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C:\Users\Admin\SynologyDrive\IMPACT\SynologyDrive\2. Research Projects\3. Humanitarian Pillar\6. Protection\UNICEF Social Protection\7. Deliverables\Clean datasets\To be published\"/>
    </mc:Choice>
  </mc:AlternateContent>
  <xr:revisionPtr revIDLastSave="0" documentId="13_ncr:1_{C9C40AB3-5948-4C1F-9B88-46AD01FEF878}" xr6:coauthVersionLast="47" xr6:coauthVersionMax="47" xr10:uidLastSave="{00000000-0000-0000-0000-000000000000}"/>
  <bookViews>
    <workbookView xWindow="-120" yWindow="-120" windowWidth="20730" windowHeight="11160" xr2:uid="{00000000-000D-0000-FFFF-FFFF00000000}"/>
  </bookViews>
  <sheets>
    <sheet name="READ_ME" sheetId="14" r:id="rId1"/>
    <sheet name="Raw data" sheetId="12" r:id="rId2"/>
    <sheet name="Clean data" sheetId="8" r:id="rId3"/>
    <sheet name="Cleaning Log" sheetId="4" r:id="rId4"/>
    <sheet name="Analysis" sheetId="15" r:id="rId5"/>
    <sheet name="Deletion Log" sheetId="5" r:id="rId6"/>
    <sheet name="Kobo survey" sheetId="16" r:id="rId7"/>
    <sheet name="Choices" sheetId="13" r:id="rId8"/>
  </sheets>
  <definedNames>
    <definedName name="_xlnm._FilterDatabase" localSheetId="4" hidden="1">Analysis!$NF$2:$NG$219</definedName>
    <definedName name="_xlnm._FilterDatabase" localSheetId="2" hidden="1">'Clean data'!$A$103:$AO$200</definedName>
    <definedName name="_xlnm._FilterDatabase" localSheetId="3" hidden="1">'Cleaning Log'!$A$1:$G$1130</definedName>
    <definedName name="_xlnm._FilterDatabase" localSheetId="1" hidden="1">'Raw data'!$A$1:$XQ$219</definedName>
    <definedName name="as">'Clean data'!$U:$U</definedName>
    <definedName name="mm">'Clean data'!$XY$140:$XY$145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9" i="15" l="1"/>
  <c r="D207" i="15"/>
  <c r="E209" i="15"/>
  <c r="E207" i="15"/>
  <c r="OG205" i="15"/>
  <c r="OF205" i="15"/>
  <c r="OE205" i="15"/>
  <c r="OD205" i="15"/>
  <c r="OC205" i="15"/>
  <c r="OB205" i="15"/>
  <c r="NZ213" i="15"/>
  <c r="NZ211" i="15"/>
  <c r="NZ209" i="15"/>
  <c r="NZ207" i="15"/>
  <c r="NY211" i="15"/>
  <c r="NY209" i="15"/>
  <c r="NY207" i="15"/>
  <c r="NX205" i="15"/>
  <c r="NW205" i="15"/>
  <c r="NV205" i="15"/>
  <c r="NU205" i="15"/>
  <c r="NT205" i="15"/>
  <c r="NS205" i="15"/>
  <c r="NR211" i="15"/>
  <c r="NR209" i="15"/>
  <c r="NR207" i="15"/>
  <c r="NO205" i="15"/>
  <c r="NP205" i="15"/>
  <c r="NN205" i="15"/>
  <c r="NM205" i="15"/>
  <c r="NL205" i="15"/>
  <c r="NK205" i="15"/>
  <c r="NJ205" i="15"/>
  <c r="NI205" i="15"/>
  <c r="NH205" i="15"/>
  <c r="NG205" i="15"/>
  <c r="NF205" i="15"/>
  <c r="NE205" i="15"/>
  <c r="ND205" i="15"/>
  <c r="QD205" i="15"/>
  <c r="QC205" i="15"/>
  <c r="QB205" i="15"/>
  <c r="QA205" i="15"/>
  <c r="PZ205" i="15"/>
  <c r="PY205" i="15"/>
  <c r="PX205" i="15"/>
  <c r="PW205" i="15"/>
  <c r="PV205" i="15"/>
  <c r="PU205" i="15"/>
  <c r="PT205" i="15"/>
  <c r="PS205" i="15"/>
  <c r="PR205" i="15"/>
  <c r="PQ205" i="15"/>
  <c r="PP205" i="15"/>
  <c r="PO205" i="15"/>
  <c r="PN205" i="15"/>
  <c r="PL205" i="15"/>
  <c r="PK205" i="15"/>
  <c r="PJ205" i="15"/>
  <c r="PI205" i="15"/>
  <c r="PH205" i="15"/>
  <c r="PG205" i="15"/>
  <c r="PF205" i="15"/>
  <c r="PE205" i="15"/>
  <c r="PD205" i="15"/>
  <c r="PC205" i="15"/>
  <c r="PB205" i="15"/>
  <c r="PA205" i="15"/>
  <c r="OZ205" i="15"/>
  <c r="OY205" i="15"/>
  <c r="OX205" i="15"/>
  <c r="OW205" i="15"/>
  <c r="OV205" i="15"/>
  <c r="OT205" i="15"/>
  <c r="OS205" i="15"/>
  <c r="OR205" i="15"/>
  <c r="OQ205" i="15"/>
  <c r="OP205" i="15"/>
  <c r="OO205" i="15"/>
  <c r="ON205" i="15"/>
  <c r="OM205" i="15"/>
  <c r="OL205" i="15"/>
  <c r="OK205" i="15"/>
  <c r="OJ205" i="15"/>
  <c r="NB205" i="15"/>
  <c r="NA205" i="15"/>
  <c r="MZ205" i="15"/>
  <c r="MY205" i="15"/>
  <c r="MX205" i="15"/>
  <c r="MW205" i="15"/>
  <c r="MV205" i="15"/>
  <c r="MT205" i="15"/>
  <c r="MS205" i="15"/>
  <c r="MR205" i="15"/>
  <c r="MQ205" i="15"/>
  <c r="MP205" i="15"/>
  <c r="MO205" i="15"/>
  <c r="MN205" i="15"/>
  <c r="ML209" i="15"/>
  <c r="ML207" i="15"/>
  <c r="ML211" i="15"/>
  <c r="MK205" i="15"/>
  <c r="MJ205" i="15"/>
  <c r="MI205" i="15"/>
  <c r="MH205" i="15"/>
  <c r="MG205" i="15"/>
  <c r="MF205" i="15"/>
  <c r="ME205" i="15"/>
  <c r="MD205" i="15"/>
  <c r="MC205" i="15"/>
  <c r="MB205" i="15"/>
  <c r="MA205" i="15"/>
  <c r="LZ205" i="15"/>
  <c r="LX205" i="15"/>
  <c r="LW205" i="15"/>
  <c r="LV205" i="15"/>
  <c r="LU205" i="15"/>
  <c r="LT205" i="15"/>
  <c r="LS205" i="15"/>
  <c r="LR205" i="15"/>
  <c r="LQ205" i="15"/>
  <c r="LP205" i="15"/>
  <c r="LO205" i="15"/>
  <c r="LN205" i="15"/>
  <c r="LM205" i="15"/>
  <c r="LJ205" i="15"/>
  <c r="LI205" i="15"/>
  <c r="LH205" i="15"/>
  <c r="LG205" i="15"/>
  <c r="LF205" i="15"/>
  <c r="LE205" i="15"/>
  <c r="LD205" i="15"/>
  <c r="LC205" i="15"/>
  <c r="LB205" i="15"/>
  <c r="LA205" i="15"/>
  <c r="KX205" i="15"/>
  <c r="KW205" i="15"/>
  <c r="KV205" i="15"/>
  <c r="KU205" i="15"/>
  <c r="KT205" i="15"/>
  <c r="KS205" i="15"/>
  <c r="KR205" i="15"/>
  <c r="KQ205" i="15"/>
  <c r="KP205" i="15"/>
  <c r="KY209" i="15"/>
  <c r="KY207" i="15"/>
  <c r="KN209" i="15"/>
  <c r="KN207" i="15"/>
  <c r="KM205" i="15"/>
  <c r="KL205" i="15"/>
  <c r="KK205" i="15"/>
  <c r="KJ205" i="15"/>
  <c r="KI205" i="15"/>
  <c r="KH205" i="15"/>
  <c r="KG205" i="15"/>
  <c r="KF205" i="15"/>
  <c r="KE205" i="15"/>
  <c r="KD205" i="15"/>
  <c r="KA205" i="15"/>
  <c r="JZ205" i="15"/>
  <c r="JY205" i="15"/>
  <c r="JX205" i="15"/>
  <c r="JV205" i="15"/>
  <c r="JU205" i="15"/>
  <c r="JT205" i="15"/>
  <c r="JS205" i="15"/>
  <c r="JR205" i="15"/>
  <c r="JP205" i="15"/>
  <c r="JO205" i="15"/>
  <c r="JN205" i="15"/>
  <c r="JM205" i="15"/>
  <c r="JL205" i="15"/>
  <c r="JK205" i="15"/>
  <c r="JJ205" i="15"/>
  <c r="JH205" i="15"/>
  <c r="JG205" i="15"/>
  <c r="JF205" i="15"/>
  <c r="JE205" i="15"/>
  <c r="JD205" i="15"/>
  <c r="JC205" i="15"/>
  <c r="JA205" i="15"/>
  <c r="IZ205" i="15"/>
  <c r="IY205" i="15"/>
  <c r="IX205" i="15"/>
  <c r="IW205" i="15"/>
  <c r="IV205" i="15"/>
  <c r="IT205" i="15"/>
  <c r="IS205" i="15"/>
  <c r="IR205" i="15"/>
  <c r="IQ205" i="15"/>
  <c r="IN215" i="15"/>
  <c r="IL215" i="15"/>
  <c r="IN213" i="15"/>
  <c r="IM213" i="15"/>
  <c r="IL213" i="15"/>
  <c r="IN211" i="15"/>
  <c r="IM211" i="15"/>
  <c r="IL211" i="15"/>
  <c r="IN209" i="15"/>
  <c r="IM209" i="15"/>
  <c r="IL209" i="15"/>
  <c r="IN207" i="15"/>
  <c r="IM207" i="15"/>
  <c r="IL207" i="15"/>
  <c r="IK205" i="15"/>
  <c r="IJ205" i="15"/>
  <c r="II205" i="15"/>
  <c r="IH205" i="15"/>
  <c r="IG205" i="15"/>
  <c r="IF205" i="15"/>
  <c r="IE205" i="15"/>
  <c r="ID205" i="15"/>
  <c r="IC205" i="15"/>
  <c r="IB205" i="15"/>
  <c r="IA205" i="15"/>
  <c r="HZ205" i="15"/>
  <c r="HY205" i="15"/>
  <c r="HW205" i="15"/>
  <c r="HV205" i="15"/>
  <c r="HU205" i="15"/>
  <c r="HT205" i="15"/>
  <c r="HS205" i="15"/>
  <c r="HR205" i="15"/>
  <c r="HQ205" i="15"/>
  <c r="HP205" i="15"/>
  <c r="HM213" i="15"/>
  <c r="HM211" i="15"/>
  <c r="HM209" i="15"/>
  <c r="HM207" i="15"/>
  <c r="HL213" i="15"/>
  <c r="HL211" i="15"/>
  <c r="HL209" i="15"/>
  <c r="HL207" i="15"/>
  <c r="HK215" i="15"/>
  <c r="HK213" i="15"/>
  <c r="HK211" i="15"/>
  <c r="HK209" i="15"/>
  <c r="HK207" i="15"/>
  <c r="GX205" i="15"/>
  <c r="GY205" i="15"/>
  <c r="GZ205" i="15"/>
  <c r="HA205" i="15"/>
  <c r="HB205" i="15"/>
  <c r="HC205" i="15"/>
  <c r="HD205" i="15"/>
  <c r="HE205" i="15"/>
  <c r="HF205" i="15"/>
  <c r="HG205" i="15"/>
  <c r="HH205" i="15"/>
  <c r="HI205" i="15"/>
  <c r="HJ205" i="15"/>
  <c r="GW205" i="15"/>
  <c r="GO205" i="15"/>
  <c r="GP205" i="15"/>
  <c r="GQ205" i="15"/>
  <c r="GR205" i="15"/>
  <c r="GS205" i="15"/>
  <c r="GT205" i="15"/>
  <c r="GU205" i="15"/>
  <c r="GN205" i="15"/>
  <c r="GK207" i="15"/>
  <c r="GK209" i="15"/>
  <c r="GK211" i="15"/>
  <c r="GK213" i="15"/>
  <c r="GJ211" i="15"/>
  <c r="GJ209" i="15"/>
  <c r="GJ207" i="15"/>
  <c r="GI215" i="15"/>
  <c r="GI213" i="15"/>
  <c r="GI211" i="15"/>
  <c r="GI209" i="15"/>
  <c r="GI207" i="15"/>
  <c r="FU205" i="15"/>
  <c r="FV205" i="15"/>
  <c r="FW205" i="15"/>
  <c r="FX205" i="15"/>
  <c r="FY205" i="15"/>
  <c r="FZ205" i="15"/>
  <c r="GA205" i="15"/>
  <c r="GB205" i="15"/>
  <c r="GC205" i="15"/>
  <c r="GD205" i="15"/>
  <c r="GE205" i="15"/>
  <c r="GF205" i="15"/>
  <c r="GG205" i="15"/>
  <c r="GH205" i="15"/>
  <c r="FT205" i="15"/>
  <c r="FK205" i="15"/>
  <c r="FL205" i="15"/>
  <c r="FM205" i="15"/>
  <c r="FN205" i="15"/>
  <c r="FO205" i="15"/>
  <c r="FP205" i="15"/>
  <c r="FQ205" i="15"/>
  <c r="FR205" i="15"/>
  <c r="FJ205" i="15"/>
  <c r="ER205" i="15"/>
  <c r="ES205" i="15"/>
  <c r="ET205" i="15"/>
  <c r="EU205" i="15"/>
  <c r="EV205" i="15"/>
  <c r="EW205" i="15"/>
  <c r="EX205" i="15"/>
  <c r="EY205" i="15"/>
  <c r="EZ205" i="15"/>
  <c r="FA205" i="15"/>
  <c r="FB205" i="15"/>
  <c r="FC205" i="15"/>
  <c r="FD205" i="15"/>
  <c r="FE205" i="15"/>
  <c r="FF205" i="15"/>
  <c r="FG205" i="15"/>
  <c r="EQ205" i="15"/>
  <c r="EO213" i="15"/>
  <c r="EO211" i="15"/>
  <c r="EO209" i="15"/>
  <c r="EO207" i="15"/>
  <c r="EM213" i="15"/>
  <c r="EM211" i="15"/>
  <c r="EM209" i="15"/>
  <c r="EM207" i="15"/>
  <c r="EJ219" i="15"/>
  <c r="EN219" i="15"/>
  <c r="EN217" i="15"/>
  <c r="EN215" i="15"/>
  <c r="EN213" i="15"/>
  <c r="EN211" i="15"/>
  <c r="EN209" i="15"/>
  <c r="EN207" i="15"/>
  <c r="EL219" i="15"/>
  <c r="EL217" i="15"/>
  <c r="EL215" i="15"/>
  <c r="EL213" i="15"/>
  <c r="EL211" i="15"/>
  <c r="EL209" i="15"/>
  <c r="EL207" i="15"/>
  <c r="EJ217" i="15"/>
  <c r="EJ215" i="15"/>
  <c r="EJ213" i="15"/>
  <c r="EJ211" i="15"/>
  <c r="EJ209" i="15"/>
  <c r="EJ207" i="15"/>
  <c r="EK213" i="15"/>
  <c r="EK211" i="15"/>
  <c r="EK209" i="15"/>
  <c r="EK207" i="15"/>
  <c r="EE205" i="15"/>
  <c r="EF205" i="15"/>
  <c r="EG205" i="15"/>
  <c r="EH205" i="15"/>
  <c r="ED205" i="15"/>
  <c r="DZ205" i="15"/>
  <c r="EA205" i="15"/>
  <c r="EB205" i="15"/>
  <c r="DX205" i="15"/>
  <c r="DY205" i="15"/>
  <c r="DO205" i="15"/>
  <c r="DP205" i="15"/>
  <c r="DQ205" i="15"/>
  <c r="DR205" i="15"/>
  <c r="DS205" i="15"/>
  <c r="DT205" i="15"/>
  <c r="DU205" i="15"/>
  <c r="DV205" i="15"/>
  <c r="DW205" i="15"/>
  <c r="DN205" i="15"/>
  <c r="DI205" i="15"/>
  <c r="DJ205" i="15"/>
  <c r="DK205" i="15"/>
  <c r="DL205" i="15"/>
  <c r="DH205" i="15"/>
  <c r="DF205" i="15"/>
  <c r="DA205" i="15"/>
  <c r="DB205" i="15"/>
  <c r="DC205" i="15"/>
  <c r="DD205" i="15"/>
  <c r="DE205" i="15"/>
  <c r="CS205" i="15"/>
  <c r="CT205" i="15"/>
  <c r="CU205" i="15"/>
  <c r="CV205" i="15"/>
  <c r="CW205" i="15"/>
  <c r="CX205" i="15"/>
  <c r="CY205" i="15"/>
  <c r="CZ205" i="15"/>
  <c r="CR205" i="15"/>
  <c r="CM205" i="15"/>
  <c r="CN205" i="15"/>
  <c r="CO205" i="15"/>
  <c r="CP205" i="15"/>
  <c r="CL205" i="15"/>
  <c r="CH205" i="15"/>
  <c r="CI205" i="15"/>
  <c r="CJ205" i="15"/>
  <c r="BW205" i="15"/>
  <c r="BX205" i="15"/>
  <c r="BY205" i="15"/>
  <c r="BZ205" i="15"/>
  <c r="CA205" i="15"/>
  <c r="CB205" i="15"/>
  <c r="CC205" i="15"/>
  <c r="CD205" i="15"/>
  <c r="CE205" i="15"/>
  <c r="CF205" i="15"/>
  <c r="CG205" i="15"/>
  <c r="BV205" i="15"/>
  <c r="N205" i="15"/>
  <c r="O205" i="15"/>
  <c r="P205" i="15"/>
  <c r="M205" i="15"/>
  <c r="BS205" i="15"/>
  <c r="BN205" i="15"/>
  <c r="BO205" i="15"/>
  <c r="BP205" i="15"/>
  <c r="BQ205" i="15"/>
  <c r="BR205" i="15"/>
  <c r="BM205" i="15"/>
  <c r="BK205" i="15"/>
  <c r="BJ205" i="15"/>
  <c r="BH205" i="15"/>
  <c r="BI205" i="15"/>
  <c r="BG205" i="15"/>
  <c r="BE209" i="15"/>
  <c r="BE207" i="15"/>
  <c r="BD211" i="15"/>
  <c r="BD209" i="15"/>
  <c r="BD207" i="15"/>
  <c r="BC205" i="15"/>
  <c r="AY205" i="15"/>
  <c r="AZ205" i="15"/>
  <c r="BA205" i="15"/>
  <c r="BB205" i="15"/>
  <c r="AX205" i="15"/>
  <c r="AU209" i="15"/>
  <c r="AU207" i="15"/>
  <c r="AT213" i="15"/>
  <c r="AT211" i="15"/>
  <c r="AT209" i="15"/>
  <c r="AT207" i="15"/>
  <c r="AO205" i="15"/>
  <c r="AP205" i="15"/>
  <c r="AQ205" i="15"/>
  <c r="AR205" i="15"/>
  <c r="AS205" i="15"/>
  <c r="AN205" i="15"/>
  <c r="AK209" i="15"/>
  <c r="AK207" i="15"/>
  <c r="AJ215" i="15"/>
  <c r="AJ213" i="15"/>
  <c r="AJ211" i="15"/>
  <c r="AJ209" i="15"/>
  <c r="AJ207" i="15"/>
  <c r="AE205" i="15"/>
  <c r="AF205" i="15"/>
  <c r="AG205" i="15"/>
  <c r="AH205" i="15"/>
  <c r="AI205" i="15"/>
  <c r="AD205" i="15"/>
  <c r="Y205" i="15"/>
  <c r="Z205" i="15"/>
  <c r="AA205" i="15"/>
  <c r="X205" i="15"/>
  <c r="T205" i="15"/>
  <c r="U205" i="15"/>
  <c r="V205" i="15"/>
  <c r="S205" i="15"/>
  <c r="K207" i="15"/>
  <c r="J205" i="15"/>
  <c r="H211" i="15"/>
  <c r="H209" i="15"/>
  <c r="H207" i="15"/>
  <c r="G211" i="15"/>
  <c r="G209" i="15"/>
  <c r="G207" i="15"/>
  <c r="F211" i="15"/>
  <c r="F209" i="15"/>
  <c r="F207" i="15"/>
  <c r="C209" i="15"/>
  <c r="C207" i="15"/>
  <c r="B208" i="15"/>
  <c r="B207" i="15"/>
  <c r="B206" i="15"/>
  <c r="B209" i="15" l="1"/>
  <c r="G217" i="15"/>
  <c r="G215" i="15"/>
  <c r="G213" i="15"/>
  <c r="C23" i="14" l="1"/>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89" i="14"/>
  <c r="C90" i="14"/>
  <c r="C91" i="14"/>
  <c r="C92" i="14"/>
  <c r="C93" i="14"/>
  <c r="C94" i="14"/>
  <c r="C95" i="14"/>
  <c r="C96" i="14"/>
  <c r="C97" i="14"/>
  <c r="C98" i="14"/>
  <c r="C99" i="14"/>
  <c r="C100" i="14"/>
  <c r="C101" i="14"/>
  <c r="C102" i="14"/>
  <c r="C103" i="14"/>
  <c r="C104" i="14"/>
  <c r="C105" i="14"/>
  <c r="C106" i="14"/>
  <c r="C107" i="14"/>
  <c r="C108" i="14"/>
  <c r="C109" i="14"/>
  <c r="C110" i="14"/>
  <c r="C111" i="14"/>
  <c r="C112" i="14"/>
  <c r="C113" i="14"/>
  <c r="C114" i="14"/>
  <c r="C115" i="14"/>
  <c r="C116" i="14"/>
  <c r="C117" i="14"/>
  <c r="C118" i="14"/>
  <c r="C119" i="14"/>
  <c r="C120" i="14"/>
  <c r="C121" i="14"/>
  <c r="C122" i="14"/>
  <c r="C123" i="14"/>
  <c r="C124" i="14"/>
  <c r="C125" i="14"/>
  <c r="C126" i="14"/>
  <c r="C127" i="14"/>
  <c r="C128" i="14"/>
  <c r="C129" i="14"/>
  <c r="C130" i="14"/>
  <c r="C131" i="14"/>
  <c r="C132" i="14"/>
  <c r="C133" i="14"/>
  <c r="C134" i="14"/>
  <c r="C135" i="14"/>
  <c r="C136" i="14"/>
  <c r="C137" i="14"/>
  <c r="C138" i="14"/>
  <c r="C139" i="14"/>
  <c r="C140" i="14"/>
  <c r="C141" i="14"/>
  <c r="C142" i="14"/>
  <c r="C143" i="14"/>
  <c r="C144" i="14"/>
  <c r="C145" i="14"/>
  <c r="C146" i="14"/>
  <c r="C147" i="14"/>
  <c r="C148" i="14"/>
  <c r="C149" i="14"/>
  <c r="C150" i="14"/>
  <c r="C151" i="14"/>
  <c r="C152" i="14"/>
  <c r="C153" i="14"/>
  <c r="C154" i="14"/>
  <c r="C155" i="14"/>
  <c r="C156" i="14"/>
  <c r="C157" i="14"/>
  <c r="C158" i="14"/>
  <c r="C159" i="14"/>
  <c r="C160" i="14"/>
  <c r="C161" i="14"/>
  <c r="C162" i="14"/>
  <c r="C163" i="14"/>
  <c r="C164" i="14"/>
  <c r="C165" i="14"/>
  <c r="C166" i="14"/>
  <c r="C167" i="14"/>
  <c r="C168" i="14"/>
  <c r="C169" i="14"/>
  <c r="C170" i="14"/>
  <c r="C171" i="14"/>
  <c r="C172" i="14"/>
  <c r="C173" i="14"/>
  <c r="C174" i="14"/>
  <c r="C175" i="14"/>
  <c r="C176" i="14"/>
  <c r="C177" i="14"/>
  <c r="C178" i="14"/>
  <c r="C179" i="14"/>
  <c r="C180" i="14"/>
  <c r="C181" i="14"/>
  <c r="C182" i="14"/>
  <c r="C183" i="14"/>
  <c r="C184" i="14"/>
  <c r="C185" i="14"/>
  <c r="C186" i="14"/>
  <c r="C187" i="14"/>
  <c r="C188" i="14"/>
  <c r="C189" i="14"/>
  <c r="C190" i="14"/>
  <c r="C191" i="14"/>
  <c r="C192" i="14"/>
  <c r="C193" i="14"/>
  <c r="C194" i="14"/>
  <c r="C195" i="14"/>
  <c r="C196" i="14"/>
  <c r="C197" i="14"/>
  <c r="C198" i="14"/>
  <c r="C199" i="14"/>
  <c r="C200" i="14"/>
  <c r="C201" i="14"/>
  <c r="C202" i="14"/>
  <c r="C203" i="14"/>
  <c r="C204" i="14"/>
  <c r="C205" i="14"/>
  <c r="C206" i="14"/>
  <c r="C207" i="14"/>
  <c r="C208" i="14"/>
  <c r="C209" i="14"/>
  <c r="C210" i="14"/>
  <c r="C211" i="14"/>
  <c r="C212" i="14"/>
  <c r="C213" i="14"/>
  <c r="C214" i="14"/>
  <c r="C215" i="14"/>
  <c r="C216" i="14"/>
  <c r="C217" i="14"/>
  <c r="C218" i="14"/>
  <c r="C219" i="14"/>
  <c r="C220" i="14"/>
  <c r="C221" i="14"/>
  <c r="C222" i="14"/>
  <c r="C223" i="14"/>
  <c r="C224" i="14"/>
  <c r="C225" i="14"/>
  <c r="C226" i="14"/>
  <c r="C227" i="14"/>
  <c r="C22" i="14"/>
  <c r="C228" i="14" l="1"/>
</calcChain>
</file>

<file path=xl/sharedStrings.xml><?xml version="1.0" encoding="utf-8"?>
<sst xmlns="http://schemas.openxmlformats.org/spreadsheetml/2006/main" count="39410" uniqueCount="5096">
  <si>
    <t>start</t>
  </si>
  <si>
    <t>end</t>
  </si>
  <si>
    <t>today</t>
  </si>
  <si>
    <t>audit</t>
  </si>
  <si>
    <t>deviceid</t>
  </si>
  <si>
    <t>Enter you Enumerator ID</t>
  </si>
  <si>
    <t>Enter the date of interview (Enumerator only)</t>
  </si>
  <si>
    <t>Hello, my name is (enumerator name) and I work for Acted, an international non-governmental organization._x000D__x000D_
In partnership with UNICEF and UNHCR, we are collecting information on social protection programmes for children in your area._x000D__x000D_
We will ask questions about social protection programmes in Libya currently, including their accessibility, how to register, and what challenges people face._x000D__x000D_
Please note that:_x000D__x000D_
- Participation in this study is voluntary. You do not have to participate, and you can end your involvement any time if you do not want to continue. Some of these questions cover sensitive issues and if you do not want to answer them, please just say so._x000D__x000D_
- Also, if you are unsure about the answer to any of the questions we ask, please just say so, and we can move on. _x000D__x000D_
- Participation in the interview is not connected to any specific aid distributions, and completing it does not make it more likely that you will receive aid._x000D__x000D_
- Everything you tell us will be kept anonymous. Names will not be recorded, and your comments will be anonymised. No identifiable will be shared. Members of the research teams will be the only ones to view the full transcripts of your answers. The information you will provide during this interview will be used to write a report on social protection programmes in Libya that will be shared with UNICEF and UNHCR._x000D__x000D_
Before we start, I would like to make sure that you are in a space where you feel comfortable and free to speak about potentially sensitive questions? Yes (continue / No (suggest that you rearrange the call or move to a different location) _x000D__x000D_
As there are only a limited number of questions, we hope that we will not take more than an hour to collect the information._x000D__x000D_
If you have any questions or concerns about this research, you need to report a problem that happened during this discussion or feel distressed due to the topics addressed during this discussion, please contact our focal point: insert email here_x000D__x000D_
Do you consent to this interview?</t>
  </si>
  <si>
    <t>Do you consent to being contacted in the future to be asked some additional questions?</t>
  </si>
  <si>
    <t>Do you have any questions before we begin?</t>
  </si>
  <si>
    <t>In which baladiya does the respondent live?</t>
  </si>
  <si>
    <t>What is the gender of the respondent?</t>
  </si>
  <si>
    <t>You selected other, please specify</t>
  </si>
  <si>
    <t>What is the respondent type?</t>
  </si>
  <si>
    <t>Are you the head of your family?</t>
  </si>
  <si>
    <t>In which sector do you work?</t>
  </si>
  <si>
    <t>What is your educational level?</t>
  </si>
  <si>
    <t>Which in the following types of residence best describes your residence?</t>
  </si>
  <si>
    <t>Number of children (18 and under)</t>
  </si>
  <si>
    <t>Number of children (18 and under) with disabilities</t>
  </si>
  <si>
    <t>Number of children (18 and under) enrolled in school</t>
  </si>
  <si>
    <t>Name of grant(s) received by the family:</t>
  </si>
  <si>
    <t>Name of grant(s) received by the family:/None</t>
  </si>
  <si>
    <t>Name of grant(s) received by the family:/Wife and Children grant</t>
  </si>
  <si>
    <t>Name of grant(s) received by the family:/Basic assistance grant</t>
  </si>
  <si>
    <t>Name of grant(s) received by the family:/Emergency assistance grant</t>
  </si>
  <si>
    <t>What are the programmes you have heard of?</t>
  </si>
  <si>
    <t>What are the programmes you have heard of?/Wife and Children grant</t>
  </si>
  <si>
    <t>What are the programmes you have heard of?/Basic assistance grant</t>
  </si>
  <si>
    <t>What are the programmes you have heard of?/Emergency assistance grant</t>
  </si>
  <si>
    <t>What are the programmes you have heard of?/None of the above</t>
  </si>
  <si>
    <t>Are you currently enrolled with this programme?</t>
  </si>
  <si>
    <t>What type of benefit(s) did you/do you receive?</t>
  </si>
  <si>
    <t>What type of benefit(s) did you/do you receive?/Cash transfer to bank account</t>
  </si>
  <si>
    <t>What type of benefit(s) did you/do you receive?/Cash</t>
  </si>
  <si>
    <t>What type of benefit(s) did you/do you receive?/Cheque</t>
  </si>
  <si>
    <t>What type of benefit(s) did you/do you receive?/In-kind</t>
  </si>
  <si>
    <t>What type of benefit(s) did you/do you receive?/Voucher</t>
  </si>
  <si>
    <t>What type of benefit(s) did you/do you receive?/Other, please specify:</t>
  </si>
  <si>
    <t>What type of benefit(s) did you/do you receive?/Do not know</t>
  </si>
  <si>
    <t>What type of benefit(s) did you/do you receive?/Do not want to answer</t>
  </si>
  <si>
    <t>What is the frequency of delivery of benefit(s)?</t>
  </si>
  <si>
    <t>What is the amount in LYD of the benefit(s) your family received (per frequency)?</t>
  </si>
  <si>
    <t>Are these benefits enough to cover for your/your children's needs?</t>
  </si>
  <si>
    <t>What do in-kind benefits consist of?</t>
  </si>
  <si>
    <t>What do in-kind benefits consist of?/Food</t>
  </si>
  <si>
    <t>What do in-kind benefits consist of?/Shelter</t>
  </si>
  <si>
    <t>What do in-kind benefits consist of?/Basic non-food items (mattresses, blankets, house cleaning materials, clothing, personal hygiene items, etc.)</t>
  </si>
  <si>
    <t>What do in-kind benefits consist of?/Medical supplies</t>
  </si>
  <si>
    <t>What do in-kind benefits consist of?/Other, please specify:</t>
  </si>
  <si>
    <t>What do in-kind benefits consist of?/Do not know</t>
  </si>
  <si>
    <t>What do in-kind benefits consist of?/Do not want to answer</t>
  </si>
  <si>
    <t>How are in-kind benefits provided to you?</t>
  </si>
  <si>
    <t>How are in-kind benefits provided to you?/Door-to-door</t>
  </si>
  <si>
    <t>How are in-kind benefits provided to you?/Distribution in MoSA/SSolF registration offices</t>
  </si>
  <si>
    <t>How are in-kind benefits provided to you?/Distribution in care centres</t>
  </si>
  <si>
    <t>How are in-kind benefits provided to you?/Distribution in schools</t>
  </si>
  <si>
    <t>How are in-kind benefits provided to you?/Distribution in baladiya office</t>
  </si>
  <si>
    <t>How are in-kind benefits provided to you?/Distribution in muhalla office</t>
  </si>
  <si>
    <t>How are in-kind benefits provided to you?/Other, please specify:</t>
  </si>
  <si>
    <t>How are in-kind benefits provided to you?/Do not know</t>
  </si>
  <si>
    <t>How are in-kind benefits provided to you?/Do not want to answer</t>
  </si>
  <si>
    <t>For how long have you been receiving the grant?</t>
  </si>
  <si>
    <t>What type of care centre(s) do your child/children attend?</t>
  </si>
  <si>
    <t>What type of care centre(s) do your child/children attend?/None</t>
  </si>
  <si>
    <t>What type of care centre(s) do your child/children attend?/Centres for children with disabilities</t>
  </si>
  <si>
    <t>What type of care centre(s) do your child/children attend?/Centres for juveniles</t>
  </si>
  <si>
    <t>What type of care centre(s) do your child/children attend?/Other, please specify:</t>
  </si>
  <si>
    <t>What type of care centre(s) do your child/children attend?/Do not know</t>
  </si>
  <si>
    <t>What type of care centre(s) do your child/children attend?/Do not want to answer</t>
  </si>
  <si>
    <t>What criteria did you/your children meet to be able to benefit from this programme?</t>
  </si>
  <si>
    <t>What criteria did you/your children meet to be able to benefit from this programme?/Libyan nationality</t>
  </si>
  <si>
    <t>What criteria did you/your children meet to be able to benefit from this programme?/All children (18 and under)</t>
  </si>
  <si>
    <t>What criteria did you/your children meet to be able to benefit from this programme?/Child with disabilities</t>
  </si>
  <si>
    <t>What criteria did you/your children meet to be able to benefit from this programme?/Twins (2 and under)</t>
  </si>
  <si>
    <t>What criteria did you/your children meet to be able to benefit from this programme?/Divorced woman</t>
  </si>
  <si>
    <t>What criteria did you/your children meet to be able to benefit from this programme?/Widowed woman</t>
  </si>
  <si>
    <t>What criteria did you/your children meet to be able to benefit from this programme?/All Libyan women not working in the public sector</t>
  </si>
  <si>
    <t>What criteria did you/your children meet to be able to benefit from this programme?/All unemployed Libyan women</t>
  </si>
  <si>
    <t>What criteria did you/your children meet to be able to benefit from this programme?/Elderly (above 60)</t>
  </si>
  <si>
    <t>What criteria did you/your children meet to be able to benefit from this programme?/Unemployment/Low income (below 450 LYD per month)</t>
  </si>
  <si>
    <t>What criteria did you/your children meet to be able to benefit from this programme?/Head of family imprisoned or missing</t>
  </si>
  <si>
    <t>What criteria did you/your children meet to be able to benefit from this programme?/Head of family martyr</t>
  </si>
  <si>
    <t>What criteria did you/your children meet to be able to benefit from this programme?/Sickness (chronic, incurable diseases)</t>
  </si>
  <si>
    <t>What criteria did you/your children meet to be able to benefit from this programme?/Victim of natural disaster</t>
  </si>
  <si>
    <t>What criteria did you/your children meet to be able to benefit from this programme?/Other, please specify:</t>
  </si>
  <si>
    <t>What criteria did you/your children meet to be able to benefit from this programme?/Do not know</t>
  </si>
  <si>
    <t>What criteria did you/your children meet to be able to benefit from this programme?/Do not want to answer</t>
  </si>
  <si>
    <t>Are there post-enrolment conditions attached to the programme?</t>
  </si>
  <si>
    <t>Are there post-enrolment conditions attached to the programme?/None</t>
  </si>
  <si>
    <t>Are there post-enrolment conditions attached to the programme?/School attendance</t>
  </si>
  <si>
    <t>Are there post-enrolment conditions attached to the programme?/Regular medical checks for children with disabilities</t>
  </si>
  <si>
    <t>Are there post-enrolment conditions attached to the programme?/Other, please specify:</t>
  </si>
  <si>
    <t>Are there post-enrolment conditions attached to the programme?/Do not know</t>
  </si>
  <si>
    <t>Are there post-enrolment conditions attached to the programme?/Do not want to answer</t>
  </si>
  <si>
    <t>How did you find out about the programme?</t>
  </si>
  <si>
    <t>How would you rate the information available about the programme, the registration process and the qualifying conditions that apply?</t>
  </si>
  <si>
    <t>In your opinion, how could the outreach be improved?</t>
  </si>
  <si>
    <t>Where did you go to register for this programme?</t>
  </si>
  <si>
    <t>Where did you go to register for this programme?/Municipal MoSA office</t>
  </si>
  <si>
    <t>Where did you go to register for this programme?/Municipal SSolF office</t>
  </si>
  <si>
    <t>Where did you go to register for this programme?/Baladiya</t>
  </si>
  <si>
    <t>Where did you go to register for this programme?/Local council office</t>
  </si>
  <si>
    <t>Where did you go to register for this programme?/State-run care centres</t>
  </si>
  <si>
    <t>Where did you go to register for this programme?/Online registration</t>
  </si>
  <si>
    <t>Where did you go to register for this programme?/Other, please specify:</t>
  </si>
  <si>
    <t>Where did you go to register for this programme?/Do not know</t>
  </si>
  <si>
    <t>Where did you go to register for this programme?/Do not want to answer</t>
  </si>
  <si>
    <t>What information were you asked to provide in the registration form?</t>
  </si>
  <si>
    <t>What documentation did you provide to register?</t>
  </si>
  <si>
    <t>What documentation did you provide to register?/National Identification Number (NIN)</t>
  </si>
  <si>
    <t>What documentation did you provide to register?/Family Book</t>
  </si>
  <si>
    <t>What documentation did you provide to register?/Family Status Certificate</t>
  </si>
  <si>
    <t>What documentation did you provide to register?/Birth Certificate</t>
  </si>
  <si>
    <t>What documentation did you provide to register?/Proof of residency</t>
  </si>
  <si>
    <t>What documentation did you provide to register?/Deposit voucher or cancelled bank cheque (bank account number)</t>
  </si>
  <si>
    <t>What documentation did you provide to register?/Proof of property ownership</t>
  </si>
  <si>
    <t>What documentation did you provide to register?/Official house renting contract</t>
  </si>
  <si>
    <t>What documentation did you provide to register?/Certificate of death of husband (widows)</t>
  </si>
  <si>
    <t>What documentation did you provide to register?/Divorce papers (divorced women)</t>
  </si>
  <si>
    <t>What documentation did you provide to register?/Pay slip</t>
  </si>
  <si>
    <t>What documentation did you provide to register?/Personal photograph</t>
  </si>
  <si>
    <t>What documentation did you provide to register?/Other, please specify:</t>
  </si>
  <si>
    <t>What documentation did you provide to register?/Do not know</t>
  </si>
  <si>
    <t>What documentation did you provide to register?/Do not want to answer</t>
  </si>
  <si>
    <t>How long did the registration process (from submitting the necessary documentation to being enrolled on the system) take?</t>
  </si>
  <si>
    <t>Who did the registration for you/your children?</t>
  </si>
  <si>
    <t>How were you notified that you were enrolled in the programme?</t>
  </si>
  <si>
    <t>What role did social workers play in supporting your registration process?</t>
  </si>
  <si>
    <t>What role do social workers play in the outreach?</t>
  </si>
  <si>
    <t>What role do social workers play in the outreach?/Inform legal guardians in schools</t>
  </si>
  <si>
    <t>What role do social workers play in the outreach?/Inform legal guardians in care centres</t>
  </si>
  <si>
    <t>What role do social workers play in the outreach?/Do door-to-door outreach</t>
  </si>
  <si>
    <t>What role do social workers play in the outreach?/Organise/give seminars/workshops about social protection programmes</t>
  </si>
  <si>
    <t>What role do social workers play in the outreach?/Other, please specify:</t>
  </si>
  <si>
    <t>What role do social workers play in the outreach?/Do not know</t>
  </si>
  <si>
    <t>What role do social workers play in the outreach?/Do not want to answer</t>
  </si>
  <si>
    <t>What role do social workers play in the on-going communication with beneficiaries?</t>
  </si>
  <si>
    <t>What role do social workers play in the on-going communication with beneficiaries?/A social worker is assigned to each beneficiary to follow up with them throughout the period of receiving the grant</t>
  </si>
  <si>
    <t>What role do social workers play in the on-going communication with beneficiaries?/We do not hear from social workers after registering</t>
  </si>
  <si>
    <t>What role do social workers play in the on-going communication with beneficiaries?/Other, please specify:</t>
  </si>
  <si>
    <t>What role do social workers play in the on-going communication with beneficiaries?/Do not know</t>
  </si>
  <si>
    <t>What role do social workers play in the on-going communication with beneficiaries?/Do not want to answer</t>
  </si>
  <si>
    <t>Please read the following statements and select all of those that you consider to be TRUE:</t>
  </si>
  <si>
    <t>Please read the following statements and select all of those that you consider to be TRUE:/I believe there are a sufficient number of staff in registration offices to be able to support the registration process for the programmes</t>
  </si>
  <si>
    <t>Please read the following statements and select all of those that you consider to be TRUE:/I believe staff treat all applicants and beneficiaries equally, regardless of gender, age, disability, area of residence, ethnicity/tribal affiliation</t>
  </si>
  <si>
    <t>Please read the following statements and select all of those that you consider to be TRUE:/I believe there is not a sufficient number of staff in registration offices to be able to support the registration process for the programmes</t>
  </si>
  <si>
    <t>Please read the following statements and select all of those that you consider to be TRUE:/I believe staff do not treat all applicants and beneficiaries equally, regardless of gender, age, disability, area of residence, ethnicity/tribal affiliation</t>
  </si>
  <si>
    <t>In your opinion, what prevents eligible children and/or families from being able to register with social protection programmes?</t>
  </si>
  <si>
    <t>In your opinion, what prevents eligible children and/or families from being able to register with social protection programmes?/Nothing</t>
  </si>
  <si>
    <t>In your opinion, what prevents eligible children and/or families from being able to register with social protection programmes?/Social stigma (of receiving benefits)</t>
  </si>
  <si>
    <t>In your opinion, what prevents eligible children and/or families from being able to register with social protection programmes?/Lack of awareness and understanding (about the programme, the eligibility criteria, their rights, registration process, etc.)</t>
  </si>
  <si>
    <t>In your opinion, what prevents eligible children and/or families from being able to register with social protection programmes?/Lack of required documents</t>
  </si>
  <si>
    <t>In your opinion, what prevents eligible children and/or families from being able to register with social protection programmes?/Distance to the registration offices</t>
  </si>
  <si>
    <t>In your opinion, what prevents eligible children and/or families from being able to register with social protection programmes?/Registration offices closed due to insecurity</t>
  </si>
  <si>
    <t>In your opinion, what prevents eligible children and/or families from being able to register with social protection programmes?/Registration offices closed due to COVID-19 restrictions</t>
  </si>
  <si>
    <t>In your opinion, what prevents eligible children and/or families from being able to register with social protection programmes?/Discrimination</t>
  </si>
  <si>
    <t>In your opinion, what prevents eligible children and/or families from being able to register with social protection programmes?/Other, please specify:</t>
  </si>
  <si>
    <t>In your opinion, what prevents eligible children and/or families from being able to register with social protection programmes?/Do not know</t>
  </si>
  <si>
    <t>In your opinion, what prevents eligible children and/or families from being able to register with social protection programmes?/Do not want to answer</t>
  </si>
  <si>
    <t>Can you please explain why you selected "Discrimination" in the previous question?</t>
  </si>
  <si>
    <t>Have you experienced delays in the registration process?</t>
  </si>
  <si>
    <t>Have you experienced delays in receiving the benefits?</t>
  </si>
  <si>
    <t>What caused delays to the registration process?</t>
  </si>
  <si>
    <t>What caused delays to the registration process?/Closure of Civil Registry offices (delays in gathering the required documents)</t>
  </si>
  <si>
    <t>What caused delays to the registration process?/Closure of other state offices (e.g. muhallah, local council, etc. Delays in gathering the required documents)</t>
  </si>
  <si>
    <t>What caused delays to the registration process?/Closure of registration offices due to insecurity</t>
  </si>
  <si>
    <t>What caused delays to the registration process?/Closure of registration offices due to COVID-19 restrictions</t>
  </si>
  <si>
    <t>What caused delays to the registration process?/Distance to the registration or Civil Registry office</t>
  </si>
  <si>
    <t>What caused delays to the registration process?/Other, please specify:</t>
  </si>
  <si>
    <t>What caused delays to the registration process?/Do not know</t>
  </si>
  <si>
    <t>What caused delays to the registration process?/Do not want to answer</t>
  </si>
  <si>
    <t>What caused delays to receive the benefits?</t>
  </si>
  <si>
    <t>What caused delays to receive the benefits?/Liquidity shortage</t>
  </si>
  <si>
    <t>What caused delays to receive the benefits?/Closure of banks due to insecurity</t>
  </si>
  <si>
    <t>What caused delays to receive the benefits?/Closure of banks due to COVID-19 restrictions</t>
  </si>
  <si>
    <t>What caused delays to receive the benefits?/Closure of offices in charge of delivering the benefits due to insecurity</t>
  </si>
  <si>
    <t>What caused delays to receive the benefits?/Closure of offices in charge of delivering the benefits due to COVID-19 restrictions</t>
  </si>
  <si>
    <t>What caused delays to receive the benefits?/Movement difficulties (lack of transport, fuel shortage, etc.)</t>
  </si>
  <si>
    <t>What caused delays to receive the benefits?/Other, please specify:</t>
  </si>
  <si>
    <t>What caused delays to receive the benefits?/Do not know</t>
  </si>
  <si>
    <t>What caused delays to receive the benefits?/Do not want to answer</t>
  </si>
  <si>
    <t>Why are you/your children not registered with social protection programmes?</t>
  </si>
  <si>
    <t>Why are you/your children not registered with social protection programmes?/Lack of awareness and understanding (about the programme, the eligibility criteria, your rights, the registration process, etc.)</t>
  </si>
  <si>
    <t>Why are you/your children not registered with social protection programmes?/Lack of required documents</t>
  </si>
  <si>
    <t>Why are you/your children not registered with social protection programmes?/Distance to the registration offices</t>
  </si>
  <si>
    <t>Why are you/your children not registered with social protection programmes?/Registration offices closed due to insecurity</t>
  </si>
  <si>
    <t>Why are you/your children not registered with social protection programmes?/Registration offices closed due to COVID-19 restrictions</t>
  </si>
  <si>
    <t>Why are you/your children not registered with social protection programmes?/Social stigma (of receiving benefits)</t>
  </si>
  <si>
    <t>Why are you/your children not registered with social protection programmes?/Discrimination</t>
  </si>
  <si>
    <t>Why are you/your children not registered with social protection programmes?/Do not want to register</t>
  </si>
  <si>
    <t>Why are you/your children not registered with social protection programmes?/Other, please specify:</t>
  </si>
  <si>
    <t>Why are you/your children not registered with social protection programmes?/Do not know</t>
  </si>
  <si>
    <t>Why are you/your children not registered with social protection programmes?/Do not want to answer</t>
  </si>
  <si>
    <t>Which documents?</t>
  </si>
  <si>
    <t>Which documents?/National Identification Number (NIN)</t>
  </si>
  <si>
    <t>Which documents?/Family Book</t>
  </si>
  <si>
    <t>Which documents?/Family Status Certificate</t>
  </si>
  <si>
    <t>Which documents?/Birth Certificate</t>
  </si>
  <si>
    <t>Which documents?/Proof of residency</t>
  </si>
  <si>
    <t>Which documents?/Deposit voucher or cancelled bank cheque (bank account number)</t>
  </si>
  <si>
    <t>Which documents?/Proof of property ownership</t>
  </si>
  <si>
    <t>Which documents?/Official house renting contract</t>
  </si>
  <si>
    <t>Which documents?/Certificate of death of husband (widows)</t>
  </si>
  <si>
    <t>Which documents?/Divorce papers (divorced)</t>
  </si>
  <si>
    <t>Which documents?/Pay slip</t>
  </si>
  <si>
    <t>Which documents?/Other, please specify:</t>
  </si>
  <si>
    <t>Which documents?/Do not know</t>
  </si>
  <si>
    <t>Which documents?/Do not want to answer</t>
  </si>
  <si>
    <t>Do you know other potentially eligible families that are not registered in your area?</t>
  </si>
  <si>
    <t>What alternative support networks exist in your area?</t>
  </si>
  <si>
    <t>What alternative support networks exist in your area?/Other national social protection programmes</t>
  </si>
  <si>
    <t>What alternative support networks exist in your area?/Community and family based support (including remittances)</t>
  </si>
  <si>
    <t>What alternative support networks exist in your area?/Humanitarian assistance (including cash transfer programmes)</t>
  </si>
  <si>
    <t>What alternative support networks exist in your area?/Charity from religious institutions (mosques)</t>
  </si>
  <si>
    <t>What alternative support networks exist in your area?/Zakat</t>
  </si>
  <si>
    <t>What alternative support networks exist in your area?/None</t>
  </si>
  <si>
    <t>What alternative support networks exist in your area?/Other, please specify:</t>
  </si>
  <si>
    <t>What alternative support networks exist in your area?/Do not know</t>
  </si>
  <si>
    <t>What alternative support networks exist in your area?/Do not want to answer</t>
  </si>
  <si>
    <t>Which one(s) do you and your family benefit from?</t>
  </si>
  <si>
    <t>Which one(s) do you and your family benefit from?/Other national social protection programmes</t>
  </si>
  <si>
    <t>Which one(s) do you and your family benefit from?/Community and family based support (including remittances)</t>
  </si>
  <si>
    <t>Which one(s) do you and your family benefit from?/Humanitarian assistance (including cash transfer programmes)</t>
  </si>
  <si>
    <t>Which one(s) do you and your family benefit from?/Charity from religious institutions (mosques)</t>
  </si>
  <si>
    <t>Which one(s) do you and your family benefit from?/Zakat</t>
  </si>
  <si>
    <t>Which one(s) do you and your family benefit from?/None</t>
  </si>
  <si>
    <t>Which one(s) do you and your family benefit from?/Other, please specify:</t>
  </si>
  <si>
    <t>Which one(s) do you and your family benefit from?/Do not know</t>
  </si>
  <si>
    <t>Which one(s) do you and your family benefit from?/Do not want to answer</t>
  </si>
  <si>
    <t>What is/are the programme(s) and by whom is it/are they provided?</t>
  </si>
  <si>
    <t>What type of benefit(s) do you receive through these alternative networks?</t>
  </si>
  <si>
    <t>What type of benefit(s) do you receive through these alternative networks?/Cash transfer to bank account</t>
  </si>
  <si>
    <t>What type of benefit(s) do you receive through these alternative networks?/Cash</t>
  </si>
  <si>
    <t>What type of benefit(s) do you receive through these alternative networks?/Cheque</t>
  </si>
  <si>
    <t>What type of benefit(s) do you receive through these alternative networks?/In-kind</t>
  </si>
  <si>
    <t>What type of benefit(s) do you receive through these alternative networks?/Voucher</t>
  </si>
  <si>
    <t>What type of benefit(s) do you receive through these alternative networks?/Other, please specify:</t>
  </si>
  <si>
    <t>What type of benefit(s) do you receive through these alternative networks?/Do not know</t>
  </si>
  <si>
    <t>What type of benefit(s) do you receive through these alternative networks?/Do not want to answer</t>
  </si>
  <si>
    <t>What is the amount in LYD of the assistance received through these alternative networks (per payment or frequency: e.g. if it is a monthly cash transfer to bank account, then specify the amount received every month)?</t>
  </si>
  <si>
    <t>What type of in-kind benefit(s) do you receive through these alternative networks?</t>
  </si>
  <si>
    <t>What type of in-kind benefit(s) do you receive through these alternative networks?/Food</t>
  </si>
  <si>
    <t>What type of in-kind benefit(s) do you receive through these alternative networks?/Shelter</t>
  </si>
  <si>
    <t>What type of in-kind benefit(s) do you receive through these alternative networks?/Basic non-food items (mattresses, blankets, house cleaning materials, clothing, personal hygiene items, etc.)</t>
  </si>
  <si>
    <t>What type of in-kind benefit(s) do you receive through these alternative networks?/Medical supplies</t>
  </si>
  <si>
    <t>What type of in-kind benefit(s) do you receive through these alternative networks?/Other, please specify:</t>
  </si>
  <si>
    <t>What type of in-kind benefit(s) do you receive through these alternative networks?/Do not know</t>
  </si>
  <si>
    <t>What type of in-kind benefit(s) do you receive through these alternative networks?/Do not want to answer</t>
  </si>
  <si>
    <t>Is this assistance enough to cover for your/your children's needs?</t>
  </si>
  <si>
    <t>In your opinion, how could the coverage of social protection programmes be more inclusive and improved?</t>
  </si>
  <si>
    <t>In your opinion, how could the coverage of social protection programmes be more inclusive and improved?/Less delays with payments</t>
  </si>
  <si>
    <t>In your opinion, how could the coverage of social protection programmes be more inclusive and improved?/Better communication/outreach</t>
  </si>
  <si>
    <t>In your opinion, how could the coverage of social protection programmes be more inclusive and improved?/Increase amount of benefits</t>
  </si>
  <si>
    <t>In your opinion, how could the coverage of social protection programmes be more inclusive and improved?/Reduce amount of documents required for registration</t>
  </si>
  <si>
    <t>In your opinion, how could the coverage of social protection programmes be more inclusive and improved?/Open registration offices in remote areas</t>
  </si>
  <si>
    <t>In your opinion, how could the coverage of social protection programmes be more inclusive and improved?/Simplify application forms</t>
  </si>
  <si>
    <t>In your opinion, how could the coverage of social protection programmes be more inclusive and improved?/Better help from employees/social workers with registration process (especially for illetterate individuals)</t>
  </si>
  <si>
    <t>In your opinion, how could the coverage of social protection programmes be more inclusive and improved?/Open programmes to non-Libyans</t>
  </si>
  <si>
    <t>In your opinion, how could the coverage of social protection programmes be more inclusive and improved?/Other, please specify:</t>
  </si>
  <si>
    <t>In your opinion, how could the coverage of social protection programmes be more inclusive and improved?/Do not know</t>
  </si>
  <si>
    <t>In your opinion, how could the coverage of social protection programmes be more inclusive and improved?/Do not want to answer</t>
  </si>
  <si>
    <t>In your opinion, how could the registration process be improved?</t>
  </si>
  <si>
    <t>What kind of assistance that is not already provided could allow you to meet your/your children's needs?</t>
  </si>
  <si>
    <t>In your opinion, what group(s) are more likely to face more barriers to register with social protection programmes in your area?</t>
  </si>
  <si>
    <t>In your opinion, what group(s) are more likely to face more barriers to register with social protection programmes in your area?/None</t>
  </si>
  <si>
    <t>In your opinion, what group(s) are more likely to face more barriers to register with social protection programmes in your area?/Women/Girls in general</t>
  </si>
  <si>
    <t>In your opinion, what group(s) are more likely to face more barriers to register with social protection programmes in your area?/Girls with disabilities</t>
  </si>
  <si>
    <t>In your opinion, what group(s) are more likely to face more barriers to register with social protection programmes in your area?/Children with disabilities</t>
  </si>
  <si>
    <t>In your opinion, what group(s) are more likely to face more barriers to register with social protection programmes in your area?/Children born out of wedlock</t>
  </si>
  <si>
    <t>In your opinion, what group(s) are more likely to face more barriers to register with social protection programmes in your area?/Children of Libyan mothers and non-Libyan fathers</t>
  </si>
  <si>
    <t>In your opinion, what group(s) are more likely to face more barriers to register with social protection programmes in your area?/Orphans (in orphanages)</t>
  </si>
  <si>
    <t>In your opinion, what group(s) are more likely to face more barriers to register with social protection programmes in your area?/IDP children</t>
  </si>
  <si>
    <t>In your opinion, what group(s) are more likely to face more barriers to register with social protection programmes in your area?/Returnee children</t>
  </si>
  <si>
    <t>In your opinion, what group(s) are more likely to face more barriers to register with social protection programmes in your area?/Children who are not enrolled in school</t>
  </si>
  <si>
    <t>In your opinion, what group(s) are more likely to face more barriers to register with social protection programmes in your area?/Illiterate applicants</t>
  </si>
  <si>
    <t>In your opinion, what group(s) are more likely to face more barriers to register with social protection programmes in your area?/Other, please specify:</t>
  </si>
  <si>
    <t>In your opinion, what group(s) are more likely to face more barriers to register with social protection programmes in your area?/Do not know</t>
  </si>
  <si>
    <t>In your opinion, what group(s) are more likely to face more barriers to register with social protection programmes in your area?/Do not want to answer</t>
  </si>
  <si>
    <t>Why?</t>
  </si>
  <si>
    <t>Has your application ever been rejected?</t>
  </si>
  <si>
    <t>Why?/Required documents missing</t>
  </si>
  <si>
    <t>Why?/Applied after the deadline</t>
  </si>
  <si>
    <t>Why?/Did not meet the eligibility criteria</t>
  </si>
  <si>
    <t>Why?/Other, please specify:</t>
  </si>
  <si>
    <t>Why?/Do not know</t>
  </si>
  <si>
    <t>Why?/Do not want to answer</t>
  </si>
  <si>
    <t>Is there a complaint and appeal mechanism that you are aware of?</t>
  </si>
  <si>
    <t>Have you ever appealed to complaint mechanisms?</t>
  </si>
  <si>
    <t>Please describe why and the complaint/appeal process you went through step by step.</t>
  </si>
  <si>
    <t>Why did you not?</t>
  </si>
  <si>
    <t>Why did you not?/Cost of process</t>
  </si>
  <si>
    <t>Why did you not?/Length of process (too time consuming)</t>
  </si>
  <si>
    <t>Why did you not?/Process not clear (where to apply, documents required, length, etc.)</t>
  </si>
  <si>
    <t>Why did you not?/Other, please specify:</t>
  </si>
  <si>
    <t>Why did you not?/Do not know</t>
  </si>
  <si>
    <t>Why did you not?/Do not want to answer</t>
  </si>
  <si>
    <t>Please specify the amount:</t>
  </si>
  <si>
    <t>Is there any additional relevant information that you would like to share?</t>
  </si>
  <si>
    <t>_id</t>
  </si>
  <si>
    <t>_uuid</t>
  </si>
  <si>
    <t>_submission_time</t>
  </si>
  <si>
    <t>_validation_status</t>
  </si>
  <si>
    <t>_notes</t>
  </si>
  <si>
    <t>_status</t>
  </si>
  <si>
    <t>_submitted_by</t>
  </si>
  <si>
    <t>_tags</t>
  </si>
  <si>
    <t>_index</t>
  </si>
  <si>
    <t>collect:Tw7wL8nU7pMeUqWc</t>
  </si>
  <si>
    <t>PST3</t>
  </si>
  <si>
    <t>Yes</t>
  </si>
  <si>
    <t>لا</t>
  </si>
  <si>
    <t>Sebha</t>
  </si>
  <si>
    <t>Man</t>
  </si>
  <si>
    <t>Family registered with at least one social protection programme (covered by the assessment)</t>
  </si>
  <si>
    <t>Public sector</t>
  </si>
  <si>
    <t>University</t>
  </si>
  <si>
    <t>Non-displaced - Permanent resident in your area</t>
  </si>
  <si>
    <t>None</t>
  </si>
  <si>
    <t>Wife and Children grant</t>
  </si>
  <si>
    <t>Other, please specify:</t>
  </si>
  <si>
    <t>رياض اطفال خاصه</t>
  </si>
  <si>
    <t>لا اعرف</t>
  </si>
  <si>
    <t>لايوجد</t>
  </si>
  <si>
    <t>We do not hear from social workers after registering</t>
  </si>
  <si>
    <t>I believe there are a sufficient number of staff in registration offices to be able to support the registration process for the programmes</t>
  </si>
  <si>
    <t>Lack of required documents</t>
  </si>
  <si>
    <t>No</t>
  </si>
  <si>
    <t>Movement difficulties (lack of transport, fuel shortage, etc.)</t>
  </si>
  <si>
    <t>Less delays with payments Increase amount of benefits Better help from employees/social workers with registration process (especially for illetterate individuals)</t>
  </si>
  <si>
    <t>يمكن تحسين عملية التسجيل عن طريق توفير روابط للمستخدمين في بىامج التواصلةالاجتماعي اي التسجيل عن طريق الانتر نت</t>
  </si>
  <si>
    <t>توفير السلع الغدأيه باسعار معقولة عن طريق الجمعياة وتسرع نزول المنح في موعدها</t>
  </si>
  <si>
    <t>Returnee children Children of Libyan mothers and non-Libyan fathers</t>
  </si>
  <si>
    <t>في حال عدم توفر المستندات متل الرقم الوطني</t>
  </si>
  <si>
    <t>لا اعرف ان كان هناك الية للشكاوه</t>
  </si>
  <si>
    <t>d21fd81c-17ea-4144-9ded-63b4edeefd5f</t>
  </si>
  <si>
    <t>submitted_via_web</t>
  </si>
  <si>
    <t>sp_enumerator</t>
  </si>
  <si>
    <t xml:space="preserve"> لا</t>
  </si>
  <si>
    <t>Cash transfer to bank account</t>
  </si>
  <si>
    <t>كل تلات اشهر</t>
  </si>
  <si>
    <t>Between 6 months - 1 year</t>
  </si>
  <si>
    <t>Libyan nationality All children (18 and under)</t>
  </si>
  <si>
    <t>ان ييكون ليبي الجنسيه</t>
  </si>
  <si>
    <t>Social media (Facebook, Twitter, blogs, etc.)</t>
  </si>
  <si>
    <t>Good - Sufficient information, clear and easily accessible</t>
  </si>
  <si>
    <t>يمكن تحسين التواصل عن طريق الوعية الاعلاميه المكتفه واعلانات التواصل الاجتماعي الممولة</t>
  </si>
  <si>
    <t>Municipal MoSA office</t>
  </si>
  <si>
    <t>لا يوجد معلومات بل مستند الوضع العائلي وشيك ملغي</t>
  </si>
  <si>
    <t>Family Status Certificate Deposit voucher or cancelled bank cheque (bank account number)</t>
  </si>
  <si>
    <t>More than six months</t>
  </si>
  <si>
    <t>Me</t>
  </si>
  <si>
    <t>Bank notification</t>
  </si>
  <si>
    <t xml:space="preserve">لا يوجد دور </t>
  </si>
  <si>
    <t>لا يوجد</t>
  </si>
  <si>
    <t>Do not know</t>
  </si>
  <si>
    <t>I believe there are a sufficient number of staff in registration offices to be able to support the registration process for the programmes I believe staff treat all applicants and beneficiaries equally, regardless of gender, age, disability, area of residence, ethnicity/tribal affiliation</t>
  </si>
  <si>
    <t>Lack of required documents Lack of awareness and understanding (about the programme, the eligibility criteria, their rights, registration process, etc.)</t>
  </si>
  <si>
    <t>Liquidity shortage</t>
  </si>
  <si>
    <t>Less delays with payments Better communication/outreach Increase amount of benefits</t>
  </si>
  <si>
    <t>بي التوعيه والندوات  وبرامج التواصل الاجتماعي</t>
  </si>
  <si>
    <t>Children of Libyan mothers and non-Libyan fathers Returnee children Illiterate applicants</t>
  </si>
  <si>
    <t>لعدم توفر الجنسية الليبية</t>
  </si>
  <si>
    <t>a8af759d-a05f-4356-80c4-a3f735b6cb80</t>
  </si>
  <si>
    <t>collect:8J5ceij1hHlEGHou</t>
  </si>
  <si>
    <t>PST2</t>
  </si>
  <si>
    <t>No schooling - Literate</t>
  </si>
  <si>
    <t>التوصل الاجتماعي اعلان الممول</t>
  </si>
  <si>
    <t>لاشيء</t>
  </si>
  <si>
    <t>Inform legal guardians in schools Organise/give seminars/workshops about social protection programmes</t>
  </si>
  <si>
    <t>A social worker is assigned to each beneficiary to follow up with them throughout the period of receiving the grant</t>
  </si>
  <si>
    <t>I believe staff treat all applicants and beneficiaries equally, regardless of gender, age, disability, area of residence, ethnicity/tribal affiliation</t>
  </si>
  <si>
    <t>Lack of awareness and understanding (about the programme, the eligibility criteria, their rights, registration process, etc.) Lack of required documents</t>
  </si>
  <si>
    <t>Increase amount of benefits Reduce amount of documents required for registration</t>
  </si>
  <si>
    <t>عن طريق النت والهاتف</t>
  </si>
  <si>
    <t>توفير الجمعيات الاساسيه</t>
  </si>
  <si>
    <t>Returnee children Children born out of wedlock Children of Libyan mothers and non-Libyan fathers</t>
  </si>
  <si>
    <t>الاطفال خرج نطاق الزوج /بسبب عدم زجود وصي
الاطفالةمن امهات ليبيات واباء غير ليبين /لعدم توفر الجنسية (الرقم الوطني) وبعض الطفال العائدون</t>
  </si>
  <si>
    <t>13d62982-2771-4331-8bc6-0b047d67b4c9</t>
  </si>
  <si>
    <t>collect:v86X42SfqPPfPLpr</t>
  </si>
  <si>
    <t>فريق الدعم النفسي</t>
  </si>
  <si>
    <t>مرحب</t>
  </si>
  <si>
    <t>Private sector (including private business owners)</t>
  </si>
  <si>
    <t>Every two-three months</t>
  </si>
  <si>
    <t>Libyan nationality</t>
  </si>
  <si>
    <t>Satisfactory  - could be improved</t>
  </si>
  <si>
    <t>نزولها شهريا</t>
  </si>
  <si>
    <t xml:space="preserve">رقم ورقه العائله وصك ملغي </t>
  </si>
  <si>
    <t>National Identification Number (NIN) Family Status Certificate Proof of residency Deposit voucher or cancelled bank cheque (bank account number)</t>
  </si>
  <si>
    <t>Less than a month</t>
  </si>
  <si>
    <t>لايوجد برانامج</t>
  </si>
  <si>
    <t>لايوجد معاش اساسي</t>
  </si>
  <si>
    <t>Nothing</t>
  </si>
  <si>
    <t>Increase amount of benefits Better help from employees/social workers with registration process (especially for illetterate individuals)</t>
  </si>
  <si>
    <t>عبر المواقع التواصل</t>
  </si>
  <si>
    <t>لايوجد برانامج تقديم حاليا</t>
  </si>
  <si>
    <t>Children of Libyan mothers and non-Libyan fathers Children born out of wedlock</t>
  </si>
  <si>
    <t>لايوجد رعايه كافيه</t>
  </si>
  <si>
    <t xml:space="preserve">زياده المنحه </t>
  </si>
  <si>
    <t>fe66a33c-edda-49e7-8416-1ba6d2d31dec</t>
  </si>
  <si>
    <t>PST4</t>
  </si>
  <si>
    <t>Secondary</t>
  </si>
  <si>
    <t>Wife and Children grant Basic assistance grant</t>
  </si>
  <si>
    <t>Every six months</t>
  </si>
  <si>
    <t>Official websites</t>
  </si>
  <si>
    <t>بدعم من الحكومه</t>
  </si>
  <si>
    <t>ورقه العائله وشهادة ميلاد</t>
  </si>
  <si>
    <t>National Identification Number (NIN) Family Book Family Status Certificate Birth Certificate Deposit voucher or cancelled bank cheque (bank account number)</t>
  </si>
  <si>
    <t>By going to the registration office</t>
  </si>
  <si>
    <t>مكان الوضيفي ورقم الوطني وشهاده ميلاد</t>
  </si>
  <si>
    <t>National Identification Number (NIN) Family Status Certificate Proof of residency Pay slip Deposit voucher or cancelled bank cheque (bank account number)</t>
  </si>
  <si>
    <t>Between one and three months</t>
  </si>
  <si>
    <t>لم اقابل احد</t>
  </si>
  <si>
    <t>Lack of awareness and understanding (about the programme, the eligibility criteria, their rights, registration process, etc.)</t>
  </si>
  <si>
    <t>Increase amount of benefits Simplify application forms</t>
  </si>
  <si>
    <t>بتوعيه اكثر</t>
  </si>
  <si>
    <t>لايوجد اي برنامج</t>
  </si>
  <si>
    <t>Children born out of wedlock</t>
  </si>
  <si>
    <t>لايوجد رعايه بهم</t>
  </si>
  <si>
    <t>318d1a15-45fc-4b6f-aa2f-67ad24172a71</t>
  </si>
  <si>
    <t>Hi</t>
  </si>
  <si>
    <t>Monthly</t>
  </si>
  <si>
    <t>More than 3 years</t>
  </si>
  <si>
    <t>Personal networks (by word of mouth)</t>
  </si>
  <si>
    <t>عبر الراديو</t>
  </si>
  <si>
    <t>ورقه عائله وشهادة ميلاد</t>
  </si>
  <si>
    <t>National Identification Number (NIN) Family Status Certificate Birth Certificate Proof of residency Deposit voucher or cancelled bank cheque (bank account number)</t>
  </si>
  <si>
    <t>Between three and six months</t>
  </si>
  <si>
    <t>Do not want to answer</t>
  </si>
  <si>
    <t>شهاذة مرتب وقسيمة ايداع ومباشرة عمل</t>
  </si>
  <si>
    <t>National Identification Number (NIN) Family Status Certificate Proof of residency Birth Certificate Deposit voucher or cancelled bank cheque (bank account number) Pay slip</t>
  </si>
  <si>
    <t>لا اعرف ما الاخصائي الاجتماعي</t>
  </si>
  <si>
    <t>لااعرف</t>
  </si>
  <si>
    <t>Inform legal guardians in schools</t>
  </si>
  <si>
    <t>Lack of awareness and understanding (about the programme, the eligibility criteria, their rights, registration process, etc.) Distance to the registration offices Registration offices closed due to COVID-19 restrictions</t>
  </si>
  <si>
    <t>Increase amount of benefits Reduce amount of documents required for registration Open registration offices in remote areas</t>
  </si>
  <si>
    <t>توعيه اكثر للمجتمع</t>
  </si>
  <si>
    <t xml:space="preserve">لايوجد برنامج </t>
  </si>
  <si>
    <t>لايوجد رعايه</t>
  </si>
  <si>
    <t>Length of process (too time consuming)</t>
  </si>
  <si>
    <t>33a608bb-497c-4794-afa3-58ebadc9d0c4</t>
  </si>
  <si>
    <t>Woman</t>
  </si>
  <si>
    <t>No schooling - Illiterate</t>
  </si>
  <si>
    <t>Libyan nationality Child with disabilities Widowed woman</t>
  </si>
  <si>
    <t>زيادة توعية الامي اكثر</t>
  </si>
  <si>
    <t>ورقة عائلي ورقم وطني</t>
  </si>
  <si>
    <t>National Identification Number (NIN) Family Status Certificate Deposit voucher or cancelled bank cheque (bank account number)</t>
  </si>
  <si>
    <t>A close relative (man)</t>
  </si>
  <si>
    <t>Municipal SSolF office</t>
  </si>
  <si>
    <t>اورق رسميه</t>
  </si>
  <si>
    <t>National Identification Number (NIN) Family Status Certificate Deposit voucher or cancelled bank cheque (bank account number) Personal photograph</t>
  </si>
  <si>
    <t>لا اعرفه</t>
  </si>
  <si>
    <t>لا يوجد لدي كوارث</t>
  </si>
  <si>
    <t>Lack of awareness and understanding (about the programme, the eligibility criteria, their rights, registration process, etc.) Distance to the registration offices Registration offices closed due to insecurity</t>
  </si>
  <si>
    <t>Distance to the registration or Civil Registry office Closure of registration offices due to COVID-19 restrictions</t>
  </si>
  <si>
    <t>Better communication/outreach Reduce amount of documents required for registration Simplify application forms Better help from employees/social workers with registration process (especially for illetterate individuals)</t>
  </si>
  <si>
    <t xml:space="preserve">توعية الاميين </t>
  </si>
  <si>
    <t>لايو جد برنامج</t>
  </si>
  <si>
    <t>Children with disabilities Orphans (in orphanages)</t>
  </si>
  <si>
    <t xml:space="preserve">لايوجد توعيه لدينا </t>
  </si>
  <si>
    <t>يجيب مرعات لاميين ودو الاعاقه</t>
  </si>
  <si>
    <t>63147b8d-e1b5-4447-92d5-29648cee8095</t>
  </si>
  <si>
    <t>collect:ELWSX3XDzfRERiwr</t>
  </si>
  <si>
    <t>E1</t>
  </si>
  <si>
    <t>Abuselim</t>
  </si>
  <si>
    <t>Wife and Children grant Emergency assistance grant Basic assistance grant</t>
  </si>
  <si>
    <t xml:space="preserve">No answer </t>
  </si>
  <si>
    <t>لا يوجد دعم من الأخصائيين الاجتماعيين</t>
  </si>
  <si>
    <t>لا ينطبق</t>
  </si>
  <si>
    <t xml:space="preserve">لا يوجد دور فعال للاخصائيين فيما يخص هذه البرامج الاجتماعية </t>
  </si>
  <si>
    <t>I believe staff treat all applicants and beneficiaries equally, regardless of gender, age, disability, area of residence, ethnicity/tribal affiliation I believe there are a sufficient number of staff in registration offices to be able to support the registration process for the programmes</t>
  </si>
  <si>
    <t>Less delays with payments Increase amount of benefits</t>
  </si>
  <si>
    <t>عملية التسجيل إلكترونية وسهلة جدا</t>
  </si>
  <si>
    <t>زيادة قيمة المنحة وديمومتها</t>
  </si>
  <si>
    <t>Children born out of wedlock Children of Libyan mothers and non-Libyan fathers</t>
  </si>
  <si>
    <t>لا يوجد لديهم ارقام وطنية</t>
  </si>
  <si>
    <t>لم احتاج لفعل ذلك</t>
  </si>
  <si>
    <t>020fbba7-6627-4fbc-8003-4cd224877f92</t>
  </si>
  <si>
    <t>E2</t>
  </si>
  <si>
    <t>Ain Zara</t>
  </si>
  <si>
    <t>Irregular</t>
  </si>
  <si>
    <t>التواصل جيد حتى الان</t>
  </si>
  <si>
    <t>Online registration</t>
  </si>
  <si>
    <t>التسجيل مرتبط بمنظومة جاهزة ولا حاجة لتقديم اي مستندات حاليا</t>
  </si>
  <si>
    <t>لا يوجد اي دور لهم</t>
  </si>
  <si>
    <t xml:space="preserve">لم نسمع بأي خطوات قام بها الأخصائيين الاجتماعيين للتوعية ببرامج الحماية الاجتماعية </t>
  </si>
  <si>
    <t xml:space="preserve">مشاكل تتعلق بتسييل المبالغ المطلوبة من وزارة المالية إلى وزارة الشؤون الاجتماعية </t>
  </si>
  <si>
    <t xml:space="preserve">تعتبر جيدة الى الان </t>
  </si>
  <si>
    <t>زيادة قيمة المنحة</t>
  </si>
  <si>
    <t>Children of Libyan mothers and non-Libyan fathers</t>
  </si>
  <si>
    <t>لانهم ليسوا ليبيين ولا يملكون الجنسية الليبية</t>
  </si>
  <si>
    <t xml:space="preserve">لم احتاج إليها </t>
  </si>
  <si>
    <t>ac21a18a-22be-44c6-b22a-54d7ea7338f5</t>
  </si>
  <si>
    <t>Tripoli</t>
  </si>
  <si>
    <t>دبلوم متوسط</t>
  </si>
  <si>
    <t>Basic assistance grant Wife and Children grant</t>
  </si>
  <si>
    <t>Less than three months</t>
  </si>
  <si>
    <t>Centres for children with disabilities</t>
  </si>
  <si>
    <t>Child with disabilities Libyan nationality</t>
  </si>
  <si>
    <t>Regular medical checks for children with disabilities</t>
  </si>
  <si>
    <t>Care centres</t>
  </si>
  <si>
    <t>زيادة قيمة المنح خاصة للمعاقين</t>
  </si>
  <si>
    <t>رقم وطني فقط</t>
  </si>
  <si>
    <t>National Identification Number (NIN)</t>
  </si>
  <si>
    <t>تقرير طبي. رقم وطني للطفل. حساب بنكي</t>
  </si>
  <si>
    <t>National Identification Number (NIN) Family Book Family Status Certificate Birth Certificate Proof of residency Deposit voucher or cancelled bank cheque (bank account number)</t>
  </si>
  <si>
    <t>The other parent</t>
  </si>
  <si>
    <t xml:space="preserve">لا يوجد </t>
  </si>
  <si>
    <t>تسهيل العملية وتدليل الصعاب ومتابعة الملف وإجراءات التسجيل الى غاية اكتمالها</t>
  </si>
  <si>
    <t>Inform legal guardians in care centres</t>
  </si>
  <si>
    <t>Less delays with payments Reduce amount of documents required for registration</t>
  </si>
  <si>
    <t>تقليل الاوراق المطلوبة</t>
  </si>
  <si>
    <t>الدعم النفسي للاطفال المعاقين والانشطة الرياضية لهم</t>
  </si>
  <si>
    <t>لا توجد لديهم الاوراق اللازمة</t>
  </si>
  <si>
    <t>لم احتاجها</t>
  </si>
  <si>
    <t>56157362-8d2c-4096-9d9b-f13a1b75a4e5</t>
  </si>
  <si>
    <t>Tajura</t>
  </si>
  <si>
    <t>Unemployed</t>
  </si>
  <si>
    <t>Lump sum (one time delivery)</t>
  </si>
  <si>
    <t>All children (18 and under) Libyan nationality</t>
  </si>
  <si>
    <t>Widowed woman</t>
  </si>
  <si>
    <t>متابعة اوضاع الاسر المستفيذة من البرامج وتقييم مدى فاعلية البرامج في تحسين ظروف هذه الاسر ووضع حلول في حال لم تكن الفاعلية بالشكل المطلوب</t>
  </si>
  <si>
    <t>لا معلومات مطلوبة لان الاسجيل موحرد مسبقا من زمان من ايام منحة الدولار</t>
  </si>
  <si>
    <t xml:space="preserve">عدة اوراق لا اعرفها حاليا. رقم وطني. شهادة وفاة الزوج </t>
  </si>
  <si>
    <t>Certificate of death of husband (widows) Birth Certificate Family Status Certificate Family Book National Identification Number (NIN) Personal photograph Deposit voucher or cancelled bank cheque (bank account number)</t>
  </si>
  <si>
    <t>لا يوجد لهم اي دور</t>
  </si>
  <si>
    <t xml:space="preserve">عدم فهم آلية التسجيل في ذلك الوقت </t>
  </si>
  <si>
    <t>مساعدات عينية مثل العاب للاطفال ودعم نفسي بعد الحروب للاطفال</t>
  </si>
  <si>
    <t>لا يوحد لديهم اهلية للانهراط في هذه البرامج</t>
  </si>
  <si>
    <t>cf215dc8-cc8b-47cf-baa0-d4bf0e36a719</t>
  </si>
  <si>
    <t>Suq Aljumaa</t>
  </si>
  <si>
    <t>Internally displaced person (IDP)</t>
  </si>
  <si>
    <t>التواصل جيد فيما يخص منحة الابناء والزوجة</t>
  </si>
  <si>
    <t>نحن مسجلين مسبقا في المنظومة ولم نقوم بالتسجيل مجددا لانه لا حاجة لذلك</t>
  </si>
  <si>
    <t>لا يوجد اي دور</t>
  </si>
  <si>
    <t>لا دور يذكر</t>
  </si>
  <si>
    <t>لم يتم اعتماد الميزانية العامة للدولة أدى الي تاخير في تمرير المنحة للناس</t>
  </si>
  <si>
    <t>عملية التسجيل تعتبر جيدة حاليا</t>
  </si>
  <si>
    <t>رفع سقف المنحة</t>
  </si>
  <si>
    <t>من شروط استلام المنحة ان يكون الاطفال ليبيين</t>
  </si>
  <si>
    <t>cd7cb4c6-6179-4fe9-83f6-158dcd6fe228</t>
  </si>
  <si>
    <t>Between 1 to 3 years</t>
  </si>
  <si>
    <t>فتح قنوات للتواصل في حالة كانت هناك اي مشاكل تواجه استلام المنح</t>
  </si>
  <si>
    <t>بعض الاوراق الشخصية</t>
  </si>
  <si>
    <t>Certificate of death of husband (widows) Other, please specify:</t>
  </si>
  <si>
    <t>شخص اخر قام بتسجيلي واعداد الاوراق المطلوبه لذلك لا علم لي بالاوراق المطلوبة للتسجيل</t>
  </si>
  <si>
    <t>لا يوجد دور</t>
  </si>
  <si>
    <t>لا دور لهم</t>
  </si>
  <si>
    <t>تقليل الاوراق المطلوبه. التواصل الجيد في حال كان هناك اي مشاكل بعد التسجيل لانه عادة لا يتم الابلاغ بان هناك عرقلة في التسجيل الا عندما تذهب شخصيا للمراجعة</t>
  </si>
  <si>
    <t>مساعدات للصحة النفسيه للأطفال لانهم فقدوا والدهم في الحرب</t>
  </si>
  <si>
    <t>لنه ربما لا يملكون الاوراق الضرورية للتسجيل</t>
  </si>
  <si>
    <t>2799a478-82c7-471b-b28f-45db6d606b07</t>
  </si>
  <si>
    <t>تقليل الاجراءات المطلوبة وتخصيص ارقام هواتف للشكاوي</t>
  </si>
  <si>
    <t>لا اعلم</t>
  </si>
  <si>
    <t>لا توجد لديهم متطلبات التسجيل</t>
  </si>
  <si>
    <t xml:space="preserve">لم احتاج اليها </t>
  </si>
  <si>
    <t>c86acf99-efb9-4fd1-92ac-fbc048ab2b18</t>
  </si>
  <si>
    <t>All children (18 and under)</t>
  </si>
  <si>
    <t>التواصل جيد حاليا</t>
  </si>
  <si>
    <t>التسجيل تابع لمنظومة منحة الدولار لذلك لا تسجيل جديد مطلوب</t>
  </si>
  <si>
    <t xml:space="preserve">حاليا التسجيل لا يحتاج الي اي اوراق لاننا مسجلون من زمان. </t>
  </si>
  <si>
    <t>لا اعرف عنهم شي</t>
  </si>
  <si>
    <t>عدم اعتماد القيمة المالية الخاصة بالمنحة في وقتها المحدد</t>
  </si>
  <si>
    <t>لا تحتاج الي اي تحسين، تعتبر جيدة حاليا</t>
  </si>
  <si>
    <t>زيادة قيمة المنحة بمقدار النصف</t>
  </si>
  <si>
    <t>ليسوا ليبيين. المنحة محددة لليبيين فقط حاليا</t>
  </si>
  <si>
    <t>7ac5ec1f-8c4d-4c1d-9f2d-c2f78d84b73b</t>
  </si>
  <si>
    <t>collect:GpPSCs42aODdBeJF</t>
  </si>
  <si>
    <t>E3</t>
  </si>
  <si>
    <t>Hai Alandalus</t>
  </si>
  <si>
    <t>بشكل متقطع، المنحة شهريا لكن لا يتم تحويلها في الوقت المحدد اي بشكل شهري</t>
  </si>
  <si>
    <t xml:space="preserve">لا أعرف فأنا راضيه بالخدمة الحالية </t>
  </si>
  <si>
    <t>لم اسجل، المنحة تنزل في حساب زوجي البنكي المخصص سابقا لبطاقات ارباب الاسر</t>
  </si>
  <si>
    <t xml:space="preserve">كما قلت لم اسجل حاليا لكن في منحة أرباب الأسر قدمة لهم التالي:
الوضع العائلي، الرقم الوطني، صور شخصية، صورة من جواز السفر ، و النموذج المخصص لبطاقة أرباب الأسر </t>
  </si>
  <si>
    <t>National Identification Number (NIN) Family Status Certificate Birth Certificate Personal photograph</t>
  </si>
  <si>
    <t xml:space="preserve">رسالة نصية علي الهاتف </t>
  </si>
  <si>
    <t>لم يلعبوا اي دور</t>
  </si>
  <si>
    <t xml:space="preserve">التأخير كان علي عامة الشعب والاغلب ان هذا التأخير بسبب عدم اعتماد ميزانية الحكومة </t>
  </si>
  <si>
    <t xml:space="preserve">العملية سلسة ولا يوجد تعقيد لذلك ان راضيه بالخدمات ولكن من الأفضل لن يكون التسجيل إلكتروني لتجنب الزحام والتنقل </t>
  </si>
  <si>
    <t xml:space="preserve">زيادة منحة الطفل </t>
  </si>
  <si>
    <t xml:space="preserve">لم أكن بحاجة لتقديم شكوي </t>
  </si>
  <si>
    <t>bb7e29aa-d3d4-4385-a67b-45757d7e4a57</t>
  </si>
  <si>
    <t>Basic assistance grant</t>
  </si>
  <si>
    <t>مركز السواني لاعادة التأهيل(عثمان الصيد)
 (جلسات علاج طبيعي)</t>
  </si>
  <si>
    <t>Libyan nationality Child with disabilities</t>
  </si>
  <si>
    <t>Inexistent</t>
  </si>
  <si>
    <t xml:space="preserve">التبليغ في المصحات عند الولادة او عند تسجيل واقعة الولادة او غندة التسجيل لاستخراج شهادة ميلاد </t>
  </si>
  <si>
    <t xml:space="preserve">معلومات عن حالة الطفل مرفقة بتقرير طبي من مصحة عامة تابعة للدولة و معلومات عني اما كوالده </t>
  </si>
  <si>
    <t>Family Book Family Status Certificate Birth Certificate Other, please specify:</t>
  </si>
  <si>
    <t xml:space="preserve">تقرير طبي لحالة الطفل </t>
  </si>
  <si>
    <t>A friend (man)</t>
  </si>
  <si>
    <t xml:space="preserve">لا علم لي باي دور لهم </t>
  </si>
  <si>
    <t>Lack of awareness and understanding (about the programme, the eligibility criteria, their rights, registration process, etc.) Lack of required documents Registration offices closed due to COVID-19 restrictions</t>
  </si>
  <si>
    <t xml:space="preserve">تأخير تحويل المستحقات من خزينة الدولة </t>
  </si>
  <si>
    <t xml:space="preserve">جعل التسجيل فوري </t>
  </si>
  <si>
    <t xml:space="preserve">علاج خارج الدولة في دولة متقدمة علي نفقة الدوله </t>
  </si>
  <si>
    <t>Women/Girls in general Girls with disabilities Children with disabilities</t>
  </si>
  <si>
    <t xml:space="preserve">صعوبة التحرك و المراجة في مكاتب التضامن </t>
  </si>
  <si>
    <t>Process not clear (where to apply, documents required, length, etc.)</t>
  </si>
  <si>
    <t>c57067af-8f6b-457e-aaf2-2255fb71acde</t>
  </si>
  <si>
    <t>عن طريق العائلة</t>
  </si>
  <si>
    <t>عن طريق إبلاغ الناس بهذه الخدمات و حملات توعية مكثفة</t>
  </si>
  <si>
    <t>لم اذهب الي اي مكان المنحة تدفع لي في حساب بطاقة الدولار المخصصة للاسرة</t>
  </si>
  <si>
    <t xml:space="preserve">لم اقدم اي معلومات حاليا 
اما للحساب الخاص بالدولار فقدمت النموذج به الاسم بالكامل الرقم الوطني معلومات أفراد الأسرة بالكامل ارقامهم الوطنية أرقام جوازات سفرنا </t>
  </si>
  <si>
    <t>National Identification Number (NIN) Family Status Certificate Birth Certificate</t>
  </si>
  <si>
    <t xml:space="preserve">رساله نصية تم إبلاغي فيها بيدفع المبلغ المخصص للمنحة في حسابي </t>
  </si>
  <si>
    <t xml:space="preserve">لم اذهب انا شخصيا والدي هو من ذهب لذلك لااعرف تحديدا المكان لكن ذهب الي احدي مكاتب التضامن الاجتماعي </t>
  </si>
  <si>
    <t xml:space="preserve">معلومات عني  مثل الاسم رباعي ورقمي الوطني ومعلومات عن المرحوم زوجي 
عدد الأطفال ومعلومات عن وضعي الوظيفي </t>
  </si>
  <si>
    <t>National Identification Number (NIN) Family Book Birth Certificate Family Status Certificate Certificate of death of husband (widows) Other, please specify: Deposit voucher or cancelled bank cheque (bank account number)</t>
  </si>
  <si>
    <t xml:space="preserve">ورقة تفيد بعدم تقاضي معاش </t>
  </si>
  <si>
    <t>لم  يكن لهم دور</t>
  </si>
  <si>
    <t xml:space="preserve">لم يكن لهم دور </t>
  </si>
  <si>
    <t xml:space="preserve">لا أعرف </t>
  </si>
  <si>
    <t>زياده المعاش الاساسي</t>
  </si>
  <si>
    <t xml:space="preserve">لا علم لي بالية شكوي لكي أتمكن من تقديم شكوي </t>
  </si>
  <si>
    <t>64afe9f1-2827-4daa-8afc-9ffdc02f5d72</t>
  </si>
  <si>
    <t>E4</t>
  </si>
  <si>
    <t>Returnee</t>
  </si>
  <si>
    <t xml:space="preserve">تفعيل حط ساخن يجاوب علي استفسارات الناس </t>
  </si>
  <si>
    <t xml:space="preserve">التسجيل كان في بطاقة أرباب الأسر و كان في المصرف </t>
  </si>
  <si>
    <t xml:space="preserve">الاسم كامل، رقم الهوية، الرقم الوطني 
اسم الزوجة ورقمها الوطني 
اسماء الأبناء وارقامهم الوطنية 
رقم حسابي البنكي </t>
  </si>
  <si>
    <t xml:space="preserve">رسالة نصية </t>
  </si>
  <si>
    <t xml:space="preserve">لا دور لهم </t>
  </si>
  <si>
    <t xml:space="preserve">مشاكل مالية في الدولة </t>
  </si>
  <si>
    <t xml:space="preserve">جعلها اكثر سلاسة بدون قيود و يكون التسجيل فوري </t>
  </si>
  <si>
    <t xml:space="preserve">منح تدعم مصاريف دراسة ابنائي </t>
  </si>
  <si>
    <t>Children with disabilities Girls with disabilities</t>
  </si>
  <si>
    <t xml:space="preserve">بسبب وضعهم الخاص و عدم توفر البنية التحتية التي تساعدهم علي التنقل </t>
  </si>
  <si>
    <t xml:space="preserve">لا يوجد آلية شكاوي انا علي علم بها </t>
  </si>
  <si>
    <t>0668a295-f64e-4725-ac96-8d5104fbee53</t>
  </si>
  <si>
    <t>E5</t>
  </si>
  <si>
    <t>Poor - Insufficient, unclear or hard to reach</t>
  </si>
  <si>
    <t xml:space="preserve">حمله توعية لشرح للناس كيفية و آلية التسجيل </t>
  </si>
  <si>
    <t xml:space="preserve">لم اذهب الي اي مكان وصلتني رسالة نصية تفيد باني مسجل من قبل البنك حيث أن المستحقات دفعت لي في حسابي الخاص بارباب الأسر </t>
  </si>
  <si>
    <t xml:space="preserve">النموذج البنكي الخاص ببطاقه أرباب الأسر :
الاسم رباعي
الرقم الوطني 
رقم بطاقة الشخصية او رقم جواز السفر
رقم الحساب البنكي 
اسم الزوجة رباعي، رقمها الوطني 
اسماء الأطفال بالكامل و ارقامهم الوطنية </t>
  </si>
  <si>
    <t>National Identification Number (NIN) Family Status Certificate Birth Certificate Deposit voucher or cancelled bank cheque (bank account number) Personal photograph Other, please specify:</t>
  </si>
  <si>
    <t xml:space="preserve">صورة من إثبات الشخصية </t>
  </si>
  <si>
    <t xml:space="preserve">لا أعتقد أن لهم دور </t>
  </si>
  <si>
    <t xml:space="preserve">الدفع غير منتظم بسبب مشاكل بين الحكومة و مصرف ليبيا المركزي </t>
  </si>
  <si>
    <t>Less delays with payments</t>
  </si>
  <si>
    <t xml:space="preserve">منح دراسية لتغطية تكاليف المدرسين الخصوصيين </t>
  </si>
  <si>
    <t>653fb3a2-5238-425b-b495-325ea82995bc</t>
  </si>
  <si>
    <t>Libyan nationality Widowed woman</t>
  </si>
  <si>
    <t>TV</t>
  </si>
  <si>
    <t>عن طريق ابي</t>
  </si>
  <si>
    <t xml:space="preserve">ابلاغ الناس عن هذه الخدمة المقدمة كدعم من الدوله علي التلفاز او علي الفيسبوك </t>
  </si>
  <si>
    <t xml:space="preserve">المصرف </t>
  </si>
  <si>
    <t xml:space="preserve">نموذج المصرف الخاص ببطاقة الدولار 
اسمي كامل ورقمي الوطني رقم جزاز سفري 
اسماء ابنائي بالكامل و ارقامهم الوطنية 
رقم كتيب العائلة </t>
  </si>
  <si>
    <t>National Identification Number (NIN) Family Status Certificate Birth Certificate Proof of residency Deposit voucher or cancelled bank cheque (bank account number) Personal photograph</t>
  </si>
  <si>
    <t xml:space="preserve">معلوماتي الشخصية رقمي الوطني رقم جواز سفري 
تاريخ وفاة الزوج اسمه بالكامل رقمه الوطني رقم استمارة الوفاه عدد الأطفال و اسمائهم ارقامهم الوطنية </t>
  </si>
  <si>
    <t>National Identification Number (NIN) Family Status Certificate Birth Certificate Proof of residency Deposit voucher or cancelled bank cheque (bank account number) Certificate of death of husband (widows)</t>
  </si>
  <si>
    <t>لم يكن لهم دور</t>
  </si>
  <si>
    <t xml:space="preserve">لا يوجد تواصل </t>
  </si>
  <si>
    <t>فتح مكاتب فرعية في المحلات لصعوبة للتنقل</t>
  </si>
  <si>
    <t xml:space="preserve">زيادة المعاش </t>
  </si>
  <si>
    <t>a5222013-54a9-44b0-ad01-b8987cad88e5</t>
  </si>
  <si>
    <t>Primary</t>
  </si>
  <si>
    <t>من الاقارب</t>
  </si>
  <si>
    <t xml:space="preserve">التحدث عنها في الاخبار و البرامج التلفزيونية </t>
  </si>
  <si>
    <t xml:space="preserve">نموذج فيه بعض المعلومات عني و عن زوجي المرحوم و عن مكان عمله و شهادة الوفاة و الرقم الوطني لي وله
إفادة الوفاه و ورقة الاستخراج من كتبي العائلة لانه متوفي </t>
  </si>
  <si>
    <t>National Identification Number (NIN) Family Book Family Status Certificate Birth Certificate Deposit voucher or cancelled bank cheque (bank account number) Certificate of death of husband (widows)</t>
  </si>
  <si>
    <t xml:space="preserve">لم استلم منحة </t>
  </si>
  <si>
    <t>Liquidity shortage Closure of offices in charge of delivering the benefits due to COVID-19 restrictions Movement difficulties (lack of transport, fuel shortage, etc.)</t>
  </si>
  <si>
    <t xml:space="preserve">جعل الخدمة أسهل من الحاية لأنها تاخد الكثير من الوقت 
يجب أن تكون الإجراءات سلسة للتسهيل و فترة الانتظار اقل </t>
  </si>
  <si>
    <t>Women/Girls in general Girls with disabilities Children with disabilities Illiterate applicants</t>
  </si>
  <si>
    <t xml:space="preserve">لصعوبة تحرك النساء و لان الاجرائات تاخد الكثير من الوقت، لأن من لايجيب الكتابة والقراءة لا يمكنه فهم الاجرائات و تقديم الأوراق المطلوبة </t>
  </si>
  <si>
    <t>0fab2f85-8023-47c0-a7d8-6b5aa229e83f</t>
  </si>
  <si>
    <t xml:space="preserve">اعتقد انها جيدة ولا تحتاج تحسين 
لان المنحة تندرج في حساب البنك دون أن تقوم بشي </t>
  </si>
  <si>
    <t xml:space="preserve">لم اذهب الي اي مكان </t>
  </si>
  <si>
    <t xml:space="preserve">لا توجد استمارة </t>
  </si>
  <si>
    <t xml:space="preserve">لم اقدم اي وثائق </t>
  </si>
  <si>
    <t xml:space="preserve">لم اقم بالتسجيل ولكن المبلغ نزل في حسابي المخصص لمحة الأسرة (الدولار) </t>
  </si>
  <si>
    <t xml:space="preserve">لا اتحصل علي معاش اساسي </t>
  </si>
  <si>
    <t xml:space="preserve">لا اتحصل علي هذه المنحة </t>
  </si>
  <si>
    <t>Liquidity shortage Other, please specify:</t>
  </si>
  <si>
    <t xml:space="preserve">الدفع غير منظم بسبب تأخر في تحويل الميزانية المخصصة </t>
  </si>
  <si>
    <t>لاتوجد عملية الدولة تقوم بالتنزيل تلقائيا في حساب رب الأسرة لذلك العملية سهله جدا ولا يمكن تسجيلها اكثر من ذلك</t>
  </si>
  <si>
    <t xml:space="preserve">رفع قيمة المرتبات </t>
  </si>
  <si>
    <t xml:space="preserve">ام أكن بحاجة إليها </t>
  </si>
  <si>
    <t>37d65799-9a88-4b3e-a5d0-535ad8d847f9</t>
  </si>
  <si>
    <t>collect:GOPQwtILmEir4zdF</t>
  </si>
  <si>
    <t>Eligible family not registered</t>
  </si>
  <si>
    <t xml:space="preserve">عن طريق تسهيل الإجراءات، توفر العاملين لتسهيل عملية التسجيل و اتمام الإجراءات </t>
  </si>
  <si>
    <t>Registration offices closed due to COVID-19 restrictions Other, please specify:</t>
  </si>
  <si>
    <t xml:space="preserve">عدم تواجد الموظفين في مكاتبهم ليتم اكمال الإجراءات </t>
  </si>
  <si>
    <t>Better communication/outreach Open registration offices in remote areas Increase amount of benefits Other, please specify:</t>
  </si>
  <si>
    <t xml:space="preserve">تواجد الموظفين في مكاتبهم و اسكمال الإجراءات في اسرع وقت </t>
  </si>
  <si>
    <t xml:space="preserve">تسهيل الإجراءات و توفير مكاتب فرعية بطاقم وظيفي </t>
  </si>
  <si>
    <t xml:space="preserve">منحة التضامن لذوي الاعاقة </t>
  </si>
  <si>
    <t>Girls with disabilities Children with disabilities Illiterate applicants</t>
  </si>
  <si>
    <t xml:space="preserve">بسبب العراقيل الموجودة من تعقيدات و نقص الموظفين </t>
  </si>
  <si>
    <t>58307599-5495-4474-8e40-77d35506720a</t>
  </si>
  <si>
    <t>Libyan nationality Twins (2 and under)</t>
  </si>
  <si>
    <t xml:space="preserve">توفير الوثائق و تعبئة النماذج </t>
  </si>
  <si>
    <t xml:space="preserve">عن طريق صديق </t>
  </si>
  <si>
    <t xml:space="preserve">تنظيم حملات توعيه </t>
  </si>
  <si>
    <t>النموذج الخاص للتسجيل، واقعة الولادة، شهادة الولادة للتئوام، الوضع العائلة صورة من اوراقهم في كتيب العائلة.</t>
  </si>
  <si>
    <t>National Identification Number (NIN) Family Book Family Status Certificate Birth Certificate Deposit voucher or cancelled bank cheque (bank account number) Other, please specify:</t>
  </si>
  <si>
    <t xml:space="preserve">واقعة الولادة </t>
  </si>
  <si>
    <t xml:space="preserve">عن طريق الصديق الذي قام بالتسجيل </t>
  </si>
  <si>
    <t xml:space="preserve">لا دور </t>
  </si>
  <si>
    <t xml:space="preserve">لا شي </t>
  </si>
  <si>
    <t xml:space="preserve">الدفع غير منتظم بسبب مشاكل في الدولة </t>
  </si>
  <si>
    <t>Less delays with payments Better communication/outreach Increase amount of benefits Simplify application forms Open registration offices in remote areas Better help from employees/social workers with registration process (especially for illetterate individuals)</t>
  </si>
  <si>
    <t xml:space="preserve">تسهيل العملية، توفير مكاتب فرعية، حملات توعية لتعرف الناس كيفية التسجيل </t>
  </si>
  <si>
    <t xml:space="preserve">لا اعرف </t>
  </si>
  <si>
    <t>Girls with disabilities Children with disabilities</t>
  </si>
  <si>
    <t xml:space="preserve">لعدم وجود اليات تنقل و عدم تخصيص الية متبعة سهله لهم للوصول و التسجيل </t>
  </si>
  <si>
    <t>b2fb69d4-311d-4403-a4ac-eff509c92af0</t>
  </si>
  <si>
    <t xml:space="preserve">تم ابلاغي عنه من قبل العائلة </t>
  </si>
  <si>
    <t xml:space="preserve">لا توجد معلومات للعامة، يمكن ذلك عن طريق توزيع مناشير ورقية و كذلك النشر علي مواقع التواصل الاجتماعي </t>
  </si>
  <si>
    <t xml:space="preserve">معلومات عن العائلة و المنحة التي ارغب في الحصول عليها، العمر، اعمار الاطفال، الارقام الوطنية </t>
  </si>
  <si>
    <t>National Identification Number (NIN) Family Status Certificate Birth Certificate Certificate of death of husband (widows) Pay slip</t>
  </si>
  <si>
    <t xml:space="preserve">لم يكن لهم اي دور </t>
  </si>
  <si>
    <t xml:space="preserve">لم يكن لهم اي دور علي حد علمي </t>
  </si>
  <si>
    <t>لم يكن لهم اي دور</t>
  </si>
  <si>
    <t xml:space="preserve">الدفع غير منتظم لان الدولة غير مستقرة </t>
  </si>
  <si>
    <t xml:space="preserve">دعم مالي للتسجيل في مدرسة خاصة </t>
  </si>
  <si>
    <t>Children with disabilities Illiterate applicants</t>
  </si>
  <si>
    <t xml:space="preserve">لعدم معرفتهم و عدم وجود توعية للبرامج المقدمة لهذه الفئات </t>
  </si>
  <si>
    <t xml:space="preserve">حتي لو قدمت شكوي لن يتم التعامل معها بشكل خاص </t>
  </si>
  <si>
    <t>6b6f47cc-992c-4a78-bc02-c3bb9efabe86</t>
  </si>
  <si>
    <t>رساله ع الشفره</t>
  </si>
  <si>
    <t>مباشرة عمل ورقم وطني واورق اخري</t>
  </si>
  <si>
    <t>National Identification Number (NIN) Family Status Certificate Birth Certificate Deposit voucher or cancelled bank cheque (bank account number)</t>
  </si>
  <si>
    <t>لااعرف من الاخصائي الاجتماعي</t>
  </si>
  <si>
    <t>غير مفعل الاخصاي الاجتماعي</t>
  </si>
  <si>
    <t xml:space="preserve">لايوجد </t>
  </si>
  <si>
    <t>Registration offices closed due to COVID-19 restrictions Lack of awareness and understanding (about the programme, the eligibility criteria, their rights, registration process, etc.)</t>
  </si>
  <si>
    <t>Reduce amount of documents required for registration Open registration offices in remote areas</t>
  </si>
  <si>
    <t>بوجود مكاتب اكثر وتوعيه اكثر</t>
  </si>
  <si>
    <t>لايوجد برامج ف منطقتي</t>
  </si>
  <si>
    <t>لاتوجد رعايه بهم ف مجتمعنا</t>
  </si>
  <si>
    <t>fa4cf3e6-cbef-4349-b3d8-e0a018756b27</t>
  </si>
  <si>
    <t>مباشرة عمل ومؤهل</t>
  </si>
  <si>
    <t>لايوجد كوارث</t>
  </si>
  <si>
    <t>Distance to the registration or Civil Registry office</t>
  </si>
  <si>
    <t>Liquidity shortage Movement difficulties (lack of transport, fuel shortage, etc.)</t>
  </si>
  <si>
    <t>بالمنظومه</t>
  </si>
  <si>
    <t>لا شكرا</t>
  </si>
  <si>
    <t>49d560c6-2c95-48db-b90b-cf740d1e72c3</t>
  </si>
  <si>
    <t>اكثر توعيه</t>
  </si>
  <si>
    <t>مؤهل علمي وشهادة ميلاد وقسيمة ايداع</t>
  </si>
  <si>
    <t>لا اعرف من هو الاخصائي الاجتماعي</t>
  </si>
  <si>
    <t>لا يوجد لدي</t>
  </si>
  <si>
    <t>تطوير النظومه</t>
  </si>
  <si>
    <t>لا اشترك ف اي برانامج</t>
  </si>
  <si>
    <t>IDP children Returnee children Children born out of wedlock</t>
  </si>
  <si>
    <t>لايوجد رعايه اكثر للفئه هدي</t>
  </si>
  <si>
    <t>شكرا ع تواصل</t>
  </si>
  <si>
    <t>86c5423d-facc-4839-af44-ce2a3c8ca3b0</t>
  </si>
  <si>
    <t>Basic assistance grant Wife and Children grant Emergency assistance grant</t>
  </si>
  <si>
    <t>توعيه</t>
  </si>
  <si>
    <t>Lack of awareness and understanding (about the programme, the eligibility criteria, your rights, the registration process, etc.)</t>
  </si>
  <si>
    <t>Yes, a lot</t>
  </si>
  <si>
    <t>Better communication/outreach Simplify application forms Better help from employees/social workers with registration process (especially for illetterate individuals)</t>
  </si>
  <si>
    <t>اختيار الصحيح</t>
  </si>
  <si>
    <t>النظر ف فئه الشباب</t>
  </si>
  <si>
    <t>83b95f88-4873-4c9b-9793-489021b5bf3e</t>
  </si>
  <si>
    <t xml:space="preserve">ما الهدف من هادا البرامج وفي مصلحة من تصب </t>
  </si>
  <si>
    <t>رياض الاطفال القطاع الخاص</t>
  </si>
  <si>
    <t xml:space="preserve">عن طرق الرسائل النصية شركات الاتصال او عن طريق برامج التواصل الاجتماعي المتنوعة والاعلانات الممولة </t>
  </si>
  <si>
    <t xml:space="preserve">لااعرف ولاكن تم تسليم المستندات الخاصة بي المنحة الى مكتب الشوؤان الاجتماعية </t>
  </si>
  <si>
    <t xml:space="preserve">بسبب تأخر المنحة من الجهة المسأؤلة </t>
  </si>
  <si>
    <t>Increase amount of benefits Less delays with payments Better communication/outreach</t>
  </si>
  <si>
    <t>عن طريق التوعيه والترشيد</t>
  </si>
  <si>
    <t>الحضنات ورياض الاطفال الحكومية</t>
  </si>
  <si>
    <t xml:space="preserve">لم اواجه اي عراقيل في البرنامج </t>
  </si>
  <si>
    <t>b015f370-f2ca-4c2c-9dc3-96723d2f613d</t>
  </si>
  <si>
    <t>من المستفيد من هدا الاستبيان وما الهدف منه</t>
  </si>
  <si>
    <t>الاعدادية</t>
  </si>
  <si>
    <t>في رائي عن طريق التواصل الاجتماعي</t>
  </si>
  <si>
    <t>لايوجد معلومات مستندات فقض</t>
  </si>
  <si>
    <t>Less delays with payments Increase amount of benefits Better communication/outreach Simplify application forms</t>
  </si>
  <si>
    <t>الاعانات المالية وتحسين المرتبات</t>
  </si>
  <si>
    <t>4e6b1126-fc6a-425c-b094-14554b89fc75</t>
  </si>
  <si>
    <t>برانمج على نت منظومه تدخل البيانات</t>
  </si>
  <si>
    <t>لم اراء دور الاخصايين</t>
  </si>
  <si>
    <t>ليوجد</t>
  </si>
  <si>
    <t>Organise/give seminars/workshops about social protection programmes Inform legal guardians in care centres</t>
  </si>
  <si>
    <t>Social stigma (of receiving benefits) Lack of required documents Lack of awareness and understanding (about the programme, the eligibility criteria, their rights, registration process, etc.)</t>
  </si>
  <si>
    <t>Increase amount of benefits Reduce amount of documents required for registration Open registration offices in remote areas Simplify application forms Better help from employees/social workers with registration process (especially for illetterate individuals)</t>
  </si>
  <si>
    <t>عن طريق الرسله على نقال او الفيس</t>
  </si>
  <si>
    <t>توفير الوقد البنزين والغاز</t>
  </si>
  <si>
    <t>Children born out of wedlock Children of Libyan mothers and non-Libyan fathers Orphans (in orphanages) IDP children Returnee children</t>
  </si>
  <si>
    <t>لعدم وجود الرقم الوطني والمستندات  الاتبات</t>
  </si>
  <si>
    <t>زيدا فى مبلغ المنحه تنزل منحه السنه الماضي</t>
  </si>
  <si>
    <t>e8a42939-00ce-4065-8a40-3f0844126a50</t>
  </si>
  <si>
    <t>عن طريق الاتصال الموقع الرسميه التفزيون</t>
  </si>
  <si>
    <t>A social worker is assigned to each beneficiary to follow up with them throughout the period of receiving the grant We do not hear from social workers after registering</t>
  </si>
  <si>
    <t>Lack of required documents Social stigma (of receiving benefits) Registration offices closed due to COVID-19 restrictions</t>
  </si>
  <si>
    <t>الاعلان عن طريق ارسال الرسائل من خلال التلفاز ومواقع التواصل الاجتماعي (الموقع الخاص للشؤون الاجتماعية)</t>
  </si>
  <si>
    <t>اماكن ترفيه الاطفال دورات تقوية للاطفال (الجمعيات الاستهلاكية لتوفير التموين)٠</t>
  </si>
  <si>
    <t>الاطفال بدون الرقم الوطني من الشخصيات من الاطفال غير مسجلين في منظمومه الرقم الوطني</t>
  </si>
  <si>
    <t>زيادة في المنحة والسرعة في تقديمها</t>
  </si>
  <si>
    <t>a574910c-428d-4e52-a92e-4ddc12990848</t>
  </si>
  <si>
    <t xml:space="preserve">تشكيل مركز استقبال شكاوى </t>
  </si>
  <si>
    <t>اوراق الإثبات الشخصي</t>
  </si>
  <si>
    <t xml:space="preserve">لا ينطبق </t>
  </si>
  <si>
    <t>مشاكل اعتماد المنحة من رئاسة الوزراء</t>
  </si>
  <si>
    <t>عملية التسجيل بسيطه وليست معقدة ولا تختاج الى تحسين</t>
  </si>
  <si>
    <t>رفع سقف قيمة المنحة</t>
  </si>
  <si>
    <t>لم احتاج اليها سابقا</t>
  </si>
  <si>
    <t>8fbb4ee6-5716-4b7e-8508-5a7ce06d1a18</t>
  </si>
  <si>
    <t>التواصل جيد ولكن قيمة المنحة ضعيفة</t>
  </si>
  <si>
    <t>Municipal MoSA office Municipal SSolF office</t>
  </si>
  <si>
    <t>لست انا من قام بتقديم تلك البيانات</t>
  </si>
  <si>
    <t>لست انا من قام بتقديم تلك البيانات لذلك لست اعلم</t>
  </si>
  <si>
    <t>متطلبات الاطفال كثيرة ويجب زيادة المنحة لكي تلبي هذه المتطلبات</t>
  </si>
  <si>
    <t>لان هذه المنح مختصة بالاطفال الليبيين فقط</t>
  </si>
  <si>
    <t>لم احتاج اليها</t>
  </si>
  <si>
    <t>cc69af27-d23a-44eb-abe7-dffe709df9f2</t>
  </si>
  <si>
    <t>فتح رقم هاتف للاستفسارات والحصول على اجابات</t>
  </si>
  <si>
    <t>الزوج هو من قام بالتسجيل</t>
  </si>
  <si>
    <t>لا دور</t>
  </si>
  <si>
    <t>Increase amount of benefits</t>
  </si>
  <si>
    <t>مساعدات عينية وصحة نفسية</t>
  </si>
  <si>
    <t>ليسوا ليبيين ولا يوجد لديهم رقم وطني</t>
  </si>
  <si>
    <t>35fb1d5c-1406-4bdf-8bde-251d87d1976a</t>
  </si>
  <si>
    <t>العمل على تطوير مركز اتصالات يتلقى شكاوى واستفسارات الجمهور</t>
  </si>
  <si>
    <t>لا تسجيل قمت به. المنظومة موجودة مسبقا</t>
  </si>
  <si>
    <t>التسجيل قديم ولا اتذكر</t>
  </si>
  <si>
    <t>مشاكل مالية للدولة الليبية</t>
  </si>
  <si>
    <t>التسجيل ممتاز ولا يحتاج إلى تطوير</t>
  </si>
  <si>
    <t>مساعدات عينية مثل توفير الرعاية الطبية مجانا في العيادات الخاصة المجهزة</t>
  </si>
  <si>
    <t>لانهم ليسوا ليبيين والقانون حاليا ينص على اعطاء المنحة لليبيين فقط</t>
  </si>
  <si>
    <t>c9e3253a-8b09-4b9a-badc-c62fb1389c47</t>
  </si>
  <si>
    <t>Divorced woman</t>
  </si>
  <si>
    <t>التواصل جيد</t>
  </si>
  <si>
    <t>Municipal SSolF office Municipal MoSA office</t>
  </si>
  <si>
    <t>عدة اوراق لا يمكنني تذكرها الان لان هذا حدث قبل عدة سنوات</t>
  </si>
  <si>
    <t>National Identification Number (NIN) Deposit voucher or cancelled bank cheque (bank account number) Divorce papers (divorced women)</t>
  </si>
  <si>
    <t>عديد الاحتياجات المادية والمعنوية لان ابنائي ليسوا ليبيين</t>
  </si>
  <si>
    <t>لانهم ليسوا ليبيين</t>
  </si>
  <si>
    <t>f0b3fa25-3a50-4619-a957-c33687d349b7</t>
  </si>
  <si>
    <t>التواصل جيد لان كل المشاكل التي واجهتها تم حلها بشكل سريع</t>
  </si>
  <si>
    <t>عدة اوراق رسمية</t>
  </si>
  <si>
    <t>National Identification Number (NIN) Proof of residency Birth Certificate Certificate of death of husband (widows)</t>
  </si>
  <si>
    <t>الجنسية الليبية لابنائي لان زوجي ليس ليبي ومتوفي منذ سنوات</t>
  </si>
  <si>
    <t>لا يملكون الجنسيه الليبية</t>
  </si>
  <si>
    <t>bd068264-d753-4537-9fca-4825bc4fa477</t>
  </si>
  <si>
    <t>Wife and Children grant Basic assistance grant Emergency assistance grant</t>
  </si>
  <si>
    <t>التواصل عبر الهاتف لان الذهاب إلى مكاتب التسجيل متعب ومرهق</t>
  </si>
  <si>
    <t>Deposit voucher or cancelled bank cheque (bank account number)</t>
  </si>
  <si>
    <t>Yes, a few</t>
  </si>
  <si>
    <t>Zakat</t>
  </si>
  <si>
    <t>Cash</t>
  </si>
  <si>
    <t>Simplify application forms Open registration offices in remote areas Reduce amount of documents required for registration</t>
  </si>
  <si>
    <t>التقليل من الاوراق المطلوبة</t>
  </si>
  <si>
    <t>منحة الابناء</t>
  </si>
  <si>
    <t>IDP children</t>
  </si>
  <si>
    <t>لا يمكنني استخراج اوراقي لانني نازح في مدينة اخرى والاوراق يلزم استخراجها من نفس المدينه وانا لا يمكنني الرجوع لمدينتي لان منزلي مدمر</t>
  </si>
  <si>
    <t>f3e2284a-04ad-4284-b093-3c2da99a85ce</t>
  </si>
  <si>
    <t xml:space="preserve">عن طريق أصدقاء </t>
  </si>
  <si>
    <t xml:space="preserve">شن حملات توعية اعلامية و ميدانية 
اعلانات علي القنوات الليبية </t>
  </si>
  <si>
    <t xml:space="preserve">النموذج طلب فيه معلوماتي انا لاني المسؤول علي العائلة و معلومات زوجتي و كذلك الأبناء 
معلومات حسابي 
صور شخصية </t>
  </si>
  <si>
    <t xml:space="preserve">معلومات عني كمسؤول للاسرة من اسم ورقم هوية و رقم وطني و مكان الإقامة و رقم حسابي البنكي و معلومات عن الام: الاسم رباعي و رقمها الوطني و معلومات عن التوأم من اسماء و مكان الولادة وارقامهم الوطنية  و شهادة الميلاد و اشعار الولادة ورقم </t>
  </si>
  <si>
    <t xml:space="preserve">دعموني بتزويدي بالمعلومات المطلوبة و الاوراق التي يجب أن اقدمها و الأقسام التي يجب أن اناشدها </t>
  </si>
  <si>
    <t xml:space="preserve">انا تواصلت معهم في مكتب التضامن ولا أعلم لو يقومون بحملات اخري </t>
  </si>
  <si>
    <t xml:space="preserve">تأخير في صرف الميزانية المخصصة للصندوق </t>
  </si>
  <si>
    <t>Less delays with payments Increase amount of benefits Open registration offices in remote areas Simplify application forms Reduce amount of documents required for registration Better help from employees/social workers with registration process (especially for illetterate individuals)</t>
  </si>
  <si>
    <t xml:space="preserve">كما قلت تقليل الأوراق المطلوبة، فتح مكاتب فرعية، جعل عملية التسجيل فورية، توفير مكاتب للصحة والسجل المدني بجانب صندوق التضامن لتسهيل الحصول علي الأوراق المطلوبة وتقليل التنقل </t>
  </si>
  <si>
    <t xml:space="preserve">بسبب صعوبة تحركهم وعدم وجود البيئة و البنية التحتية في هذه المراكز </t>
  </si>
  <si>
    <t>eda77bda-28d5-4622-830c-567c8a3b9ae3</t>
  </si>
  <si>
    <t xml:space="preserve">لا </t>
  </si>
  <si>
    <t>Divorced woman Libyan nationality</t>
  </si>
  <si>
    <t xml:space="preserve">من القاضي في قضية طلاقي </t>
  </si>
  <si>
    <t>تبليغ و توفير معلومات أكثر عن هذا المعاش للناس لان اغلي الناس ليس لهم معلومات عن هذه الخدمة 
نشر معلومات عن الخدمة في التلفاز و مواقع التواصل الاجتماعي
ندوات وورش عمل للنساء المطلقات بالأخص لأننا مستضعفين</t>
  </si>
  <si>
    <t>Municipal SSolF office Other, please specify:</t>
  </si>
  <si>
    <t>المحكمة</t>
  </si>
  <si>
    <t xml:space="preserve">المعلومات تم تقديمها السنتين الماضيتين للمصرف من أجل الحصول علي منحة أرباب الأسر 
النموذج يطلب معلومات عن رب الأسرة كالاسم رباعي و الرقم الوطني و معلومات عن عدد الأطفال وارقامهم الوطنية </t>
  </si>
  <si>
    <t>National Identification Number (NIN) Family Status Certificate Birth Certificate Proof of residency Deposit voucher or cancelled bank cheque (bank account number) Official house renting contract</t>
  </si>
  <si>
    <t xml:space="preserve">الاسم رباعي 
معلومات عن طليقي 
الرقم الوطني 
إفادة بعدم تقاضي معاش من الدولة 
رقم نموذج حكم المحكمة 
عدد الأطفال و أسماء الأطفال والرقم الوطني </t>
  </si>
  <si>
    <t>National Identification Number (NIN) Family Status Certificate Birth Certificate Deposit voucher or cancelled bank cheque (bank account number) Divorce papers (divorced women) Pay slip</t>
  </si>
  <si>
    <t xml:space="preserve">دورهم كان في شرح الالية في مكتب الصندوق و إعلامنا بالاوراق المطلوبة </t>
  </si>
  <si>
    <t>Inform legal guardians in schools Other, please specify:</t>
  </si>
  <si>
    <t xml:space="preserve">متابعة الطلبة في المدارس </t>
  </si>
  <si>
    <t>Less delays with payments Increase amount of benefits Simplify application forms</t>
  </si>
  <si>
    <t xml:space="preserve">جعل التسجيل الكتؤوني علي موقع مخصص للصندوق </t>
  </si>
  <si>
    <t xml:space="preserve">لا اعرف هذا صعب لكن لربما زيادة المرتبات سكون جيده او الدعم النفسي للأطفال اللذين انفصلوا عن آبائهم </t>
  </si>
  <si>
    <t xml:space="preserve">بسبب عدم وجود آلية شكاوي </t>
  </si>
  <si>
    <t xml:space="preserve">لا شكرا </t>
  </si>
  <si>
    <t>f58b5af7-5f43-4a74-bceb-5055864293fd</t>
  </si>
  <si>
    <t xml:space="preserve">من الأصدقاء </t>
  </si>
  <si>
    <t xml:space="preserve">للعلم انا فوجئت ان القيمة المالية أودعت في حسابي دون قدامي بأي شي لذلك اظن ان العملية ممتازة جدا ولا تحتاج الي تحسين </t>
  </si>
  <si>
    <t xml:space="preserve">كما ذكرت لم اقم بالتسجيل تم إيداع المبلغ في حسابي  دون قدامي باي إجراءات </t>
  </si>
  <si>
    <t xml:space="preserve">لم اقدم استمارة </t>
  </si>
  <si>
    <t xml:space="preserve">لم اقدم وثائق لهذه المنحة </t>
  </si>
  <si>
    <t xml:space="preserve">لم اقم بالتسجيل </t>
  </si>
  <si>
    <t xml:space="preserve">لا أعرف أن كان لهم دور </t>
  </si>
  <si>
    <t>لا علم لي بهذه المنحة</t>
  </si>
  <si>
    <t xml:space="preserve">لا علم لي بهذه المنحة </t>
  </si>
  <si>
    <t xml:space="preserve">بعض منهم لا يعمل بكامل الطاقم الوظيفي </t>
  </si>
  <si>
    <t xml:space="preserve">مشاكل بين جهات معينة في الدولة </t>
  </si>
  <si>
    <t>Increase amount of benefits Other, please specify:</t>
  </si>
  <si>
    <t xml:space="preserve">دفع المنحة بشكل شهري </t>
  </si>
  <si>
    <t xml:space="preserve">لا أعتقد انها يمكن أن تكون أسهل حيث كما ذكرت لم نقم بفعل اي شي </t>
  </si>
  <si>
    <t xml:space="preserve">ربما منحة دراسية او شي ما مشابه لان القيمة الحالية لا تكفي لتغطية احتياجات الأطفال لمدة أسبوع وليس شهر </t>
  </si>
  <si>
    <t xml:space="preserve">لم يتم رفض طلبي ىاني لم اقدم هلي طلب 
لا أعلم بوجود اي آلية للشوي لكي اشتكي 
لكن ليس لدي أي شكوي اقوم بها </t>
  </si>
  <si>
    <t>301bd76d-5950-4ec8-84b0-54defbd9c5ed</t>
  </si>
  <si>
    <t>قدمت علي منحه المعاش الأساسي لكن لم اتحصل الموافقة بعد</t>
  </si>
  <si>
    <t>Charity from religious institutions (mosques) Community and family based support (including remittances)</t>
  </si>
  <si>
    <t>Community and family based support (including remittances)</t>
  </si>
  <si>
    <t>Increase amount of benefits Better communication/outreach Open registration offices in remote areas Simplify application forms Better help from employees/social workers with registration process (especially for illetterate individuals) Other, please specify:</t>
  </si>
  <si>
    <t xml:space="preserve">جعل عملية التسجيل اسرع لأنها تاخد وقت </t>
  </si>
  <si>
    <t xml:space="preserve">تسريع عملية التسجيل </t>
  </si>
  <si>
    <t xml:space="preserve">لا أعرف انا طموحي الحصول علي منحة المعاش الأساسي بحكم اني مطلقة واعمل الأطفال </t>
  </si>
  <si>
    <t>بسبب تعقيد عملية التسجيل و الوقت الذي تستغرق اما بالنسبة للمعاقين فهم بحاجة الي مساعدة لكي يتم تسجيلهم بسبب عدم تجهيز هذه المنشآت لاستقبالهم</t>
  </si>
  <si>
    <t>ليس طعن لكت راجعت مكتب صندوق التضامن كثيرا لاراجع عن طلبي و اشتكيت الي مدير الفرع</t>
  </si>
  <si>
    <t>هل بإمكانكم مساعدتي في التسجيل؟</t>
  </si>
  <si>
    <t>325cebc1-5286-4fe5-bfd1-4739c75a3714</t>
  </si>
  <si>
    <t xml:space="preserve">ان يكون هناك رقم يمكن أن اتصل به لاستفسر و اعرف ماذا يجب أن أفعل 
أن يكون هناك مكاتب صغيرة في مختلف مناطق البلديات </t>
  </si>
  <si>
    <t xml:space="preserve">لم اري لهم دور في التوعية </t>
  </si>
  <si>
    <t xml:space="preserve">طول فتره انتظار الموافقة </t>
  </si>
  <si>
    <t>Better communication/outreach Reduce amount of documents required for registration Simplify application forms Better help from employees/social workers with registration process (especially for illetterate individuals) Other, please specify:</t>
  </si>
  <si>
    <t xml:space="preserve">نتقليل مدة الانتظار بعد تقديم الأوراق المطلوبة </t>
  </si>
  <si>
    <t xml:space="preserve">كما قلت جعل مدة التسجيل قصيرة </t>
  </si>
  <si>
    <t>لا أعرف هذا سؤال يحتاج الي تفكير</t>
  </si>
  <si>
    <t>Women/Girls in general Girls with disabilities Children with disabilities Children of Libyan mothers and non-Libyan fathers Orphans (in orphanages) IDP children Returnee children Children who are not enrolled in school Illiterate applicants</t>
  </si>
  <si>
    <t xml:space="preserve">الجميع لان الأوراق المطلوبة كثيرة وتحتاج الي ايام للتوصل عليها و بعد ذلك يجب التقديم و الانتظار و المراجعة لتعرف ما اذا تم قبول طلبك و معرفة لو كانت هناك مستندات اضافية مطلوبة كل هذا مع صعوبة التنقل بسبب بعد المرافق الحكومية عم بعضها </t>
  </si>
  <si>
    <t>Required documents missing</t>
  </si>
  <si>
    <t xml:space="preserve">لاأعلم بأي آلية للشكاوي و حتي لو قدمت شكوي لن يغير هذا الوضع </t>
  </si>
  <si>
    <t>c5a48f95-fb59-4c27-bddc-9d84c4d126e7</t>
  </si>
  <si>
    <t xml:space="preserve">التواصل مع الجهات المختصة يكون عن طريق الإعلام و عن طريق الإعلانات التلفزيونية المنشورات </t>
  </si>
  <si>
    <t>لا وجود لهم</t>
  </si>
  <si>
    <t xml:space="preserve">قدمت النماذج والأوراق المطلوبة ولكن لم استلم المنحة بعد </t>
  </si>
  <si>
    <t>Zakat Community and family based support (including remittances)</t>
  </si>
  <si>
    <t>Less delays with payments Increase amount of benefits Reduce amount of documents required for registration Simplify application forms</t>
  </si>
  <si>
    <t xml:space="preserve">جعل العملية إلكترونية بالكامل </t>
  </si>
  <si>
    <t xml:space="preserve">قروض سكنية او إعادة اعمار المتضررين من الحروب </t>
  </si>
  <si>
    <t>4f509498-447e-43c3-be05-73516f014ce4</t>
  </si>
  <si>
    <t>دبلوم عالي تكييف وتبريد</t>
  </si>
  <si>
    <t xml:space="preserve">مركز إعادة تأهيل المعاقين </t>
  </si>
  <si>
    <t xml:space="preserve">منشورات ورقية او اعلانات علي الأوراق المطلوبة للغير المسجلين </t>
  </si>
  <si>
    <t xml:space="preserve">لا علم لي باي نشاط يقومون به </t>
  </si>
  <si>
    <t xml:space="preserve">تم تقديم ملف لغرض التسجيل لكن تم الرفض لكن انا اعيد المحاولة </t>
  </si>
  <si>
    <t>Less delays with payments Increase amount of benefits Better help from employees/social workers with registration process (especially for illetterate individuals) Simplify application forms Reduce amount of documents required for registration Better communication/outreach</t>
  </si>
  <si>
    <t xml:space="preserve">جعلها سلسة، عدم الرفض، تواجد الموظفين لتسجيل الناس </t>
  </si>
  <si>
    <t xml:space="preserve">علاج علي نفقة الدولة في دولة لها علاج متطور </t>
  </si>
  <si>
    <t>الكل لان العملية طويلة و تحتاج اي الكثير من الوقت و كثرة التنقل لجلب المستندات المطلوبة و كثرة المراجعة لمعرفة ان تم قبول الطلب أو رفصه</t>
  </si>
  <si>
    <t>تم تضيع الملف الخاص بابني</t>
  </si>
  <si>
    <t>لا وجود لمكان اشتكي اليه</t>
  </si>
  <si>
    <t>5cdd2438-6b24-4794-9c6d-cf17eadc9d79</t>
  </si>
  <si>
    <t xml:space="preserve">توفير آلية شكوي 
مختصين للإجابة علي الاستفسارات 
فتح مكاتب فرعية في مختلف أنحاء البلديات </t>
  </si>
  <si>
    <t xml:space="preserve">شرح الالية و المستندات المطلوبة لكن في أغلب الأوقات هم غير متواجدين في مكاتبهم </t>
  </si>
  <si>
    <t>Lack of required documents Other, please specify:</t>
  </si>
  <si>
    <t xml:space="preserve">انا لم أحصل علي المنحة لان زوجي اجنبي و ابنائي بحكم القانون غير ليبيين </t>
  </si>
  <si>
    <t>Family Book National Identification Number (NIN) Family Status Certificate</t>
  </si>
  <si>
    <t>Increase amount of benefits Less delays with payments Open programmes to non-Libyans Better communication/outreach Better help from employees/social workers with registration process (especially for illetterate individuals) Other, please specify:</t>
  </si>
  <si>
    <t xml:space="preserve">انا كمواطن ليبية متزوجة بغير ليبي من المفترض أن اتحصل علي منحة الزوجة والأبناء بحكم قرار صادر من رئيس الحكومة لكن الي الان لم يفعل القرار ولم يتم تجهيز الالية حتي اني سألت عن الأوراق المطلوبة لكت لم أجد إجابة </t>
  </si>
  <si>
    <t xml:space="preserve"> فتح باب التسجيل للليبيات المتزوجات بغير ليبي 
شرح الالية 
جعل العملية سلسة دون تعقيدات </t>
  </si>
  <si>
    <t xml:space="preserve">منح زوجي و أطفالي الجنسية وجواز السفر الليبي </t>
  </si>
  <si>
    <t xml:space="preserve">لان الدولة لا تضمن حقوقنا كاليبيين مثل باقي الناس </t>
  </si>
  <si>
    <t xml:space="preserve">لاتوجد آلية وحتي ان وجدت لايتم التعامل معنا لأنهم يعتبرون ان أطفالنا ليسوا ليبيين </t>
  </si>
  <si>
    <t xml:space="preserve">نحن الليبيات المتزوجات يتم معاملة طلباتنا كأننا طبقة اقل مستوي </t>
  </si>
  <si>
    <t>8414e957-2eb0-4a39-8fff-540e2c194d0c</t>
  </si>
  <si>
    <t>E6</t>
  </si>
  <si>
    <t xml:space="preserve">الأصدقاء </t>
  </si>
  <si>
    <t xml:space="preserve">لم يكن هناك تواصل لكن المنحة اودعت في حسابي البنكي </t>
  </si>
  <si>
    <t xml:space="preserve">لا وجود لهم علي ارض الواقع </t>
  </si>
  <si>
    <t xml:space="preserve">تقليص عدد موضفين صندوق التضامن حاول التقديم لكن كل مااذهب للمكتب المخصص لا أجد الموظفين </t>
  </si>
  <si>
    <t>Less delays with payments Increase amount of benefits Better help from employees/social workers with registration process (especially for illetterate individuals) Better communication/outreach</t>
  </si>
  <si>
    <t>تواجد العاملين في الصندوق لانهاء إجراءات الناس أو إعلامنا بأوقات تواجدهم حتي نتمكن من تقديم طلباتنا</t>
  </si>
  <si>
    <t xml:space="preserve">علاج في دول متقدمة في علاج الاعاقة 
تعويضات عن الأخطاء الطبية في المصحات الحكومية 
إعادة ترميم المنزل المتضرر من الحرب 
منحة تساعد علي دفع العلاج او توفير مسكن مجاني </t>
  </si>
  <si>
    <t xml:space="preserve">بسبب عدم تواجد الموظفين 
بسبب التقصير في انهاء الإجراءات 
بسبب التعقيدات </t>
  </si>
  <si>
    <t xml:space="preserve">لا أجد لمن اشتكي </t>
  </si>
  <si>
    <t xml:space="preserve">غياب الجهات الرقابية هو سبب الاستهتار من الموظفين في صندوق التضامن الاجتماعي </t>
  </si>
  <si>
    <t>6c891002-4427-46e6-8299-903f45e56686</t>
  </si>
  <si>
    <t xml:space="preserve">التجاوب من موظفين وزارة الشؤون الاجتماعية 
فتح أبواب مكاتبهم للمواطنين </t>
  </si>
  <si>
    <t xml:space="preserve">صعوبة الوصول الي المكاتب المخصصة للتسجيل في الوزارة بسبب طوابير طويلة من مواطنين يريدون التسجيل </t>
  </si>
  <si>
    <t>Less delays with payments Increase amount of benefits Better communication/outreach Better help from employees/social workers with registration process (especially for illetterate individuals) Other, please specify:</t>
  </si>
  <si>
    <t xml:space="preserve">فتح مكاتب اضافية في البلديات للتسجيل لتقليل الازدحام </t>
  </si>
  <si>
    <t xml:space="preserve">فتح مكاتب مختصة بتسجيل المواطنين في جميع البلديات علي ان تكون مجموعة من المكاتب موزعة علي مختلف المحلات لكي تقلل الازدحام و تسهل العملية </t>
  </si>
  <si>
    <t xml:space="preserve">لا أعرف هذا سؤال يحتاج للتفكير </t>
  </si>
  <si>
    <t xml:space="preserve">ذوي الاحتياجات الخاصة يصعب عليهم التنقل و الانتظار في طوابير لمدة طويلة </t>
  </si>
  <si>
    <t>لا اريد تقديم شكوي هدفي التسجيل فقط</t>
  </si>
  <si>
    <t>4be52842-3cd3-4965-af6b-29ceb44c850d</t>
  </si>
  <si>
    <t xml:space="preserve">لا يحتاج المنحة تودع في الحساب تلقائيا دون القيام باي شي </t>
  </si>
  <si>
    <t>Lack of awareness and understanding (about the programme, the eligibility criteria, your rights, the registration process, etc.) Other, please specify:</t>
  </si>
  <si>
    <t xml:space="preserve">لم أكن علي علم بالبرنامج، لكن بعد معرفتي بالبرنامج بدأت في تجهيز الأوراق لكن لم أتمكن من تقديم الملف حيث تم اخباري ان البرنامج مغلق حاليا </t>
  </si>
  <si>
    <t>Less delays with payments Better communication/outreach Increase amount of benefits Reduce amount of documents required for registration Simplify application forms Better help from employees/social workers with registration process (especially for illetterate individuals)</t>
  </si>
  <si>
    <t xml:space="preserve">توفير التقديم اون لاين </t>
  </si>
  <si>
    <t xml:space="preserve">مصحات علاج متطورة لعلاج ابنتي </t>
  </si>
  <si>
    <t>57622c68-c252-400f-86d9-850be07659fb</t>
  </si>
  <si>
    <t>عن طريق انشاء روابط عبر شبكة الانتر نت لتسهيل عملية التسجيل والمراجعة</t>
  </si>
  <si>
    <t>لعدم وجود الحساب الخاص باخدمت ارباب الاسر  لم اتحصل على المنحة الشهريه للأبنا</t>
  </si>
  <si>
    <t>Better help from employees/social workers with registration process (especially for illetterate individuals) Increase amount of benefits Open registration offices in remote areas</t>
  </si>
  <si>
    <t>يجب وضع برنامج لمساعدة الناس التي لم تتحصل على المنحة بسبب عدم وجود حساب ارباب الاسر ( الدولار) او غيرها بي التعاون مع الشؤان الاجتماعية
ونضرأ بان هناك الكتير لم يستفيدو من ارباب الاسر فلم يتحصلو على منحة الابناء كان من الممكن  ايداع المنحة في الحساب الخاص بي الاب او الام</t>
  </si>
  <si>
    <t>لا اعرف لاكن منحة الابناء تساعد في تلبية بعض الاحتياجات</t>
  </si>
  <si>
    <t>Children of Libyan mothers and non-Libyan fathers Other, please specify:</t>
  </si>
  <si>
    <t>الناس الدي ليس لديهم حسابات مصرفية</t>
  </si>
  <si>
    <t>لعدم وجود الرقم الوطني 
لعدم وجود حساب بنكي</t>
  </si>
  <si>
    <t>لا اعلم من الجهة المختصة بي الشكاوى</t>
  </si>
  <si>
    <t>cf16e6fc-b194-4e25-b967-66851261d4a0</t>
  </si>
  <si>
    <t>Child with disabilities</t>
  </si>
  <si>
    <t>عن طريق الناس</t>
  </si>
  <si>
    <t>الاتصال عن طريق صفحه التوصل الاجتماعي</t>
  </si>
  <si>
    <t>تقرير طبى وعرض على الجنه الطبيه</t>
  </si>
  <si>
    <t>National Identification Number (NIN) Family Book Family Status Certificate Birth Certificate Proof of residency Deposit voucher or cancelled bank cheque (bank account number) Personal photograph</t>
  </si>
  <si>
    <t>تاخير من اللجنه الطبيه</t>
  </si>
  <si>
    <t>Closure of banks due to insecurity Liquidity shortage</t>
  </si>
  <si>
    <t>اعنه المنزليه وزيدات المرتب</t>
  </si>
  <si>
    <t>Girls with disabilities</t>
  </si>
  <si>
    <t xml:space="preserve">عدم موفقت اهل المستحق </t>
  </si>
  <si>
    <t>146320f9-32ed-419c-9a71-aae7e331ed07</t>
  </si>
  <si>
    <t>Libyan nationality Twins (2 and under) Unemployment/Low income (below 450 LYD per month) Elderly (above 60)</t>
  </si>
  <si>
    <t>عن طريق التواصل الاجتماعي</t>
  </si>
  <si>
    <t>مكان السكن مكان العمل هل تتقاضاى مرتب من جهة اخراء</t>
  </si>
  <si>
    <t>Organise/give seminars/workshops about social protection programmes</t>
  </si>
  <si>
    <t>Social stigma (of receiving benefits) Lack of awareness and understanding (about the programme, the eligibility criteria, their rights, registration process, etc.) Lack of required documents Distance to the registration offices</t>
  </si>
  <si>
    <t>Less delays with payments Increase amount of benefits Reduce amount of documents required for registration Open registration offices in remote areas Better help from employees/social workers with registration process (especially for illetterate individuals)</t>
  </si>
  <si>
    <t>اعانات منزلية</t>
  </si>
  <si>
    <t>Children of Libyan mothers and non-Libyan fathers Returnee children</t>
  </si>
  <si>
    <t>لاعدم توفر مستند الرقم الوطني</t>
  </si>
  <si>
    <t>زيادة المرتبات عدم تو المستلزمات الى دوي الاعاقة الحركية متل الكراسي عدم توفرةاعمال لي هدي الفأئة</t>
  </si>
  <si>
    <t>8a68a37e-6a51-4c7a-9ee5-7b0329e2b38e</t>
  </si>
  <si>
    <t>عن طريق برامج التواصل الاجتماعي</t>
  </si>
  <si>
    <t>Lack of awareness and understanding (about the programme, the eligibility criteria, your rights, the registration process, etc.) Lack of required documents</t>
  </si>
  <si>
    <t>Divorce papers (divorced)</t>
  </si>
  <si>
    <t>Better communication/outreach Increase amount of benefits Reduce amount of documents required for registration</t>
  </si>
  <si>
    <t xml:space="preserve">تسهيل الاجرات </t>
  </si>
  <si>
    <t>علوت الابناء والمعاش الاساسي</t>
  </si>
  <si>
    <t>Children born out of wedlock IDP children Returnee children Children of Libyan mothers and non-Libyan fathers</t>
  </si>
  <si>
    <t xml:space="preserve">لاعدمزتوفر الرقم الوطني
لعدم توفر كفيل
</t>
  </si>
  <si>
    <t>لااعرف الاية الشكاوي</t>
  </si>
  <si>
    <t xml:space="preserve">ارجو تسهيل الاجرات والتواصل بشكل اسهل مع المسؤلين دات الصلة </t>
  </si>
  <si>
    <t>0f6fde18-0e33-4691-8931-9e6b2dcc3394</t>
  </si>
  <si>
    <t>collect:VBZPRdjMbnzpXEkA</t>
  </si>
  <si>
    <t>Breez2:Nairouz</t>
  </si>
  <si>
    <t>Benghazi</t>
  </si>
  <si>
    <t>عن طريق برامج تلفزيونيه..او الراديو ..</t>
  </si>
  <si>
    <t>دعم العائله من الاخوة والاخوات</t>
  </si>
  <si>
    <t>Increase amount of benefits Better help from employees/social workers with registration process (especially for illetterate individuals) Better communication/outreach</t>
  </si>
  <si>
    <t xml:space="preserve">شرح عن البرامج وخصوصا المطلقات بحكم اني مطلقه 
تسهيل في استخراج المستندات </t>
  </si>
  <si>
    <t xml:space="preserve">مرتب شهري </t>
  </si>
  <si>
    <t>IDP children Children of Libyan mothers and non-Libyan fathers Children born out of wedlock</t>
  </si>
  <si>
    <t xml:space="preserve">لانهم يصعب إثبات استحقاقهم في الاغلب لا يوجد لديهم اوراق ثبوتيه 
والامي يكون صعب جدا ان يقراء  ويكتب ويتواصل </t>
  </si>
  <si>
    <t xml:space="preserve">لم تكن أوراقي مكتملة </t>
  </si>
  <si>
    <t xml:space="preserve">اتمني ان يتم توضيح أكثر للمستحقين حول هذه البرامج ... وان يتم النظر بعين الاعتبار حول الامهات المطلقات وتسهيل عمليات التسجيل  </t>
  </si>
  <si>
    <t>1a44a051-a599-44ad-9796-476956654608</t>
  </si>
  <si>
    <t xml:space="preserve">Breez2:Nairouz </t>
  </si>
  <si>
    <t>None of the above</t>
  </si>
  <si>
    <t xml:space="preserve">من الاولاد الذين يعملون </t>
  </si>
  <si>
    <t>Better communication/outreach</t>
  </si>
  <si>
    <t xml:space="preserve">إرشاد العائلات وتوضيح كافي للبرامج وخصوصا الأم الاميه </t>
  </si>
  <si>
    <t xml:space="preserve">مساعده ماليه </t>
  </si>
  <si>
    <t>Children of Libyan mothers and non-Libyan fathers Illiterate applicants Returnee children</t>
  </si>
  <si>
    <t xml:space="preserve">توجد صعوبات كثيره في جمع الوثائق </t>
  </si>
  <si>
    <t xml:space="preserve">ليس لدي علم بشيئ  </t>
  </si>
  <si>
    <t>c7afb527-ded9-458a-8198-754db2cfd688</t>
  </si>
  <si>
    <t xml:space="preserve">من خلال التوعيه حول هذه البرامج و من خلال مواقع التواصل الاجتماعي .... والمواقع الرسميه الخاصه بتلك البرامج ..ومن خلال المنشورات والتلفزيون والراديو </t>
  </si>
  <si>
    <t xml:space="preserve">بصراحه عدم المبالاه وأحيانا بسبب طول المده عند التسجيل </t>
  </si>
  <si>
    <t>Better communication/outreach Increase amount of benefits Open registration offices in remote areas Better help from employees/social workers with registration process (especially for illetterate individuals)</t>
  </si>
  <si>
    <t xml:space="preserve">تبسيط وتسهيل كافه الإجراءات من قبل المختصون </t>
  </si>
  <si>
    <t xml:space="preserve">مالية </t>
  </si>
  <si>
    <t>Children of Libyan mothers and non-Libyan fathers Children born out of wedlock Returnee children Illiterate applicants Girls with disabilities IDP children</t>
  </si>
  <si>
    <t xml:space="preserve">في محيطي احيانا هذا ليس بالعموم ولكن بعض العائلات  وخاصه عائلات الفتيات ذوات الاعاقه لا يتم تسجيلهن حتي لا يقولوا انهم غير قادرين علي الاهتمام بالأمور الماليه لتلك الفتيات في محيطهم   </t>
  </si>
  <si>
    <t>d22eea9c-0898-46c4-9111-622a087947f8</t>
  </si>
  <si>
    <t>Breeze2:Nairouz</t>
  </si>
  <si>
    <t>دبلوم علوم</t>
  </si>
  <si>
    <t>لا اعرف ولكن  اعتقد يجب توعيه الناس من خلال الراديو والتلفزيون</t>
  </si>
  <si>
    <t>Inform legal guardians in schools Inform legal guardians in care centres Do door-to-door outreach Organise/give seminars/workshops about social protection programmes</t>
  </si>
  <si>
    <t>تباطئ في جمع الوثائق</t>
  </si>
  <si>
    <t>Community and family based support (including remittances) Other national social protection programmes Charity from religious institutions (mosques) Humanitarian assistance (including cash transfer programmes) Zakat</t>
  </si>
  <si>
    <t>Better communication/outreach Reduce amount of documents required for registration Open registration offices in remote areas Simplify application forms Better help from employees/social workers with registration process (especially for illetterate individuals) Less delays with payments Increase amount of benefits</t>
  </si>
  <si>
    <t>يوجد  تسجل عن طريق الموقع وهذا يبسط ولكن احينا لا يكون هناك شبه انترنت متوفره وفي فتره سابقه كان يوجد انقطاع للكهرباء 
ولكن الأفضل يتم تبسيط وتسهيل الإجراءات من ناحيه تخفيف كثره المستندات</t>
  </si>
  <si>
    <t>مرتب شهري يكون كافي للإحتياجات لات غالبا المنح تكون بمقدار بسيط لا يكفي</t>
  </si>
  <si>
    <t>لان هذه الفئات مستضعفه خاصه ابناء الليبيه من زوج غير ليبي</t>
  </si>
  <si>
    <t>لا يوجد شكرا</t>
  </si>
  <si>
    <t>d2e13e9d-b336-4466-be61-9a8ce219273e</t>
  </si>
  <si>
    <t>مواقع التواصل الاجتماعي</t>
  </si>
  <si>
    <t>Humanitarian assistance (including cash transfer programmes) Charity from religious institutions (mosques)</t>
  </si>
  <si>
    <t>Less delays with payments Better communication/outreach Reduce amount of documents required for registration Increase amount of benefits</t>
  </si>
  <si>
    <t>بتقليل الاوراق وخاصه للمطلقه يتم طلب اوراق لها ولأمها بعدم تقاضي اي راتب  ويمكن التسجيل عن طريق الانترنت اسهل من ناحيه الموصلات ...  واتمني اي يكونوا العاملون صبورين معنا نحن المتقدمين لان ليس كل متقدم للمنح لديه العلم والمعرفة والخبره بكل المتطلبات</t>
  </si>
  <si>
    <t>Children of Libyan mothers and non-Libyan fathers Children born out of wedlock Returnee children</t>
  </si>
  <si>
    <t>المطلقات وذوي الاعاقه والنازحين ..عند اكتمال أوراقهم يتحصلوا علي الخدمة 
ولكن العائدون والأطفال المولودين خارج إطار الزواج 
وأبناء الليبيه من اب غير ليبي .. هذه الفئه معدومة من الحقوق لا يتحصلون حتي علي اوراقهم  .... هذا رائ</t>
  </si>
  <si>
    <t>Cost of process Length of process (too time consuming) Other, please specify:</t>
  </si>
  <si>
    <t>عندما اردت ان اتقدم لكي اتحصل علي منحة المطلقات طلبوا مني حوالي 42 مستند من ضمنهن شهادة راتب بمعني الا اكون متحصله علي راتب من اي جهه 
ثانيا طلبوا مني شهاده راتب لأمي بحيث ان تكون امي غير متقاضيه لاي راتب من اي جهه وطلبوا مني عدة أوراق من الضمان الاجتماعي 
وعدم التقدم لشكوي او للتسجيل احيانا بسبب الامور الماليه بمعني اني لا املك سياره أحتاج لكي استأجر ومن مكان لمكان حتي استخرج  الاوراق المطلوبه وفي بعض الأحيان احتاج مبلغ لتصوير بعض المستندات وبعد كل هذه المعاناه لا اتحصل علي المنحه للأسف</t>
  </si>
  <si>
    <t>cd800df6-ae4c-4534-a375-53a4c6fab7a9</t>
  </si>
  <si>
    <t xml:space="preserve">معهد عالي تمريض </t>
  </si>
  <si>
    <t xml:space="preserve">ليس لدي فكره </t>
  </si>
  <si>
    <t xml:space="preserve">اكيد له دور كبير خصوصا في التوعيه والمساعده ولكن ليس الاكل مستعد لتقديم المساعده للأسف </t>
  </si>
  <si>
    <t xml:space="preserve">ليس برامج دعم ولكن جمعيات خيريه البعض منها يقدم مساعدات ولا يمكن تحصيل المساعدات الا بشروط في الاغلب تكون صعبه جدا لنا كمتقدمين  خصوصا انا كأرمله </t>
  </si>
  <si>
    <t xml:space="preserve">مواقع الانترنت </t>
  </si>
  <si>
    <t xml:space="preserve">دعم مادي مطلوب اكيد ولكن اتمني دعم الجهات المعنيه لأطفال المطلقات خصوصا لو توفر دعم نفسي وتعليمي وترفيهه </t>
  </si>
  <si>
    <t xml:space="preserve">يواجهون عده صعوبات خصوصا في استخراج الاوراق </t>
  </si>
  <si>
    <t xml:space="preserve">الدعم المادي مطلوب اكيد ولكني اتمني دعم من ناحيه الدراسه والترفيه لأطفالي </t>
  </si>
  <si>
    <t>ab94fd5e-3325-45ef-9f59-fba8ba75b30c</t>
  </si>
  <si>
    <t>عن طريق رسائل الهاتف او موقع رسمي</t>
  </si>
  <si>
    <t>انا ارمله وليس لدي اطفال لتسجيلهم .. وعدم تسجيلي اولا الحمدلله اهلي بحاله ماديه جيدا ..وايضا بسبب كثره الاوراق المطلوبه وطول المده وفي نظري بحكم استقرار اهلي المادي ودعمهم الحمدلله لم افكر في التسجيل</t>
  </si>
  <si>
    <t>Other national social protection programmes Community and family based support (including remittances) Humanitarian assistance (including cash transfer programmes) Charity from religious institutions (mosques) Zakat</t>
  </si>
  <si>
    <t>Less delays with payments Better communication/outreach Increase amount of benefits Reduce amount of documents required for registration Open registration offices in remote areas Simplify application forms Better help from employees/social workers with registration process (especially for illetterate individuals) Open programmes to non-Libyans</t>
  </si>
  <si>
    <t>في المؤسسات الليبيه نعاني من تباطؤ في انجاز المهام وسرعه التسجيل في اي منح وغير المنح ولتحسين هذه العملية يمكن التسجيل عن طريق مواقه رسميه خاصه بالمؤسسة وبالرقم الوطني</t>
  </si>
  <si>
    <t>انت ارمله وليس لدي اطفال ..ولكن معظم الناس هنا وخصوصا الامهات الارامل يواجهون صعوبه في توفير احتياجات الأطفال</t>
  </si>
  <si>
    <t>Children with disabilities Children born out of wedlock Children of Libyan mothers and non-Libyan fathers Orphans (in orphanages) IDP children Returnee children Children who are not enrolled in school Illiterate applicants Other, please specify:</t>
  </si>
  <si>
    <t>اعتقد ان الأطفال ذوي الاعاقه ومن ضمنهن الأطفال الذين يكفلونهم والأقارب حتي وان أخذوا  مستحقاتهم الماديه فيتم استغلالها من قبل الوكيل 
وكل من هو من ام ليبيه واب غير ليبي من المستحيل في الوقت الحالي ان يتحصلوا علي اي منح من الدوله ... اذ كانت الليبيه عند الزواج من غير ليبي تعامل كمواطنة درجخ ثانيه تسلب منها حقوقها علي سبيل المثال منح الزواج حاليا يعطون 20.000 لكل ليبيه ستتزوج ولكن عندما تريد الزواج من غير ليبي تفقد احقيتها في التسجيل للمنح 
والأطفال المولدون خارج إطار الزواج .. يتم النظر لهم بطريقه دونيه وكأنهم هم من اقترفوا الخطأ وتلاحقهم وصمة العار طول حياتهم  لذلك لا يستطيعون حتي علي التقدم للتسجيل بسبب نقص الاوراق  اعتقد ان هذه الفئات أكثر فئات مستحقه ولكن توجد صعوبه في تسجيلهم</t>
  </si>
  <si>
    <t>جاوبت فيما سبق</t>
  </si>
  <si>
    <t>كما قلت في السابق لم افكر في الامر</t>
  </si>
  <si>
    <t>e6a6c5d7-a816-45f2-918b-4f7932cbd378</t>
  </si>
  <si>
    <t>0944609512</t>
  </si>
  <si>
    <t>اخبار الناس الغير مسجلة كيفية التسجيل،  اين يجب ان يذهبوا، الاوراق المطلوبة</t>
  </si>
  <si>
    <t xml:space="preserve">لم يكن لهم دور في المنحة 
دورهم في المدارس و مراقبة الاطفال و التواصل مع اولياء الامور </t>
  </si>
  <si>
    <t xml:space="preserve">انا قدمت ملفي لكن لم يتم الرد علي بالقبول او الرفض بعد حاولت المراجعة خلال الاسبوع الماضي لكن تم اخباري ان الموظفين معتصمين وان المكتب مغلق الي ان يتم تلبية احتياجاتهم </t>
  </si>
  <si>
    <t>Community and family based support (including remittances) Charity from religious institutions (mosques) Zakat</t>
  </si>
  <si>
    <t>Better communication/outreach Increase amount of benefits Reduce amount of documents required for registration Better help from employees/social workers with registration process (especially for illetterate individuals) Less delays with payments</t>
  </si>
  <si>
    <t xml:space="preserve">جعل التسجيل فوري بدون فتره انتظار </t>
  </si>
  <si>
    <t xml:space="preserve">منح دراسية للاطفال 
دكاترة نفسيين للتاكد ان الاطفال لم يتاثروا بعدم تواجد والدهم معهم في المنزل 
اجتماعات للمطلقات والارامل مع اخصائيين اجتماعين متدربين و محترفين 
</t>
  </si>
  <si>
    <t xml:space="preserve">بسبب وضعهم الخاص
صعوبة تنقلهم و بسبب فترات الانتظار الطويلة في المؤسسات الحكومية </t>
  </si>
  <si>
    <t xml:space="preserve">اشتكيت للادارة عن عدم تواجد موظفين في مكاتبهم الاء ساعات العمل 
</t>
  </si>
  <si>
    <t>17eb8c5a-7a93-4d2e-8fb3-14f308c78a29</t>
  </si>
  <si>
    <t>لار</t>
  </si>
  <si>
    <t>خريجة معهد عالي اداره اعمال</t>
  </si>
  <si>
    <t>Libyan nationality Other, please specify:</t>
  </si>
  <si>
    <t>معاش اساسي المطلقات 450 كل شهر ولا يكفيني انا وابني</t>
  </si>
  <si>
    <t>لا اعرف والدي هو من سجلني</t>
  </si>
  <si>
    <t>اهلي هم من اخبروني وقاموا بتسجيلي</t>
  </si>
  <si>
    <t>كثيره رقم وطني  وغيرها</t>
  </si>
  <si>
    <t>Personal photograph Pay slip Divorce papers (divorced women) Deposit voucher or cancelled bank cheque (bank account number) Birth Certificate National Identification Number (NIN)</t>
  </si>
  <si>
    <t>والدي</t>
  </si>
  <si>
    <t>لا انا اتقاضي في راتب المطلقات وليس زوجه والأبناء</t>
  </si>
  <si>
    <t>قاموا بتسجيلي</t>
  </si>
  <si>
    <t>Do door-to-door outreach</t>
  </si>
  <si>
    <t>إذ كانت لديك معرفخ جيدخ مع احدي الأخصائيين هاده يتم التواصل عن طريق الهاتف</t>
  </si>
  <si>
    <t>طول المدي تقريبا تأخر سنه جتي استطعت التسجل</t>
  </si>
  <si>
    <t>السبب كان من المؤسسه وليس من اي شي اخر .. اعتقد تكاسل كن الموظفين في ادراج الملفات ...</t>
  </si>
  <si>
    <t>لا اعرف من قام بتسجيلي هو والدي ليس لدي فكره عن كيفيه التسجيل والتحسين يمكن تسجيل عن طريق هاتف او موقع رسمي</t>
  </si>
  <si>
    <t>زيادة في المرتب</t>
  </si>
  <si>
    <t>Illiterate applicants</t>
  </si>
  <si>
    <t>لانهم جاهلون لا يعرفون شيى ليس لديهم التوعيه الكافيه</t>
  </si>
  <si>
    <t>aec37bb7-6ccf-457f-887a-96f46f8a223d</t>
  </si>
  <si>
    <t>لاعدم تحديث المنضومة بشكل مستمر على ما اعتقد</t>
  </si>
  <si>
    <t>Charity from religious institutions (mosques) Zakat Other national social protection programmes</t>
  </si>
  <si>
    <t>Open registration offices in remote areas Better help from employees/social workers with registration process (especially for illetterate individuals)</t>
  </si>
  <si>
    <t>التحديث المستمر شهريأ للمنضومه ليتمكن المواليد الجدد من الاستفاده من برنامج الحماية</t>
  </si>
  <si>
    <t>Children born out of wedlock Children of Libyan mothers and non-Libyan fathers Returnee children</t>
  </si>
  <si>
    <t>في الاغلب لعدم توفر الرقم الوطني</t>
  </si>
  <si>
    <t>المنضومة لا تستجيب</t>
  </si>
  <si>
    <t>5cec3087-da9e-4aa3-9904-bd187c37394d</t>
  </si>
  <si>
    <t xml:space="preserve">PST3
</t>
  </si>
  <si>
    <t>ما الفائده من هدا الاستبيان</t>
  </si>
  <si>
    <t>افضل طريقة عن طريق برامج التواصل الاجتماعي على ما اعتقد</t>
  </si>
  <si>
    <t xml:space="preserve">التسجيل عبر رابط الانترنت لا يستجيب </t>
  </si>
  <si>
    <t>Better communication/outreach Increase amount of benefits</t>
  </si>
  <si>
    <t>طريقة السجيل الاكترون جيده ولاكن يجب تحسين برنامج المنضومه لتسريع عملية التسجيل</t>
  </si>
  <si>
    <t>تفعيل الجمعياةالاستهلاكية ودعمها بي السلع الاساسية المدعومه من الدولة يساعد في تحسين المعيشة ولو بشكل بسيط</t>
  </si>
  <si>
    <t>عدم وجود الجنسية الليبيه</t>
  </si>
  <si>
    <t>Applied after the deadline</t>
  </si>
  <si>
    <t>يجب التوضيح وشرح عملية التسجيل في منحة الابناء  وتبسيط العملية اكتر</t>
  </si>
  <si>
    <t>ccae440c-a864-487a-9ebb-58fa62761436</t>
  </si>
  <si>
    <t xml:space="preserve">Breeze2:Nairouz </t>
  </si>
  <si>
    <t xml:space="preserve">التوعيه اهم شي ممكن ان تمون عن طريق مواقع التواصل الاجتماعي او التلفزيون او الراديو او توزيع الملصقات وهكذا </t>
  </si>
  <si>
    <t>Increase amount of benefits Better communication/outreach Reduce amount of documents required for registration Simplify application forms</t>
  </si>
  <si>
    <t xml:space="preserve">عن طريق الانترنت ..او الهاتف لا اعرف ولكن هذا لاني اجد صعوبه في التنقل من مكان لأخر </t>
  </si>
  <si>
    <t>مساعده مالية</t>
  </si>
  <si>
    <t>Children of Libyan mothers and non-Libyan fathers Illiterate applicants IDP children Children born out of wedlock</t>
  </si>
  <si>
    <t xml:space="preserve">اذا كان الليبي بالاوراق قد لا يتحصل علي المنحة ... فمابالك بهذة الفئات... جدا الوضع صعب بالنسبه لهم </t>
  </si>
  <si>
    <t>Length of process (too time consuming) Cost of process</t>
  </si>
  <si>
    <t xml:space="preserve">انا ارمله لدي 3 اطفال ولدين  وبنت مواليد 2011،2012،2015 لا املك حتي مسكن يأويني انا واطفالي هذا أكثر مساعده انا في حاجه  لها رغم اني خريجة ودائمة ما ابحث عن عمل دخلت دورة خياطه وتعلمت منها واتمني لو اتحصل علي دورة لغه إنجليزية او دورة اخري في الخياطة لكي اطور من نفسي أكثر وأستطيع ان اجعلها مدخل رزق لي 
</t>
  </si>
  <si>
    <t>d3e5caf2-b7f2-4bf0-b9b4-706a0d94ecff</t>
  </si>
  <si>
    <t>اعدادي</t>
  </si>
  <si>
    <t>Libyan nationality Widowed woman All unemployed Libyan women</t>
  </si>
  <si>
    <t>Door-to-door outreach</t>
  </si>
  <si>
    <t xml:space="preserve">توسيع يعني أخبار الناس علي نطاق اوسع وتوضيح كل المعلومات عم حقوقهم  وكيفيه التسجيل وتقديم  </t>
  </si>
  <si>
    <t xml:space="preserve">رقم وطني ... شهادة وفاة الزوج ... مستندات تثبت اني لا اتحصل علي اي راتب من اي جهه ... وغيرها </t>
  </si>
  <si>
    <t>National Identification Number (NIN) Family Book Family Status Certificate Birth Certificate Deposit voucher or cancelled bank cheque (bank account number) Personal photograph Pay slip</t>
  </si>
  <si>
    <t xml:space="preserve">استقبال .. والتسجيل </t>
  </si>
  <si>
    <t>Lack of awareness and understanding (about the programme, the eligibility criteria, their rights, registration process, etc.) Lack of required documents Distance to the registration offices</t>
  </si>
  <si>
    <t xml:space="preserve">كان توجد مشاكل في بعض المستندات </t>
  </si>
  <si>
    <t xml:space="preserve">فتره سابثه نقصان السيولة ولكن انا الناس الاساسي تأخر كثيرا حتي تحصلت عليه حوالي سنه تأخر </t>
  </si>
  <si>
    <t xml:space="preserve">تبسيط العمليه علي المتقدمين 
طلب مستندات اقل </t>
  </si>
  <si>
    <t xml:space="preserve">انا اخذ راتب من الضمان 450 لا يكفيني انا وبناتي اتمني ان يتم زياده في المعاش الأساسي </t>
  </si>
  <si>
    <t>Children born out of wedlock Children of Libyan mothers and non-Libyan fathers IDP children Returnee children</t>
  </si>
  <si>
    <t xml:space="preserve">هذه فئات شبه لا توجد لهم حقوق في بلادي  </t>
  </si>
  <si>
    <t xml:space="preserve">كان يوجد مقص في بعض الاوراق </t>
  </si>
  <si>
    <t>6c30a6a7-5e0e-495f-894f-5c3248df4b0d</t>
  </si>
  <si>
    <t xml:space="preserve">BREEZE2:NAIROUZ </t>
  </si>
  <si>
    <t xml:space="preserve">عن طريق مواقع التواصل الاجتماعي </t>
  </si>
  <si>
    <t>Charity from religious institutions (mosques)</t>
  </si>
  <si>
    <t>Other national social protection programmes</t>
  </si>
  <si>
    <t xml:space="preserve">المعاش الأساسي </t>
  </si>
  <si>
    <t xml:space="preserve">بسبب ان الدخل جدا محدود وانا واطفالي نازحين من بعد الحرب هناك بعض الناس يساعدون في إعطاء الصندوق التموين يعني مساعدات انسانيه </t>
  </si>
  <si>
    <t>Reduce amount of documents required for registration Increase amount of benefits Better communication/outreach</t>
  </si>
  <si>
    <t xml:space="preserve">لا اعرف .. ولكن تسهيل الإجراءات اعتقد هذا أكثر شي سيساعد في عمليه التسجيل .. </t>
  </si>
  <si>
    <t xml:space="preserve">اتمني ان يتم فتح برامج حمايه اخري للأسر ذوي الدخل المحدود وان يتم تعويض كل الاسر التي خسرت منازلها في الحرب ... </t>
  </si>
  <si>
    <t xml:space="preserve">انا ام لأربع اطفال واسرة دخلها جدا محدود كان وضعي جيدا قبل الحرب .. ولكن بعد الحرب خسرت منزلي وعندما استصعب علي الامر رجعت الي شقتي  وقمت بصيانتها ولكن لازالت تحتاج لصيانه اتمني من الدوله والجهات المعنيه النظر الينا بعين الاعتبار ...في الوقت الحالي كل الناس سعيدين بالشتاء عادا  نحن ... لان كل المنزل يغرق في الماء ..عاجزه انا امام اطفالي .. اتمني من المؤساسات الليبيه والدولة تعويضنا وتفتح برامج خاصه للمتضررين من الحرب. </t>
  </si>
  <si>
    <t>8c3f7543-2504-4858-ab1a-9fbb3416486e</t>
  </si>
  <si>
    <t>كنا كل 11 من الشهر ناخذ المنحة ولكن بسبب نقص السي له أصبحنا كل ثلاث او  اربعه اشهر</t>
  </si>
  <si>
    <t>عندما توفي زوجي أخبروني الاقارب بذالك</t>
  </si>
  <si>
    <t>عن طريق مواقع التواصل او الراديو</t>
  </si>
  <si>
    <t>شهادة وفاة الزوج كتيب العائله رقم وطني صور شخصيه</t>
  </si>
  <si>
    <t>National Identification Number (NIN) Family Book Family Status Certificate Deposit voucher or cancelled bank cheque (bank account number) Personal photograph Pay slip Certificate of death of husband (widows)</t>
  </si>
  <si>
    <t>لا اعرف فأنا أخذ راتب ضمان زوجي المتوفي</t>
  </si>
  <si>
    <t>يتم استقبال وشرح المعلومات وتسجيل المستفيد</t>
  </si>
  <si>
    <t>Organise/give seminars/workshops about social protection programmes Do door-to-door outreach Inform legal guardians in care centres Inform legal guardians in schools</t>
  </si>
  <si>
    <t>Less delays with payments Better communication/outreach Increase amount of benefits Reduce amount of documents required for registration Open registration offices in remote areas Simplify application forms Better help from employees/social workers with registration process (especially for illetterate individuals)</t>
  </si>
  <si>
    <t>تسهيل الإجراءات علي المواطن احيانا لكي يتم التسجيل هناك مشاق كثيره من بينعا جمع الاوراق احيانا كل ورقه في مكان بعيد عن الاخر يتطلب ايام لجمع كافه البيانات للتسجيل</t>
  </si>
  <si>
    <t>اتمني زياده في الماش الأساسي لانه لا يكفي</t>
  </si>
  <si>
    <t>لان لا توجد لديهم اوراق من رقم وطني وجواز سفر او جنسيه</t>
  </si>
  <si>
    <t>6331acb7-c646-4879-baab-67e9d3b1fcd2</t>
  </si>
  <si>
    <t>collect:JlLLbM1z9xzHKYnd</t>
  </si>
  <si>
    <t>Breeze3:Nabiha</t>
  </si>
  <si>
    <t>عن طريق الهاتف</t>
  </si>
  <si>
    <t>Distance to the registration offices</t>
  </si>
  <si>
    <t>مساعدة مالية</t>
  </si>
  <si>
    <t xml:space="preserve">نقص وثائق </t>
  </si>
  <si>
    <t>f00a6697-d408-4345-8327-3eff2515de5a</t>
  </si>
  <si>
    <t xml:space="preserve">لا تحتاج الي تحسن </t>
  </si>
  <si>
    <t xml:space="preserve">لا يوجد لهم دور </t>
  </si>
  <si>
    <t>I believe staff do not treat all applicants and beneficiaries equally, regardless of gender, age, disability, area of residence, ethnicity/tribal affiliation</t>
  </si>
  <si>
    <t>قدمت ملف التسجيل لكن لم يتم قبول طلبي</t>
  </si>
  <si>
    <t xml:space="preserve">تسريع الرد علي طلبات التسجيل </t>
  </si>
  <si>
    <t xml:space="preserve">علاج في ألمانيا </t>
  </si>
  <si>
    <t xml:space="preserve">بسبب التأخير في الرد من قسم ذوي الإعاقة للتسجيل في صندوق التضامن </t>
  </si>
  <si>
    <t xml:space="preserve">الملف الي قدمته قفد </t>
  </si>
  <si>
    <t xml:space="preserve">دخلت الي مدير مكتب صندوق التضامن الاجتماعي في ابوسليم وقدمت شكوي لكن لا توجد اي استجابة </t>
  </si>
  <si>
    <t>ac099f38-286b-4054-a72b-562771996208</t>
  </si>
  <si>
    <t>Breeze3: Nabiha</t>
  </si>
  <si>
    <t>معهد عالي خدمة اجتماعيه</t>
  </si>
  <si>
    <t>عن طريق التواصل الاجتماعي و برامج الراديو</t>
  </si>
  <si>
    <t>Zakat Charity from religious institutions (mosques)</t>
  </si>
  <si>
    <t>أنا أرملة واعمل اخصائية اجتماعية في إحدي المدارس اتقاضي 650 وليس شهريا كل كم شهر</t>
  </si>
  <si>
    <t>Reduce amount of documents required for registration Simplify application forms Better help from employees/social workers with registration process (especially for illetterate individuals) Better communication/outreach</t>
  </si>
  <si>
    <t>مساعدة مالية أو مثلا تموين شهري من الدولة لتغطيه بعض الاحتياجات</t>
  </si>
  <si>
    <t>لان كل مافي القائمة عندا توفر المستندات المطلوبه من الممكن الحصول علي المنحة ولكن هذه الفئات من المستحيل لعدم وجود اي اوراق ثبوتيه لهم</t>
  </si>
  <si>
    <t>انا زوجي متوفي من حوالي 3 سنوات هناك تعطيل من الجهه المسؤوله في طرابلس بحكم ان زوجي كان يعمل هناك وهذا التعطيل يمنعني ان اتقضي مرتب الضمان لزوجي بسبب بعد  المسافه والتقصير  من الجهات المسؤولة في نقل المستندات من طرابلس الي بنغازي</t>
  </si>
  <si>
    <t>3057f36b-3b27-435b-9eeb-0cd81b637cb5</t>
  </si>
  <si>
    <t>علي حسب توفر السيولة في المصارف</t>
  </si>
  <si>
    <t>Widowed woman Libyan nationality</t>
  </si>
  <si>
    <t>هو مرتب زوجي وعند الوفاة انتقل الي مرتب ضمان لزوجي</t>
  </si>
  <si>
    <t>توعية الناس عن طريق حلاقات توعوية في مراكز تتبع الشؤون الاجتماعية والتضامن الاجتماعي</t>
  </si>
  <si>
    <t>وضع العائلي 
صورة من كتيب العائله 
والفريضه الشرعيه</t>
  </si>
  <si>
    <t>National Identification Number (NIN) Family Book Family Status Certificate Pay slip Personal photograph Divorce papers (divorced women)</t>
  </si>
  <si>
    <t>استقبال المستفيد وتسجيله</t>
  </si>
  <si>
    <t>Distance to the registration offices Lack of required documents</t>
  </si>
  <si>
    <t>تم قطع المرتب اثناء فتره نقل الأوراق</t>
  </si>
  <si>
    <t>Increase amount of benefits Better communication/outreach Simplify application forms Open registration offices in remote areas Reduce amount of documents required for registration Less delays with payments Better help from employees/social workers with registration process (especially for illetterate individuals)</t>
  </si>
  <si>
    <t>هذة شريحة معروفه ان اي ليبيه تتزوج غير ليبي يحرم اطفالها من كل المستحقات</t>
  </si>
  <si>
    <t>لم اضطر لذالك</t>
  </si>
  <si>
    <t>de0c758e-6c95-47b3-a050-bfc4aa161942</t>
  </si>
  <si>
    <t>Breeze2: Nairouz</t>
  </si>
  <si>
    <t>معهد متوسط</t>
  </si>
  <si>
    <t>Unemployment/Low income (below 450 LYD per month)</t>
  </si>
  <si>
    <t>عن طريق لجان مختصه لمعاينة الحالة</t>
  </si>
  <si>
    <t>وضع عائلي شيك ملغي ورقم الهاتف</t>
  </si>
  <si>
    <t>لا أعرف</t>
  </si>
  <si>
    <t>Better communication/outreach Increase amount of benefits Better help from employees/social workers with registration process (especially for illetterate individuals) Reduce amount of documents required for registration</t>
  </si>
  <si>
    <t>تسهيل الإجراءات</t>
  </si>
  <si>
    <t>تموين شهري</t>
  </si>
  <si>
    <t>bb3f699a-273f-4a25-a230-1c1c251a12fd</t>
  </si>
  <si>
    <t>تقرير طبي</t>
  </si>
  <si>
    <t>Family Book Birth Certificate Deposit voucher or cancelled bank cheque (bank account number) Personal photograph</t>
  </si>
  <si>
    <t>استقبال الحاله وتسجيلها</t>
  </si>
  <si>
    <t>زياده في مقدار المنح</t>
  </si>
  <si>
    <t>كل من لديه مشكله في تجميع الأوراق والمستندات قد لا يتحصل علي منحة ....</t>
  </si>
  <si>
    <t>واجهت صعوبات كثيره أثناء التسجيل  خاصه واني قمت بتسجيل ابنتي اثناء فتره الحرب  النزوح  ولكن لا أعرف آليات الشكوي</t>
  </si>
  <si>
    <t>اتمني ان تتحصل ابنتي علي فرصه للدراسه</t>
  </si>
  <si>
    <t>e9440a78-9e90-41c5-b096-985333dc9320</t>
  </si>
  <si>
    <t xml:space="preserve">توعيه الناس عن طريق التواصل الاجتماعي </t>
  </si>
  <si>
    <t xml:space="preserve">اتمني ان يتم التجديد كل سنتين ليس كل سنه لان إذ لم يتم التجديد يتم وقف المنح </t>
  </si>
  <si>
    <t xml:space="preserve">زياده في مقدار المنح </t>
  </si>
  <si>
    <t xml:space="preserve">لان هذه الفئات مستضعفه </t>
  </si>
  <si>
    <t>a8e76244-c93d-42bc-8e10-bf1ef0585849</t>
  </si>
  <si>
    <t>معهد متوسط إدارة اعمال</t>
  </si>
  <si>
    <t>الحقيقة أوراق كثيرة ارهقتني خاصه في تحديد موعد اللجنه للفحص الطبي</t>
  </si>
  <si>
    <t>Family Status Certificate Birth Certificate Personal photograph National Identification Number (NIN)</t>
  </si>
  <si>
    <t>مساعده أثناء تسجيل</t>
  </si>
  <si>
    <t>Inform legal guardians in care centres Inform legal guardians in schools Do door-to-door outreach</t>
  </si>
  <si>
    <t>تحديد موعد اللجنه</t>
  </si>
  <si>
    <t>زياده مقدار المنح</t>
  </si>
  <si>
    <t>75cec184-49b7-49e3-8a34-62d96790d5ae</t>
  </si>
  <si>
    <t>عن طريق الإذاعة.. عن طريق التواصل الاجتماعي</t>
  </si>
  <si>
    <t>عدد افراد الاسره</t>
  </si>
  <si>
    <t>رساله عن طريق الهاتف</t>
  </si>
  <si>
    <t>Reduce amount of documents required for registration Increase amount of benefits</t>
  </si>
  <si>
    <t>التسجيل عن طريق الانترنت</t>
  </si>
  <si>
    <t>زيادة في مقدار المنح لان 300 دينار لا تكفي لشيئ</t>
  </si>
  <si>
    <t>f7e0511e-d8ac-404f-ab33-b829ea104c8b</t>
  </si>
  <si>
    <t>me_1_enum_id</t>
  </si>
  <si>
    <t>me_2_date</t>
  </si>
  <si>
    <t>cn_1_consent</t>
  </si>
  <si>
    <t>cn_2_consent_follow_up</t>
  </si>
  <si>
    <t>cn_3_consent_questions</t>
  </si>
  <si>
    <t>bio_1_baladiya</t>
  </si>
  <si>
    <t>bio_2_gender</t>
  </si>
  <si>
    <t>bio_2_gender_other</t>
  </si>
  <si>
    <t>bio_4_resp_type</t>
  </si>
  <si>
    <t>bio_5_head_of_family</t>
  </si>
  <si>
    <t>bio_6_resp_job_sector</t>
  </si>
  <si>
    <t>bio_7_education_level</t>
  </si>
  <si>
    <t>bio_7_education_level_other</t>
  </si>
  <si>
    <t>bio_8_displacement_status</t>
  </si>
  <si>
    <t>bio_9_children_number</t>
  </si>
  <si>
    <t>bio_10_children_with_disabilities_number</t>
  </si>
  <si>
    <t>bio_11_children_in_school</t>
  </si>
  <si>
    <t>sp_1_sp_grants_received</t>
  </si>
  <si>
    <t>sp_1_sp_grants_received/none</t>
  </si>
  <si>
    <t>sp_1_sp_grants_received/wife_and_children_grant</t>
  </si>
  <si>
    <t>sp_1_sp_grants_received/basic_assistance_grant</t>
  </si>
  <si>
    <t>sp_1_sp_grants_received/emergency_assistance_grant</t>
  </si>
  <si>
    <t>sp_2_sp_known</t>
  </si>
  <si>
    <t>sp_2_sp_known/wife_and_children_grant</t>
  </si>
  <si>
    <t>sp_2_sp_known/basic_assistance_grant</t>
  </si>
  <si>
    <t>sp_2_sp_known/emergency_assistance_grant</t>
  </si>
  <si>
    <t>sp_2_sp_known/none_of_the_above</t>
  </si>
  <si>
    <t>sp_3_sp_enrolment_sp1_wife</t>
  </si>
  <si>
    <t>sp_4_sp_types_of_benefits_sp1_wife</t>
  </si>
  <si>
    <t>sp_4_sp_types_of_benefits_sp1_wife/cash_transfer_to_bank_account</t>
  </si>
  <si>
    <t>sp_4_sp_types_of_benefits_sp1_wife/cash</t>
  </si>
  <si>
    <t>sp_4_sp_types_of_benefits_sp1_wife/cheque</t>
  </si>
  <si>
    <t>sp_4_sp_types_of_benefits_sp1_wife/in_kind</t>
  </si>
  <si>
    <t>sp_4_sp_types_of_benefits_sp1_wife/voucher</t>
  </si>
  <si>
    <t>sp_4_sp_types_of_benefits_sp1_wife/other</t>
  </si>
  <si>
    <t>sp_4_sp_types_of_benefits_sp1_wife/dk</t>
  </si>
  <si>
    <t>sp_4_sp_types_of_benefits_sp1_wife/dwta</t>
  </si>
  <si>
    <t>sp_4_sp_types_of_benefits_sp1_wife_other</t>
  </si>
  <si>
    <t>sp_5_sp_frequency_sp1_wife</t>
  </si>
  <si>
    <t>sp_5_sp_frequency_sp1_wife_other</t>
  </si>
  <si>
    <t>sp_6_sp_amount_sp1_wife</t>
  </si>
  <si>
    <t>sp_7_sp_sufficient_sp1_wife</t>
  </si>
  <si>
    <t>sp_8_sp_in_kind_sp1_wife</t>
  </si>
  <si>
    <t>sp_8_sp_in_kind_sp1_wife/food</t>
  </si>
  <si>
    <t>sp_8_sp_in_kind_sp1_wife/shelter</t>
  </si>
  <si>
    <t>sp_8_sp_in_kind_sp1_wife/basic_non_food_items</t>
  </si>
  <si>
    <t>sp_8_sp_in_kind_sp1_wife/medical_supplies</t>
  </si>
  <si>
    <t>sp_8_sp_in_kind_sp1_wife/other</t>
  </si>
  <si>
    <t>sp_8_sp_in_kind_sp1_wife/dk</t>
  </si>
  <si>
    <t>sp_8_sp_in_kind_sp1_wife/dwta</t>
  </si>
  <si>
    <t>sp_8_sp_in_kind_sp1_wife_other</t>
  </si>
  <si>
    <t>sp_9_sp_in_kind_delivery_sp1_wife</t>
  </si>
  <si>
    <t>sp_9_sp_in_kind_delivery_sp1_wife/door_to_door</t>
  </si>
  <si>
    <t>sp_9_sp_in_kind_delivery_sp1_wife/distribution_in_mosa_ssolf_registration_offices</t>
  </si>
  <si>
    <t>sp_9_sp_in_kind_delivery_sp1_wife/distribution_in_care_centres</t>
  </si>
  <si>
    <t>sp_9_sp_in_kind_delivery_sp1_wife/distribution_in_schools</t>
  </si>
  <si>
    <t>sp_9_sp_in_kind_delivery_sp1_wife/distribution_in_baladiya_office</t>
  </si>
  <si>
    <t>sp_9_sp_in_kind_delivery_sp1_wife/distribution_in_muhalla_office</t>
  </si>
  <si>
    <t>sp_9_sp_in_kind_delivery_sp1_wife/other</t>
  </si>
  <si>
    <t>sp_9_sp_in_kind_delivery_sp1_wife/dk</t>
  </si>
  <si>
    <t>sp_9_sp_in_kind_delivery_sp1_wife/dwta</t>
  </si>
  <si>
    <t>sp_9_sp_in_kind_delivery_sp1_wife_other</t>
  </si>
  <si>
    <t>sp_10_sp_length_benefit_sp1_wife</t>
  </si>
  <si>
    <t>sp_3_sp_enrolment_sp1_basic</t>
  </si>
  <si>
    <t>sp_4_sp_types_of_benefits_sp1_basic</t>
  </si>
  <si>
    <t>sp_4_sp_types_of_benefits_sp1_basic/cash_transfer_to_bank_account</t>
  </si>
  <si>
    <t>sp_4_sp_types_of_benefits_sp1_basic/cash</t>
  </si>
  <si>
    <t>sp_4_sp_types_of_benefits_sp1_basic/cheque</t>
  </si>
  <si>
    <t>sp_4_sp_types_of_benefits_sp1_basic/in_kind</t>
  </si>
  <si>
    <t>sp_4_sp_types_of_benefits_sp1_basic/voucher</t>
  </si>
  <si>
    <t>sp_4_sp_types_of_benefits_sp1_basic/other</t>
  </si>
  <si>
    <t>sp_4_sp_types_of_benefits_sp1_basic/dk</t>
  </si>
  <si>
    <t>sp_4_sp_types_of_benefits_sp1_basic/dwta</t>
  </si>
  <si>
    <t>sp_4_sp_types_of_benefits_sp1_basic_other</t>
  </si>
  <si>
    <t>sp_5_sp_frequency_sp1_basic</t>
  </si>
  <si>
    <t>sp_5_sp_frequency_sp1_basic_other</t>
  </si>
  <si>
    <t>sp_6_sp_amount_sp1_basic</t>
  </si>
  <si>
    <t>sp_7_sp_sufficient_sp1_basic</t>
  </si>
  <si>
    <t>sp_8_sp_in_kind_sp1_basic</t>
  </si>
  <si>
    <t>sp_8_sp_in_kind_sp1_basic/food</t>
  </si>
  <si>
    <t>sp_8_sp_in_kind_sp1_basic/shelter</t>
  </si>
  <si>
    <t>sp_8_sp_in_kind_sp1_basic/basic_non_food_items</t>
  </si>
  <si>
    <t>sp_8_sp_in_kind_sp1_basic/medical_supplies</t>
  </si>
  <si>
    <t>sp_8_sp_in_kind_sp1_basic/other</t>
  </si>
  <si>
    <t>sp_8_sp_in_kind_sp1_basic/dk</t>
  </si>
  <si>
    <t>sp_8_sp_in_kind_sp1_basic/dwta</t>
  </si>
  <si>
    <t>sp_8_sp_in_kind_sp1_basic_other</t>
  </si>
  <si>
    <t>sp_9_sp_in_kind_delivery_sp1_basic</t>
  </si>
  <si>
    <t>sp_9_sp_in_kind_delivery_sp1_basic/door_to_door</t>
  </si>
  <si>
    <t>sp_9_sp_in_kind_delivery_sp1_basic/distribution_in_mosa_ssolf_registration_offices</t>
  </si>
  <si>
    <t>sp_9_sp_in_kind_delivery_sp1_basic/distribution_in_care_centres</t>
  </si>
  <si>
    <t>sp_9_sp_in_kind_delivery_sp1_basic/distribution_in_schools</t>
  </si>
  <si>
    <t>sp_9_sp_in_kind_delivery_sp1_basic/distribution_in_baladiya_office</t>
  </si>
  <si>
    <t>sp_9_sp_in_kind_delivery_sp1_basic/distribution_in_muhalla_office</t>
  </si>
  <si>
    <t>sp_9_sp_in_kind_delivery_sp1_basic/other</t>
  </si>
  <si>
    <t>sp_9_sp_in_kind_delivery_sp1_basic/dk</t>
  </si>
  <si>
    <t>sp_9_sp_in_kind_delivery_sp1_basic/dwta</t>
  </si>
  <si>
    <t>sp_9_sp_in_kind_delivery_sp1_basic_other</t>
  </si>
  <si>
    <t>sp_10_sp_length_benefit_sp1_basic</t>
  </si>
  <si>
    <t>sp_3_sp_enrolment_sp1_emergency</t>
  </si>
  <si>
    <t>sp_4_sp_types_of_benefits_sp1_emergency</t>
  </si>
  <si>
    <t>sp_4_sp_types_of_benefits_sp1_emergency/cash_transfer_to_bank_account</t>
  </si>
  <si>
    <t>sp_4_sp_types_of_benefits_sp1_emergency/cash</t>
  </si>
  <si>
    <t>sp_4_sp_types_of_benefits_sp1_emergency/cheque</t>
  </si>
  <si>
    <t>sp_4_sp_types_of_benefits_sp1_emergency/in_kind</t>
  </si>
  <si>
    <t>sp_4_sp_types_of_benefits_sp1_emergency/voucher</t>
  </si>
  <si>
    <t>sp_4_sp_types_of_benefits_sp1_emergency/other</t>
  </si>
  <si>
    <t>sp_4_sp_types_of_benefits_sp1_emergency/dk</t>
  </si>
  <si>
    <t>sp_4_sp_types_of_benefits_sp1_emergency/dwta</t>
  </si>
  <si>
    <t>sp_4_sp_types_of_benefits_sp1_emergency_other</t>
  </si>
  <si>
    <t>sp_5_sp_frequency_sp1_emergency</t>
  </si>
  <si>
    <t>sp_5_sp_frequency_sp1_emergency_other</t>
  </si>
  <si>
    <t>sp_6_sp_amount_sp1_emergency</t>
  </si>
  <si>
    <t>sp_7_sp_sufficient_sp1_emergency</t>
  </si>
  <si>
    <t>sp_8_sp_in_kind_sp1_emergency</t>
  </si>
  <si>
    <t>sp_8_sp_in_kind_sp1_emergency/food</t>
  </si>
  <si>
    <t>sp_8_sp_in_kind_sp1_emergency/shelter</t>
  </si>
  <si>
    <t>sp_8_sp_in_kind_sp1_emergency/basic_non_food_items</t>
  </si>
  <si>
    <t>sp_8_sp_in_kind_sp1_emergency/medical_supplies</t>
  </si>
  <si>
    <t>sp_8_sp_in_kind_sp1_emergency/other</t>
  </si>
  <si>
    <t>sp_8_sp_in_kind_sp1_emergency/dk</t>
  </si>
  <si>
    <t>sp_8_sp_in_kind_sp1_emergency/dwta</t>
  </si>
  <si>
    <t>sp_8_sp_in_kind_sp1_emergency_other</t>
  </si>
  <si>
    <t>sp_9_sp_in_kind_delivery_sp1_emergency</t>
  </si>
  <si>
    <t>sp_9_sp_in_kind_delivery_sp1_emergency/door_to_door</t>
  </si>
  <si>
    <t>sp_9_sp_in_kind_delivery_sp1_emergency/distribution_in_mosa_ssolf_registration_offices</t>
  </si>
  <si>
    <t>sp_9_sp_in_kind_delivery_sp1_emergency/distribution_in_care_centres</t>
  </si>
  <si>
    <t>sp_9_sp_in_kind_delivery_sp1_emergency/distribution_in_schools</t>
  </si>
  <si>
    <t>sp_9_sp_in_kind_delivery_sp1_emergency/distribution_in_baladiya_office</t>
  </si>
  <si>
    <t>sp_9_sp_in_kind_delivery_sp1_emergency/distribution_in_muhalla_office</t>
  </si>
  <si>
    <t>sp_9_sp_in_kind_delivery_sp1_emergency/other</t>
  </si>
  <si>
    <t>sp_9_sp_in_kind_delivery_sp1_emergency/dk</t>
  </si>
  <si>
    <t>sp_9_sp_in_kind_delivery_sp1_emergency/dwta</t>
  </si>
  <si>
    <t>sp_9_sp_in_kind_delivery_sp1_emergency_other</t>
  </si>
  <si>
    <t>sp_10_sp_length_benefit_sp1_emergency</t>
  </si>
  <si>
    <t>sp_11_type_care_centre</t>
  </si>
  <si>
    <t>sp_11_type_care_centre/none</t>
  </si>
  <si>
    <t>sp_11_type_care_centre/centres_for_children_with_disabilities</t>
  </si>
  <si>
    <t>sp_11_type_care_centre/centres_for_juveniles</t>
  </si>
  <si>
    <t>sp_11_type_care_centre/other</t>
  </si>
  <si>
    <t>sp_11_type_care_centre/dk</t>
  </si>
  <si>
    <t>sp_11_type_care_centre/dwta</t>
  </si>
  <si>
    <t>sp_11_type_care_centre_other</t>
  </si>
  <si>
    <t>legad_1_eligibility_criteria_sp1_wife</t>
  </si>
  <si>
    <t>legad_1_eligibility_criteria_sp1_wife/libyan_nationality</t>
  </si>
  <si>
    <t>legad_1_eligibility_criteria_sp1_wife/all_children_18_and_under</t>
  </si>
  <si>
    <t>legad_1_eligibility_criteria_sp1_wife/child_with_disabilities</t>
  </si>
  <si>
    <t>legad_1_eligibility_criteria_sp1_wife/twins_2_and_under</t>
  </si>
  <si>
    <t>legad_1_eligibility_criteria_sp1_wife/divorced_woman</t>
  </si>
  <si>
    <t>legad_1_eligibility_criteria_sp1_wife/widowed_woman</t>
  </si>
  <si>
    <t>legad_1_eligibility_criteria_sp1_wife/all_libyan_women_not_working_in_the_public_sector</t>
  </si>
  <si>
    <t>legad_1_eligibility_criteria_sp1_wife/all_unemployed_libyan_women</t>
  </si>
  <si>
    <t>legad_1_eligibility_criteria_sp1_wife/elderly_above_60</t>
  </si>
  <si>
    <t>legad_1_eligibility_criteria_sp1_wife/unemployment_low_income_below_450_lyd_per_month</t>
  </si>
  <si>
    <t>legad_1_eligibility_criteria_sp1_wife/head_of_family_imprisoned_or_missing</t>
  </si>
  <si>
    <t>legad_1_eligibility_criteria_sp1_wife/head_of_family_martyr</t>
  </si>
  <si>
    <t>legad_1_eligibility_criteria_sp1_wife/sickness_chronic_incurable_diseases</t>
  </si>
  <si>
    <t>legad_1_eligibility_criteria_sp1_wife/victim_of_natural_disaster</t>
  </si>
  <si>
    <t>legad_1_eligibility_criteria_sp1_wife/other</t>
  </si>
  <si>
    <t>legad_1_eligibility_criteria_sp1_wife/dk</t>
  </si>
  <si>
    <t>legad_1_eligibility_criteria_sp1_wife/dwta</t>
  </si>
  <si>
    <t>legad_1_eligibility_criteria_sp1_wife_other</t>
  </si>
  <si>
    <t>legad_2_post_enrol__conditions_sp1_wife</t>
  </si>
  <si>
    <t>legad_2_post_enrol__conditions_sp1_wife/none</t>
  </si>
  <si>
    <t>legad_2_post_enrol__conditions_sp1_wife/school_attendance</t>
  </si>
  <si>
    <t>legad_2_post_enrol__conditions_sp1_wife/regular_medical_checks_for_children_with_disabilities</t>
  </si>
  <si>
    <t>legad_2_post_enrol__conditions_sp1_wife/other</t>
  </si>
  <si>
    <t>legad_2_post_enrol__conditions_sp1_wife/dk</t>
  </si>
  <si>
    <t>legad_2_post_enrol__conditions_sp1_wife/dwta</t>
  </si>
  <si>
    <t>legad_2_post_enrol__conditions_sp1_wife_other</t>
  </si>
  <si>
    <t>legad_1_eligibility_criteria_sp1_basic</t>
  </si>
  <si>
    <t>legad_1_eligibility_criteria_sp1_basic/libyan_nationality</t>
  </si>
  <si>
    <t>legad_1_eligibility_criteria_sp1_basic/all_children_18_and_under</t>
  </si>
  <si>
    <t>legad_1_eligibility_criteria_sp1_basic/child_with_disabilities</t>
  </si>
  <si>
    <t>legad_1_eligibility_criteria_sp1_basic/twins_2_and_under</t>
  </si>
  <si>
    <t>legad_1_eligibility_criteria_sp1_basic/divorced_woman</t>
  </si>
  <si>
    <t>legad_1_eligibility_criteria_sp1_basic/widowed_woman</t>
  </si>
  <si>
    <t>legad_1_eligibility_criteria_sp1_basic/all_libyan_women_not_working_in_the_public_sector</t>
  </si>
  <si>
    <t>legad_1_eligibility_criteria_sp1_basic/all_unemployed_libyan_women</t>
  </si>
  <si>
    <t>legad_1_eligibility_criteria_sp1_basic/elderly_above_60</t>
  </si>
  <si>
    <t>legad_1_eligibility_criteria_sp1_basic/unemployment_low_income_below_450_lyd_per_month</t>
  </si>
  <si>
    <t>legad_1_eligibility_criteria_sp1_basic/head_of_family_imprisoned_or_missing</t>
  </si>
  <si>
    <t>legad_1_eligibility_criteria_sp1_basic/head_of_family_martyr</t>
  </si>
  <si>
    <t>legad_1_eligibility_criteria_sp1_basic/sickness_chronic_incurable_diseases</t>
  </si>
  <si>
    <t>legad_1_eligibility_criteria_sp1_basic/victim_of_natural_disaster</t>
  </si>
  <si>
    <t>legad_1_eligibility_criteria_sp1_basic/other</t>
  </si>
  <si>
    <t>legad_1_eligibility_criteria_sp1_basic/dk</t>
  </si>
  <si>
    <t>legad_1_eligibility_criteria_sp1_basic/dwta</t>
  </si>
  <si>
    <t>legad_1_eligibility_criteria_sp1_basic_other</t>
  </si>
  <si>
    <t>legad_2_post_enrol__conditions_sp1_basic</t>
  </si>
  <si>
    <t>legad_2_post_enrol__conditions_sp1_basic/none</t>
  </si>
  <si>
    <t>legad_2_post_enrol__conditions_sp1_basic/school_attendance</t>
  </si>
  <si>
    <t>legad_2_post_enrol__conditions_sp1_basic/regular_medical_checks_for_children_with_disabilities</t>
  </si>
  <si>
    <t>legad_2_post_enrol__conditions_sp1_basic/other</t>
  </si>
  <si>
    <t>legad_2_post_enrol__conditions_sp1_basic/dk</t>
  </si>
  <si>
    <t>legad_2_post_enrol__conditions_sp1_basic/dwta</t>
  </si>
  <si>
    <t>legad_2_post_enrol__conditions_sp1_basic_other</t>
  </si>
  <si>
    <t>legad_1_eligibility_criteria_sp1_emergency</t>
  </si>
  <si>
    <t>legad_1_eligibility_criteria_sp1_emergency/libyan_nationality</t>
  </si>
  <si>
    <t>legad_1_eligibility_criteria_sp1_emergency/all_children_18_and_under</t>
  </si>
  <si>
    <t>legad_1_eligibility_criteria_sp1_emergency/child_with_disabilities</t>
  </si>
  <si>
    <t>legad_1_eligibility_criteria_sp1_emergency/twins_2_and_under</t>
  </si>
  <si>
    <t>legad_1_eligibility_criteria_sp1_emergency/divorced_woman</t>
  </si>
  <si>
    <t>legad_1_eligibility_criteria_sp1_emergency/widowed_woman</t>
  </si>
  <si>
    <t>legad_1_eligibility_criteria_sp1_emergency/all_libyan_women_not_working_in_the_public_sector</t>
  </si>
  <si>
    <t>legad_1_eligibility_criteria_sp1_emergency/all_unemployed_libyan_women</t>
  </si>
  <si>
    <t>legad_1_eligibility_criteria_sp1_emergency/elderly_above_60</t>
  </si>
  <si>
    <t>legad_1_eligibility_criteria_sp1_emergency/unemployment_low_income_below_450_lyd_per_month</t>
  </si>
  <si>
    <t>legad_1_eligibility_criteria_sp1_emergency/head_of_family_imprisoned_or_missing</t>
  </si>
  <si>
    <t>legad_1_eligibility_criteria_sp1_emergency/head_of_family_martyr</t>
  </si>
  <si>
    <t>legad_1_eligibility_criteria_sp1_emergency/sickness_chronic_incurable_diseases</t>
  </si>
  <si>
    <t>legad_1_eligibility_criteria_sp1_emergency/victim_of_natural_disaster</t>
  </si>
  <si>
    <t>legad_1_eligibility_criteria_sp1_emergency/other</t>
  </si>
  <si>
    <t>legad_1_eligibility_criteria_sp1_emergency/dk</t>
  </si>
  <si>
    <t>legad_1_eligibility_criteria_sp1_emergency/dwta</t>
  </si>
  <si>
    <t>legad_1_eligibility_criteria_sp1_emergency_other</t>
  </si>
  <si>
    <t>legad_2_post_enrol__conditions_sp1_emergency</t>
  </si>
  <si>
    <t>legad_2_post_enrol__conditions_sp1_emergency/none</t>
  </si>
  <si>
    <t>legad_2_post_enrol__conditions_sp1_emergency/school_attendance</t>
  </si>
  <si>
    <t>legad_2_post_enrol__conditions_sp1_emergency/regular_medical_checks_for_children_with_disabilities</t>
  </si>
  <si>
    <t>legad_2_post_enrol__conditions_sp1_emergency/other</t>
  </si>
  <si>
    <t>legad_2_post_enrol__conditions_sp1_emergency/dk</t>
  </si>
  <si>
    <t>legad_2_post_enrol__conditions_sp1_emergency/dwta</t>
  </si>
  <si>
    <t>legad_2_post_enrol__conditions_sp1_emergency_other</t>
  </si>
  <si>
    <t>out_1_means_of_outreach_sp1_wife</t>
  </si>
  <si>
    <t>out_1_means_of_outreach_sp1_wife_other</t>
  </si>
  <si>
    <t>out_2_outreach_efficiency_sp1_wife</t>
  </si>
  <si>
    <t>out_1_means_of_outreach_sp1_basic</t>
  </si>
  <si>
    <t>out_1_means_of_outreach_sp1_basic_other</t>
  </si>
  <si>
    <t>out_2_outreach_efficiency_sp1_basic</t>
  </si>
  <si>
    <t>out_1_means_of_outreach_sp1_emergency</t>
  </si>
  <si>
    <t>out_1_means_of_outreach_sp1_emergency_other</t>
  </si>
  <si>
    <t>out_2_outreach_efficiency_sp1_emergency</t>
  </si>
  <si>
    <t>out_3_outreach_improv_</t>
  </si>
  <si>
    <t>regist_1_regist__place_sp1_wife</t>
  </si>
  <si>
    <t>regist_1_regist__place_sp1_wife/municipal_mosa_office</t>
  </si>
  <si>
    <t>regist_1_regist__place_sp1_wife/municipal_ssolf_office</t>
  </si>
  <si>
    <t>regist_1_regist__place_sp1_wife/baladiya</t>
  </si>
  <si>
    <t>regist_1_regist__place_sp1_wife/local_council_office</t>
  </si>
  <si>
    <t>regist_1_regist__place_sp1_wife/state_run_care_centres</t>
  </si>
  <si>
    <t>regist_1_regist__place_sp1_wife/online_registration</t>
  </si>
  <si>
    <t>regist_1_regist__place_sp1_wife/other</t>
  </si>
  <si>
    <t>regist_1_regist__place_sp1_wife/dk</t>
  </si>
  <si>
    <t>regist_1_regist__place_sp1_wife/dwta</t>
  </si>
  <si>
    <t>regist_1_regist__place_sp1_wife_other</t>
  </si>
  <si>
    <t>regist_2_regist__information_sp1_wife</t>
  </si>
  <si>
    <t>regist_3_regist__documentation_sp1_wife</t>
  </si>
  <si>
    <t>regist_3_regist__documentation_sp1_wife/national_identification_number_nin</t>
  </si>
  <si>
    <t>regist_3_regist__documentation_sp1_wife/family_book</t>
  </si>
  <si>
    <t>regist_3_regist__documentation_sp1_wife/family_status_certificate</t>
  </si>
  <si>
    <t>regist_3_regist__documentation_sp1_wife/birth_certificate</t>
  </si>
  <si>
    <t>regist_3_regist__documentation_sp1_wife/proof_of_residency</t>
  </si>
  <si>
    <t>regist_3_regist__documentation_sp1_wife/deposit_voucher_or_cancelled_bank_cheque_bank_account_number</t>
  </si>
  <si>
    <t>regist_3_regist__documentation_sp1_wife/proof_of_property_ownership</t>
  </si>
  <si>
    <t>regist_3_regist__documentation_sp1_wife/official_house_renting_contract</t>
  </si>
  <si>
    <t>regist_3_regist__documentation_sp1_wife/certificate_of_death_of_husband_widows</t>
  </si>
  <si>
    <t>regist_3_regist__documentation_sp1_wife/divorce_papers_divorced_women</t>
  </si>
  <si>
    <t>regist_3_regist__documentation_sp1_wife/pay_slip</t>
  </si>
  <si>
    <t>regist_3_regist__documentation_sp1_wife/personal_photograph</t>
  </si>
  <si>
    <t>regist_3_regist__documentation_sp1_wife/dk</t>
  </si>
  <si>
    <t>regist_3_regist__documentation_sp1_wife/dwta</t>
  </si>
  <si>
    <t>regist_3_regist__documentation_sp1_wife_other</t>
  </si>
  <si>
    <t>regist_4_regist__length_sp1_wife</t>
  </si>
  <si>
    <t>regist_5_regist__responsible_sp1_wife</t>
  </si>
  <si>
    <t>regist_5_regist__responsible_sp1_wife_other</t>
  </si>
  <si>
    <t>regist_6_regist__notification_sp1_wife</t>
  </si>
  <si>
    <t>regist_6_regist__notification_sp1_wife_other</t>
  </si>
  <si>
    <t>regist_1_regist__place_sp1_basic</t>
  </si>
  <si>
    <t>regist_1_regist__place_sp1_basic/municipal_mosa_office</t>
  </si>
  <si>
    <t>regist_1_regist__place_sp1_basic/municipal_ssolf_office</t>
  </si>
  <si>
    <t>regist_1_regist__place_sp1_basic/baladiya</t>
  </si>
  <si>
    <t>regist_1_regist__place_sp1_basic/local_council_office</t>
  </si>
  <si>
    <t>regist_1_regist__place_sp1_basic/state_run_care_centres</t>
  </si>
  <si>
    <t>regist_1_regist__place_sp1_basic/online_registration</t>
  </si>
  <si>
    <t>regist_1_regist__place_sp1_basic/other</t>
  </si>
  <si>
    <t>regist_1_regist__place_sp1_basic/dk</t>
  </si>
  <si>
    <t>regist_1_regist__place_sp1_basic/dwta</t>
  </si>
  <si>
    <t>regist_1_regist__place_sp1_basic_other</t>
  </si>
  <si>
    <t>regist_2_regist__information_sp1_basic</t>
  </si>
  <si>
    <t>regist_3_regist__documentation_sp1_basic</t>
  </si>
  <si>
    <t>regist_3_regist__documentation_sp1_basic/national_identification_number_nin</t>
  </si>
  <si>
    <t>regist_3_regist__documentation_sp1_basic/family_book</t>
  </si>
  <si>
    <t>regist_3_regist__documentation_sp1_basic/family_status_certificate</t>
  </si>
  <si>
    <t>regist_3_regist__documentation_sp1_basic/birth_certificate</t>
  </si>
  <si>
    <t>regist_3_regist__documentation_sp1_basic/proof_of_residency</t>
  </si>
  <si>
    <t>regist_3_regist__documentation_sp1_basic/deposit_voucher_or_cancelled_bank_cheque_bank_account_number</t>
  </si>
  <si>
    <t>regist_3_regist__documentation_sp1_basic/proof_of_property_ownership</t>
  </si>
  <si>
    <t>regist_3_regist__documentation_sp1_basic/official_house_renting_contract</t>
  </si>
  <si>
    <t>regist_3_regist__documentation_sp1_basic/certificate_of_death_of_husband_widows</t>
  </si>
  <si>
    <t>regist_3_regist__documentation_sp1_basic/divorce_papers_divorced_women</t>
  </si>
  <si>
    <t>regist_3_regist__documentation_sp1_basic/pay_slip</t>
  </si>
  <si>
    <t>regist_3_regist__documentation_sp1_basic/personal_photograph</t>
  </si>
  <si>
    <t>regist_3_regist__documentation_sp1_basic/dk</t>
  </si>
  <si>
    <t>regist_3_regist__documentation_sp1_basic/dwta</t>
  </si>
  <si>
    <t>regist_3_regist__documentation_sp1_basic_other</t>
  </si>
  <si>
    <t>regist_4_regist__length_sp1_basic</t>
  </si>
  <si>
    <t>regist_5_regist__responsible_sp1_basic</t>
  </si>
  <si>
    <t>regist_5_regist__responsible_sp1_basic_other</t>
  </si>
  <si>
    <t>regist_6_regist__notification_sp1_basic</t>
  </si>
  <si>
    <t>regist_6_regist__notification_sp1_basic_other</t>
  </si>
  <si>
    <t>regist_1_regist__place_sp1_emergency</t>
  </si>
  <si>
    <t>regist_1_regist__place_sp1_emergency/municipal_mosa_office</t>
  </si>
  <si>
    <t>regist_1_regist__place_sp1_emergency/municipal_ssolf_office</t>
  </si>
  <si>
    <t>regist_1_regist__place_sp1_emergency/baladiya</t>
  </si>
  <si>
    <t>regist_1_regist__place_sp1_emergency/local_council_office</t>
  </si>
  <si>
    <t>regist_1_regist__place_sp1_emergency/state_run_care_centres</t>
  </si>
  <si>
    <t>regist_1_regist__place_sp1_emergency/online_registration</t>
  </si>
  <si>
    <t>regist_1_regist__place_sp1_emergency/other</t>
  </si>
  <si>
    <t>regist_1_regist__place_sp1_emergency/dk</t>
  </si>
  <si>
    <t>regist_1_regist__place_sp1_emergency/dwta</t>
  </si>
  <si>
    <t>regist_1_regist__place_sp1_emergency_other</t>
  </si>
  <si>
    <t>regist_2_regist__information_sp1_emergency</t>
  </si>
  <si>
    <t>regist_3_regist__documentation_sp1_emergency</t>
  </si>
  <si>
    <t>regist_3_regist__documentation_sp1_emergency/national_identification_number_nin</t>
  </si>
  <si>
    <t>regist_3_regist__documentation_sp1_emergency/family_book</t>
  </si>
  <si>
    <t>regist_3_regist__documentation_sp1_emergency/family_status_certificate</t>
  </si>
  <si>
    <t>regist_3_regist__documentation_sp1_emergency/birth_certificate</t>
  </si>
  <si>
    <t>regist_3_regist__documentation_sp1_emergency/proof_of_residency</t>
  </si>
  <si>
    <t>regist_3_regist__documentation_sp1_emergency/deposit_voucher_or_cancelled_bank_cheque_bank_account_number</t>
  </si>
  <si>
    <t>regist_3_regist__documentation_sp1_emergency/proof_of_property_ownership</t>
  </si>
  <si>
    <t>regist_3_regist__documentation_sp1_emergency/official_house_renting_contract</t>
  </si>
  <si>
    <t>regist_3_regist__documentation_sp1_emergency/certificate_of_death_of_husband_widows</t>
  </si>
  <si>
    <t>regist_3_regist__documentation_sp1_emergency/divorce_papers_divorced_women</t>
  </si>
  <si>
    <t>regist_3_regist__documentation_sp1_emergency/pay_slip</t>
  </si>
  <si>
    <t>regist_3_regist__documentation_sp1_emergency/personal_photograph</t>
  </si>
  <si>
    <t>regist_3_regist__documentation_sp1_emergency/other</t>
  </si>
  <si>
    <t>regist_3_regist__documentation_sp1_emergency/dk</t>
  </si>
  <si>
    <t>regist_3_regist__documentation_sp1_emergency/dwta</t>
  </si>
  <si>
    <t>regist_3_regist__documentation_sp1_emergency_other</t>
  </si>
  <si>
    <t>regist_4_regist__length_sp1_emergency</t>
  </si>
  <si>
    <t>regist_5_regist__responsible_sp1_emergency</t>
  </si>
  <si>
    <t>regist_5_regist__responsible_sp1_emergency_other</t>
  </si>
  <si>
    <t>regist_6_regist__notification_sp1_emergency</t>
  </si>
  <si>
    <t>regist_6_regist__notification_sp1_emergency_other</t>
  </si>
  <si>
    <t>social_1_social_work__registration_sp1_wife</t>
  </si>
  <si>
    <t>social_1_social_work__registration_sp1_basic</t>
  </si>
  <si>
    <t>social_1_social_work__registration_sp1_emergency</t>
  </si>
  <si>
    <t>social_2_social_work__outreach</t>
  </si>
  <si>
    <t>social_2_social_work__outreach/inform_legal_guardians_in_schools</t>
  </si>
  <si>
    <t>social_2_social_work__outreach/inform_legal_guardians_in_care_centres</t>
  </si>
  <si>
    <t>social_2_social_work__outreach/do_door_to_door_outreach</t>
  </si>
  <si>
    <t>social_2_social_work__outreach/organise_give_seminars_workshops_about_social_protection_programmes</t>
  </si>
  <si>
    <t>social_2_social_work__outreach/other</t>
  </si>
  <si>
    <t>social_2_social_work__outreach/dk</t>
  </si>
  <si>
    <t>social_2_social_work__outreach/dwta</t>
  </si>
  <si>
    <t>social_2_social_work__outreach_other</t>
  </si>
  <si>
    <t>social_3_social_work__outreach_bis</t>
  </si>
  <si>
    <t>social_3_social_work__outreach_bis/a_social_worker_is_assigned_to_each_beneficiary_to_follow_up_with_them_throughout_the_period_of_receiving_the_grant</t>
  </si>
  <si>
    <t>social_3_social_work__outreach_bis/we_do_not_hear_from_social_workers_after_registering</t>
  </si>
  <si>
    <t>social_3_social_work__outreach_bis/other</t>
  </si>
  <si>
    <t>social_3_social_work__outreach_bis/dk</t>
  </si>
  <si>
    <t>social_3_social_work__outreach_bis/dwta</t>
  </si>
  <si>
    <t>social_3_social_work__outreach_bis_other</t>
  </si>
  <si>
    <t>social_4_social_work__capacity</t>
  </si>
  <si>
    <t>social_4_social_work__capacity/i_believe_there_are_a_sufficient_number_of_staff_in_registration_offices_to_be_able_to_support_the_registration_process_for_the_programmes</t>
  </si>
  <si>
    <t>social_4_social_work__capacity/i_believe_staff_treat_all_applicants_and_beneficiaries_equally_regardless_of_gender_age_disability_area_of_residence_ethnicity_tribal_affiliation</t>
  </si>
  <si>
    <t>social_4_social_work__capacity/i_believe_there_is_not_a_sufficient_number_of_staff_in_registration_offices_to_be_able_to_support_the_registration_process_for_the_programmes</t>
  </si>
  <si>
    <t>social_4_social_work__capacity/i_believe_staff_do_not_treat_all_applicants_and_beneficiaries_equally_regardless_of_gender_age_disability_area_of_residence_ethnicity_tribal_affiliation</t>
  </si>
  <si>
    <t>bottbarr_1_barriers</t>
  </si>
  <si>
    <t>bottbarr_1_barriers/nothing</t>
  </si>
  <si>
    <t>bottbarr_1_barriers/social_stigma_of_receiving_benefits</t>
  </si>
  <si>
    <t>bottbarr_1_barriers/lack_of_awareness_and_understanding_about_the_programme</t>
  </si>
  <si>
    <t>bottbarr_1_barriers/lack_of_required_documents</t>
  </si>
  <si>
    <t>bottbarr_1_barriers/distance_to_the_registration_offices</t>
  </si>
  <si>
    <t>bottbarr_1_barriers/registration_offices_closed_due_to_insecurity</t>
  </si>
  <si>
    <t>bottbarr_1_barriers/registration_offices_closed_due_to_covid_19_restrictions</t>
  </si>
  <si>
    <t>bottbarr_1_barriers/discrimination</t>
  </si>
  <si>
    <t>bottbarr_1_barriers/other</t>
  </si>
  <si>
    <t>bottbarr_1_barriers/dk</t>
  </si>
  <si>
    <t>bottbarr_1_barriers/dwta</t>
  </si>
  <si>
    <t>bottbarr_1_barriers_other</t>
  </si>
  <si>
    <t>bottbarr_2_barriers_discrimination</t>
  </si>
  <si>
    <t>bottbarr_3_bottlenecks_regist_</t>
  </si>
  <si>
    <t>bottbarr_4_bottlenecks_receipt</t>
  </si>
  <si>
    <t>bottbarr_5_bottlenecks_regist__bis</t>
  </si>
  <si>
    <t>bottbarr_5_bottlenecks_regist__bis/closure_of_civil_registry_offices</t>
  </si>
  <si>
    <t>bottbarr_5_bottlenecks_regist__bis/closure_of_other_state_offices_e_g_muhallah_local_council</t>
  </si>
  <si>
    <t>bottbarr_5_bottlenecks_regist__bis/closure_of_registration_offices_due_to_insecurity</t>
  </si>
  <si>
    <t>bottbarr_5_bottlenecks_regist__bis/closure_of_registration_offices_due_to_covid_19_restrictions</t>
  </si>
  <si>
    <t>bottbarr_5_bottlenecks_regist__bis/distance_to_the_registration_or_civil_registry_office</t>
  </si>
  <si>
    <t>bottbarr_5_bottlenecks_regist__bis/other</t>
  </si>
  <si>
    <t>bottbarr_5_bottlenecks_regist__bis/dk</t>
  </si>
  <si>
    <t>bottbarr_5_bottlenecks_regist__bis/dwta</t>
  </si>
  <si>
    <t>bottbarr_5_bottlenecks_regist__bis_other</t>
  </si>
  <si>
    <t>bottbarr_6_bottlenecks_receipt_bis</t>
  </si>
  <si>
    <t>bottbarr_6_bottlenecks_receipt_bis/liquidity_shortage</t>
  </si>
  <si>
    <t>bottbarr_6_bottlenecks_receipt_bis/closure_of_banks_due_to_insecurity</t>
  </si>
  <si>
    <t>bottbarr_6_bottlenecks_receipt_bis/closure_of_banks_due_to_covid_19_restrictions</t>
  </si>
  <si>
    <t>bottbarr_6_bottlenecks_receipt_bis/closure_of_offices_in_charge_of_delivering_the_benefits_due_to_insecurity</t>
  </si>
  <si>
    <t>bottbarr_6_bottlenecks_receipt_bis/closure_of_offices_in_charge_of_delivering_the_benefits_due_to_covid_19_restrictions</t>
  </si>
  <si>
    <t>bottbarr_6_bottlenecks_receipt_bis/movement_difficulties_lack_of_transport_fuel_shortage_etc_</t>
  </si>
  <si>
    <t>bottbarr_6_bottlenecks_receipt_bis/other</t>
  </si>
  <si>
    <t>bottbarr_6_bottlenecks_receipt_bis/dk</t>
  </si>
  <si>
    <t>bottbarr_6_bottlenecks_receipt_bis/dwta</t>
  </si>
  <si>
    <t>bottbarr_6_bottlenecks_receipt_bis_other</t>
  </si>
  <si>
    <t>barr_1_barriers_unregistered</t>
  </si>
  <si>
    <t>barr_1_barriers_unregistered/lack_of_awareness_and_understanding_about_the_programme</t>
  </si>
  <si>
    <t>barr_1_barriers_unregistered/lack_of_required_documents</t>
  </si>
  <si>
    <t>barr_1_barriers_unregistered/distance_to_the_registration_offices</t>
  </si>
  <si>
    <t>barr_1_barriers_unregistered/registration_offices_closed_due_to_insecurity</t>
  </si>
  <si>
    <t>barr_1_barriers_unregistered/registration_offices_closed_due_to_covid_19_restrictions</t>
  </si>
  <si>
    <t>barr_1_barriers_unregistered/social_stigma_of_receiving_benefits</t>
  </si>
  <si>
    <t>barr_1_barriers_unregistered/discrimination</t>
  </si>
  <si>
    <t>barr_1_barriers_unregistered/do_not_want_to_register</t>
  </si>
  <si>
    <t>barr_1_barriers_unregistered/other</t>
  </si>
  <si>
    <t>barr_1_barriers_unregistered/dk</t>
  </si>
  <si>
    <t>barr_1_barriers_unregistered/dwta</t>
  </si>
  <si>
    <t>barr_1_barriers_unregistered_other</t>
  </si>
  <si>
    <t>barr_2_barriers_unregistered_discr_</t>
  </si>
  <si>
    <t>barr_3_barriers_documents</t>
  </si>
  <si>
    <t>barr_3_barriers_documents/national_identification_number_nin</t>
  </si>
  <si>
    <t>barr_3_barriers_documents/family_book</t>
  </si>
  <si>
    <t>barr_3_barriers_documents/family_status_certificate</t>
  </si>
  <si>
    <t>barr_3_barriers_documents/birth_certificate</t>
  </si>
  <si>
    <t>barr_3_barriers_documents/proof_of_residency</t>
  </si>
  <si>
    <t>barr_3_barriers_documents/deposit_voucher_or_cancelled_bank_cheque_bank_account_number</t>
  </si>
  <si>
    <t>barr_3_barriers_documents/proof_of_property_ownership</t>
  </si>
  <si>
    <t>barr_3_barriers_documents/official_house_renting_contract</t>
  </si>
  <si>
    <t>barr_3_barriers_documents/certificate_of_death_of_husband_widows</t>
  </si>
  <si>
    <t>barr_3_barriers_documents/divorce_papers_divorced</t>
  </si>
  <si>
    <t>barr_3_barriers_documents/pay_slip</t>
  </si>
  <si>
    <t>barr_3_barriers_documents/other</t>
  </si>
  <si>
    <t>barr_3_barriers_documents/dk</t>
  </si>
  <si>
    <t>barr_3_barriers_documents/dwta</t>
  </si>
  <si>
    <t>barr_3_barriers_documents_other</t>
  </si>
  <si>
    <t>barr_4_barriers_coverage</t>
  </si>
  <si>
    <t>barr_4_barriers_coverage_other</t>
  </si>
  <si>
    <t>barr_5_alternative_networks</t>
  </si>
  <si>
    <t>barr_5_alternative_networks/other_national_social_protection_programmes</t>
  </si>
  <si>
    <t>barr_5_alternative_networks/community_and_family_based_support_including_remittances</t>
  </si>
  <si>
    <t>barr_5_alternative_networks/humanitarian_assistance_including_cash_transfer_programmes</t>
  </si>
  <si>
    <t>barr_5_alternative_networks/charity_from_religious_institutions_mosques</t>
  </si>
  <si>
    <t>barr_5_alternative_networks/zakat</t>
  </si>
  <si>
    <t>barr_5_alternative_networks/none</t>
  </si>
  <si>
    <t>barr_5_alternative_networks/other</t>
  </si>
  <si>
    <t>barr_5_alternative_networks/dk</t>
  </si>
  <si>
    <t>barr_5_alternative_networks/dwta</t>
  </si>
  <si>
    <t>barr_5_alternative_networks_other</t>
  </si>
  <si>
    <t>barr_6_alternative_networks_bis</t>
  </si>
  <si>
    <t>barr_6_alternative_networks_bis/other_national_social_protection_programmes</t>
  </si>
  <si>
    <t>barr_6_alternative_networks_bis/community_and_family_based_support_including_remittances</t>
  </si>
  <si>
    <t>barr_6_alternative_networks_bis/humanitarian_assistance_including_cash_transfer_programmes</t>
  </si>
  <si>
    <t>barr_6_alternative_networks_bis/charity_from_religious_institutions_mosques</t>
  </si>
  <si>
    <t>barr_6_alternative_networks_bis/zakat</t>
  </si>
  <si>
    <t>barr_6_alternative_networks_bis/none</t>
  </si>
  <si>
    <t>barr_6_alternative_networks_bis/other</t>
  </si>
  <si>
    <t>barr_6_alternative_networks_bis/dk</t>
  </si>
  <si>
    <t>barr_6_alternative_networks_bis/dwta</t>
  </si>
  <si>
    <t>barr_6_alternative_networks_bis_other</t>
  </si>
  <si>
    <t>barr_7_other_sp_programmes</t>
  </si>
  <si>
    <t>barr_8_alternative_networks_benefit_type_nationalSP</t>
  </si>
  <si>
    <t>barr_8_alternative_networks_benefit_type_nationalSP/cash_transfer_to_bank_account</t>
  </si>
  <si>
    <t>barr_8_alternative_networks_benefit_type_nationalSP/cash</t>
  </si>
  <si>
    <t>barr_8_alternative_networks_benefit_type_nationalSP/cheque</t>
  </si>
  <si>
    <t>barr_8_alternative_networks_benefit_type_nationalSP/in_kind</t>
  </si>
  <si>
    <t>barr_8_alternative_networks_benefit_type_nationalSP/voucher</t>
  </si>
  <si>
    <t>barr_8_alternative_networks_benefit_type_nationalSP/other</t>
  </si>
  <si>
    <t>barr_8_alternative_networks_benefit_type_nationalSP/dk</t>
  </si>
  <si>
    <t>barr_8_alternative_networks_benefit_type_nationalSP/dwta</t>
  </si>
  <si>
    <t>barr_8_alternative_networks_benefit_type_nationalSP_other</t>
  </si>
  <si>
    <t>barr_9_alternative_networks_amount_nationalSP</t>
  </si>
  <si>
    <t>barr_10_alternative_networks_in_kind_nationalSP</t>
  </si>
  <si>
    <t>barr_10_alternative_networks_in_kind_nationalSP/food</t>
  </si>
  <si>
    <t>barr_10_alternative_networks_in_kind_nationalSP/shelter</t>
  </si>
  <si>
    <t>barr_10_alternative_networks_in_kind_nationalSP/basic_non_food_items</t>
  </si>
  <si>
    <t>barr_10_alternative_networks_in_kind_nationalSP/medical_supplies</t>
  </si>
  <si>
    <t>barr_10_alternative_networks_in_kind_nationalSP/other</t>
  </si>
  <si>
    <t>barr_10_alternative_networks_in_kind_nationalSP/dk</t>
  </si>
  <si>
    <t>barr_10_alternative_networks_in_kind_nationalSP/dwta</t>
  </si>
  <si>
    <t>barr_10_alternative_networks_in_kind_nationalSP_other</t>
  </si>
  <si>
    <t>barr_8_alternative_networks_benefit_type_familysupport</t>
  </si>
  <si>
    <t>barr_8_alternative_networks_benefit_type_familysupport/cash_transfer_to_bank_account</t>
  </si>
  <si>
    <t>barr_8_alternative_networks_benefit_type_familysupport/cash</t>
  </si>
  <si>
    <t>barr_8_alternative_networks_benefit_type_familysupport/cheque</t>
  </si>
  <si>
    <t>barr_8_alternative_networks_benefit_type_familysupport/in_kind</t>
  </si>
  <si>
    <t>barr_8_alternative_networks_benefit_type_familysupport/voucher</t>
  </si>
  <si>
    <t>barr_8_alternative_networks_benefit_type_familysupport/other</t>
  </si>
  <si>
    <t>barr_8_alternative_networks_benefit_type_familysupport/dk</t>
  </si>
  <si>
    <t>barr_8_alternative_networks_benefit_type_familysupport/dwta</t>
  </si>
  <si>
    <t>barr_8_alternative_networks_benefit_type_familysupport_other</t>
  </si>
  <si>
    <t>barr_9_alternative_networks_amount_familysupport</t>
  </si>
  <si>
    <t>barr_10_alternative_networks_in_kind_familysupport</t>
  </si>
  <si>
    <t>barr_10_alternative_networks_in_kind_familysupport/food</t>
  </si>
  <si>
    <t>barr_10_alternative_networks_in_kind_familysupport/shelter</t>
  </si>
  <si>
    <t>barr_10_alternative_networks_in_kind_familysupport/basic_non_food_items</t>
  </si>
  <si>
    <t>barr_10_alternative_networks_in_kind_familysupport/medical_supplies</t>
  </si>
  <si>
    <t>barr_10_alternative_networks_in_kind_familysupport/other</t>
  </si>
  <si>
    <t>barr_10_alternative_networks_in_kind_familysupport/dk</t>
  </si>
  <si>
    <t>barr_10_alternative_networks_in_kind_familysupport/dwta</t>
  </si>
  <si>
    <t>barr_10_alternative_networks_in_kind_familysupport_other</t>
  </si>
  <si>
    <t>barr_8_alternative_networks_benefit_type_hum</t>
  </si>
  <si>
    <t>barr_8_alternative_networks_benefit_type_hum/cash_transfer_to_bank_account</t>
  </si>
  <si>
    <t>barr_8_alternative_networks_benefit_type_hum/cash</t>
  </si>
  <si>
    <t>barr_8_alternative_networks_benefit_type_hum/cheque</t>
  </si>
  <si>
    <t>barr_8_alternative_networks_benefit_type_hum/in_kind</t>
  </si>
  <si>
    <t>barr_8_alternative_networks_benefit_type_hum/voucher</t>
  </si>
  <si>
    <t>barr_8_alternative_networks_benefit_type_hum/other</t>
  </si>
  <si>
    <t>barr_8_alternative_networks_benefit_type_hum/dk</t>
  </si>
  <si>
    <t>barr_8_alternative_networks_benefit_type_hum/dwta</t>
  </si>
  <si>
    <t>barr_8_alternative_networks_benefit_type_hum_other</t>
  </si>
  <si>
    <t>barr_9_alternative_networks_amount_hum</t>
  </si>
  <si>
    <t>barr_10_alternative_networks_in_kind_hum</t>
  </si>
  <si>
    <t>barr_10_alternative_networks_in_kind_hum/food</t>
  </si>
  <si>
    <t>barr_10_alternative_networks_in_kind_hum/shelter</t>
  </si>
  <si>
    <t>barr_10_alternative_networks_in_kind_hum/basic_non_food_items</t>
  </si>
  <si>
    <t>barr_10_alternative_networks_in_kind_hum/medical_supplies</t>
  </si>
  <si>
    <t>barr_10_alternative_networks_in_kind_hum/other</t>
  </si>
  <si>
    <t>barr_10_alternative_networks_in_kind_hum/dk</t>
  </si>
  <si>
    <t>barr_10_alternative_networks_in_kind_hum/dwta</t>
  </si>
  <si>
    <t>barr_10_alternative_networks_in_kind_hum_other</t>
  </si>
  <si>
    <t>barr_8_alternative_networks_benefit_type_charity</t>
  </si>
  <si>
    <t>barr_8_alternative_networks_benefit_type_charity/cash_transfer_to_bank_account</t>
  </si>
  <si>
    <t>barr_8_alternative_networks_benefit_type_charity/cash</t>
  </si>
  <si>
    <t>barr_8_alternative_networks_benefit_type_charity/cheque</t>
  </si>
  <si>
    <t>barr_8_alternative_networks_benefit_type_charity/in_kind</t>
  </si>
  <si>
    <t>barr_8_alternative_networks_benefit_type_charity/voucher</t>
  </si>
  <si>
    <t>barr_8_alternative_networks_benefit_type_charity/other</t>
  </si>
  <si>
    <t>barr_8_alternative_networks_benefit_type_charity/dk</t>
  </si>
  <si>
    <t>barr_8_alternative_networks_benefit_type_charity/dwta</t>
  </si>
  <si>
    <t>barr_8_alternative_networks_benefit_type_charity_other</t>
  </si>
  <si>
    <t>barr_9_alternative_networks_amount_charity</t>
  </si>
  <si>
    <t>barr_10_alternative_networks_in_kind_charity</t>
  </si>
  <si>
    <t>barr_10_alternative_networks_in_kind_charity/food</t>
  </si>
  <si>
    <t>barr_10_alternative_networks_in_kind_charity/shelter</t>
  </si>
  <si>
    <t>barr_10_alternative_networks_in_kind_charity/basic_non_food_items</t>
  </si>
  <si>
    <t>barr_10_alternative_networks_in_kind_charity/medical_supplies</t>
  </si>
  <si>
    <t>barr_10_alternative_networks_in_kind_charity/other</t>
  </si>
  <si>
    <t>barr_10_alternative_networks_in_kind_charity/dk</t>
  </si>
  <si>
    <t>barr_10_alternative_networks_in_kind_charity/dwta</t>
  </si>
  <si>
    <t>barr_10_alternative_networks_in_kind_charity_other</t>
  </si>
  <si>
    <t>barr_8_alternative_networks_benefit_type_zakat</t>
  </si>
  <si>
    <t>barr_8_alternative_networks_benefit_type_zakat/cash_transfer_to_bank_account</t>
  </si>
  <si>
    <t>barr_8_alternative_networks_benefit_type_zakat/cash</t>
  </si>
  <si>
    <t>barr_8_alternative_networks_benefit_type_zakat/cheque</t>
  </si>
  <si>
    <t>barr_8_alternative_networks_benefit_type_zakat/in_kind</t>
  </si>
  <si>
    <t>barr_8_alternative_networks_benefit_type_zakat/voucher</t>
  </si>
  <si>
    <t>barr_8_alternative_networks_benefit_type_zakat/other</t>
  </si>
  <si>
    <t>barr_8_alternative_networks_benefit_type_zakat/dk</t>
  </si>
  <si>
    <t>barr_8_alternative_networks_benefit_type_zakat/dwta</t>
  </si>
  <si>
    <t>barr_8_alternative_networks_benefit_type_zakat_other</t>
  </si>
  <si>
    <t>barr_9_alternative_networks_amount_zakat</t>
  </si>
  <si>
    <t>barr_10_alternative_networks_in_kind_zakat</t>
  </si>
  <si>
    <t>barr_10_alternative_networks_in_kind_zakat/food</t>
  </si>
  <si>
    <t>barr_10_alternative_networks_in_kind_zakat/shelter</t>
  </si>
  <si>
    <t>barr_10_alternative_networks_in_kind_zakat/basic_non_food_items</t>
  </si>
  <si>
    <t>barr_10_alternative_networks_in_kind_zakat/medical_supplies</t>
  </si>
  <si>
    <t>barr_10_alternative_networks_in_kind_zakat/other</t>
  </si>
  <si>
    <t>barr_10_alternative_networks_in_kind_zakat/dk</t>
  </si>
  <si>
    <t>barr_10_alternative_networks_in_kind_zakat/dwta</t>
  </si>
  <si>
    <t>barr_10_alternative_networks_in_kind_zakat_other</t>
  </si>
  <si>
    <t>barr_8_alternative_networks_benefit_type_other</t>
  </si>
  <si>
    <t>barr_8_alternative_networks_benefit_type_other/cash_transfer_to_bank_account</t>
  </si>
  <si>
    <t>barr_8_alternative_networks_benefit_type_other/cash</t>
  </si>
  <si>
    <t>barr_8_alternative_networks_benefit_type_other/cheque</t>
  </si>
  <si>
    <t>barr_8_alternative_networks_benefit_type_other/in_kind</t>
  </si>
  <si>
    <t>barr_8_alternative_networks_benefit_type_other/voucher</t>
  </si>
  <si>
    <t>barr_8_alternative_networks_benefit_type_other/other</t>
  </si>
  <si>
    <t>barr_8_alternative_networks_benefit_type_other/dk</t>
  </si>
  <si>
    <t>barr_8_alternative_networks_benefit_type_other/dwta</t>
  </si>
  <si>
    <t>barr_8_alternative_networks_benefit_type_other_other</t>
  </si>
  <si>
    <t>barr_9_alternative_networks_amount_other</t>
  </si>
  <si>
    <t>barr_10_alternative_networks_in_kind_other</t>
  </si>
  <si>
    <t>barr_10_alternative_networks_in_kind_other/food</t>
  </si>
  <si>
    <t>barr_10_alternative_networks_in_kind_other/shelter</t>
  </si>
  <si>
    <t>barr_10_alternative_networks_in_kind_other/basic_non_food_items</t>
  </si>
  <si>
    <t>barr_10_alternative_networks_in_kind_other/medical_supplies</t>
  </si>
  <si>
    <t>barr_10_alternative_networks_in_kind_other/other</t>
  </si>
  <si>
    <t>barr_10_alternative_networks_in_kind_other/dk</t>
  </si>
  <si>
    <t>barr_10_alternative_networks_in_kind_other/dwta</t>
  </si>
  <si>
    <t>barr_10_alternative_networks_in_kind_other_other</t>
  </si>
  <si>
    <t>barr_11_alternative_networks_needs</t>
  </si>
  <si>
    <t>barr_12_sp_improv_</t>
  </si>
  <si>
    <t>barr_12_sp_improv_/less_delays_with_payments</t>
  </si>
  <si>
    <t>barr_12_sp_improv_/better_communication_outreach</t>
  </si>
  <si>
    <t>barr_12_sp_improv_/increase_amount_of_benefits</t>
  </si>
  <si>
    <t>barr_12_sp_improv_/reduce_amount_of_documents_required_for_registration</t>
  </si>
  <si>
    <t>barr_12_sp_improv_/open_registration_offices_in_remote_areas</t>
  </si>
  <si>
    <t>barr_12_sp_improv_/simplify_application_forms</t>
  </si>
  <si>
    <t>barr_12_sp_improv_/better_help_from_employees_social_workers_with_registration_process_especially_for_illetterate_individuals</t>
  </si>
  <si>
    <t>barr_12_sp_improv_/open_programmes_to_non_libyans</t>
  </si>
  <si>
    <t>barr_12_sp_improv_/other</t>
  </si>
  <si>
    <t>barr_12_sp_improv_/dk</t>
  </si>
  <si>
    <t>barr_12_sp_improv_/dwta</t>
  </si>
  <si>
    <t>barr_12_sp_improv__other</t>
  </si>
  <si>
    <t>barr_13_sp_improv__regist_</t>
  </si>
  <si>
    <t>barr_14_more_assistance</t>
  </si>
  <si>
    <t>barr_15_barriers_at_risk_groups</t>
  </si>
  <si>
    <t>barr_15_barriers_at_risk_groups/none</t>
  </si>
  <si>
    <t>barr_15_barriers_at_risk_groups/women_girls_in_general</t>
  </si>
  <si>
    <t>barr_15_barriers_at_risk_groups/girls_with_disabilities</t>
  </si>
  <si>
    <t>barr_15_barriers_at_risk_groups/children_with_disabilities</t>
  </si>
  <si>
    <t>barr_15_barriers_at_risk_groups/children_born_out_of_wedlock</t>
  </si>
  <si>
    <t>barr_15_barriers_at_risk_groups/children_of_libyan_mothers_and_non_libyan_fathers</t>
  </si>
  <si>
    <t>barr_15_barriers_at_risk_groups/orphans_in_orphanages</t>
  </si>
  <si>
    <t>barr_15_barriers_at_risk_groups/idp_children</t>
  </si>
  <si>
    <t>barr_15_barriers_at_risk_groups/returnee_children</t>
  </si>
  <si>
    <t>barr_15_barriers_at_risk_groups/children_who_are_not_enrolled_in_school</t>
  </si>
  <si>
    <t>barr_15_barriers_at_risk_groups/illiterate_applicants</t>
  </si>
  <si>
    <t>barr_15_barriers_at_risk_groups/other</t>
  </si>
  <si>
    <t>barr_15_barriers_at_risk_groups/dk</t>
  </si>
  <si>
    <t>barr_15_barriers_at_risk_groups/dwta</t>
  </si>
  <si>
    <t>barr_15_barriers_at_risk_groups_other</t>
  </si>
  <si>
    <t>barr_16_barriers_at_risk_groups_bis</t>
  </si>
  <si>
    <t>compl_1_rejection</t>
  </si>
  <si>
    <t>compl_2_rejection_bis</t>
  </si>
  <si>
    <t>compl_2_rejection_bis/required_documents_missing</t>
  </si>
  <si>
    <t>compl_2_rejection_bis/applied_after_the_deadline</t>
  </si>
  <si>
    <t>compl_2_rejection_bis/did_not_meet_the_eligibility_criteria</t>
  </si>
  <si>
    <t>compl_2_rejection_bis/other</t>
  </si>
  <si>
    <t>compl_2_rejection_bis/dk</t>
  </si>
  <si>
    <t>compl_2_rejection_bis/dwta</t>
  </si>
  <si>
    <t>compl_2_rejection_bis_other</t>
  </si>
  <si>
    <t>compl_3_complaint_mechanism</t>
  </si>
  <si>
    <t>compl_4_appeal</t>
  </si>
  <si>
    <t>compl_5_process</t>
  </si>
  <si>
    <t>compl_6_appeal_bis</t>
  </si>
  <si>
    <t>compl_6_appeal_bis/cost_of_process</t>
  </si>
  <si>
    <t>compl_6_appeal_bis/length_of_process_too_time_consuming</t>
  </si>
  <si>
    <t>compl_6_appeal_bis/process_not_clear_where_to_apply_documents_required_length_etc_</t>
  </si>
  <si>
    <t>compl_6_appeal_bis/other</t>
  </si>
  <si>
    <t>compl_6_appeal_bis/dk</t>
  </si>
  <si>
    <t>compl_6_appeal_bis/dwta</t>
  </si>
  <si>
    <t>compl_6_appeal_bis_other</t>
  </si>
  <si>
    <t>compl_7_process_cost</t>
  </si>
  <si>
    <t>clos_1_closing</t>
  </si>
  <si>
    <t>yes</t>
  </si>
  <si>
    <t>sebha</t>
  </si>
  <si>
    <t>man</t>
  </si>
  <si>
    <t>family_registered_with_at_least_one_social_protection_programme</t>
  </si>
  <si>
    <t>public_sector</t>
  </si>
  <si>
    <t>university</t>
  </si>
  <si>
    <t>non_displaced_permanent_resident_in_your_area</t>
  </si>
  <si>
    <t>none</t>
  </si>
  <si>
    <t>wife_and_children_grant</t>
  </si>
  <si>
    <t>other</t>
  </si>
  <si>
    <t>we_do_not_hear_from_social_workers_after_registering</t>
  </si>
  <si>
    <t>i_believe_there_are_a_sufficient_number_of_staff_in_registration_offices_to_be_able_to_support_the_registration_process_for_the_programmes</t>
  </si>
  <si>
    <t>lack_of_required_documents</t>
  </si>
  <si>
    <t>no</t>
  </si>
  <si>
    <t>less_delays_with_payments increase_amount_of_benefits better_help_from_employees_social_workers_with_registration_process_especially_for_illetterate_individuals</t>
  </si>
  <si>
    <t>cash_transfer_to_bank_account</t>
  </si>
  <si>
    <t>between_6_months_1_year</t>
  </si>
  <si>
    <t>social_media</t>
  </si>
  <si>
    <t>good_sufficient_information_clear_and_easily_accessible</t>
  </si>
  <si>
    <t>municipal_mosa_office</t>
  </si>
  <si>
    <t>more_than_six_months</t>
  </si>
  <si>
    <t>me</t>
  </si>
  <si>
    <t>bank_notification</t>
  </si>
  <si>
    <t>dk</t>
  </si>
  <si>
    <t>i_believe_there_are_a_sufficient_number_of_staff_in_registration_offices_to_be_able_to_support_the_registration_process_for_the_programmes i_believe_staff_treat_all_applicants_and_beneficiaries_equally_regardless_of_gender_age_disability_area_of_residence_ethnicity_tribal_affiliation</t>
  </si>
  <si>
    <t>lack_of_required_documents lack_of_awareness_and_understanding_about_the_programme</t>
  </si>
  <si>
    <t>liquidity_shortage</t>
  </si>
  <si>
    <t>less_delays_with_payments better_communication_outreach increase_amount_of_benefits</t>
  </si>
  <si>
    <t>children_of_libyan_mothers_and_non_libyan_fathers returnee_children illiterate_applicants</t>
  </si>
  <si>
    <t>no_schooling_literate</t>
  </si>
  <si>
    <t>inform_legal_guardians_in_schools organise_give_seminars_workshops_about_social_protection_programmes</t>
  </si>
  <si>
    <t>a_social_worker_is_assigned_to_each_beneficiary_to_follow_up_with_them_throughout_the_period_of_receiving_the_grant</t>
  </si>
  <si>
    <t>i_believe_staff_treat_all_applicants_and_beneficiaries_equally_regardless_of_gender_age_disability_area_of_residence_ethnicity_tribal_affiliation</t>
  </si>
  <si>
    <t>lack_of_awareness_and_understanding_about_the_programme lack_of_required_documents</t>
  </si>
  <si>
    <t>increase_amount_of_benefits reduce_amount_of_documents_required_for_registration</t>
  </si>
  <si>
    <t>returnee_children children_born_out_of_wedlock children_of_libyan_mothers_and_non_libyan_fathers</t>
  </si>
  <si>
    <t>private_sector_including_private_business_owners</t>
  </si>
  <si>
    <t>every_two_three_months</t>
  </si>
  <si>
    <t>libyan_nationality</t>
  </si>
  <si>
    <t>satisfactory_could_be_improved</t>
  </si>
  <si>
    <t>less_than_a_month</t>
  </si>
  <si>
    <t>nothing</t>
  </si>
  <si>
    <t>increase_amount_of_benefits better_help_from_employees_social_workers_with_registration_process_especially_for_illetterate_individuals</t>
  </si>
  <si>
    <t>children_of_libyan_mothers_and_non_libyan_fathers children_born_out_of_wedlock</t>
  </si>
  <si>
    <t>secondary</t>
  </si>
  <si>
    <t>every_six_months</t>
  </si>
  <si>
    <t>official_websites</t>
  </si>
  <si>
    <t>by_going_to_the_registration_office</t>
  </si>
  <si>
    <t>between_one_and_three_months</t>
  </si>
  <si>
    <t>lack_of_awareness_and_understanding_about_the_programme</t>
  </si>
  <si>
    <t>increase_amount_of_benefits simplify_application_forms</t>
  </si>
  <si>
    <t>children_born_out_of_wedlock</t>
  </si>
  <si>
    <t>monthly</t>
  </si>
  <si>
    <t>more_than_3_years</t>
  </si>
  <si>
    <t>personal_networks_by_word_of_mouth</t>
  </si>
  <si>
    <t>between_three_and_six_months</t>
  </si>
  <si>
    <t>dwta</t>
  </si>
  <si>
    <t>inform_legal_guardians_in_schools</t>
  </si>
  <si>
    <t>lack_of_awareness_and_understanding_about_the_programme distance_to_the_registration_offices registration_offices_closed_due_to_covid_19_restrictions</t>
  </si>
  <si>
    <t>increase_amount_of_benefits reduce_amount_of_documents_required_for_registration open_registration_offices_in_remote_areas</t>
  </si>
  <si>
    <t>length_of_process_too_time_consuming</t>
  </si>
  <si>
    <t>woman</t>
  </si>
  <si>
    <t>no_schooling_illiterate</t>
  </si>
  <si>
    <t>a_close_relative_man</t>
  </si>
  <si>
    <t>municipal_ssolf_office</t>
  </si>
  <si>
    <t>lack_of_awareness_and_understanding_about_the_programme distance_to_the_registration_offices registration_offices_closed_due_to_insecurity</t>
  </si>
  <si>
    <t>distance_to_the_registration_or_civil_registry_office closure_of_registration_offices_due_to_covid_19_restrictions</t>
  </si>
  <si>
    <t>better_communication_outreach reduce_amount_of_documents_required_for_registration simplify_application_forms better_help_from_employees_social_workers_with_registration_process_especially_for_illetterate_individuals</t>
  </si>
  <si>
    <t>children_with_disabilities orphans_in_orphanages</t>
  </si>
  <si>
    <t>abuselim</t>
  </si>
  <si>
    <t>eligible_family_not_registered</t>
  </si>
  <si>
    <t>i_believe_staff_treat_all_applicants_and_beneficiaries_equally_regardless_of_gender_age_disability_area_of_residence_ethnicity_tribal_affiliation i_believe_there_are_a_sufficient_number_of_staff_in_registration_offices_to_be_able_to_support_the_registration_process_for_the_programmes</t>
  </si>
  <si>
    <t>less_delays_with_payments increase_amount_of_benefits</t>
  </si>
  <si>
    <t>children_born_out_of_wedlock children_of_libyan_mothers_and_non_libyan_fathers</t>
  </si>
  <si>
    <t>ain_zara</t>
  </si>
  <si>
    <t>irregular</t>
  </si>
  <si>
    <t>online_registration</t>
  </si>
  <si>
    <t>children_of_libyan_mothers_and_non_libyan_fathers</t>
  </si>
  <si>
    <t>tripoli</t>
  </si>
  <si>
    <t>less_than_three_months</t>
  </si>
  <si>
    <t>centres_for_children_with_disabilities</t>
  </si>
  <si>
    <t>regular_medical_checks_for_children_with_disabilities</t>
  </si>
  <si>
    <t>care_centres</t>
  </si>
  <si>
    <t>national_identification_number_nin</t>
  </si>
  <si>
    <t>the_other_parent</t>
  </si>
  <si>
    <t>inform_legal_guardians_in_care_centres</t>
  </si>
  <si>
    <t>less_delays_with_payments reduce_amount_of_documents_required_for_registration</t>
  </si>
  <si>
    <t>tajura</t>
  </si>
  <si>
    <t>unemployed</t>
  </si>
  <si>
    <t>lump_sum_one_time_delivery</t>
  </si>
  <si>
    <t>widowed_woman</t>
  </si>
  <si>
    <t>suq_aljumaa</t>
  </si>
  <si>
    <t>between_1_to_3_years</t>
  </si>
  <si>
    <t>all_children_18_and_under</t>
  </si>
  <si>
    <t>hai_alandalus</t>
  </si>
  <si>
    <t>basic_assistance_grant</t>
  </si>
  <si>
    <t>inexistent</t>
  </si>
  <si>
    <t>a_friend_man</t>
  </si>
  <si>
    <t>lack_of_awareness_and_understanding_about_the_programme lack_of_required_documents registration_offices_closed_due_to_covid_19_restrictions</t>
  </si>
  <si>
    <t>women_girls_in_general girls_with_disabilities children_with_disabilities</t>
  </si>
  <si>
    <t>process_not_clear_where_to_apply_documents_required_length_etc_</t>
  </si>
  <si>
    <t>returnee</t>
  </si>
  <si>
    <t>children_with_disabilities girls_with_disabilities</t>
  </si>
  <si>
    <t>poor_insufficient_unclear_or_hard_to_reach</t>
  </si>
  <si>
    <t>less_delays_with_payments</t>
  </si>
  <si>
    <t>tv</t>
  </si>
  <si>
    <t>registration_offices_closed_due_to_covid_19_restrictions other</t>
  </si>
  <si>
    <t>girls_with_disabilities children_with_disabilities illiterate_applicants</t>
  </si>
  <si>
    <t>less_delays_with_payments better_communication_outreach increase_amount_of_benefits simplify_application_forms open_registration_offices_in_remote_areas better_help_from_employees_social_workers_with_registration_process_especially_for_illetterate_individuals</t>
  </si>
  <si>
    <t>girls_with_disabilities children_with_disabilities</t>
  </si>
  <si>
    <t>children_with_disabilities illiterate_applicants</t>
  </si>
  <si>
    <t>registration_offices_closed_due_to_covid_19_restrictions lack_of_awareness_and_understanding_about_the_programme</t>
  </si>
  <si>
    <t>reduce_amount_of_documents_required_for_registration open_registration_offices_in_remote_areas</t>
  </si>
  <si>
    <t>distance_to_the_registration_or_civil_registry_office</t>
  </si>
  <si>
    <t>liquidity_shortage movement_difficulties_lack_of_transport_fuel_shortage_etc_</t>
  </si>
  <si>
    <t>idp_children returnee_children children_born_out_of_wedlock</t>
  </si>
  <si>
    <t>yes_a_lot</t>
  </si>
  <si>
    <t>less_delays_with_payments increase_amount_of_benefits better_communication_outreach simplify_application_forms</t>
  </si>
  <si>
    <t>organise_give_seminars_workshops_about_social_protection_programmes inform_legal_guardians_in_care_centres</t>
  </si>
  <si>
    <t>social_stigma_of_receiving_benefits lack_of_required_documents lack_of_awareness_and_understanding_about_the_programme</t>
  </si>
  <si>
    <t>increase_amount_of_benefits reduce_amount_of_documents_required_for_registration open_registration_offices_in_remote_areas simplify_application_forms better_help_from_employees_social_workers_with_registration_process_especially_for_illetterate_individuals</t>
  </si>
  <si>
    <t>children_born_out_of_wedlock children_of_libyan_mothers_and_non_libyan_fathers orphans_in_orphanages idp_children returnee_children</t>
  </si>
  <si>
    <t>lack_of_required_documents social_stigma_of_receiving_benefits registration_offices_closed_due_to_covid_19_restrictions</t>
  </si>
  <si>
    <t>increase_amount_of_benefits</t>
  </si>
  <si>
    <t>divorced_woman</t>
  </si>
  <si>
    <t>deposit_voucher_or_cancelled_bank_cheque_bank_account_number</t>
  </si>
  <si>
    <t>yes_a_few</t>
  </si>
  <si>
    <t>zakat</t>
  </si>
  <si>
    <t>cash</t>
  </si>
  <si>
    <t>simplify_application_forms open_registration_offices_in_remote_areas reduce_amount_of_documents_required_for_registration</t>
  </si>
  <si>
    <t>idp_children</t>
  </si>
  <si>
    <t>less_delays_with_payments increase_amount_of_benefits open_registration_offices_in_remote_areas simplify_application_forms reduce_amount_of_documents_required_for_registration better_help_from_employees_social_workers_with_registration_process_especially_for_illetterate_individuals</t>
  </si>
  <si>
    <t>inform_legal_guardians_in_schools other</t>
  </si>
  <si>
    <t>less_delays_with_payments increase_amount_of_benefits simplify_application_forms</t>
  </si>
  <si>
    <t>charity_from_religious_institutions_mosques community_and_family_based_support_including_remittances</t>
  </si>
  <si>
    <t>community_and_family_based_support_including_remittances</t>
  </si>
  <si>
    <t>women_girls_in_general girls_with_disabilities children_with_disabilities children_of_libyan_mothers_and_non_libyan_fathers orphans_in_orphanages idp_children returnee_children children_who_are_not_enrolled_in_school illiterate_applicants</t>
  </si>
  <si>
    <t>required_documents_missing</t>
  </si>
  <si>
    <t>zakat community_and_family_based_support_including_remittances</t>
  </si>
  <si>
    <t>less_delays_with_payments increase_amount_of_benefits reduce_amount_of_documents_required_for_registration simplify_application_forms</t>
  </si>
  <si>
    <t>less_delays_with_payments increase_amount_of_benefits better_help_from_employees_social_workers_with_registration_process_especially_for_illetterate_individuals simplify_application_forms reduce_amount_of_documents_required_for_registration better_communication_outreach</t>
  </si>
  <si>
    <t>family_book national_identification_number_nin family_status_certificate</t>
  </si>
  <si>
    <t>increase_amount_of_benefits less_delays_with_payments open_programmes_to_non_libyans better_communication_outreach better_help_from_employees_social_workers_with_registration_process_especially_for_illetterate_individuals other</t>
  </si>
  <si>
    <t>less_delays_with_payments increase_amount_of_benefits better_help_from_employees_social_workers_with_registration_process_especially_for_illetterate_individuals better_communication_outreach</t>
  </si>
  <si>
    <t>less_delays_with_payments better_communication_outreach increase_amount_of_benefits reduce_amount_of_documents_required_for_registration simplify_application_forms better_help_from_employees_social_workers_with_registration_process_especially_for_illetterate_individuals</t>
  </si>
  <si>
    <t>better_help_from_employees_social_workers_with_registration_process_especially_for_illetterate_individuals increase_amount_of_benefits open_registration_offices_in_remote_areas</t>
  </si>
  <si>
    <t>children_of_libyan_mothers_and_non_libyan_fathers other</t>
  </si>
  <si>
    <t>child_with_disabilities</t>
  </si>
  <si>
    <t>closure_of_banks_due_to_insecurity liquidity_shortage</t>
  </si>
  <si>
    <t>girls_with_disabilities</t>
  </si>
  <si>
    <t>primary</t>
  </si>
  <si>
    <t>organise_give_seminars_workshops_about_social_protection_programmes</t>
  </si>
  <si>
    <t>social_stigma_of_receiving_benefits lack_of_awareness_and_understanding_about_the_programme lack_of_required_documents distance_to_the_registration_offices</t>
  </si>
  <si>
    <t>less_delays_with_payments increase_amount_of_benefits reduce_amount_of_documents_required_for_registration open_registration_offices_in_remote_areas better_help_from_employees_social_workers_with_registration_process_especially_for_illetterate_individuals</t>
  </si>
  <si>
    <t>children_of_libyan_mothers_and_non_libyan_fathers returnee_children</t>
  </si>
  <si>
    <t>divorce_papers_divorced</t>
  </si>
  <si>
    <t>better_communication_outreach increase_amount_of_benefits reduce_amount_of_documents_required_for_registration</t>
  </si>
  <si>
    <t>children_born_out_of_wedlock idp_children returnee_children children_of_libyan_mothers_and_non_libyan_fathers</t>
  </si>
  <si>
    <t>benghazi</t>
  </si>
  <si>
    <t>community_and_family_based_support_including_remittances other_national_social_protection_programmes charity_from_religious_institutions_mosques humanitarian_assistance_including_cash_transfer_programmes zakat</t>
  </si>
  <si>
    <t>increase_amount_of_benefits better_help_from_employees_social_workers_with_registration_process_especially_for_illetterate_individuals better_communication_outreach</t>
  </si>
  <si>
    <t>idp_children children_of_libyan_mothers_and_non_libyan_fathers children_born_out_of_wedlock</t>
  </si>
  <si>
    <t>inform_legal_guardians_in_schools inform_legal_guardians_in_care_centres do_door_to_door_outreach organise_give_seminars_workshops_about_social_protection_programmes</t>
  </si>
  <si>
    <t>better_communication_outreach reduce_amount_of_documents_required_for_registration open_registration_offices_in_remote_areas simplify_application_forms better_help_from_employees_social_workers_with_registration_process_especially_for_illetterate_individuals less_delays_with_payments increase_amount_of_benefits</t>
  </si>
  <si>
    <t>better_communication_outreach</t>
  </si>
  <si>
    <t>libyan_nationality other</t>
  </si>
  <si>
    <t>do_door_to_door_outreach</t>
  </si>
  <si>
    <t>illiterate_applicants</t>
  </si>
  <si>
    <t>charity_from_religious_institutions_mosques zakat other_national_social_protection_programmes</t>
  </si>
  <si>
    <t>open_registration_offices_in_remote_areas better_help_from_employees_social_workers_with_registration_process_especially_for_illetterate_individuals</t>
  </si>
  <si>
    <t>children_born_out_of_wedlock children_of_libyan_mothers_and_non_libyan_fathers returnee_children</t>
  </si>
  <si>
    <t>better_communication_outreach increase_amount_of_benefits</t>
  </si>
  <si>
    <t>children_of_libyan_mothers_and_non_libyan_fathers children_born_out_of_wedlock returnee_children</t>
  </si>
  <si>
    <t>applied_after_the_deadline</t>
  </si>
  <si>
    <t>increase_amount_of_benefits better_communication_outreach reduce_amount_of_documents_required_for_registration simplify_application_forms</t>
  </si>
  <si>
    <t>children_of_libyan_mothers_and_non_libyan_fathers illiterate_applicants idp_children children_born_out_of_wedlock</t>
  </si>
  <si>
    <t>length_of_process_too_time_consuming cost_of_process</t>
  </si>
  <si>
    <t>door_to_door_outreach</t>
  </si>
  <si>
    <t>lack_of_awareness_and_understanding_about_the_programme lack_of_required_documents distance_to_the_registration_offices</t>
  </si>
  <si>
    <t>children_born_out_of_wedlock children_of_libyan_mothers_and_non_libyan_fathers idp_children returnee_children</t>
  </si>
  <si>
    <t>charity_from_religious_institutions_mosques</t>
  </si>
  <si>
    <t>organise_give_seminars_workshops_about_social_protection_programmes do_door_to_door_outreach inform_legal_guardians_in_care_centres inform_legal_guardians_in_schools</t>
  </si>
  <si>
    <t>less_delays_with_payments better_communication_outreach increase_amount_of_benefits reduce_amount_of_documents_required_for_registration open_registration_offices_in_remote_areas simplify_application_forms better_help_from_employees_social_workers_with_registration_process_especially_for_illetterate_individuals</t>
  </si>
  <si>
    <t>distance_to_the_registration_offices</t>
  </si>
  <si>
    <t>zakat charity_from_religious_institutions_mosques</t>
  </si>
  <si>
    <t>reduce_amount_of_documents_required_for_registration simplify_application_forms better_help_from_employees_social_workers_with_registration_process_especially_for_illetterate_individuals better_communication_outreach</t>
  </si>
  <si>
    <t>distance_to_the_registration_offices lack_of_required_documents</t>
  </si>
  <si>
    <t>increase_amount_of_benefits better_communication_outreach simplify_application_forms open_registration_offices_in_remote_areas reduce_amount_of_documents_required_for_registration less_delays_with_payments better_help_from_employees_social_workers_with_registration_process_especially_for_illetterate_individuals</t>
  </si>
  <si>
    <t>unemployment_low_income_below_450_lyd_per_month</t>
  </si>
  <si>
    <t>better_communication_outreach increase_amount_of_benefits better_help_from_employees_social_workers_with_registration_process_especially_for_illetterate_individuals reduce_amount_of_documents_required_for_registration</t>
  </si>
  <si>
    <t>inform_legal_guardians_in_care_centres inform_legal_guardians_in_schools do_door_to_door_outreach</t>
  </si>
  <si>
    <t>reduce_amount_of_documents_required_for_registration increase_amount_of_benefits</t>
  </si>
  <si>
    <t>uuid</t>
  </si>
  <si>
    <t>question.name</t>
  </si>
  <si>
    <t>old.value</t>
  </si>
  <si>
    <t>new.value</t>
  </si>
  <si>
    <t>Issue</t>
  </si>
  <si>
    <t>feedback</t>
  </si>
  <si>
    <t>changed</t>
  </si>
  <si>
    <t>Duplicate</t>
  </si>
  <si>
    <t>Wrong entry</t>
  </si>
  <si>
    <t>receives one grant, applied to another grant, but has not received it yet. We can consider her as registered. </t>
  </si>
  <si>
    <t>Blank</t>
  </si>
  <si>
    <t xml:space="preserve">Inconsistency </t>
  </si>
  <si>
    <t>blank</t>
  </si>
  <si>
    <t>reason for deletion</t>
  </si>
  <si>
    <t xml:space="preserve">0 children/ can not be part of the survey </t>
  </si>
  <si>
    <t>Error in the entry, and after reviewing the respondent, he gets an amount of (600) dinars for the months (month 1 / month 6) for the year 2021 at the rate of 100 dinars for each month.</t>
  </si>
  <si>
    <t>منحه الأبناء</t>
  </si>
  <si>
    <t>عن طريق وسائل التواصل الاجتماعي</t>
  </si>
  <si>
    <t>قدمت أوراقي في مصرف التجارة والتنمية</t>
  </si>
  <si>
    <t>شهادة وضع عائلي</t>
  </si>
  <si>
    <t>عن طريق المراجعة</t>
  </si>
  <si>
    <t>التسجيل بالنسبه لي لم يكن  صعب</t>
  </si>
  <si>
    <t>لأسباب نقص الوثائق والجهل</t>
  </si>
  <si>
    <t>87d361a2-89a2-4692-8fc7-616a2fa895a9</t>
  </si>
  <si>
    <t xml:space="preserve">Breeze3:Nabiha </t>
  </si>
  <si>
    <t>منحة الأبناء 100 دينار للطفل شهريا ولكن تصرف كل ثلاثه أشهر</t>
  </si>
  <si>
    <t>تلفزيون او راديو او عن طريق رسائل الهاتف</t>
  </si>
  <si>
    <t>قدمت أوراقي عند مصرف الجمهورية فرع الصابري</t>
  </si>
  <si>
    <t>وضع عائلي ..... رقم وطني ....جواز سفر</t>
  </si>
  <si>
    <t>لم اتقابل مه اي أخصائي</t>
  </si>
  <si>
    <t>تأخير من المنظومة</t>
  </si>
  <si>
    <t>يمكن التسجيل عن طريق الانترنت</t>
  </si>
  <si>
    <t>70b94ca2-5590-4fda-8fda-011b2c4158b6</t>
  </si>
  <si>
    <t>يجب مراعة الضروف المعيشية لكل فئاة المجتمع</t>
  </si>
  <si>
    <t>لايتم تقديم اي مساعدات للارامل اليبيات المتجوزات من اجانب</t>
  </si>
  <si>
    <t>عدم حصول الابناء على الجنسية يتسبب في عراقيل عديدة</t>
  </si>
  <si>
    <t>اتمنا النضر في الاطفال والعائلة دوي الاباء الاجانب</t>
  </si>
  <si>
    <t>df85603e-b031-4b01-8733-2307786250b6</t>
  </si>
  <si>
    <t>ما اهمية  هدا الاستبيان</t>
  </si>
  <si>
    <t>من المفترض التسجيل التلقائي من الشجل المدني للطفال مند الولدة في منضومة منحة الابناء</t>
  </si>
  <si>
    <t>اي امساعدة  تقدم للمواطن تسمح بتلبية احتياجاته</t>
  </si>
  <si>
    <t>لعدم وجود المستندات الرسمية</t>
  </si>
  <si>
    <t>eb76c963-6025-4d8f-9592-f42c57b8e3ca</t>
  </si>
  <si>
    <t>يتم التسجيل عن طريق التواصل الاجتماعي</t>
  </si>
  <si>
    <t xml:space="preserve">الاعانت المنزلية مثل السلال الغدائية والفرش والبطانيات في فصل الشتاء </t>
  </si>
  <si>
    <t>عدم اعطاء المراء حريتها بشكل كامل
عدم وجود الجنسية</t>
  </si>
  <si>
    <t>6d1e0aec-2b4e-4efc-aa0a-25c1960fc302</t>
  </si>
  <si>
    <t>تفعيل الجمعيات وتوفير السلع الاساسية  ودعمها يساعد قي تحسين مستوا المعيشة قليلأ</t>
  </si>
  <si>
    <t>المعاقين صعوبة الحركة 
في حال الاطفال العائدون والاطفال من اب غير ليبي عدم وجود الجنسية والرقم الوطني 
وفي حال الاطفال الايتام وال الاطفال خار نطاق الزوجية في بعض الحالات عدم وجود وصي قانوني وعد وجود مستندات اتبات هوية في حالاة نادرة على ما اعتقد</t>
  </si>
  <si>
    <t>لا اعلم ان كان هناك الية للشكوة</t>
  </si>
  <si>
    <t>اتمنا تسهيل اجرات التيجيل في التضامن للعئلة المحتاجه</t>
  </si>
  <si>
    <t>69fb80eb-df6e-4e98-8ffd-997626e1f817</t>
  </si>
  <si>
    <t>تسهيل الاجراءات ليسهل التواصل</t>
  </si>
  <si>
    <t>مشاكل تتعلق بالمصرف الذي من المفترض ان تنزل فيه المنحة</t>
  </si>
  <si>
    <t xml:space="preserve">تسهيل الاجراءات </t>
  </si>
  <si>
    <t>الحصول على منحة الابناء وذلك بتسهيل الاجراءات لانني نازح وهم يطلبون مني اوراق يجب استخراجها من مدينتي الاصلية فقط التي نزحت منها</t>
  </si>
  <si>
    <t>316e0f55-1d78-43f3-91dc-8a915424347c</t>
  </si>
  <si>
    <t>حملات توعية وارشادية للتعريف بالبرامج ومتطلباتها</t>
  </si>
  <si>
    <t>تسهيل الاجراءات والتوعية</t>
  </si>
  <si>
    <t>معاش اساسي لابني المعاق</t>
  </si>
  <si>
    <t>الارامل لانهن لايعرفن الاجراءات ولا توحد وسيلة مواصلات للتنقل بين المؤسسات الحكومية</t>
  </si>
  <si>
    <t xml:space="preserve">ابني معاق ولم يتحصل على معاش اساسي وقمت بتقديم شكوى والان اللجراءات قيد التنفيذ </t>
  </si>
  <si>
    <t>a8d9004f-986c-4b71-b978-7faf630c4078</t>
  </si>
  <si>
    <t>فتح قنوات للتواصل</t>
  </si>
  <si>
    <t>كانت تنقصني بعض الاوراق ولكنني الان احاول استيفاء كل الاوراق</t>
  </si>
  <si>
    <t xml:space="preserve">جعل التسجيل إلكتروني </t>
  </si>
  <si>
    <t>اللاتي ليس لديهن رجل يعولهن. لان اتمام هذه الاجراءات متعب جدا وقد لا تتحمل المرآة هذا التعب</t>
  </si>
  <si>
    <t>c57c01bb-a574-463b-b871-8c5ac025dec6</t>
  </si>
  <si>
    <t>تعقيدات من صندوق التضامن واجراءات اظافيه معقدة</t>
  </si>
  <si>
    <t xml:space="preserve">تقليل الاجراءات </t>
  </si>
  <si>
    <t>منح للاطفال لانني مطلقة وليس لدي عمل</t>
  </si>
  <si>
    <t>لانني مثلا مطلقه وليس لدي عمل</t>
  </si>
  <si>
    <t>f07120a6-f602-460c-bc65-b109d26aa02e</t>
  </si>
  <si>
    <t xml:space="preserve">No </t>
  </si>
  <si>
    <t>لا يوجد توعيه</t>
  </si>
  <si>
    <t>لايوجد اي مزايا</t>
  </si>
  <si>
    <t xml:space="preserve">تقليل الاوراق المطلوبه </t>
  </si>
  <si>
    <t>توفير الدعم العيني مثل الحفاظات وحليب الاطفال</t>
  </si>
  <si>
    <t xml:space="preserve">لانهن ضعيفات في هذا المحتمع الذكوري </t>
  </si>
  <si>
    <t>2f799a2d-cbba-4c05-b114-1e5a957c5379</t>
  </si>
  <si>
    <t>التواصل مع الجمهور</t>
  </si>
  <si>
    <t>لم يتم تنفيذ منحة الزوجة بعد</t>
  </si>
  <si>
    <t xml:space="preserve">التسجيل الالكتروني </t>
  </si>
  <si>
    <t>منح للاطفال بشكل مستمر</t>
  </si>
  <si>
    <t>d22ff29e-6917-427b-9b24-3e85bde24901</t>
  </si>
  <si>
    <t>لا اعرف. هم يعرفون</t>
  </si>
  <si>
    <t xml:space="preserve">المنحة مسجل فيها ولكن لطفل واخد فقط ولذي طفلين معاقين </t>
  </si>
  <si>
    <t xml:space="preserve">التسجيل يجب ان يكون إلكتروني </t>
  </si>
  <si>
    <t>المنح للاطفال المعاقين</t>
  </si>
  <si>
    <t>لان وضعهم صعب ويحتاجون مساعدات سريعه ولكن الاحراءات معقدة</t>
  </si>
  <si>
    <t>197dd4bb-41b3-47d4-9548-3dfa0ee2b69b</t>
  </si>
  <si>
    <t>No info</t>
  </si>
  <si>
    <t>لايوجد دور</t>
  </si>
  <si>
    <t>التسجيل الالكتروني يجعل العملية اسهل من ناحية التسجيل</t>
  </si>
  <si>
    <t>منح للاطفال</t>
  </si>
  <si>
    <t xml:space="preserve">لانهم لا يعرفون الاجراءات </t>
  </si>
  <si>
    <t>bfd2a333-b383-477b-bee0-f5c0fdebb36b</t>
  </si>
  <si>
    <t xml:space="preserve">التواصل عبر وسائل التواصل الاجتماعي </t>
  </si>
  <si>
    <t>العمل على جعل فرق من مراكز التسجيل يذهبون إلى المستفيذين المحتملين وتسجيلهم</t>
  </si>
  <si>
    <t>دعم مالي وطبي لطفلي المعاق</t>
  </si>
  <si>
    <t>لان لازم من رقم وطني وهم لا يملكون الرقم الوطني</t>
  </si>
  <si>
    <t>0d9ba45b-9aa4-4bf9-bae2-173618e67482</t>
  </si>
  <si>
    <t>تفعيل خط  ساخن للإجابة علي استفسارات الناس</t>
  </si>
  <si>
    <t>لم نري لهم وجود</t>
  </si>
  <si>
    <t>صدر قرار من السيد رئيس الحكومة ينص علي تحصل الزوجات المتزوجات من اجني علي منحة الزوجة وحصول اطفالهم علي منحة الطفل لكن الي الان لم ينفذ القرار ولا نعرف الاوراق المطلوبة و الإجراءات المتبعة</t>
  </si>
  <si>
    <t>تفعيل القرارات الصادرة من الحكومة</t>
  </si>
  <si>
    <t>وضع الية واضحة و شرح الخطوات التي يجب اتابعها</t>
  </si>
  <si>
    <t>لان القوانين التي صدرت لم يتم العمل بها بعد</t>
  </si>
  <si>
    <t>لان لايوجد الية او جهة اشتكي اليها</t>
  </si>
  <si>
    <t>fdf46787-dc07-490c-be21-5402fffd565c</t>
  </si>
  <si>
    <t xml:space="preserve">ابلاغ الناس عن الخدمات او المساعدات التي تقدمها الدولة للناس عن طريق مناشير او عند تسجيل الولادة </t>
  </si>
  <si>
    <t xml:space="preserve">تسهيل الإجراءات و تسريع عملية التسجيل </t>
  </si>
  <si>
    <t xml:space="preserve">قروض للسكن بحكم ان المنزل يحتاج الي الكثير من الصيانة بعد الحرب </t>
  </si>
  <si>
    <t>21adc8c0-2a7f-4a79-8ec2-33aff3a96f70</t>
  </si>
  <si>
    <t xml:space="preserve">معهد عالي </t>
  </si>
  <si>
    <t xml:space="preserve">عن طريق العائلة </t>
  </si>
  <si>
    <t xml:space="preserve">نشر معلومات عن هذا الدعم المقدم 
توفير نماذج الكترونية لتقديم الاستفسارات 
توفير هاتف و تعيين موظفين للإجابة علي استفسارات الناس </t>
  </si>
  <si>
    <t xml:space="preserve">لم اسجل نزلت المنحة في حساب منحة ارباب الاسر تلقائيا  </t>
  </si>
  <si>
    <t xml:space="preserve">لم املا الاستمارة </t>
  </si>
  <si>
    <t xml:space="preserve">التسجيل كان في ايام منحة ارباب الاسر </t>
  </si>
  <si>
    <t xml:space="preserve">الاسم رباعي 
رقم الهوية 
الرقم الوطني 
اسم المرحوم 
رقمة الوطني 
اسماء الاطفال 
معلومات المصرف من الاسم والفرع ورقم الحساب </t>
  </si>
  <si>
    <t xml:space="preserve">كثرة المستندات المطلوبة 
فترات الانتظار الطويلة للتقديم </t>
  </si>
  <si>
    <t xml:space="preserve">لا اعرف السبب </t>
  </si>
  <si>
    <t xml:space="preserve">حدث تاخير في دفع رواتب الحكومية </t>
  </si>
  <si>
    <t>جعل العملية سلسة عن طريق فتح التسجيل علي مواقع رسمية للحكومة</t>
  </si>
  <si>
    <t xml:space="preserve">لعدم وجود بنية تحتية تساعد علي تنقلهم </t>
  </si>
  <si>
    <t>be96908b-188a-4e1c-82dd-792749b7cf2c</t>
  </si>
  <si>
    <t>لا ل</t>
  </si>
  <si>
    <t xml:space="preserve">من مكتب تسجيل مواليد بالاحوال المدنية </t>
  </si>
  <si>
    <t xml:space="preserve">حملات تبليغ عن هذه المزايا 
اعلانات 
يتم التبليغ عند الولادة ان هناك دعم مقدم من الحكومة </t>
  </si>
  <si>
    <t xml:space="preserve">الاسم الرباعي 
الرقم الوطني 
اسم الام و الرقم الوطني
اسماء التوأم و تاريخ الولادة مكان الولادة و رقم الاشعار الولادة 
</t>
  </si>
  <si>
    <t xml:space="preserve">اشعار الولادة </t>
  </si>
  <si>
    <t xml:space="preserve">اعلامي بالوثائق المطلوبة للتسجيل </t>
  </si>
  <si>
    <t xml:space="preserve">طول عملية التسجيل من قبلهم </t>
  </si>
  <si>
    <t>لا اعرف يمكن عن طريق جعل العملية اسرع</t>
  </si>
  <si>
    <t>99180589-db7a-4095-8e0f-976e1c899ffd</t>
  </si>
  <si>
    <t>Family Status Certificate</t>
  </si>
  <si>
    <t>Children of Libyan mothers and non-Libyan fathers Children born out of wedlock Illiterate applicants</t>
  </si>
  <si>
    <t>National Identification Number (NIN) Family Status Certificate</t>
  </si>
  <si>
    <t>Lack of required documents Distance to the registration offices</t>
  </si>
  <si>
    <t>Better communication/outreach Open programmes to non-Libyans</t>
  </si>
  <si>
    <t>Did not meet the eligibility criteria</t>
  </si>
  <si>
    <t>Better communication/outreach Better help from employees/social workers with registration process (especially for illetterate individuals)</t>
  </si>
  <si>
    <t>Open programmes to non-Libyans Simplify application forms Reduce amount of documents required for registration Better communication/outreach</t>
  </si>
  <si>
    <t>Children of Libyan mothers and non-Libyan fathers Women/Girls in general</t>
  </si>
  <si>
    <t>Children of Libyan mothers and non-Libyan fathers Orphans (in orphanages) Returnee children Children with disabilities Girls with disabilities Children born out of wedlock</t>
  </si>
  <si>
    <t>Emergency assistance grant Basic assistance grant Wife and Children grant</t>
  </si>
  <si>
    <t>I believe there is not a sufficient number of staff in registration offices to be able to support the registration process for the programmes I believe staff treat all applicants and beneficiaries equally, regardless of gender, age, disability, area of residence, ethnicity/tribal affiliation</t>
  </si>
  <si>
    <t>I believe staff treat all applicants and beneficiaries equally, regardless of gender, age, disability, area of residence, ethnicity/tribal affiliation I believe there is not a sufficient number of staff in registration offices to be able to support the registration process for the programmes</t>
  </si>
  <si>
    <t>Community and family based support (including remittances) Charity from religious institutions (mosques) Other national social protection programmes Zakat</t>
  </si>
  <si>
    <t>Women/Girls in general</t>
  </si>
  <si>
    <t>I believe there is not a sufficient number of staff in registration offices to be able to support the registration process for the programmes I believe staff do not treat all applicants and beneficiaries equally, regardless of gender, age, disability, area of residence, ethnicity/tribal affiliation</t>
  </si>
  <si>
    <t>Simplify application forms Reduce amount of documents required for registration Better communication/outreach</t>
  </si>
  <si>
    <t>I believe there is not a sufficient number of staff in registration offices to be able to support the registration process for the programmes</t>
  </si>
  <si>
    <t>Cash In-kind</t>
  </si>
  <si>
    <t>Increase amount of benefits Better communication/outreach Simplify application forms</t>
  </si>
  <si>
    <t>Humanitarian assistance (including cash transfer programmes) Zakat</t>
  </si>
  <si>
    <t>Children with disabilities</t>
  </si>
  <si>
    <t>Simplify application forms Reduce amount of documents required for registration Increase amount of benefits</t>
  </si>
  <si>
    <t>Community and family based support (including remittances) Charity from religious institutions (mosques)</t>
  </si>
  <si>
    <t>In-kind</t>
  </si>
  <si>
    <t>Medical supplies</t>
  </si>
  <si>
    <t>Better help from employees/social workers with registration process (especially for illetterate individuals) Open programmes to non-Libyans Reduce amount of documents required for registration</t>
  </si>
  <si>
    <t>Required documents missing Did not meet the eligibility criteria</t>
  </si>
  <si>
    <t>I believe there are a sufficient number of staff in registration offices to be able to support the registration process for the programmes I believe staff do not treat all applicants and beneficiaries equally, regardless of gender, age, disability, area of residence, ethnicity/tribal affiliation</t>
  </si>
  <si>
    <t>Registration offices closed due to COVID-19 restrictions</t>
  </si>
  <si>
    <t>Simplify application forms Reduce amount of documents required for registration Better help from employees/social workers with registration process (especially for illetterate individuals)</t>
  </si>
  <si>
    <t>National Identification Number (NIN) Family Status Certificate Birth Certificate Certificate of death of husband (widows) Personal photograph</t>
  </si>
  <si>
    <t>National Identification Number (NIN) Family Status Certificate Birth Certificate Deposit voucher or cancelled bank cheque (bank account number) Other, please specify:</t>
  </si>
  <si>
    <t>Better communication/outreach Less delays with payments Increase amount of benefits</t>
  </si>
  <si>
    <t xml:space="preserve">community_and_family_based_support_including_remittances </t>
  </si>
  <si>
    <t>Other</t>
  </si>
  <si>
    <t>every 3 months</t>
  </si>
  <si>
    <t>Missing information</t>
  </si>
  <si>
    <t>Data clarification</t>
  </si>
  <si>
    <t>Recoded into existing answer option</t>
  </si>
  <si>
    <t>social_2_social_work__outreach/no role</t>
  </si>
  <si>
    <t>No role</t>
  </si>
  <si>
    <t>New option added</t>
  </si>
  <si>
    <t>no role</t>
  </si>
  <si>
    <t>عن طريق الاعلام المرائي والمسموع والتواصل الاجتماعي</t>
  </si>
  <si>
    <t>Inform legal guardians in schools Inform legal guardians in care centres</t>
  </si>
  <si>
    <t>Certificate of death of husband (widows)</t>
  </si>
  <si>
    <t>Food</t>
  </si>
  <si>
    <t>Increase amount of benefits Open programmes to non-Libyans</t>
  </si>
  <si>
    <t>تسهيل عمليه التسجيل عبر نقال</t>
  </si>
  <si>
    <t>ادرسه في المدارس العامه والتوفير المرتب الاساسي</t>
  </si>
  <si>
    <t>Returnee children IDP children Children born out of wedlock</t>
  </si>
  <si>
    <t>لعم وجود الاوراق التبوتية والرقم الوطني</t>
  </si>
  <si>
    <t>ضروري تسجيل في المرتب الاساسى الى الاطفال وتوفير سابل العايش،</t>
  </si>
  <si>
    <t>d3104750-ce6f-4da1-bfb0-0113d006b62b</t>
  </si>
  <si>
    <t>عن طريق الرسائل النصية لبيانا والمدار</t>
  </si>
  <si>
    <t>Online registration Local council office</t>
  </si>
  <si>
    <t>الوضع العائلي صك ملغي</t>
  </si>
  <si>
    <t>National Identification Number (NIN) Family Status Certificate Family Book Deposit voucher or cancelled bank cheque (bank account number)</t>
  </si>
  <si>
    <t>لاعرف</t>
  </si>
  <si>
    <t>يتم تحسين العملية بتوزيع التشجيل على المجالس المحلية</t>
  </si>
  <si>
    <t>منحة ارباب الاسر كانت تساهم في رفع المعانة عن المواطن</t>
  </si>
  <si>
    <t>في الاغلاب غير ليبين ولا توجد ارقام وطنية</t>
  </si>
  <si>
    <t>نتمنا زيادة المنحة  وتسيريع انزالها  في الحساب شهريأ</t>
  </si>
  <si>
    <t>64c790df-332e-40bc-b7ba-dcf64763934b</t>
  </si>
  <si>
    <t>عن طريق  برامج التواصل الاجتماعي</t>
  </si>
  <si>
    <t>Baladiya Online registration</t>
  </si>
  <si>
    <t>لم تطلب اي معلومه</t>
  </si>
  <si>
    <t>National Identification Number (NIN) Deposit voucher or cancelled bank cheque (bank account number) Family Status Certificate Family Book</t>
  </si>
  <si>
    <t>دعم الاسره والاطفال توعيتهم</t>
  </si>
  <si>
    <t>توعيه الشخص المعني</t>
  </si>
  <si>
    <t>دعم النفسي الى العائلات النزحه</t>
  </si>
  <si>
    <t>Inform legal guardians in schools Inform legal guardians in care centres Organise/give seminars/workshops about social protection programmes</t>
  </si>
  <si>
    <t>Increase amount of benefits Reduce amount of documents required for registration Better help from employees/social workers with registration process (especially for illetterate individuals)</t>
  </si>
  <si>
    <t>تتحسن عملية التسجيل عن طريق النت على ماةاعتقد ايهل طريق للتشجيل</t>
  </si>
  <si>
    <t xml:space="preserve">المساعدات الانسانية متل السلع الاساسية وتوفير اطباء في العيادات العامة </t>
  </si>
  <si>
    <t>عدم وجود اوراق رسمية</t>
  </si>
  <si>
    <t>لا اعرف مكان تقديم الشكاوى</t>
  </si>
  <si>
    <t>512edb12-9e72-4082-b3ce-34c3231901ea</t>
  </si>
  <si>
    <t>عن طريق نقال</t>
  </si>
  <si>
    <t>مكان السكان النفوسيه من السجل المدني</t>
  </si>
  <si>
    <t>عن طريق المجلس المحليه وعن طريق التوصل الاجتماعي</t>
  </si>
  <si>
    <t>القرطاسيه تكون في المدارس والسلع الغدايه الاساسيه والحليب والحفظات</t>
  </si>
  <si>
    <t>Children born out of wedlock Returnee children Children of Libyan mothers and non-Libyan fathers</t>
  </si>
  <si>
    <t>العايدون بسبب عدوم وجود الرقم الوطني والاطفال من اباءغير ليبين كدلك عدم وجود الرقم الوطني 
الاطفال خارج نطاق الزواج عدم وجود اتبات هوية</t>
  </si>
  <si>
    <t>لاواعرف الية للشكوى ولم تواجهني مشاكل في التشجيل</t>
  </si>
  <si>
    <t>زيادة قيمت المنحة</t>
  </si>
  <si>
    <t>66c21fec-4ffd-4fc8-9cf8-5a06390fcf94</t>
  </si>
  <si>
    <t>اشهار والدعايه في القنوات والاداعه</t>
  </si>
  <si>
    <t>شهاده وضع العالي والشيك من الحساب ملغي</t>
  </si>
  <si>
    <t>تلقيت مره وحده معهم في الشوان الاجتماعي مع الاطفال بعدا وفاه المرحوم</t>
  </si>
  <si>
    <t>Increase amount of benefits Open registration offices in remote areas</t>
  </si>
  <si>
    <t>توفير مكتب قريب من الحي او في مجلس المحلي الى المنطقه هكي يكون افضل واسرع في الوصل والتسجيل اسرع</t>
  </si>
  <si>
    <t>الجمعيات الاستهلكيه والبطاقات الصحيه تسعدا في الاستفاد منها في العلاج</t>
  </si>
  <si>
    <t>Children born out of wedlock IDP children Orphans (in orphanages)</t>
  </si>
  <si>
    <t>لعدم وجود اوراق تبوتيا</t>
  </si>
  <si>
    <t>زيدات المنحه توفير الخدمات الاطفال من امكان الترفيه والمسحات خضراء والحديقي</t>
  </si>
  <si>
    <t>610fff4c-b32c-41bd-a3ec-cfa6f013a3c2</t>
  </si>
  <si>
    <t>اعلان عن طريق التفزون</t>
  </si>
  <si>
    <t>وضع العالي صك ملغي من المصرف</t>
  </si>
  <si>
    <t>توصل عن طريق ربط المركز الشوان الاجتماعيه عبر نت</t>
  </si>
  <si>
    <t>تسهيل الاجرات الدارسه والتعليم والمركوب الاطفال في المدارس والسلع الاساسيه</t>
  </si>
  <si>
    <t>يمكن ان يكونو منغير ارقام وطنية</t>
  </si>
  <si>
    <t>زيدات في المنحه حتى يكون المنحه تسعاد الاطفال على</t>
  </si>
  <si>
    <t>e07e9a01-8850-46be-a39c-5aff0b841a6f</t>
  </si>
  <si>
    <t>ان يكون ليبي الجنسية</t>
  </si>
  <si>
    <t>مستند الوضع العائلي وصك ملغي</t>
  </si>
  <si>
    <t xml:space="preserve">مراجعة الحساب المصرفي </t>
  </si>
  <si>
    <t>التشجيل الفوري مندو الولاده تشجيل تلقأي</t>
  </si>
  <si>
    <t xml:space="preserve">المساعدة الانسانية الاخراى متمتلة في الغداء والدواء </t>
  </si>
  <si>
    <t>Women/Girls in general Children of Libyan mothers and non-Libyan fathers</t>
  </si>
  <si>
    <t>النساء لصعوبت الحركة والقيود المجتمعية 
والاطفال من اباء غير ليبين عدم وجود الرقم الوطني</t>
  </si>
  <si>
    <t>لا اعرف الية للشكوة</t>
  </si>
  <si>
    <t>لا شكرأ</t>
  </si>
  <si>
    <t>f688ff54-4141-4f40-9eac-9f5cc0c08a17</t>
  </si>
  <si>
    <t>National Identification Number (NIN) Family Status Certificate Family Book</t>
  </si>
  <si>
    <t>Simplify application forms Open programmes to non-Libyans</t>
  </si>
  <si>
    <t xml:space="preserve">تسهيل اجرائت التشجيل للنساء اليبيات التي لا يمتلكن الرقم الوطني  </t>
  </si>
  <si>
    <t>لا يوجد مساعداة اطلاقأ</t>
  </si>
  <si>
    <t xml:space="preserve">عدم وجود الرقم الوطني </t>
  </si>
  <si>
    <t>الرجاء النضر في الارامل والمطلقات الواتي لا يحملأ الرقم الوطني وسهيل اجرات الحصول على حقوقهن</t>
  </si>
  <si>
    <t>06b3367c-4061-4145-b056-59ed53de2a7f</t>
  </si>
  <si>
    <t xml:space="preserve">رياض الاطفال القطاع الخاص </t>
  </si>
  <si>
    <t>ان لا يزيد عمر الستفيد من منحة الابناء عن18سنة</t>
  </si>
  <si>
    <t>زيادة المناشير او البوستات الاعلامية  على مواقع التواصل الاجتماعي</t>
  </si>
  <si>
    <t>لم تطلب اي معلومة بل مستندات</t>
  </si>
  <si>
    <t>لا اعلم ان كان هنك دور للخصائيون الاجتمعين داخل وزارة الشؤان الاجتمعية</t>
  </si>
  <si>
    <t>تأخر المنحة يجب ان تكون المنحة شهرية</t>
  </si>
  <si>
    <t>تحديث روابط التشجيل عن طريق الانتر نت والتحديث الدوري</t>
  </si>
  <si>
    <t>لا يتم تقديم اي مساعدة  اي انا المواضن في طل غلا الاسعار محتاج الى اي مسعدة ممكنه من الدولة</t>
  </si>
  <si>
    <t>الاطفال العائدون والاطفال من ابأ غير ليبيون  في بعض الحالات عدم وجود المستند الرسمي للدولة وهوا الرقم الوطني
والاطفال خارج نطاق الزوجية في حال عدم وجود الابوين</t>
  </si>
  <si>
    <t>يجب زيادة مقدار المنحة لاعدم تلبيتها لي احتياجات الطفل في ضل غلا الاسعار</t>
  </si>
  <si>
    <t>696a2c4b-cd04-44db-899f-29fc2b6d71d6</t>
  </si>
  <si>
    <t xml:space="preserve">منحة الأبناء </t>
  </si>
  <si>
    <t xml:space="preserve">عن طريق رسائل الهاتف </t>
  </si>
  <si>
    <t xml:space="preserve">قدمت أوراقي في مصرف الجمهوريه </t>
  </si>
  <si>
    <t xml:space="preserve">رقم وطني ..شهادة ميلاد مفصله ... </t>
  </si>
  <si>
    <t>Organise/give seminars/workshops about social protection programmes Do door-to-door outreach</t>
  </si>
  <si>
    <t xml:space="preserve">زيادة مقدار المنح </t>
  </si>
  <si>
    <t xml:space="preserve">كل من يقدم مستندات لو كانت تستوفي الشروط يتحصل علي المنح رغم احيانا طول المدة </t>
  </si>
  <si>
    <t>e5a0cfa6-a100-4245-b2c1-4c944623d627</t>
  </si>
  <si>
    <t xml:space="preserve">تواجد موظفي الصندوق في مكاتبهم </t>
  </si>
  <si>
    <t xml:space="preserve">لا يلعبون اي دور </t>
  </si>
  <si>
    <t>عوائق التسجيل من إتمام الإجراءات و مدة الانتظار و عدم تواجد الموظفين في اوقات الدوام</t>
  </si>
  <si>
    <t>Less delays with payments Better communication/outreach Increase amount of benefits Open registration offices in remote areas Reduce amount of documents required for registration Simplify application forms Better help from employees/social workers with registration process (especially for illetterate individuals)</t>
  </si>
  <si>
    <t>جعل العملية إلكترونية</t>
  </si>
  <si>
    <t xml:space="preserve">صيانة المنزل المتهالك من الحرب
علاج مخصص علي نفقة وزارة الصحة </t>
  </si>
  <si>
    <t>6c3e96bb-796c-4086-99bb-5935525c4e01</t>
  </si>
  <si>
    <t>دكاترة و أخصائيين في المستشفيات الحكومية يبلغوننا ماذا يجب أن نفعل</t>
  </si>
  <si>
    <t xml:space="preserve">يوجد أخصائية اجتماعة في المدرسة دورها ابلاغي عن أن مشاكل أو لقطات غير لائقة يقوم بها ابنائي </t>
  </si>
  <si>
    <t xml:space="preserve">عملية التسجيل تستغرق وقتا طويل و تحتاج الي شخص متفرغ للمراجعة مع المكتب المخصص </t>
  </si>
  <si>
    <t>عن طريق تحديد الأماكن المخصصة للتسجيل 
جعل عملية التسجيل سريعة 
إبلاغ الراغبين او المقدمين للتحصل علي المنحة بالوضع عبر الهاتف</t>
  </si>
  <si>
    <t>Women/Girls in general Girls with disabilities Children with disabilities Children of Libyan mothers and non-Libyan fathers IDP children Returnee children Illiterate applicants</t>
  </si>
  <si>
    <t xml:space="preserve">لصعوبة عملية التسجيل بشكل عام </t>
  </si>
  <si>
    <t>19215c2c-98a4-4846-8b91-a89ce689a429</t>
  </si>
  <si>
    <t xml:space="preserve">عن طريق نشر المعلومات علي الانترنت </t>
  </si>
  <si>
    <t>Open programmes to non-Libyans</t>
  </si>
  <si>
    <t>بالنسبة لي احتاج الي معرفة متي يمكنني التسجيل لان الرئيس أصدر قرار بحقي و حق اطفالي في استلام المنحة</t>
  </si>
  <si>
    <t xml:space="preserve">المعاش الأساسي لغير الليبيين لاطفالي للدعم </t>
  </si>
  <si>
    <t xml:space="preserve">لانهم يعتبرون ان أطفالي غير ليبيين </t>
  </si>
  <si>
    <t>aed9c227-abbd-4689-881f-69bb4e4079b4</t>
  </si>
  <si>
    <t>تخصيص أرقام هواتف معينة و إجبار الموظفين علي الرد علي استفسارات الناس</t>
  </si>
  <si>
    <t>حاولت التسجيل لكن الي الان كل مرة يتم ابلاغي بعذر عن الأوضاع في صندوق التضامن و الإشكاليات التي يواجهونها</t>
  </si>
  <si>
    <t>Simplify application forms Better help from employees/social workers with registration process (especially for illetterate individuals)</t>
  </si>
  <si>
    <t xml:space="preserve">جعل التسجيل عبر المواقع الرسمية </t>
  </si>
  <si>
    <t xml:space="preserve">منحة دراسية </t>
  </si>
  <si>
    <t>730543ff-ecbe-4b95-a5cc-f95778e46461</t>
  </si>
  <si>
    <t>Hello, my name is (enumerator name) and I work for Acted, an international non-governmental organization._x000D__x000D_
In partnership with UNICEF and UNHCR, we are collecting information on social protection programmes for children in your area._x000D__x000D_
We will ask questi</t>
  </si>
  <si>
    <t>You selected other, please specify2</t>
  </si>
  <si>
    <t>You selected other, please specify3</t>
  </si>
  <si>
    <t>You selected other, please specify4</t>
  </si>
  <si>
    <t>You selected other, please specify5</t>
  </si>
  <si>
    <t>You selected other, please specify6</t>
  </si>
  <si>
    <t>Are you currently enrolled with this programme?7</t>
  </si>
  <si>
    <t>What type of benefit(s) did you/do you receive?8</t>
  </si>
  <si>
    <t>What type of benefit(s) did you/do you receive?/Cash transfer to bank account9</t>
  </si>
  <si>
    <t>What type of benefit(s) did you/do you receive?/Cash10</t>
  </si>
  <si>
    <t>What type of benefit(s) did you/do you receive?/Cheque11</t>
  </si>
  <si>
    <t>What type of benefit(s) did you/do you receive?/In-kind12</t>
  </si>
  <si>
    <t>What type of benefit(s) did you/do you receive?/Voucher13</t>
  </si>
  <si>
    <t>What type of benefit(s) did you/do you receive?/Other, please specify:14</t>
  </si>
  <si>
    <t>What type of benefit(s) did you/do you receive?/Do not know15</t>
  </si>
  <si>
    <t>What type of benefit(s) did you/do you receive?/Do not want to answer16</t>
  </si>
  <si>
    <t>You selected other, please specify17</t>
  </si>
  <si>
    <t>What is the frequency of delivery of benefit(s)?18</t>
  </si>
  <si>
    <t>You selected other, please specify19</t>
  </si>
  <si>
    <t>What is the amount in LYD of the benefit(s) your family received (per frequency)?20</t>
  </si>
  <si>
    <t>Are these benefits enough to cover for your/your children's needs?21</t>
  </si>
  <si>
    <t>What do in-kind benefits consist of?22</t>
  </si>
  <si>
    <t>What do in-kind benefits consist of?/Food23</t>
  </si>
  <si>
    <t>What do in-kind benefits consist of?/Shelter24</t>
  </si>
  <si>
    <t>What do in-kind benefits consist of?/Basic non-food items (mattresses, blankets, house cleaning materials, clothing, personal hygiene items, etc.)25</t>
  </si>
  <si>
    <t>What do in-kind benefits consist of?/Medical supplies26</t>
  </si>
  <si>
    <t>What do in-kind benefits consist of?/Other, please specify:27</t>
  </si>
  <si>
    <t>What do in-kind benefits consist of?/Do not know28</t>
  </si>
  <si>
    <t>What do in-kind benefits consist of?/Do not want to answer29</t>
  </si>
  <si>
    <t>You selected other, please specify30</t>
  </si>
  <si>
    <t>How are in-kind benefits provided to you?31</t>
  </si>
  <si>
    <t>How are in-kind benefits provided to you?/Door-to-door32</t>
  </si>
  <si>
    <t>How are in-kind benefits provided to you?/Distribution in MoSA/SSolF registration offices33</t>
  </si>
  <si>
    <t>How are in-kind benefits provided to you?/Distribution in care centres34</t>
  </si>
  <si>
    <t>How are in-kind benefits provided to you?/Distribution in schools35</t>
  </si>
  <si>
    <t>How are in-kind benefits provided to you?/Distribution in baladiya office36</t>
  </si>
  <si>
    <t>How are in-kind benefits provided to you?/Distribution in muhalla office37</t>
  </si>
  <si>
    <t>How are in-kind benefits provided to you?/Other, please specify:38</t>
  </si>
  <si>
    <t>How are in-kind benefits provided to you?/Do not know39</t>
  </si>
  <si>
    <t>How are in-kind benefits provided to you?/Do not want to answer40</t>
  </si>
  <si>
    <t>You selected other, please specify41</t>
  </si>
  <si>
    <t>For how long have you been receiving the grant?42</t>
  </si>
  <si>
    <t>Are you currently enrolled with this programme?43</t>
  </si>
  <si>
    <t>What type of benefit(s) did you/do you receive?44</t>
  </si>
  <si>
    <t>What type of benefit(s) did you/do you receive?/Cash transfer to bank account45</t>
  </si>
  <si>
    <t>What type of benefit(s) did you/do you receive?/Cash46</t>
  </si>
  <si>
    <t>What type of benefit(s) did you/do you receive?/Cheque47</t>
  </si>
  <si>
    <t>What type of benefit(s) did you/do you receive?/In-kind48</t>
  </si>
  <si>
    <t>What type of benefit(s) did you/do you receive?/Voucher49</t>
  </si>
  <si>
    <t>What type of benefit(s) did you/do you receive?/Other, please specify:50</t>
  </si>
  <si>
    <t>What type of benefit(s) did you/do you receive?/Do not know51</t>
  </si>
  <si>
    <t>What type of benefit(s) did you/do you receive?/Do not want to answer52</t>
  </si>
  <si>
    <t>You selected other, please specify53</t>
  </si>
  <si>
    <t>What is the frequency of delivery of benefit(s)?54</t>
  </si>
  <si>
    <t>You selected other, please specify55</t>
  </si>
  <si>
    <t>What is the amount in LYD of the benefit(s) your family received (per frequency)?56</t>
  </si>
  <si>
    <t>Are these benefits enough to cover for your/your children's needs?57</t>
  </si>
  <si>
    <t>What do in-kind benefits consist of?58</t>
  </si>
  <si>
    <t>What do in-kind benefits consist of?/Food59</t>
  </si>
  <si>
    <t>What do in-kind benefits consist of?/Shelter60</t>
  </si>
  <si>
    <t>What do in-kind benefits consist of?/Basic non-food items (mattresses, blankets, house cleaning materials, clothing, personal hygiene items, etc.)61</t>
  </si>
  <si>
    <t>What do in-kind benefits consist of?/Medical supplies62</t>
  </si>
  <si>
    <t>What do in-kind benefits consist of?/Other, please specify:63</t>
  </si>
  <si>
    <t>What do in-kind benefits consist of?/Do not know64</t>
  </si>
  <si>
    <t>What do in-kind benefits consist of?/Do not want to answer65</t>
  </si>
  <si>
    <t>You selected other, please specify66</t>
  </si>
  <si>
    <t>How are in-kind benefits provided to you?67</t>
  </si>
  <si>
    <t>How are in-kind benefits provided to you?/Door-to-door68</t>
  </si>
  <si>
    <t>How are in-kind benefits provided to you?/Distribution in MoSA/SSolF registration offices69</t>
  </si>
  <si>
    <t>How are in-kind benefits provided to you?/Distribution in care centres70</t>
  </si>
  <si>
    <t>How are in-kind benefits provided to you?/Distribution in schools71</t>
  </si>
  <si>
    <t>How are in-kind benefits provided to you?/Distribution in baladiya office72</t>
  </si>
  <si>
    <t>How are in-kind benefits provided to you?/Distribution in muhalla office73</t>
  </si>
  <si>
    <t>How are in-kind benefits provided to you?/Other, please specify:74</t>
  </si>
  <si>
    <t>How are in-kind benefits provided to you?/Do not know75</t>
  </si>
  <si>
    <t>How are in-kind benefits provided to you?/Do not want to answer76</t>
  </si>
  <si>
    <t>You selected other, please specify77</t>
  </si>
  <si>
    <t>For how long have you been receiving the grant?78</t>
  </si>
  <si>
    <t>You selected other, please specify79</t>
  </si>
  <si>
    <t>You selected other, please specify80</t>
  </si>
  <si>
    <t>You selected other, please specify81</t>
  </si>
  <si>
    <t>What criteria did you/your children meet to be able to benefit from this programme?82</t>
  </si>
  <si>
    <t>What criteria did you/your children meet to be able to benefit from this programme?/Libyan nationality83</t>
  </si>
  <si>
    <t>What criteria did you/your children meet to be able to benefit from this programme?/All children (18 and under)84</t>
  </si>
  <si>
    <t>What criteria did you/your children meet to be able to benefit from this programme?/Child with disabilities85</t>
  </si>
  <si>
    <t>What criteria did you/your children meet to be able to benefit from this programme?/Twins (2 and under)86</t>
  </si>
  <si>
    <t>What criteria did you/your children meet to be able to benefit from this programme?/Divorced woman87</t>
  </si>
  <si>
    <t>What criteria did you/your children meet to be able to benefit from this programme?/Widowed woman88</t>
  </si>
  <si>
    <t>What criteria did you/your children meet to be able to benefit from this programme?/All Libyan women not working in the public sector89</t>
  </si>
  <si>
    <t>What criteria did you/your children meet to be able to benefit from this programme?/All unemployed Libyan women90</t>
  </si>
  <si>
    <t>What criteria did you/your children meet to be able to benefit from this programme?/Elderly (above 60)91</t>
  </si>
  <si>
    <t>What criteria did you/your children meet to be able to benefit from this programme?/Unemployment/Low income (below 450 LYD per month)92</t>
  </si>
  <si>
    <t>What criteria did you/your children meet to be able to benefit from this programme?/Head of family imprisoned or missing93</t>
  </si>
  <si>
    <t>What criteria did you/your children meet to be able to benefit from this programme?/Head of family martyr94</t>
  </si>
  <si>
    <t>What criteria did you/your children meet to be able to benefit from this programme?/Sickness (chronic, incurable diseases)95</t>
  </si>
  <si>
    <t>What criteria did you/your children meet to be able to benefit from this programme?/Victim of natural disaster96</t>
  </si>
  <si>
    <t>What criteria did you/your children meet to be able to benefit from this programme?/Other, please specify:97</t>
  </si>
  <si>
    <t>What criteria did you/your children meet to be able to benefit from this programme?/Do not know98</t>
  </si>
  <si>
    <t>What criteria did you/your children meet to be able to benefit from this programme?/Do not want to answer99</t>
  </si>
  <si>
    <t>You selected other, please specify100</t>
  </si>
  <si>
    <t>Are there post-enrolment conditions attached to the programme?101</t>
  </si>
  <si>
    <t>Are there post-enrolment conditions attached to the programme?/None102</t>
  </si>
  <si>
    <t>Are there post-enrolment conditions attached to the programme?/School attendance103</t>
  </si>
  <si>
    <t>Are there post-enrolment conditions attached to the programme?/Regular medical checks for children with disabilities104</t>
  </si>
  <si>
    <t>Are there post-enrolment conditions attached to the programme?/Other, please specify:105</t>
  </si>
  <si>
    <t>Are there post-enrolment conditions attached to the programme?/Do not know106</t>
  </si>
  <si>
    <t>Are there post-enrolment conditions attached to the programme?/Do not want to answer107</t>
  </si>
  <si>
    <t>You selected other, please specify108</t>
  </si>
  <si>
    <t>What criteria did you/your children meet to be able to benefit from this programme?109</t>
  </si>
  <si>
    <t>What criteria did you/your children meet to be able to benefit from this programme?/Libyan nationality110</t>
  </si>
  <si>
    <t>What criteria did you/your children meet to be able to benefit from this programme?/All children (18 and under)111</t>
  </si>
  <si>
    <t>What criteria did you/your children meet to be able to benefit from this programme?/Child with disabilities112</t>
  </si>
  <si>
    <t>What criteria did you/your children meet to be able to benefit from this programme?/Twins (2 and under)113</t>
  </si>
  <si>
    <t>What criteria did you/your children meet to be able to benefit from this programme?/Divorced woman114</t>
  </si>
  <si>
    <t>What criteria did you/your children meet to be able to benefit from this programme?/Widowed woman115</t>
  </si>
  <si>
    <t>What criteria did you/your children meet to be able to benefit from this programme?/All Libyan women not working in the public sector116</t>
  </si>
  <si>
    <t>What criteria did you/your children meet to be able to benefit from this programme?/All unemployed Libyan women117</t>
  </si>
  <si>
    <t>What criteria did you/your children meet to be able to benefit from this programme?/Elderly (above 60)118</t>
  </si>
  <si>
    <t>What criteria did you/your children meet to be able to benefit from this programme?/Unemployment/Low income (below 450 LYD per month)119</t>
  </si>
  <si>
    <t>What criteria did you/your children meet to be able to benefit from this programme?/Head of family imprisoned or missing120</t>
  </si>
  <si>
    <t>What criteria did you/your children meet to be able to benefit from this programme?/Head of family martyr121</t>
  </si>
  <si>
    <t>What criteria did you/your children meet to be able to benefit from this programme?/Sickness (chronic, incurable diseases)122</t>
  </si>
  <si>
    <t>What criteria did you/your children meet to be able to benefit from this programme?/Victim of natural disaster123</t>
  </si>
  <si>
    <t>What criteria did you/your children meet to be able to benefit from this programme?/Other, please specify:124</t>
  </si>
  <si>
    <t>What criteria did you/your children meet to be able to benefit from this programme?/Do not know125</t>
  </si>
  <si>
    <t>What criteria did you/your children meet to be able to benefit from this programme?/Do not want to answer126</t>
  </si>
  <si>
    <t>You selected other, please specify127</t>
  </si>
  <si>
    <t>Are there post-enrolment conditions attached to the programme?128</t>
  </si>
  <si>
    <t>Are there post-enrolment conditions attached to the programme?/None129</t>
  </si>
  <si>
    <t>Are there post-enrolment conditions attached to the programme?/School attendance130</t>
  </si>
  <si>
    <t>Are there post-enrolment conditions attached to the programme?/Regular medical checks for children with disabilities131</t>
  </si>
  <si>
    <t>Are there post-enrolment conditions attached to the programme?/Other, please specify:132</t>
  </si>
  <si>
    <t>Are there post-enrolment conditions attached to the programme?/Do not know133</t>
  </si>
  <si>
    <t>Are there post-enrolment conditions attached to the programme?/Do not want to answer134</t>
  </si>
  <si>
    <t>You selected other, please specify135</t>
  </si>
  <si>
    <t>You selected other, please specify136</t>
  </si>
  <si>
    <t>How did you find out about the programme?137</t>
  </si>
  <si>
    <t>You selected other, please specify138</t>
  </si>
  <si>
    <t>How would you rate the information available about the programme, the registration process and the qualifying conditions that apply?139</t>
  </si>
  <si>
    <t>How did you find out about the programme?140</t>
  </si>
  <si>
    <t>You selected other, please specify141</t>
  </si>
  <si>
    <t>How would you rate the information available about the programme, the registration process and the qualifying conditions that apply?142</t>
  </si>
  <si>
    <t>You selected other, please specify143</t>
  </si>
  <si>
    <t>You selected other, please specify144</t>
  </si>
  <si>
    <t>You selected other, please specify145</t>
  </si>
  <si>
    <t>You selected other, please specify146</t>
  </si>
  <si>
    <t>Where did you go to register for this programme?147</t>
  </si>
  <si>
    <t>Where did you go to register for this programme?/Municipal MoSA office148</t>
  </si>
  <si>
    <t>Where did you go to register for this programme?/Municipal SSolF office149</t>
  </si>
  <si>
    <t>Where did you go to register for this programme?/Baladiya150</t>
  </si>
  <si>
    <t>Where did you go to register for this programme?/Local council office151</t>
  </si>
  <si>
    <t>Where did you go to register for this programme?/State-run care centres152</t>
  </si>
  <si>
    <t>Where did you go to register for this programme?/Online registration153</t>
  </si>
  <si>
    <t>Where did you go to register for this programme?/Other, please specify:154</t>
  </si>
  <si>
    <t>Where did you go to register for this programme?/Do not know155</t>
  </si>
  <si>
    <t>Where did you go to register for this programme?/Do not want to answer156</t>
  </si>
  <si>
    <t>You selected other, please specify157</t>
  </si>
  <si>
    <t>What information were you asked to provide in the registration form?158</t>
  </si>
  <si>
    <t>What documentation did you provide to register?159</t>
  </si>
  <si>
    <t>What documentation did you provide to register?/National Identification Number (NIN)160</t>
  </si>
  <si>
    <t>What documentation did you provide to register?/Family Book161</t>
  </si>
  <si>
    <t>What documentation did you provide to register?/Family Status Certificate162</t>
  </si>
  <si>
    <t>What documentation did you provide to register?/Birth Certificate163</t>
  </si>
  <si>
    <t>What documentation did you provide to register?/Proof of residency164</t>
  </si>
  <si>
    <t>What documentation did you provide to register?/Deposit voucher or cancelled bank cheque (bank account number)165</t>
  </si>
  <si>
    <t>What documentation did you provide to register?/Proof of property ownership166</t>
  </si>
  <si>
    <t>What documentation did you provide to register?/Official house renting contract167</t>
  </si>
  <si>
    <t>What documentation did you provide to register?/Certificate of death of husband (widows)168</t>
  </si>
  <si>
    <t>What documentation did you provide to register?/Divorce papers (divorced women)169</t>
  </si>
  <si>
    <t>What documentation did you provide to register?/Pay slip170</t>
  </si>
  <si>
    <t>What documentation did you provide to register?/Personal photograph171</t>
  </si>
  <si>
    <t>What documentation did you provide to register?/Other, please specify:172</t>
  </si>
  <si>
    <t>What documentation did you provide to register?/Do not know173</t>
  </si>
  <si>
    <t>What documentation did you provide to register?/Do not want to answer174</t>
  </si>
  <si>
    <t>You selected other, please specify175</t>
  </si>
  <si>
    <t>How long did the registration process (from submitting the necessary documentation to being enrolled on the system) take?176</t>
  </si>
  <si>
    <t>Who did the registration for you/your children?177</t>
  </si>
  <si>
    <t>You selected other, please specify178</t>
  </si>
  <si>
    <t>How were you notified that you were enrolled in the programme?179</t>
  </si>
  <si>
    <t>You selected other, please specify180</t>
  </si>
  <si>
    <t>Where did you go to register for this programme?181</t>
  </si>
  <si>
    <t>Where did you go to register for this programme?/Municipal MoSA office182</t>
  </si>
  <si>
    <t>Where did you go to register for this programme?/Municipal SSolF office183</t>
  </si>
  <si>
    <t>Where did you go to register for this programme?/Baladiya184</t>
  </si>
  <si>
    <t>Where did you go to register for this programme?/Local council office185</t>
  </si>
  <si>
    <t>Where did you go to register for this programme?/State-run care centres186</t>
  </si>
  <si>
    <t>Where did you go to register for this programme?/Online registration187</t>
  </si>
  <si>
    <t>Where did you go to register for this programme?/Other, please specify:188</t>
  </si>
  <si>
    <t>Where did you go to register for this programme?/Do not know189</t>
  </si>
  <si>
    <t>Where did you go to register for this programme?/Do not want to answer190</t>
  </si>
  <si>
    <t>You selected other, please specify191</t>
  </si>
  <si>
    <t>What information were you asked to provide in the registration form?192</t>
  </si>
  <si>
    <t>What documentation did you provide to register?193</t>
  </si>
  <si>
    <t>What documentation did you provide to register?/National Identification Number (NIN)194</t>
  </si>
  <si>
    <t>What documentation did you provide to register?/Family Book195</t>
  </si>
  <si>
    <t>What documentation did you provide to register?/Family Status Certificate196</t>
  </si>
  <si>
    <t>What documentation did you provide to register?/Birth Certificate197</t>
  </si>
  <si>
    <t>What documentation did you provide to register?/Proof of residency198</t>
  </si>
  <si>
    <t>What documentation did you provide to register?/Deposit voucher or cancelled bank cheque (bank account number)199</t>
  </si>
  <si>
    <t>What documentation did you provide to register?/Proof of property ownership200</t>
  </si>
  <si>
    <t>What documentation did you provide to register?/Official house renting contract201</t>
  </si>
  <si>
    <t>What documentation did you provide to register?/Certificate of death of husband (widows)202</t>
  </si>
  <si>
    <t>What documentation did you provide to register?/Divorce papers (divorced women)203</t>
  </si>
  <si>
    <t>What documentation did you provide to register?/Pay slip204</t>
  </si>
  <si>
    <t>What documentation did you provide to register?/Personal photograph205</t>
  </si>
  <si>
    <t>What documentation did you provide to register?/Other, please specify:206</t>
  </si>
  <si>
    <t>What documentation did you provide to register?/Do not know207</t>
  </si>
  <si>
    <t>What documentation did you provide to register?/Do not want to answer208</t>
  </si>
  <si>
    <t>You selected other, please specify209</t>
  </si>
  <si>
    <t>How long did the registration process (from submitting the necessary documentation to being enrolled on the system) take?210</t>
  </si>
  <si>
    <t>Who did the registration for you/your children?211</t>
  </si>
  <si>
    <t>You selected other, please specify212</t>
  </si>
  <si>
    <t>How were you notified that you were enrolled in the programme?213</t>
  </si>
  <si>
    <t>You selected other, please specify214</t>
  </si>
  <si>
    <t>What role did social workers play in supporting your registration process?215</t>
  </si>
  <si>
    <t>What role did social workers play in supporting your registration process?216</t>
  </si>
  <si>
    <t>You selected other, please specify218</t>
  </si>
  <si>
    <t>You selected other, please specify219</t>
  </si>
  <si>
    <t>You selected other, please specify220</t>
  </si>
  <si>
    <t>You selected other, please specify221</t>
  </si>
  <si>
    <t>You selected other, please specify222</t>
  </si>
  <si>
    <t>You selected other, please specify225</t>
  </si>
  <si>
    <t>You selected other, please specify226</t>
  </si>
  <si>
    <t>You selected other, please specify227</t>
  </si>
  <si>
    <t>You selected other, please specify228</t>
  </si>
  <si>
    <t>You selected other, please specify229</t>
  </si>
  <si>
    <t>You selected other, please specify330</t>
  </si>
  <si>
    <t>You selected other, please specify331</t>
  </si>
  <si>
    <t>You selected other, please specify334</t>
  </si>
  <si>
    <t>What role do social workers play in the outreach?/no role</t>
  </si>
  <si>
    <t>You selected other, please specify217</t>
  </si>
  <si>
    <t>Can you please explain why you selected "Discrimination" in the previous question?223</t>
  </si>
  <si>
    <t>You selected other, please specify224</t>
  </si>
  <si>
    <t>What type of benefit(s) do you receive through these alternative networks?230</t>
  </si>
  <si>
    <t>What type of benefit(s) do you receive through these alternative networks?/Cash transfer to bank account231</t>
  </si>
  <si>
    <t>What type of benefit(s) do you receive through these alternative networks?/Cash232</t>
  </si>
  <si>
    <t>What type of benefit(s) do you receive through these alternative networks?/Cheque233</t>
  </si>
  <si>
    <t>What type of benefit(s) do you receive through these alternative networks?/In-kind234</t>
  </si>
  <si>
    <t>What type of benefit(s) do you receive through these alternative networks?/Voucher235</t>
  </si>
  <si>
    <t>What type of benefit(s) do you receive through these alternative networks?/Other, please specify:236</t>
  </si>
  <si>
    <t>What type of benefit(s) do you receive through these alternative networks?/Do not know237</t>
  </si>
  <si>
    <t>What type of benefit(s) do you receive through these alternative networks?/Do not want to answer238</t>
  </si>
  <si>
    <t>You selected other, please specify239</t>
  </si>
  <si>
    <t>What is the amount in LYD of the assistance received through these alternative networks (per payment or frequency: e.g. if it is a monthly cash transfer to bank account, then specify the amount received every month)?240</t>
  </si>
  <si>
    <t>What type of in-kind benefit(s) do you receive through these alternative networks?241</t>
  </si>
  <si>
    <t>What type of in-kind benefit(s) do you receive through these alternative networks?/Food242</t>
  </si>
  <si>
    <t>What type of in-kind benefit(s) do you receive through these alternative networks?/Shelter243</t>
  </si>
  <si>
    <t>What type of in-kind benefit(s) do you receive through these alternative networks?/Basic non-food items (mattresses, blankets, house cleaning materials, clothing, personal hygiene items, etc.)244</t>
  </si>
  <si>
    <t>What type of in-kind benefit(s) do you receive through these alternative networks?/Medical supplies245</t>
  </si>
  <si>
    <t>What type of in-kind benefit(s) do you receive through these alternative networks?/Other, please specify:246</t>
  </si>
  <si>
    <t>What type of in-kind benefit(s) do you receive through these alternative networks?/Do not know247</t>
  </si>
  <si>
    <t>What type of in-kind benefit(s) do you receive through these alternative networks?/Do not want to answer248</t>
  </si>
  <si>
    <t>You selected other, please specify249</t>
  </si>
  <si>
    <t>What type of benefit(s) do you receive through these alternative networks?250</t>
  </si>
  <si>
    <t>What type of benefit(s) do you receive through these alternative networks?/Cash transfer to bank account251</t>
  </si>
  <si>
    <t>What type of benefit(s) do you receive through these alternative networks?/Cash252</t>
  </si>
  <si>
    <t>What type of benefit(s) do you receive through these alternative networks?/Cheque253</t>
  </si>
  <si>
    <t>What type of benefit(s) do you receive through these alternative networks?/In-kind254</t>
  </si>
  <si>
    <t>What type of benefit(s) do you receive through these alternative networks?/Voucher255</t>
  </si>
  <si>
    <t>What type of benefit(s) do you receive through these alternative networks?/Other, please specify:256</t>
  </si>
  <si>
    <t>What type of benefit(s) do you receive through these alternative networks?/Do not know257</t>
  </si>
  <si>
    <t>What type of benefit(s) do you receive through these alternative networks?/Do not want to answer258</t>
  </si>
  <si>
    <t>You selected other, please specify259</t>
  </si>
  <si>
    <t>What is the amount in LYD of the assistance received through these alternative networks (per payment or frequency: e.g. if it is a monthly cash transfer to bank account, then specify the amount received every month)?260</t>
  </si>
  <si>
    <t>What type of in-kind benefit(s) do you receive through these alternative networks?261</t>
  </si>
  <si>
    <t>What type of in-kind benefit(s) do you receive through these alternative networks?/Food262</t>
  </si>
  <si>
    <t>What type of in-kind benefit(s) do you receive through these alternative networks?/Shelter263</t>
  </si>
  <si>
    <t>What type of in-kind benefit(s) do you receive through these alternative networks?/Basic non-food items (mattresses, blankets, house cleaning materials, clothing, personal hygiene items, etc.)264</t>
  </si>
  <si>
    <t>What type of in-kind benefit(s) do you receive through these alternative networks?/Medical supplies265</t>
  </si>
  <si>
    <t>What type of in-kind benefit(s) do you receive through these alternative networks?/Other, please specify:266</t>
  </si>
  <si>
    <t>What type of in-kind benefit(s) do you receive through these alternative networks?/Do not know267</t>
  </si>
  <si>
    <t>What type of in-kind benefit(s) do you receive through these alternative networks?/Do not want to answer268</t>
  </si>
  <si>
    <t>You selected other, please specify269</t>
  </si>
  <si>
    <t>What type of benefit(s) do you receive through these alternative networks?270</t>
  </si>
  <si>
    <t>What type of benefit(s) do you receive through these alternative networks?/Cash transfer to bank account271</t>
  </si>
  <si>
    <t>What type of benefit(s) do you receive through these alternative networks?/Cash272</t>
  </si>
  <si>
    <t>What type of benefit(s) do you receive through these alternative networks?/Cheque273</t>
  </si>
  <si>
    <t>What type of benefit(s) do you receive through these alternative networks?/In-kind274</t>
  </si>
  <si>
    <t>What type of benefit(s) do you receive through these alternative networks?/Voucher275</t>
  </si>
  <si>
    <t>What type of benefit(s) do you receive through these alternative networks?/Other, please specify:276</t>
  </si>
  <si>
    <t>What type of benefit(s) do you receive through these alternative networks?/Do not know277</t>
  </si>
  <si>
    <t>What type of benefit(s) do you receive through these alternative networks?/Do not want to answer278</t>
  </si>
  <si>
    <t>You selected other, please specify279</t>
  </si>
  <si>
    <t>What is the amount in LYD of the assistance received through these alternative networks (per payment or frequency: e.g. if it is a monthly cash transfer to bank account, then specify the amount received every month)?280</t>
  </si>
  <si>
    <t>What type of in-kind benefit(s) do you receive through these alternative networks?281</t>
  </si>
  <si>
    <t>What type of in-kind benefit(s) do you receive through these alternative networks?/Food282</t>
  </si>
  <si>
    <t>What type of in-kind benefit(s) do you receive through these alternative networks?/Shelter283</t>
  </si>
  <si>
    <t>What type of in-kind benefit(s) do you receive through these alternative networks?/Basic non-food items (mattresses, blankets, house cleaning materials, clothing, personal hygiene items, etc.)284</t>
  </si>
  <si>
    <t>What type of in-kind benefit(s) do you receive through these alternative networks?/Medical supplies285</t>
  </si>
  <si>
    <t>What type of in-kind benefit(s) do you receive through these alternative networks?/Other, please specify:286</t>
  </si>
  <si>
    <t>What type of in-kind benefit(s) do you receive through these alternative networks?/Do not know287</t>
  </si>
  <si>
    <t>What type of in-kind benefit(s) do you receive through these alternative networks?/Do not want to answer288</t>
  </si>
  <si>
    <t>You selected other, please specify289</t>
  </si>
  <si>
    <t>What type of benefit(s) do you receive through these alternative networks?290</t>
  </si>
  <si>
    <t>What type of benefit(s) do you receive through these alternative networks?/Cash transfer to bank account291</t>
  </si>
  <si>
    <t>What type of benefit(s) do you receive through these alternative networks?/Cash292</t>
  </si>
  <si>
    <t>What type of benefit(s) do you receive through these alternative networks?/Cheque293</t>
  </si>
  <si>
    <t>What type of benefit(s) do you receive through these alternative networks?/In-kind294</t>
  </si>
  <si>
    <t>What type of benefit(s) do you receive through these alternative networks?/Voucher295</t>
  </si>
  <si>
    <t>What type of benefit(s) do you receive through these alternative networks?/Other, please specify:296</t>
  </si>
  <si>
    <t>What type of benefit(s) do you receive through these alternative networks?/Do not know297</t>
  </si>
  <si>
    <t>What type of benefit(s) do you receive through these alternative networks?/Do not want to answer298</t>
  </si>
  <si>
    <t>You selected other, please specify299</t>
  </si>
  <si>
    <t>What is the amount in LYD of the assistance received through these alternative networks (per payment or frequency: e.g. if it is a monthly cash transfer to bank account, then specify the amount received every month)?300</t>
  </si>
  <si>
    <t>What type of in-kind benefit(s) do you receive through these alternative networks?301</t>
  </si>
  <si>
    <t>What type of in-kind benefit(s) do you receive through these alternative networks?/Food302</t>
  </si>
  <si>
    <t>What type of in-kind benefit(s) do you receive through these alternative networks?/Shelter303</t>
  </si>
  <si>
    <t>What type of in-kind benefit(s) do you receive through these alternative networks?/Basic non-food items (mattresses, blankets, house cleaning materials, clothing, personal hygiene items, etc.)304</t>
  </si>
  <si>
    <t>What type of in-kind benefit(s) do you receive through these alternative networks?/Medical supplies305</t>
  </si>
  <si>
    <t>What type of in-kind benefit(s) do you receive through these alternative networks?/Other, please specify:306</t>
  </si>
  <si>
    <t>What type of in-kind benefit(s) do you receive through these alternative networks?/Do not know307</t>
  </si>
  <si>
    <t>What type of in-kind benefit(s) do you receive through these alternative networks?/Do not want to answer308</t>
  </si>
  <si>
    <t>You selected other, please specify309</t>
  </si>
  <si>
    <t>What type of benefit(s) do you receive through these alternative networks?310</t>
  </si>
  <si>
    <t>What type of benefit(s) do you receive through these alternative networks?/Cash transfer to bank account311</t>
  </si>
  <si>
    <t>What type of benefit(s) do you receive through these alternative networks?/Cash312</t>
  </si>
  <si>
    <t>What type of benefit(s) do you receive through these alternative networks?/Cheque313</t>
  </si>
  <si>
    <t>What type of benefit(s) do you receive through these alternative networks?/In-kind314</t>
  </si>
  <si>
    <t>What type of benefit(s) do you receive through these alternative networks?/Voucher315</t>
  </si>
  <si>
    <t>What type of benefit(s) do you receive through these alternative networks?/Other, please specify:316</t>
  </si>
  <si>
    <t>What type of benefit(s) do you receive through these alternative networks?/Do not know317</t>
  </si>
  <si>
    <t>What type of benefit(s) do you receive through these alternative networks?/Do not want to answer318</t>
  </si>
  <si>
    <t>You selected other, please specify319</t>
  </si>
  <si>
    <t>What is the amount in LYD of the assistance received through these alternative networks (per payment or frequency: e.g. if it is a monthly cash transfer to bank account, then specify the amount received every month)?320</t>
  </si>
  <si>
    <t>What type of in-kind benefit(s) do you receive through these alternative networks?321</t>
  </si>
  <si>
    <t>What type of in-kind benefit(s) do you receive through these alternative networks?/Food322</t>
  </si>
  <si>
    <t>What type of in-kind benefit(s) do you receive through these alternative networks?/Shelter323</t>
  </si>
  <si>
    <t>What type of in-kind benefit(s) do you receive through these alternative networks?/Basic non-food items (mattresses, blankets, house cleaning materials, clothing, personal hygiene items, etc.)324</t>
  </si>
  <si>
    <t>What type of in-kind benefit(s) do you receive through these alternative networks?/Medical supplies325</t>
  </si>
  <si>
    <t>What type of in-kind benefit(s) do you receive through these alternative networks?/Other, please specify:326</t>
  </si>
  <si>
    <t>What type of in-kind benefit(s) do you receive through these alternative networks?/Do not know327</t>
  </si>
  <si>
    <t>What type of in-kind benefit(s) do you receive through these alternative networks?/Do not want to answer328</t>
  </si>
  <si>
    <t>You selected other, please specify329</t>
  </si>
  <si>
    <t>Why?332</t>
  </si>
  <si>
    <t>You selected other, please specify333</t>
  </si>
  <si>
    <t>Social stigma (of receiving benefits)</t>
  </si>
  <si>
    <t>According to the enumerator,the respondent stated that( I believe staff treat all applicants and beneficiaries equally, regardless of gender, age, disability, area of residence, ethnicity/tribal affiliation)</t>
  </si>
  <si>
    <t>according to the enumerator , it is suppose to be (0)</t>
  </si>
  <si>
    <t>audit.csv</t>
  </si>
  <si>
    <t>تحسينه بتقديم ع النقال خير من الاورق</t>
  </si>
  <si>
    <t>Better communication/outreach Reduce amount of documents required for registration</t>
  </si>
  <si>
    <t>بالتوعيه وتفعيل برامج اكثر</t>
  </si>
  <si>
    <t xml:space="preserve">لايوجد اعمال لشباب </t>
  </si>
  <si>
    <t>لايوجد مراكز رعايه ف المنطقه</t>
  </si>
  <si>
    <t>توفير خدمه لشباب دو عائلة</t>
  </si>
  <si>
    <t>ba35c3ee-4f8b-46c0-85fa-8b29047028a9</t>
  </si>
  <si>
    <t>pst4</t>
  </si>
  <si>
    <t>تواصل مع العائله مباشر</t>
  </si>
  <si>
    <t>Lack of required documents Lack of awareness and understanding (about the programme, the eligibility criteria, your rights, the registration process, etc.)</t>
  </si>
  <si>
    <t>Family Status Certificate Birth Certificate Proof of residency</t>
  </si>
  <si>
    <t>Reduce amount of documents required for registration Simplify application forms Open programmes to non-Libyans</t>
  </si>
  <si>
    <t>اتاحة لي ام لغير ليبيه</t>
  </si>
  <si>
    <t>لا يوجد برانامج</t>
  </si>
  <si>
    <t>Orphans (in orphanages) Children with disabilities</t>
  </si>
  <si>
    <t>لايوجد براماج توعيه كافيه</t>
  </si>
  <si>
    <t>f31f7996-71f9-41cd-8349-64b122fa5f93</t>
  </si>
  <si>
    <t>تواصل عبر المواقع ومقترحات اكثر</t>
  </si>
  <si>
    <t>بتقليل الاورق وتغير المصارف</t>
  </si>
  <si>
    <t>لايوجد مساعد</t>
  </si>
  <si>
    <t>لايوجد دار رعايه</t>
  </si>
  <si>
    <t>29109dcd-1089-49a9-bd40-05fed8fdc03b</t>
  </si>
  <si>
    <t>Emergency assistance grant</t>
  </si>
  <si>
    <t>بمرعات النازحين</t>
  </si>
  <si>
    <t>Proof of residency Birth Certificate National Identification Number (NIN)</t>
  </si>
  <si>
    <t>تقليل الاورق لغير ليبين</t>
  </si>
  <si>
    <t>لايوجد مراعاة للفئه لغير ليبيه</t>
  </si>
  <si>
    <t>812a140e-b0b6-45dd-8cf5-9e45ac293669</t>
  </si>
  <si>
    <t>تحسين الخدمات بسب قلة البنزين</t>
  </si>
  <si>
    <t>بتكثير المواقع</t>
  </si>
  <si>
    <t>لايوجد مراعات للفئه</t>
  </si>
  <si>
    <t>8771a43e-01c7-4516-a39f-a5ef096eef79</t>
  </si>
  <si>
    <t>عن طريق النقال ومواقع التواصل الاجتماعي والمواقع الرسمية</t>
  </si>
  <si>
    <t>Increase amount of benefits Better communication/outreach</t>
  </si>
  <si>
    <t>تقليل الاوراق المطلوبة الاسراع في التسجيل على الانترنت والتواصل عن طريق الهاتف</t>
  </si>
  <si>
    <t>حليب الاطفال والحفاظات والجمعيات الاستهلاكية والعناية الصحية وتوفير الادوية المهمة</t>
  </si>
  <si>
    <t>لايوجد اوراق تبوثية والرقم الوطني</t>
  </si>
  <si>
    <t>ادا تاخر في الوقت المنحه سوف اتجها الي الشكوي</t>
  </si>
  <si>
    <t>الاسراع في التسجيل وتنزيل المنحة فى وقتها</t>
  </si>
  <si>
    <t>87c74cbe-0c80-4b68-b0e4-aae008562dc6</t>
  </si>
  <si>
    <t xml:space="preserve">عن طريق  ارقام الهواتف والمواقع الرسمية </t>
  </si>
  <si>
    <t>تقرير طبى شهاده ميلاد رقم الوطني</t>
  </si>
  <si>
    <t>National Identification Number (NIN) Family Status Certificate Birth Certificate Proof of residency Personal photograph</t>
  </si>
  <si>
    <t>التوعية وارشاد ولي امر المريض وشرح عملية التسجيل</t>
  </si>
  <si>
    <t>لا عرف</t>
  </si>
  <si>
    <t>Lack of required documents Social stigma (of receiving benefits) Registration offices closed due to insecurity</t>
  </si>
  <si>
    <t>Closure of banks due to insecurity Liquidity shortage Closure of offices in charge of delivering the benefits due to insecurity</t>
  </si>
  <si>
    <t>التقليل من الاوراق المطلوبة والتسجيل بواسطة الموقع الرسمي عن طريق الانترنت</t>
  </si>
  <si>
    <t>كرسي متحرك كهربائي والحفاظات والادوية الطبية</t>
  </si>
  <si>
    <t>عدم وجود اوراق رسمية والرقم الوطني</t>
  </si>
  <si>
    <t>زيادة المعاش الاساسي وتوفير المعدات دوي الاعاقة</t>
  </si>
  <si>
    <t>9c4ac15a-88f1-45a8-9baf-eb018c2efca8</t>
  </si>
  <si>
    <t>Cheque</t>
  </si>
  <si>
    <t>عبر الرقم الهوتف وتوزيع المطويات والتوعيه والدورات عليها</t>
  </si>
  <si>
    <t>Baladiya</t>
  </si>
  <si>
    <t xml:space="preserve">من اى منطقة.. الوضع العائلي عقد اجار </t>
  </si>
  <si>
    <t>Proof of residency Family Status Certificate Official house renting contract</t>
  </si>
  <si>
    <t>توعية الناس المتضررة من ناحية التقارب والحالاات الاجتماعية</t>
  </si>
  <si>
    <t>Closure of Civil Registry offices (delays in gathering the required documents) Closure of other state offices (e.g. muhallah, local council, etc. Delays in gathering the required documents)</t>
  </si>
  <si>
    <t>عدم طلب العديد من الاوراق لتسهيل عملية التسجيل وتكون عملية التسجيل على النت تم مراجعه المراكز التى تكون فيها المنحة المقدمة والحصول عليها</t>
  </si>
  <si>
    <t>الطعام والغداء الصحي الماء صحي والعلاج والوقايه الدعم النفسي لهم</t>
  </si>
  <si>
    <t>لا يوجد اي صعوبات حتى تكون هناك شكوى على الجهات المعنية</t>
  </si>
  <si>
    <t>توفير المسكن الجيد والتسجيل في الجمعيات الخيرية والمنظمات</t>
  </si>
  <si>
    <t>b4d5b11e-ef52-4c8d-b319-130b1f18f810</t>
  </si>
  <si>
    <t>مهارات عمليه التواصل الفعال عن طريق التواصل الاجتماعي والرسائل النصيه عن طريق شركة ليبيانا والمدار</t>
  </si>
  <si>
    <t>الوضع العائلي والصك الملغي والرقم الوطني</t>
  </si>
  <si>
    <t>Deposit voucher or cancelled bank cheque (bank account number) Family Status Certificate National Identification Number (NIN)</t>
  </si>
  <si>
    <t>تواعيه</t>
  </si>
  <si>
    <t>عن طريق التواصل الاجتماعي وعن طريق الرسائل النصية</t>
  </si>
  <si>
    <t>المساعدات الصحية والجمعيات الاستهلاكية وحليب الاطفال ومدارس تعليمية جيدة</t>
  </si>
  <si>
    <t>لايوجد لهم اوراق رسمية ولايوجد لهم رقم وطني</t>
  </si>
  <si>
    <t>زيادة مكاتب التسجيل والتوعية بمواقع التواصل الاجتماعي والاعلان في موقع المؤسسة والمطويات الورقية</t>
  </si>
  <si>
    <t>d7d20c52-d066-4247-affd-7a1e93e79739</t>
  </si>
  <si>
    <t>عن طريق الموقع الرسميه والقنوات الاعلام والرسال نصيه والرقم الخاص الى ساهل الوصل والتوصل</t>
  </si>
  <si>
    <t>تقرير طبي صور شخصيه شهاده ميلاد ورقم الوطني</t>
  </si>
  <si>
    <t>توعيه والترشيد كيف الوصل الى عمليه التسجيل</t>
  </si>
  <si>
    <t>Lack of required documents Social stigma (of receiving benefits)</t>
  </si>
  <si>
    <t>عبر اعلام والموقع الرسميه والموقع التوصل الموقع الاجتماعي</t>
  </si>
  <si>
    <t>توفير مراكز تأهيل في كل حي وتكون سهلة الوصول</t>
  </si>
  <si>
    <t xml:space="preserve">الرقم الوطني </t>
  </si>
  <si>
    <t>زيادة في المنحة</t>
  </si>
  <si>
    <t>2ae70f09-f850-4ded-b77a-72ccce48bbb2</t>
  </si>
  <si>
    <t>Emergency assistance grant Wife and Children grant</t>
  </si>
  <si>
    <t xml:space="preserve">عبر الارقام الخاصه بى موقع تقديم الاورق تكون الخدمه مميزه </t>
  </si>
  <si>
    <t>Do door-to-door outreach Organise/give seminars/workshops about social protection programmes</t>
  </si>
  <si>
    <t>National Identification Number (NIN) Family Status Certificate Proof of residency</t>
  </si>
  <si>
    <t>Food Basic non-food items (mattresses, blankets, house cleaning materials, clothing, personal hygiene items, etc.) Medical supplies</t>
  </si>
  <si>
    <t>تعبئة النماذج على الموقع الرسمي عن طريق الاتصال بالارقام الخاصة بالتسجيل</t>
  </si>
  <si>
    <t xml:space="preserve">حليب الاطفال والملابس والمسكن </t>
  </si>
  <si>
    <t>Children born out of wedlock Children of Libyan mothers and non-Libyan fathers IDP children</t>
  </si>
  <si>
    <t>لايوجد رقم وطني</t>
  </si>
  <si>
    <t>879176cc-1dc4-478e-8552-8a1a2985827e</t>
  </si>
  <si>
    <t>Humanitarian assistance (including cash transfer programmes)</t>
  </si>
  <si>
    <t>توزيع المطويات على النازحين وتوضيح ارقام الهواتف</t>
  </si>
  <si>
    <t>مرتب مستمر او منحة كل بداية شهر مع الجمعيات الاستهلاكية</t>
  </si>
  <si>
    <t>Children born out of wedlock IDP children</t>
  </si>
  <si>
    <t xml:space="preserve">عدم الاعتراف بهم من الام والاب /عدم  وجود اوراق تبوثيه </t>
  </si>
  <si>
    <t>التسريع في عملية التسجيل وزيادة القيمة من المنحة</t>
  </si>
  <si>
    <t>8ef1d26d-078a-429e-b4d0-98e586570e5c</t>
  </si>
  <si>
    <t xml:space="preserve">عبر المواقع الرسمية ومواقع التواصل وارقام الهواتف والرسائل النصية </t>
  </si>
  <si>
    <t>اغذية وبطاطين وسلع تموينية اساسية</t>
  </si>
  <si>
    <t xml:space="preserve">لا يوجد الرقم الوطني </t>
  </si>
  <si>
    <t>توفير رقم الوطني وتعديل الرقم الاداري بى الرقم الوطني</t>
  </si>
  <si>
    <t>a04c43a4-2934-4bf2-b114-7b5a28f4e8c6</t>
  </si>
  <si>
    <t>الحضور الي مقر النازحين والاستماع منهم وتوزيع ارقام  الموظفين لهم حسن التعامل معهم</t>
  </si>
  <si>
    <t>Basic non-food items (mattresses, blankets, house cleaning materials, clothing, personal hygiene items, etc.)</t>
  </si>
  <si>
    <t>Reduce amount of documents required for registration</t>
  </si>
  <si>
    <t>عبر الاتصال بى الارقام دوى جهات الاختصاص تسهيل الوصل الى المكتب</t>
  </si>
  <si>
    <t>المسكن المريح الاغذية والادويه والحفاظات</t>
  </si>
  <si>
    <t>Children born out of wedlock IDP children Children of Libyan mothers and non-Libyan fathers</t>
  </si>
  <si>
    <t>عدوم وجود الرقم الوطني</t>
  </si>
  <si>
    <t>توفير المسكن ودعم مؤسسات الدولة وفتح اماكن عمل للنازحين الليبين من منطقة الى منطقة وفتح مكاتب السجل المدني والمصارف</t>
  </si>
  <si>
    <t>99e7a37e-fb03-44db-9e6f-6ee9b62824c9</t>
  </si>
  <si>
    <t>عن طريق وساأل التواصل الاجتماعي</t>
  </si>
  <si>
    <t>لم تطلب معلومات مستندات فقظ</t>
  </si>
  <si>
    <t>عن طريق انشاء روابط على برامج الانتر نت</t>
  </si>
  <si>
    <t>Children of Libyan mothers and non-Libyan fathers Orphans (in orphanages)</t>
  </si>
  <si>
    <t>7cf8ff9c-cb6e-4949-be67-3880f4cad006</t>
  </si>
  <si>
    <t>يتم تحسين التواصل عن طريق وسائل التواصل الاجتماعي والرسائل النصية</t>
  </si>
  <si>
    <t>التشجيل التلقائي للموالد الجدد في منحة الابناء  بنفس مستندات التسجيل في السجل المدني</t>
  </si>
  <si>
    <t>Returnee children Children of Libyan mothers and non-Libyan fathers Children born out of wedlock</t>
  </si>
  <si>
    <t>لعدم وجود اوراق تبوتيه ليبيه</t>
  </si>
  <si>
    <t>لا يوجد معلوماة استفسار فقظ منحة الابناء يتحصل عليها الطفل مند الولادة حتا سن18 هل ستمنح الدفعات المفقوده في حال ان عمر الطفل5سنوات ولم يتقاضاء المنحة من قبل</t>
  </si>
  <si>
    <t>cb9e7ae1-4b42-444c-9f85-7074604bb38c</t>
  </si>
  <si>
    <t>Libyan nationality All children (18 and under) Elderly (above 60)</t>
  </si>
  <si>
    <t>عن طريق النت</t>
  </si>
  <si>
    <t>وضع عائلي +صك ملغي</t>
  </si>
  <si>
    <t>لا اعرف دور الاخصأيون الاجتماعين</t>
  </si>
  <si>
    <t>Increase amount of benefits Better communication/outreach Less delays with payments Better help from employees/social workers with registration process (especially for illetterate individuals)</t>
  </si>
  <si>
    <t>تفعيل الجمعيات الاستهلكية كما في السابق وتوفير حليب الاطفال والحفظات نضرأ لارتفاع اسعاها</t>
  </si>
  <si>
    <t>لايمتلكون الرقم الوطني</t>
  </si>
  <si>
    <t>ارجو النضر في زيادة مقدار المنحة نضرأ لي الغلا المعيشي</t>
  </si>
  <si>
    <t>c401d97d-7a8e-4603-9cac-6ce0c0e87f5f</t>
  </si>
  <si>
    <t>الوضع العائلي وصك الملغي</t>
  </si>
  <si>
    <t>تسجيل تلقائي في المنضومة</t>
  </si>
  <si>
    <t>زيادة مقدار المنحة</t>
  </si>
  <si>
    <t>f1b8c745-20cf-4e55-b0c5-b47761451af7</t>
  </si>
  <si>
    <t>عن طيق النت</t>
  </si>
  <si>
    <t>بعط الجمعيات الخيرية غالبأ</t>
  </si>
  <si>
    <t>التشجيل عن طريق مختار المحلة</t>
  </si>
  <si>
    <t>اي مساعدة من شأنها رفع الحمل عن كاهل السكان</t>
  </si>
  <si>
    <t>Returnee children Children who are not enrolled in school Children of Libyan mothers and non-Libyan fathers</t>
  </si>
  <si>
    <t>لعدم توفر الاوراق متل الرقم الوطني والجنسة</t>
  </si>
  <si>
    <t>نرجو النظرفي اصحاب الارقام الادارية</t>
  </si>
  <si>
    <t>024b9bde-4f5c-4c18-bed8-5b8bb6b40172</t>
  </si>
  <si>
    <t>ما الهدف من الاستبيان</t>
  </si>
  <si>
    <t>الرسئل النصية في الهاتف</t>
  </si>
  <si>
    <t>Discrimination</t>
  </si>
  <si>
    <t>الواسطه والمحسوبة</t>
  </si>
  <si>
    <t>Better help from employees/social workers with registration process (especially for illetterate individuals) Simplify application forms Reduce amount of documents required for registration</t>
  </si>
  <si>
    <t>التجاوب مع جميع الاشخاص المحتاجين للمساعدة</t>
  </si>
  <si>
    <t>المعاش الاساسي  وتوفير مساكن</t>
  </si>
  <si>
    <t>IDP children Children of Libyan mothers and non-Libyan fathers Returnee children</t>
  </si>
  <si>
    <t>النازحون داخليأ لعدم تنطيم عملة التشجيل وعدم وجود لجان منضمة
 لعدم وجود الرقم الوطني</t>
  </si>
  <si>
    <t>حاولت التواصل مع الجة المعنية ولم القا رد</t>
  </si>
  <si>
    <t>نحنو المتضررين من الحروب نطالب بي تعويضنا من الجهات المختصه</t>
  </si>
  <si>
    <t>fac18557-5737-409d-a718-22e930d61ecc</t>
  </si>
  <si>
    <t>عن.طريق البحوت الاجتماعية</t>
  </si>
  <si>
    <t>Better help from employees/social workers with registration process (especially for illetterate individuals) Simplify application forms</t>
  </si>
  <si>
    <t>تسير لجان ميدانية من الجهات المختصة لي معاينة الاضرار وتعويض المتضررين فورأ</t>
  </si>
  <si>
    <t>نحن النازحون داخلين او المتتضررين من الحروب في امس الحاجة لي المساعدات الاساسية متل توفير  مساك والدعم الغدائي</t>
  </si>
  <si>
    <t>Women/Girls in general Children of Libyan mothers and non-Libyan fathers Returnee children</t>
  </si>
  <si>
    <t>النياء لصعوبت الحركة 
لعدم وجود الرقم الوطني</t>
  </si>
  <si>
    <t>نحن المهجرون داخليأ لا نري سو تعويضأ في مساكننا المدمره</t>
  </si>
  <si>
    <t>e0b9eef2-d4d9-41ff-baad-b424d22ea105</t>
  </si>
  <si>
    <t>Open programmes to non-Libyans Other, please specify:</t>
  </si>
  <si>
    <t>اقصد بغير اليبين العائدون الغير متحصلين على الرقم الوطني اصحاب الرقم الايداري</t>
  </si>
  <si>
    <t>بي تفعيل الرقم الايداري مؤاقتأ لحين صرف الرقم الوطني لغير المتحصلين عليه</t>
  </si>
  <si>
    <t>منحة الابناء 
منحة الجوزة
الجمعية التمونية اسوتأ بباقي المواطنين</t>
  </si>
  <si>
    <t>العرقلة الوحيده عدم وجود الرقم الوطني لبعط اليبين</t>
  </si>
  <si>
    <t>لا ولاكن يجب اعادة النطر في اصحاب الارقام الايدارية فهم ليبين ولم يتحصلو على ابسط حقوقهم</t>
  </si>
  <si>
    <t>a711dcc5-6c4c-4d2d-b768-0e33bdafb287</t>
  </si>
  <si>
    <t>مادا استفيد من الاستبيان</t>
  </si>
  <si>
    <t>Emergency assistance grant Wife and Children grant Basic assistance grant</t>
  </si>
  <si>
    <t>عن طريق الهاتف رسأل او مكالماة او عن طريق الاتواصل الاجتماعي</t>
  </si>
  <si>
    <t>Charity from religious institutions (mosques) Other, please specify:</t>
  </si>
  <si>
    <t>الجمعيات الخيرية في بعض الاحيان</t>
  </si>
  <si>
    <t>تموين مواد غدأية</t>
  </si>
  <si>
    <t>المواد الغداية</t>
  </si>
  <si>
    <t>Better help from employees/social workers with registration process (especially for illetterate individuals)</t>
  </si>
  <si>
    <t>تحسين عملية التشجيل بتسهيل الاجرات امام الاسر التضررة من الحروب والمهجرة من منازلها</t>
  </si>
  <si>
    <t>تعويض الاسر المتضررة من الروب والتي تعتبر نازحة داخليأ</t>
  </si>
  <si>
    <t>IDP children Returnee children</t>
  </si>
  <si>
    <t>لي سو الوضع المعيشي للاطفال النازحين</t>
  </si>
  <si>
    <t>مساعدة المتضررين من النزوح داخل الوطن في الحصول على حقوقهم</t>
  </si>
  <si>
    <t>c272b934-4082-4cf6-b21f-0a048ed94a34</t>
  </si>
  <si>
    <t>Better help from employees/social workers with registration process (especially for illetterate individuals) Simplify application forms Better communication/outreach</t>
  </si>
  <si>
    <t xml:space="preserve">الاعلان المستمر عن فتح باب التشجيل تسريع اجرائات التشجيل </t>
  </si>
  <si>
    <t>المعاش الاساسي لدوي الاحتياجات الخاصة</t>
  </si>
  <si>
    <t>لي صعوبت التسجيل في البرنامج</t>
  </si>
  <si>
    <t>لم يتم رفضي بطريقة مباشرة ولاكن اوجه صعوبة في التسجيل في البرنامج</t>
  </si>
  <si>
    <t>على ما اعتقد هناك تميز في المركز</t>
  </si>
  <si>
    <t>543ad959-7113-4e5d-97b5-b5ecb7ded356</t>
  </si>
  <si>
    <t>Wife and Children grant Emergency assistance grant</t>
  </si>
  <si>
    <t>عبر نقال والرسايل التوصل الاجتماعي والموقع الرسمي</t>
  </si>
  <si>
    <t>National Identification Number (NIN) Deposit voucher or cancelled bank cheque (bank account number)</t>
  </si>
  <si>
    <t>منظمه طاهر الزاوي فى مركز انسام الحريه</t>
  </si>
  <si>
    <t>منظمه محليه مسجل فيها تعطيى في المسعدات</t>
  </si>
  <si>
    <t>توزيع التشجل على المجالس المحلية</t>
  </si>
  <si>
    <t>حليب والحفظات الاطفال</t>
  </si>
  <si>
    <t>Children born out of wedlock Orphans (in orphanages) Children of Libyan mothers and non-Libyan fathers</t>
  </si>
  <si>
    <t>ليس لهم هويه ليبيه او رقم وطني</t>
  </si>
  <si>
    <t>زيداه في المنحه وتوفير سكن وماء صحي وبطانيات والمصروف الاساسي</t>
  </si>
  <si>
    <t>b975d264-a90c-4acf-8460-04ba61efc0b1</t>
  </si>
  <si>
    <t>التواصل الاجتماعي والتلفزيون</t>
  </si>
  <si>
    <t>عبر الاتصال بى النقال</t>
  </si>
  <si>
    <t>علاج طبيعي والحفظات</t>
  </si>
  <si>
    <t>Children with disabilities Children born out of wedlock Children of Libyan mothers and non-Libyan fathers</t>
  </si>
  <si>
    <t>عدوم وجود الرقم الوطني والاداري</t>
  </si>
  <si>
    <t>18ee504e-9ada-4639-9b4a-0833d5cef8e9</t>
  </si>
  <si>
    <t>نقال مركز الرعايه</t>
  </si>
  <si>
    <t>تسهيل عمليه التسجيل يتعملوا بى الرقم الاداري</t>
  </si>
  <si>
    <t>غداء مركز الصحي الدارسه العامه غير الخاصه</t>
  </si>
  <si>
    <t>عدم وجود الاورق والرقم الوطني</t>
  </si>
  <si>
    <t>استقبال ودمج العيدون في المجتمع والارقام الاداريه</t>
  </si>
  <si>
    <t>590de874-3b3c-4c3d-b875-21d2f80abc9d</t>
  </si>
  <si>
    <t>‎PST2</t>
  </si>
  <si>
    <t xml:space="preserve">عبر القنوات المرئية والمسموعة والتواصل الاجتماعي وتوزيع والمطويا </t>
  </si>
  <si>
    <t>الوضع العالي والشيك الملغي</t>
  </si>
  <si>
    <t>Deposit voucher or cancelled bank cheque (bank account number) Family Status Certificate</t>
  </si>
  <si>
    <t>لم اسمع عن الاخصائين الاجتماعين</t>
  </si>
  <si>
    <t>عبر التوصل الاجتماعي والارقام نقال والرسايل النصيه</t>
  </si>
  <si>
    <t>سلع الاساسيه الحفظات والحليب الاطفال</t>
  </si>
  <si>
    <t>Children born out of wedlock Children with disabilities Children of Libyan mothers and non-Libyan fathers</t>
  </si>
  <si>
    <t xml:space="preserve">لعدم توفر المستندات </t>
  </si>
  <si>
    <t>زيدات المنحه لكل طفل</t>
  </si>
  <si>
    <t>79dc510b-4610-4bb9-a080-bd988c5a96af</t>
  </si>
  <si>
    <t xml:space="preserve"> Breeze3:Nabiha </t>
  </si>
  <si>
    <t xml:space="preserve">منحة الأبناء لاني زوجة عامله لا يحق لي مسجلين فقط في منحة الأبناء </t>
  </si>
  <si>
    <t xml:space="preserve">وضع عائلي ...شهادة ميلاد مفصله.... رقم وطني </t>
  </si>
  <si>
    <t>Family Status Certificate Birth Certificate National Identification Number (NIN)</t>
  </si>
  <si>
    <t xml:space="preserve">زوجي </t>
  </si>
  <si>
    <t>Better communication/outreach Increase amount of benefits Reduce amount of documents required for registration Open registration offices in remote areas Simplify application forms Better help from employees/social workers with registration process (especially for illetterate individuals) Less delays with payments</t>
  </si>
  <si>
    <t xml:space="preserve">ان يكون التسجيل الكتروني </t>
  </si>
  <si>
    <t xml:space="preserve">زياده مقدار المنح </t>
  </si>
  <si>
    <t>c85c97ee-4f8b-4c23-a0f8-68702f0c2a02</t>
  </si>
  <si>
    <t xml:space="preserve">Breezes3:Nabiha </t>
  </si>
  <si>
    <t xml:space="preserve">عن طريق حلقات دراسية ولهان زائرة في المؤسسات التعليمية ومنظمات المجتمع المحلية </t>
  </si>
  <si>
    <t xml:space="preserve">رقم وطني ..زواج سفر </t>
  </si>
  <si>
    <t xml:space="preserve">مساعده في عملية التسجيل </t>
  </si>
  <si>
    <t>We do not hear from social workers after registering Other, please specify:</t>
  </si>
  <si>
    <t xml:space="preserve">لا يوجد اي تواصل مع الأخصائيين بعد عملية التسجيل </t>
  </si>
  <si>
    <t>Lack of required documents Distance to the registration offices Lack of awareness and understanding (about the programme, the eligibility criteria, their rights, registration process, etc.)</t>
  </si>
  <si>
    <t xml:space="preserve">لتجنب المشقه ان يتم تقليل في المستندات المطلوبة وان يتم تطوير المنظومه بدافع ان يكون التسجيل إلكتروني </t>
  </si>
  <si>
    <t xml:space="preserve">منحة الأبناء عباره عن 100دينار شهريا لكل طفل يتم الإداع  المنح  في المصارف بعد كل 3 أشهر وهذا المقدار من المنح غير كافي للإحتياجات الأطفال </t>
  </si>
  <si>
    <t>Children with disabilities Girls with disabilities Children born out of wedlock Children of Libyan mothers and non-Libyan fathers IDP children Returnee children</t>
  </si>
  <si>
    <t xml:space="preserve">علي حسب معرفتي الأطفال العائدين تصرف لهم مساعدات عينية ... بالنسبة للأطفال المولودون خارج إطار الزواج يعتبروا من الأطفال دور الرعاية وهذة الفئه تهتم بها الدولة والمسؤولين عن دور  رعاية الأيتام .. والأطفال والفتيات ذوي الاعاقه نتيجة للإعاقه ربما لن تتوفر لهم سبل المساعده الكافيه للتسجيل بالأخص إذ كانوا علي غير درايه بهذة المنح ... واطفال الليبيه من أب غير ليبي فهؤولاء تتم معاملتهم علي انهم اجانب لا يحق لهم الاستفاده من هذه المنح </t>
  </si>
  <si>
    <t xml:space="preserve">لم يستوجب الأمر </t>
  </si>
  <si>
    <t>f9a73e5a-b927-401f-b8ff-5d192206fdb8</t>
  </si>
  <si>
    <t>تم تقديم الأوراق داخل مصرف الجمهورية</t>
  </si>
  <si>
    <t>رقم وطني ..وضع عائلي جواز السفر</t>
  </si>
  <si>
    <t>زياده المنح</t>
  </si>
  <si>
    <t>57d99acc-654e-4614-bfc1-fda20f6d73e2</t>
  </si>
  <si>
    <t>تواصل عن طريق الهاتف</t>
  </si>
  <si>
    <t>تم تقديم الأوراق عندما تم فتح أرباب الأسر وكانت تشمل شهادة ميلاد مفصله، رقم وطني ،وضع عائلي</t>
  </si>
  <si>
    <t>لايوجد اي دور</t>
  </si>
  <si>
    <t>لا يوجد أي دور للإخصائي في هذة العملية</t>
  </si>
  <si>
    <t>Lack of required documents Lack of awareness and understanding (about the programme, the eligibility criteria, their rights, registration process, etc.) Distance to the registration offices</t>
  </si>
  <si>
    <t>Better communication/outreach Increase amount of benefits Reduce amount of documents required for registration Open registration offices in remote areas Simplify application forms Better help from employees/social workers with registration process (especially for illetterate individuals)</t>
  </si>
  <si>
    <t>ان تتم توعية المواطنين عن برامج الحماية الاجتماعيه لتكون لديهم الدراية الكافيه حول هذة البرامج خصوصا كيفية التسجيل ، وماهي الأوراق المطلوبة ...لكي لا تحدث اي مشاكل أثناء عملية التسجيل</t>
  </si>
  <si>
    <t>اتمني زيادة فقط في مقدار المنح مثلا بدل 100 دينار للطفل ان تكون 300 هذا المقدار كافي جدا للاحتياجات</t>
  </si>
  <si>
    <t>6e1e594d-9dfb-40a0-9f08-edce6c8b75c8</t>
  </si>
  <si>
    <t xml:space="preserve">BREEZE3:NABIHA </t>
  </si>
  <si>
    <t xml:space="preserve">ان يكون ن هناك رقممباشر للأتصال والاستفسار يعني مثل الخط الساخن </t>
  </si>
  <si>
    <t xml:space="preserve">مصرف </t>
  </si>
  <si>
    <t xml:space="preserve">شهادة وفاة الزوج ،وضع عائلي ،ميلاد مفصلة ،رقم وطني </t>
  </si>
  <si>
    <t>National Identification Number (NIN) Family Status Certificate Birth Certificate Certificate of death of husband (widows)</t>
  </si>
  <si>
    <t xml:space="preserve">لانسمع من الأخصائيين قبل وبعد عملية التسجيل خصوصا منحة الأبناء لان يتم تقديم الأوراق وربط المنحة من المصرف مباشرة الي حساب رب الأسر </t>
  </si>
  <si>
    <t xml:space="preserve">تقصير من بعض الجهات في استخراج بعض الوثائق سبب في التأخير عملية التسجيل </t>
  </si>
  <si>
    <t>Increase amount of benefits Better communication/outreach Less delays with payments Reduce amount of documents required for registration Open registration offices in remote areas Simplify application forms Better help from employees/social workers with registration process (especially for illetterate individuals)</t>
  </si>
  <si>
    <t xml:space="preserve">ان يكون تسجيل إلكتروني بتطبيق تابع للجهه او المؤسسه المختصه بهذة البرامج </t>
  </si>
  <si>
    <t xml:space="preserve">بحكم اني ارملة وأم عاملة لا يحق لي التسجيل في منح الأرامل واعمل كمعلمة رياضيات واتكفل بتربية 4   أطفال   مرتبي ومنح الأبناء غير كافية لتلبية احتياج الأسرة لذالك اتمني زيادة في مقدار المنح </t>
  </si>
  <si>
    <t xml:space="preserve">لم اضطر لذالك </t>
  </si>
  <si>
    <t>21b9a5f5-87f1-4b29-8791-0ee8998bb871</t>
  </si>
  <si>
    <t xml:space="preserve">مصرف الجمهورية </t>
  </si>
  <si>
    <t xml:space="preserve">وضع عائلي ،ميلاد مفصله، رقم وطني </t>
  </si>
  <si>
    <t xml:space="preserve">لا يوجد لهم أي دور </t>
  </si>
  <si>
    <t xml:space="preserve">تقصير من المصرف بسبب تعطيل المنظومة </t>
  </si>
  <si>
    <t>Better communication/outreach Increase amount of benefits Less delays with payments Reduce amount of documents required for registration Open registration offices in remote areas Simplify application forms Better help from employees/social workers with registration process (especially for illetterate individuals)</t>
  </si>
  <si>
    <t xml:space="preserve">زيادة مقدار المنح لان 100 دينار لاتكفي للطفل خاصه من هم بعمر السنه وأقل </t>
  </si>
  <si>
    <t xml:space="preserve">في رأي ان كل من يقدم الأوراق المطلوبة يتحصل علي المنح ولو تأخرت </t>
  </si>
  <si>
    <t>76a530e5-4fb0-4e3f-b59a-55e476ea6521</t>
  </si>
  <si>
    <t xml:space="preserve">دبلوم معلمين </t>
  </si>
  <si>
    <t xml:space="preserve">بحكم اني مدير مدرسه اتمني ان يتم التواصل عن طريق حلقات توعوية اسبوعيه للمعلمين والأطفال بتعاون مع المؤسسات والبلدية للتعريف بهذه البرامج </t>
  </si>
  <si>
    <t xml:space="preserve">تم تقديم المستندات بصرف الجمهورية فرع الصابري </t>
  </si>
  <si>
    <t xml:space="preserve">رقم وطني،  شهادة ميلاد مفصله ،  وضع عائلي </t>
  </si>
  <si>
    <t>Less delays with payments Better communication/outreach Increase amount of benefits Reduce amount of documents required for registration</t>
  </si>
  <si>
    <t xml:space="preserve">يمكن أن يكون تسجيل إلكتروني </t>
  </si>
  <si>
    <t>78d843eb-73b0-4993-b2df-e06a569468a3</t>
  </si>
  <si>
    <t>ما الغرض من هدا الاستبيان</t>
  </si>
  <si>
    <t>برامج التواصل ورسأل نصية</t>
  </si>
  <si>
    <t>Open programmes to non-Libyans Better help from employees/social workers with registration process (especially for illetterate individuals) Better communication/outreach</t>
  </si>
  <si>
    <t>منحة الزوجة والابناء للناس التي لا تمتلك الرقم الوطني</t>
  </si>
  <si>
    <t>لعدم وجود الرقم الوطني</t>
  </si>
  <si>
    <t>Did not meet the eligibility criteria Required documents missing</t>
  </si>
  <si>
    <t>قدمنا شكاوة للمجلس المحلي 
واعتصمنا امام الشجل المدني</t>
  </si>
  <si>
    <t>6312f9d6-a2aa-43b4-9439-5d1db3d589ed</t>
  </si>
  <si>
    <t>الانتر بت</t>
  </si>
  <si>
    <t>ان مقدم الطلب لاكن لم يتم التسجيل مع طول المده</t>
  </si>
  <si>
    <t>Simplify application forms Reduce amount of documents required for registration Increase amount of benefits Other, please specify:</t>
  </si>
  <si>
    <t>تسريع عمليت التسجيل والقبول</t>
  </si>
  <si>
    <t>المعاش الاساسي لي مستحقيه</t>
  </si>
  <si>
    <t>النساء لصعوبت التنقل في المجتمع
الاطفال لعدم وجود الرقم الوطني</t>
  </si>
  <si>
    <t>تم ا كمال اجرات التسجيل ولاكن التاخير في القبول</t>
  </si>
  <si>
    <t>اعتقد ان هناك تميز في قبول المتقدمين للتسجيل</t>
  </si>
  <si>
    <t>0a492594-b6f5-45ee-901e-e17d18e45325</t>
  </si>
  <si>
    <t>الايدعات التلفزيون والانتر نت</t>
  </si>
  <si>
    <t>Better help from employees/social workers with registration process (especially for illetterate individuals) Other, please specify: Better communication/outreach Increase amount of benefits</t>
  </si>
  <si>
    <t>تسريع عملية التشجيل او التشجيل التلقائي من منضومة الشجل المدني</t>
  </si>
  <si>
    <t>تسهيل اجرائات التسجيل</t>
  </si>
  <si>
    <t>عدم توفر الشروط</t>
  </si>
  <si>
    <t>e1b2f528-da57-40e9-8e74-ce1e3ce5b9e2</t>
  </si>
  <si>
    <t>العلاقة الاجتماعية</t>
  </si>
  <si>
    <t>تسجيل فئأة دون فئاة</t>
  </si>
  <si>
    <t>اي مساعدة انسانية</t>
  </si>
  <si>
    <t>Children of Libyan mothers and non-Libyan fathers IDP children Children born out of wedlock</t>
  </si>
  <si>
    <t>الرقم الوطني غير موجود</t>
  </si>
  <si>
    <t>e20cb9f5-2a6a-4bde-bf29-09a84660b187</t>
  </si>
  <si>
    <t>عن طرق التواصل الاجتماعي</t>
  </si>
  <si>
    <t>Less delays with payments Better help from employees/social workers with registration process (especially for illetterate individuals) Better communication/outreach Increase amount of benefits</t>
  </si>
  <si>
    <t>لعدم وجود وتائق</t>
  </si>
  <si>
    <t>656f60f2-b727-4714-9a6c-22445e64bb7c</t>
  </si>
  <si>
    <t>لا يوجد تسجيل لاننا سجلنا في السابق ضمن منحة الدولار</t>
  </si>
  <si>
    <t>تقارير طبية</t>
  </si>
  <si>
    <t>Birth Certificate National Identification Number (NIN) Family Book Family Status Certificate Deposit voucher or cancelled bank cheque (bank account number) Other, please specify:</t>
  </si>
  <si>
    <t>تقرير طبي بالاعاقة</t>
  </si>
  <si>
    <t>دور مهم وتم تسهيل اجراءاتنا في كل مرة نذهب اليهم</t>
  </si>
  <si>
    <t>منح للاطفال بشكل مستمر ودوري</t>
  </si>
  <si>
    <t>لا توجد لديهم الاراق اللازمة للتسجيل</t>
  </si>
  <si>
    <t>776dd4a3-b65c-4b07-b609-36251eb791f5</t>
  </si>
  <si>
    <t>ب الحملات التوعوية</t>
  </si>
  <si>
    <t xml:space="preserve">شخص بالنيابه عني هو من قام باتمام عملية التسجيل </t>
  </si>
  <si>
    <t>شهادة من السجل المدني انني ارمله ولا اتقاضى مرتب من الدولة</t>
  </si>
  <si>
    <t>National Identification Number (NIN) Family Book Family Status Certificate Birth Certificate Proof of residency Deposit voucher or cancelled bank cheque (bank account number) Certificate of death of husband (widows)</t>
  </si>
  <si>
    <t>ساعدوني بشكل كبير ولهم جزيل الشكر</t>
  </si>
  <si>
    <t xml:space="preserve">مشاكل تتعلق بتسييل المبالغ المطلوبة من وزارة المالية </t>
  </si>
  <si>
    <t xml:space="preserve">تبسيط عملية التسجيل وتقليل الاوراق المطلوبة </t>
  </si>
  <si>
    <t>زيادة المنح الماليه</t>
  </si>
  <si>
    <t>Children with disabilities Girls with disabilities Women/Girls in general Children of Libyan mothers and non-Libyan fathers</t>
  </si>
  <si>
    <t xml:space="preserve">لانهم من فئة الضعفاء </t>
  </si>
  <si>
    <t>e0189489-5a7f-4a78-93ce-73af13dd4fff</t>
  </si>
  <si>
    <t>عدة اوراق</t>
  </si>
  <si>
    <t>مايفيذ ان الطفل معاق</t>
  </si>
  <si>
    <t>Personal photograph Deposit voucher or cancelled bank cheque (bank account number) Birth Certificate Family Book National Identification Number (NIN) Other, please specify:</t>
  </si>
  <si>
    <t>استلام الاوراق والتوعيه بالاوراق الناقصه</t>
  </si>
  <si>
    <t xml:space="preserve">المتابعه المستمره الي غاية انتهاء عملية التسجيل </t>
  </si>
  <si>
    <t>Increase amount of benefits Better communication/outreach Less delays with payments</t>
  </si>
  <si>
    <t>التسجيل الالكتروني هو الحل</t>
  </si>
  <si>
    <t>معدات خاصة بالاطفال المعاقين</t>
  </si>
  <si>
    <t>لانهم مستضعفون ويحتاجون الي دعم كامل</t>
  </si>
  <si>
    <t>4e7f4d63-86a1-4f26-b9cd-a5fb1e89f902</t>
  </si>
  <si>
    <t xml:space="preserve">التواصل جيد </t>
  </si>
  <si>
    <t>انا مسجل مسبقا ضمن منحة الدولار</t>
  </si>
  <si>
    <t xml:space="preserve">لا يوجد تسجيل جديد </t>
  </si>
  <si>
    <t>التوعيه في حال كان هناك اي وثائق ناقصه</t>
  </si>
  <si>
    <t>Less delays with payments Better communication/outreach Increase amount of benefits Better help from employees/social workers with registration process (especially for illetterate individuals)</t>
  </si>
  <si>
    <t xml:space="preserve">تسهيل الاجراءات من حيث عدد الاوراق المطلوبة </t>
  </si>
  <si>
    <t>5567b7d3-4919-41f5-b894-5217427e3069</t>
  </si>
  <si>
    <t>فتح التسجيل امام الغير ليبيين من امهات ليبيه</t>
  </si>
  <si>
    <t>منح مالية للاطفال</t>
  </si>
  <si>
    <t>Women/Girls in general Children of Libyan mothers and non-Libyan fathers Illiterate applicants Orphans (in orphanages)</t>
  </si>
  <si>
    <t xml:space="preserve">لانهم اقل معرفة بالإجراءات واقل امتلاك للاوراق المطلوبة </t>
  </si>
  <si>
    <t>c64002e3-b64c-4501-810a-eb670a8f2933</t>
  </si>
  <si>
    <t>لا معلومات متوفرة</t>
  </si>
  <si>
    <t>اتمام اجراءات الجنسيه لليبيين الغير متحصلين على ارقام وطنية</t>
  </si>
  <si>
    <t xml:space="preserve">اظافة الليبيين الذين لا يحملون ارقام وطنية </t>
  </si>
  <si>
    <t>منح مالية</t>
  </si>
  <si>
    <t>Children of Libyan mothers and non-Libyan fathers Illiterate applicants Other, please specify:</t>
  </si>
  <si>
    <t>الليبيين الغير حاصلين على ارقام وطنية</t>
  </si>
  <si>
    <t>لانهم يحتاجون لمثل هذه المنح</t>
  </si>
  <si>
    <t>انا ليبي ولكن لا املك رقم وطني واملك فقط رقم اداري ولا يمكنني التسجيل حاليا</t>
  </si>
  <si>
    <t>5141c094-5444-48f5-ae52-8292bef90387</t>
  </si>
  <si>
    <t>عن طريق الحملات التوعوية التي تستهدف الاشخاص المؤهلين</t>
  </si>
  <si>
    <t>لا دور لهم حاليا</t>
  </si>
  <si>
    <t>National Identification Number (NIN) Family Book Deposit voucher or cancelled bank cheque (bank account number)</t>
  </si>
  <si>
    <t>Food Basic non-food items (mattresses, blankets, house cleaning materials, clothing, personal hygiene items, etc.)</t>
  </si>
  <si>
    <t>تسهيل الاجراءات على الغير ليبيين والمقيمين منذ سنوات في ليبيا</t>
  </si>
  <si>
    <t>منح للاطفال المعاقين لان لديهم احتياجات كثيرة</t>
  </si>
  <si>
    <t>Women/Girls in general Children with disabilities Girls with disabilities Children of Libyan mothers and non-Libyan fathers Other, please specify:</t>
  </si>
  <si>
    <t>الغير ليبيين والمقيمين في ليبيا منذ سنوات</t>
  </si>
  <si>
    <t xml:space="preserve">لانهم غير مسموح لهم بالتسجيل </t>
  </si>
  <si>
    <t>577acd41-3a6e-4b15-9d14-933c5355c8d4</t>
  </si>
  <si>
    <t xml:space="preserve">لا معلومات قيمة تم الحصول عليها </t>
  </si>
  <si>
    <t>لا يقدمون اي دور مهم. بالعكس لا يهتمون بنا</t>
  </si>
  <si>
    <t>Open programmes to non-Libyans Simplify application forms Reduce amount of documents required for registration</t>
  </si>
  <si>
    <t>معدات طبيه للاطفال المعاقين ومنح ماليه بشكل شهري لهم</t>
  </si>
  <si>
    <t>الليبيين الذين ليس لهم اوراق حاليا بسبب عدم استكمال اجراءات الجنسيه الخاصة بهم</t>
  </si>
  <si>
    <t>55c7b54b-0c82-4353-b086-de82fccbfa0a</t>
  </si>
  <si>
    <t>الشرط الوحيد ان يكون المستفيد ليبي</t>
  </si>
  <si>
    <t>اورق رسمية</t>
  </si>
  <si>
    <t>التسجيل الالكتروني</t>
  </si>
  <si>
    <t>eeaad6fe-c798-41d2-abdd-25e665bc0854</t>
  </si>
  <si>
    <t xml:space="preserve">عن طريق توفير موظفين في مكاتب الصندوق و الوزارة مهمتهم الاجابة علي استفسارات الناس </t>
  </si>
  <si>
    <t xml:space="preserve">فترات الانتظار طويلة </t>
  </si>
  <si>
    <t>Increase amount of benefits Simplify application forms Other, please specify:</t>
  </si>
  <si>
    <t xml:space="preserve">تقليل فترة الانتظار </t>
  </si>
  <si>
    <t>جعل التسجيل الكتروني</t>
  </si>
  <si>
    <t xml:space="preserve">توفير مسكن للنازحين </t>
  </si>
  <si>
    <t>e9869b86-6065-4aac-9ad4-0c08ce534bc4</t>
  </si>
  <si>
    <t xml:space="preserve">توفير مختصين اجتماعيين للقيام بالتواصل معنا سواء هاتفيا او شخصيا </t>
  </si>
  <si>
    <t>I believe staff do not treat all applicants and beneficiaries equally, regardless of gender, age, disability, area of residence, ethnicity/tribal affiliation I believe there are a sufficient number of staff in registration offices to be able to support the registration process for the programmes</t>
  </si>
  <si>
    <t xml:space="preserve">اتممت جميع الإجراءات لكن ملفي لم  يقدم الي الإدارة المخصصة بسبب عدم تواجد الموظفين لاتمام عملية التسجيل </t>
  </si>
  <si>
    <t>Better help from employees/social workers with registration process (especially for illetterate individuals) Simplify application forms Increase amount of benefits</t>
  </si>
  <si>
    <t xml:space="preserve">جعل التسجيل اكثر سلاسة </t>
  </si>
  <si>
    <t xml:space="preserve">منح دراسية </t>
  </si>
  <si>
    <t>Women/Girls in general Girls with disabilities Children with disabilities Children of Libyan mothers and non-Libyan fathers Orphans (in orphanages) IDP children Returnee children</t>
  </si>
  <si>
    <t xml:space="preserve">لصعوبة عملية التسجيل </t>
  </si>
  <si>
    <t>a43c18e5-2213-4993-995b-cb4230bfa0e2</t>
  </si>
  <si>
    <t xml:space="preserve">قمت بالتسجيل في انتظار اضافتي للمعلومة و استلام المنحة </t>
  </si>
  <si>
    <t xml:space="preserve">اعتقد ان العملية سلسة </t>
  </si>
  <si>
    <t xml:space="preserve">لم أكن بحاجة الي تقديم شكوي </t>
  </si>
  <si>
    <t>fe2c290b-a9f5-42fc-83c4-fa2c3d665903</t>
  </si>
  <si>
    <t>Libyan nationality All children (18 and under) Child with disabilities</t>
  </si>
  <si>
    <t>Regular medical checks for children with disabilities School attendance</t>
  </si>
  <si>
    <t>الملصقات والفيس بك</t>
  </si>
  <si>
    <t>State-run care centres Municipal SSolF office</t>
  </si>
  <si>
    <t>تقرير طبي وحوصات</t>
  </si>
  <si>
    <t>National Identification Number (NIN) Family Book Family Status Certificate Birth Certificate Proof of residency Personal photograph Other, please specify:</t>
  </si>
  <si>
    <t>Online notification (MoSA/SSolF websites)</t>
  </si>
  <si>
    <t>تقيم الحالة</t>
  </si>
  <si>
    <t>Inform legal guardians in care centres Organise/give seminars/workshops about social protection programmes</t>
  </si>
  <si>
    <t>Social stigma (of receiving benefits) Lack of awareness and understanding (about the programme, the eligibility criteria, their rights, registration process, etc.) Lack of required documents</t>
  </si>
  <si>
    <t>تقليل الوراق المطلوبة عقد الجان ااطبية اسبوعيأ</t>
  </si>
  <si>
    <t>الامساعدة الاخراء متل المواد الغدائية والادوية مستلزمات المعاقين</t>
  </si>
  <si>
    <t>Returnee children Children of Libyan mothers and non-Libyan fathers Girls with disabilities</t>
  </si>
  <si>
    <t>الفتيات لصعوبت التنقل وكتر المستندات
والاطفال خارج نطاق الجوزية والاطفال العادون لعدم وجود اوراق التبوتية</t>
  </si>
  <si>
    <t>لا فقظ تحسين الخدمة وزيادة الاهتمام بشريحة المعاقين</t>
  </si>
  <si>
    <t>ed01a7ca-7fe3-4d21-842f-d0fede409d51</t>
  </si>
  <si>
    <t>لا فقظ ان لا تتقضاء مرتب من جهة حكومية اخرة</t>
  </si>
  <si>
    <t>ان كنت تقصد توصيل المعلومة بشكل افضل عن طريق التواصل الاجتماعي</t>
  </si>
  <si>
    <t>الاسم كامل 
عدد الابناء
الرقم الوطني
مكان السكن</t>
  </si>
  <si>
    <t>تسهيل اجرأت التسجيل</t>
  </si>
  <si>
    <t>Increase amount of benefits Better help from employees/social workers with registration process (especially for illetterate individuals) Open registration offices in remote areas</t>
  </si>
  <si>
    <t>تسريع عملية التسجيل وجعلها اقل تعيدأ</t>
  </si>
  <si>
    <t>توفير مدارس في الاحياء الجديده 
وتوزيع التموين المدعوم من الدولة في الجمعياة</t>
  </si>
  <si>
    <t>لعدم وجود اوراق ليبية</t>
  </si>
  <si>
    <t>47ea98bb-5f98-420a-b26a-d44755d9811e</t>
  </si>
  <si>
    <t>Libyan nationality Divorced woman All Libyan women not working in the public sector</t>
  </si>
  <si>
    <t>محل الاقامة وعدد الابناء</t>
  </si>
  <si>
    <t>National Identification Number (NIN) Family Book Family Status Certificate Birth Certificate Proof of residency Divorce papers (divorced women) Deposit voucher or cancelled bank cheque (bank account number)</t>
  </si>
  <si>
    <t>على ما اعتقد اجراء البحوت الاجتماعية هن المطلقات والارامل</t>
  </si>
  <si>
    <t>تاخير الموافقة على النحة</t>
  </si>
  <si>
    <t>عملية التسجيل سلسة في حال وجود المستندات كاملة ولاكن التاخير في دفع الاستحقاق</t>
  </si>
  <si>
    <t>لم اتلقا اي مساعدة اخرا سو منحة الابناء والمعاش الاسسي</t>
  </si>
  <si>
    <t>لايوجد الرقم الوطني</t>
  </si>
  <si>
    <t>نتمنا زيادت مقدار المنحة وخاصة للارامل الواتي يعولنا اسر نضرأ لغلا الاسعار والضروف المعيشية الصعبة</t>
  </si>
  <si>
    <t>b55dea2b-f6d5-4f3a-8ba3-7d0a4199d6c6</t>
  </si>
  <si>
    <t>Libyan nationality Sickness (chronic, incurable diseases)</t>
  </si>
  <si>
    <t>الانتر نت</t>
  </si>
  <si>
    <t>سبب الاعاقة
كم طفل لديك
مكان الاقامة
الجنسية</t>
  </si>
  <si>
    <t>National Identification Number (NIN) Family Book Family Status Certificate Deposit voucher or cancelled bank cheque (bank account number) Official house renting contract Personal photograph Other, please specify:</t>
  </si>
  <si>
    <t>التوعية وتوجيه المسجلين</t>
  </si>
  <si>
    <t>فتح مكاتب في البلديات لفأة المعاقين</t>
  </si>
  <si>
    <t>اي مساعدة متل منحة ارباب الاسر</t>
  </si>
  <si>
    <t>الرقم الوطني</t>
  </si>
  <si>
    <t>لم احتاج الى الشكوة</t>
  </si>
  <si>
    <t>ad5f07da-2abc-436a-a6c2-1e6bd0e41537</t>
  </si>
  <si>
    <t>برامج التواصل الاجتماعي</t>
  </si>
  <si>
    <t>الر قم الوطني الاسم الوضع العائلي مكان السكن</t>
  </si>
  <si>
    <t>يتم تحسن التسجيل بي تفعيل مكاتب مخصصه لدوي الاحتياجاة في كل المجالس المحلية في البلدية لتسهيل الوصول</t>
  </si>
  <si>
    <t>منحة ارباب الاسر</t>
  </si>
  <si>
    <t>Children of Libyan mothers and non-Libyan fathers Returnee children Girls with disabilities</t>
  </si>
  <si>
    <t>لصعوبت الوصول لمكان التسجيل 
لعدم وجود اوراق ليبية</t>
  </si>
  <si>
    <t>94073960-f48a-4d17-aadc-9051fdb01276</t>
  </si>
  <si>
    <t>Victim of natural disaster</t>
  </si>
  <si>
    <t>عن طريق التصال او مواقع التوصل والموقع الرسميه</t>
  </si>
  <si>
    <t>الوضع العائلي تقرير عن الحداث</t>
  </si>
  <si>
    <t>Family Status Certificate Proof of residency</t>
  </si>
  <si>
    <t>فتح فروع فى اكثر من مكان</t>
  </si>
  <si>
    <t>توفير السلع الاساسيه حليب الاطفال حفظاظات</t>
  </si>
  <si>
    <t>عدم وجود الرقم الوطني</t>
  </si>
  <si>
    <t>توفير السلع مسكان توفير قيمه ماليه كل شهر مع زيدات القيمه الماليه المدفوعه النزحون والتوفير مصرف خاص حتى يتمكنوا من حصول على القيمه</t>
  </si>
  <si>
    <t>23fe7738-6480-4b86-8f5a-c3524a37ba4d</t>
  </si>
  <si>
    <t>‎لا</t>
  </si>
  <si>
    <t>عبر الهاتف النقال</t>
  </si>
  <si>
    <t>الوضع العائلي والرقم الوطني</t>
  </si>
  <si>
    <t>Call from the registration office</t>
  </si>
  <si>
    <t>حضور الاخصائين  الى مقر النزحون</t>
  </si>
  <si>
    <t>الملابس عيادات الطبيه والمرتب والبطنيات وحليب الاطفال</t>
  </si>
  <si>
    <t>الرقم الوطني الاورق الشخصيه</t>
  </si>
  <si>
    <t>توفير سكان النازحون مياه صحية مسعدات انسانيه</t>
  </si>
  <si>
    <t>e571343d-23d1-449e-9b84-8979491eaa53</t>
  </si>
  <si>
    <t>المدارس الحكومية</t>
  </si>
  <si>
    <t>ان يكون ليبي الجنسية حامل لرقم الوطني</t>
  </si>
  <si>
    <t>عن طريق الانتر نت</t>
  </si>
  <si>
    <t>Increase amount of benefits Less delays with payments</t>
  </si>
  <si>
    <t>عن طريق التقنياة الحديثة الهاتف النقال ومواقع التواصل</t>
  </si>
  <si>
    <t>منحة ارباب الاسر يمكن تحسين الوضع المعيش قليلأ</t>
  </si>
  <si>
    <t>فقظ زيادة المبلغ نضرأ لارتفاع الاسعار</t>
  </si>
  <si>
    <t>623e406e-1b38-46d4-9ae2-c92bb6dc13ed</t>
  </si>
  <si>
    <t>طريقة التسجيل سلسة وواضحة</t>
  </si>
  <si>
    <t>افضل طريقة لتحسين التسجيل بانشاء  الروابط على النت</t>
  </si>
  <si>
    <t>المساعدة الغدئية</t>
  </si>
  <si>
    <t>لعدم وجود المستندات</t>
  </si>
  <si>
    <t>32ad6f8c-ac0d-4c7b-be1c-1a99f92ee1f4</t>
  </si>
  <si>
    <t>Door-to-door</t>
  </si>
  <si>
    <t>Libyan nationality Victim of natural disaster</t>
  </si>
  <si>
    <t>فحوصاة ومكان وسبب الاصابة الاصابة</t>
  </si>
  <si>
    <t>National Identification Number (NIN) Family Book Family Status Certificate Personal photograph</t>
  </si>
  <si>
    <t>المده طويلة بين التسجيل والحصول علا التعويض</t>
  </si>
  <si>
    <t>غير ليبي</t>
  </si>
  <si>
    <t>fcf69f96-99c4-4c62-b25c-e32c627f2bdb</t>
  </si>
  <si>
    <t>Breezes: Nabiha</t>
  </si>
  <si>
    <t>عن طريق الهاتف ووسائل التواصل الاجتماعي</t>
  </si>
  <si>
    <t>Charity from religious institutions (mosques) Humanitarian assistance (including cash transfer programmes) Community and family based support (including remittances) Zakat</t>
  </si>
  <si>
    <t>الدخل المحدود</t>
  </si>
  <si>
    <t>تقليل عدد الاوراق المطلوبة</t>
  </si>
  <si>
    <t>زيادة مقدار المنح</t>
  </si>
  <si>
    <t>في القانون الليبي ليس لهم الحق في منح الحماية الاجتماعيه لعدم وحد وثائق واعتبرها اجانب</t>
  </si>
  <si>
    <t>a7a46fd3-a220-46ab-8f04-d015967af82e</t>
  </si>
  <si>
    <t xml:space="preserve">دبلوم ادارة اعمال </t>
  </si>
  <si>
    <t>Basic non-food items (mattresses, blankets, house cleaning materials, clothing, personal hygiene items, etc.) Other, please specify:</t>
  </si>
  <si>
    <t xml:space="preserve">مساعدات من اهل الخير ولكن ليس بشكل دائم </t>
  </si>
  <si>
    <t>Simplify application forms Better help from employees/social workers with registration process (especially for illetterate individuals) Reduce amount of documents required for registration Increase amount of benefits Open registration offices in remote areas</t>
  </si>
  <si>
    <t xml:space="preserve">مساعدات مالية </t>
  </si>
  <si>
    <t>4f51a8e1-e1a0-4df4-b18e-dc2eac9cdfbd</t>
  </si>
  <si>
    <t xml:space="preserve">دبلوم هندسه نفطيه </t>
  </si>
  <si>
    <t xml:space="preserve">ارباب الاسر </t>
  </si>
  <si>
    <t xml:space="preserve">مصرف الجماع العربي </t>
  </si>
  <si>
    <t xml:space="preserve">نفس المستندات التي طلبت عند تقديم ارباب الاسر </t>
  </si>
  <si>
    <t>Family Status Certificate National Identification Number (NIN)</t>
  </si>
  <si>
    <t>Distance to the registration offices Lack of required documents Lack of awareness and understanding (about the programme, the eligibility criteria, their rights, registration process, etc.)</t>
  </si>
  <si>
    <t>152a90d2-89b3-430d-a4c4-a61c4b78d52b</t>
  </si>
  <si>
    <t xml:space="preserve">Breezes: Nabiha </t>
  </si>
  <si>
    <t xml:space="preserve">ماجستير ادارة اعمال </t>
  </si>
  <si>
    <t xml:space="preserve">منحة الابناء 100 دينار شهريا تعطي كل 3 اشهر </t>
  </si>
  <si>
    <t xml:space="preserve">نعم ان يكونوا الاطفال تحت 18 سنة </t>
  </si>
  <si>
    <t xml:space="preserve">عن طريق وسائل التواصل الاجتماعي...  رسائل الهاتف..  برامج الراديو المباشرة </t>
  </si>
  <si>
    <t xml:space="preserve">تم تقديم الاوراق المطلوبة عن طريق مصرف الجمهوريه </t>
  </si>
  <si>
    <t xml:space="preserve">رقم وطني.. شهادة وضع عائلي.. شهادة ميلاد مفصله </t>
  </si>
  <si>
    <t>Family Book Birth Certificate National Identification Number (NIN)</t>
  </si>
  <si>
    <t>Better communication/outreach Reduce amount of documents required for registration Increase amount of benefits Open registration offices in remote areas Simplify application forms Less delays with payments</t>
  </si>
  <si>
    <t xml:space="preserve">تبسيط النماذج تسهيل من الموظفين وتوصيل اكثر اثناء عملية التسجيل لأي استفسار من المستفيد </t>
  </si>
  <si>
    <t xml:space="preserve">الحمدلله ولكن اتمني زياده في مقدار المنح لان 100 دينار غير كافيه </t>
  </si>
  <si>
    <t xml:space="preserve">اعتقد بسبب نظرة المجتمع وربما عدم اكتمال الاوراق المطلوبة </t>
  </si>
  <si>
    <t>6d37341b-289d-4830-b83e-8252389217ec</t>
  </si>
  <si>
    <t xml:space="preserve">دبلوم عالي </t>
  </si>
  <si>
    <t xml:space="preserve">منح الابناء </t>
  </si>
  <si>
    <t xml:space="preserve">تحويل عن طريق المجالس المحلية و تعيين اخصائيات  اجتماعيات لتفعيل دورات علي حسب المناطق بشكل دوري </t>
  </si>
  <si>
    <t xml:space="preserve">نموذج برقم الحساب ووضع العائلي وصورة من جواز السفر </t>
  </si>
  <si>
    <t xml:space="preserve">لا يوجد اي دور </t>
  </si>
  <si>
    <t>Closure of other state offices (e.g. muhallah, local council, etc. Delays in gathering the required documents)</t>
  </si>
  <si>
    <t xml:space="preserve">اختصارا للوقتوالجهد والمصاريف اتمني ان يتم التسجيل عن طريق الانترنت  موقع رسمي </t>
  </si>
  <si>
    <t xml:space="preserve">منحة الزوجة والفتيات العاطلات عن العمل لم تصرف حتي يومنا هذا </t>
  </si>
  <si>
    <t xml:space="preserve">رغم بعض التعطيلات ولكن كل من يتبع الاجراءات ويقدم الاوراق والمستندات المطلوبة يتم اتسجيلهم بغض النظر عن الفئه </t>
  </si>
  <si>
    <t xml:space="preserve">لم يستدعي الامر </t>
  </si>
  <si>
    <t>37cb3d4b-657a-4ada-8b90-53869a6abd68</t>
  </si>
  <si>
    <t xml:space="preserve">Breeze3;Nabiha </t>
  </si>
  <si>
    <t xml:space="preserve"> لا يوجد </t>
  </si>
  <si>
    <t xml:space="preserve">عن طريق الهاتف او وضع رقم للإستفسار وتلقي الخدمات </t>
  </si>
  <si>
    <t xml:space="preserve">زوجي قدم الأوراق في مصرف الجمهورية </t>
  </si>
  <si>
    <t xml:space="preserve">الرقم الوطني ... وضع عائلي .. </t>
  </si>
  <si>
    <t>National Identification Number (NIN) Family Book Family Status Certificate</t>
  </si>
  <si>
    <t xml:space="preserve">لا يوجد أي دور للإخصائيين </t>
  </si>
  <si>
    <t>Other, please specify: Inform legal guardians in schools Inform legal guardians in care centres Do door-to-door outreach Organise/give seminars/workshops about social protection programmes</t>
  </si>
  <si>
    <t xml:space="preserve">بشكل عام دور الاخصائي مهم جدا في كل المؤسسات ولكن في بعض الأحيان يكون  غير فعال وهذا تقصير من الاخصائي والمؤسسة التي يعمل بها </t>
  </si>
  <si>
    <t xml:space="preserve">لا نسمع منهم لا قبل ولا بعد اعتقد لان منحة الزوجة والأبناء يتم ربطها علي حساب مصرفي لرب الاسره وهذه العملية تتم داخل المصارف الليبيه </t>
  </si>
  <si>
    <t xml:space="preserve">يمكن  تبسيط النماذج و تسهيل في الإجراءات و فتح مراكز قريبة للتسجيل </t>
  </si>
  <si>
    <t xml:space="preserve">زيادة في المنح </t>
  </si>
  <si>
    <t xml:space="preserve">بموجب القانون الليبي لا يحق لأبناء الليبيه اي منح يتعاملوا معاملة الأجانب </t>
  </si>
  <si>
    <t>9b806432-f4c6-495f-bb34-99754e8bacf4</t>
  </si>
  <si>
    <t>Distribution in MoSA/SSolF registration offices</t>
  </si>
  <si>
    <t>عبر اارقام الخدمه</t>
  </si>
  <si>
    <t>السكان والاقامه</t>
  </si>
  <si>
    <t>Birth Certificate Proof of property ownership Family Status Certificate</t>
  </si>
  <si>
    <t>Liquidity shortage Closure of offices in charge of delivering the benefits due to insecurity</t>
  </si>
  <si>
    <t>فتح فروع فى كل المجلس المحليه</t>
  </si>
  <si>
    <t>المواد الاساسيه</t>
  </si>
  <si>
    <t>توفير سكان واثاث وزيدات المنحه واتوفير المكان العلاج الاطفال</t>
  </si>
  <si>
    <t>7724ea84-3e09-4455-ba7e-72b22d3e25ab</t>
  </si>
  <si>
    <t>عبر الموقع التوصل والموقع الرسمي</t>
  </si>
  <si>
    <t>الوضع العالي صك ملغي صوره شخصيه</t>
  </si>
  <si>
    <t>Email</t>
  </si>
  <si>
    <t>Organise/give seminars/workshops about social protection programmes Inform legal guardians in schools</t>
  </si>
  <si>
    <t>تقليل من عداد الاورق</t>
  </si>
  <si>
    <t>منتزهات وبرامج ترفهية للاطفال</t>
  </si>
  <si>
    <t>عدم وجود رقم وطني</t>
  </si>
  <si>
    <t>4d6a309a-231b-470f-ae1b-f182e7fca796</t>
  </si>
  <si>
    <t>نقال</t>
  </si>
  <si>
    <t>الوضع عالي</t>
  </si>
  <si>
    <t>لل اعرف</t>
  </si>
  <si>
    <t>Nothing Lack of required documents</t>
  </si>
  <si>
    <t>اسرع عمليه التسجيل</t>
  </si>
  <si>
    <t>الراعيه الصحية</t>
  </si>
  <si>
    <t>عدم وجود الوثائق</t>
  </si>
  <si>
    <t>c65be521-5296-44eb-8182-33f2f1e20979</t>
  </si>
  <si>
    <t xml:space="preserve">مثلا زيارات شهريه او سنوية لتحقق والتواصل وفهم  المواطن المسجل في هذة المنحة و من التأكد  الاستحقاق في هذه المنحة .. او مثلا رقم هاتف فعال ... للتبليغ عن أي مستجدات  او استفسارات </t>
  </si>
  <si>
    <t xml:space="preserve">تم تحويلي عن طريق جيهه العمل </t>
  </si>
  <si>
    <t xml:space="preserve">تقرير طبي بعد اعاقتي </t>
  </si>
  <si>
    <t>National Identification Number (NIN) Family Book Family Status Certificate Birth Certificate</t>
  </si>
  <si>
    <t xml:space="preserve">فتح مراكز قريبة للتسجيل...  ان يتم اعلام امواطن بكل المتطلبات قبل عملية التسجيل...ان تتم للمتابعه بعد عملية التسجيل </t>
  </si>
  <si>
    <t xml:space="preserve">زيادة في مقدار المنح لأنها غير كافيه </t>
  </si>
  <si>
    <t xml:space="preserve">كلاً حسب فئتة ، الدوله تقدم مساعدات ولكن حتي عند تقديم المستندات وكامل الإجراءات لا يتم تقديم المساعدة بسبب تقصير من الموظفين خصوصا للأشخاص ذوي الاعاقه لاني واحد منهم،  انا يحق لي بموجب القانون المتداول ان اخذ منحة معاقين ولكن بسبب التقاعص من الموظفين وتأجيل في موعد العرض علي اللجنة لا استطيع التسجيل رغم متابعتي لهم ولا يوجد أي تعاون من الموظفين </t>
  </si>
  <si>
    <t>Length of process (too time consuming) Process not clear (where to apply, documents required, length, etc.) Cost of process</t>
  </si>
  <si>
    <t xml:space="preserve">اتمني من خلال هذا الاستبيان ان يتم فعليا النظر الي الأسر ذات الدخل المحدود لزيادة في مقدار المعاش بحكم المعاش شهريا 450 لا يكفيني انا و أطفالي خاصه أثناء فتره المدارس يزداد الطلب علي الوازم المدرسيه .
ثانيا اتمني ان  يتم اعلام الموظفين في المؤسسات التابعه للدوله بأن كل هذا  التقصير والتقاعص  في عملهم الوظيفي يتعب المواطن ولا يحسن ابدا من وضعة المعيشي وهذا يعتبر خلل في منظومة الحماية الاجتماعيه </t>
  </si>
  <si>
    <t>bd172530-1302-4851-b653-bda8b716e7aa</t>
  </si>
  <si>
    <t xml:space="preserve">توعيه المواطن بحقوقه من ناحية برامج الحماية ثم يتم التواصل عن طريق الهاتف لأي استفسارات </t>
  </si>
  <si>
    <t>Other, please specify: Other national social protection programmes Community and family based support (including remittances) Humanitarian assistance (including cash transfer programmes) Charity from religious institutions (mosques) Zakat</t>
  </si>
  <si>
    <t xml:space="preserve">عندما يكون للعائلة ابن شهيد يوجد منحة شهيد تتلقاها أسرته </t>
  </si>
  <si>
    <t xml:space="preserve">كنت استفيد من راتب الشهيد ولكن الآن بعد مشاكل نقص السيوله احيانا اتقضاه وأحيانا كثيرة لا استطيع يوجد انقطاع بالاشهر في منحة الشهيد وهذا يعتبر الدخل الوحيد للأسرة </t>
  </si>
  <si>
    <t xml:space="preserve">ان يتم تقديم المساعدات بشكل دائم يعني من دون انقطاعات </t>
  </si>
  <si>
    <t>54c4dba8-4792-4e53-b13c-0d93cc9c9c7c</t>
  </si>
  <si>
    <t>Zakat Other national social protection programmes Community and family based support (including remittances) Humanitarian assistance (including cash transfer programmes) Charity from religious institutions (mosques)</t>
  </si>
  <si>
    <t>Humanitarian assistance (including cash transfer programmes) Other, please specify:</t>
  </si>
  <si>
    <t xml:space="preserve">مساعدات انسانيه من اهل الخير احيانا ماليه ولكن ليست بشكل دائم </t>
  </si>
  <si>
    <t xml:space="preserve">تسهيل الإجراءات وتقديم معلومات افضل خصوصا حول الأسر ذوي الدخل المحدود </t>
  </si>
  <si>
    <t xml:space="preserve">لم اقدم </t>
  </si>
  <si>
    <t>6cf8d8e0-3ea3-40cc-99c7-724d0be849a1</t>
  </si>
  <si>
    <t xml:space="preserve">هناك طرق عدة اسهلها وأهمها عن طريق الرقم الساخن او عن طريق ايميل للمستخدمين </t>
  </si>
  <si>
    <t xml:space="preserve">يفترض ان يتم اعلام المواطنين بكامل المتطلبات أثناء القدوم الي التسجيل لان الغالبية لابد أن تظهر لديهم مستند ناقص يؤخر في عملية التسجيل بسبب عدم المعرفه الكامله ..ومساعدة افضل من الموظفين وأهمها الأسلوب الجيد في المعامله </t>
  </si>
  <si>
    <t xml:space="preserve">منحة المطلقات لو اتيحت لي سوف تكون لدي القدرة علي تلبيه احتياجات أطفالي ولاكن بسبب نفس في بعض الأوراق واستخراجها من مكاتب الدوله لا تتوفر لدي هذه  المنحة </t>
  </si>
  <si>
    <t>Cost of process Length of process (too time consuming) Process not clear (where to apply, documents required, length, etc.)</t>
  </si>
  <si>
    <t xml:space="preserve">احيانا لا يستطيع المواطن ان يتحصل علي المنح اولا بسبب نقص في المستندات ثانيا عندما يريد أن يقدم المستندات يطلب منه الذهاب لعدة أماكن بعيدة جدا عن بعضها تتطلب مصاريف حتي في أجرة السياره وهذه مشكله كبري تواجهنا  ..لذالك تطول المده ويفقد الامل في الحصول علي المنحة وانا هنا اتكلم عن منحة المطلقات </t>
  </si>
  <si>
    <t>b36f185b-79a8-48db-a637-a97e9efef954</t>
  </si>
  <si>
    <t xml:space="preserve">ادراج معلومات أكثر في المواقع الرسمية علي الانترنت حتي يسهل علي المواطن التحصل علي المعلومات ويمكن اضافه رقم للأتصال المباشر </t>
  </si>
  <si>
    <t xml:space="preserve">وضع عائلي .. شهادة ميلاد مفصلة والرقم الوطني </t>
  </si>
  <si>
    <t xml:space="preserve">في منحة الأبناء يتم تقديم الأوراق في المصرف عندا فتح منظومة أرباب الأسر ...نفس المتطلبات ولكل طفل 100 دينار شهريا تعطي كل 3 أشهر </t>
  </si>
  <si>
    <t>Lack of required documents Lack of awareness and understanding (about the programme, the eligibility criteria, their rights, registration process, etc.) Social stigma (of receiving benefits) Distance to the registration offices</t>
  </si>
  <si>
    <t xml:space="preserve">يوجد تقصير من الموظفين والاخصائين أثناء عملية التسجيل هنالك مماطله وتقاعص لدي البعض ... هذه مشكله الحل اعتقد ان يتم تدريب للموظفين عن كيفيه العمل في هذه المؤسسات الحساسه لأنها تمس كل المواطنين وانا هنا اتحدث بشكل عام </t>
  </si>
  <si>
    <t xml:space="preserve">زياده فقد في مقدار المنح </t>
  </si>
  <si>
    <t>كل من يقدم المستندات المطلوبه من اي فئه كانت يتحصل علي الخدمة ماعاد أبناء الليبيه من أب غير ليبي لعدم وجود نص قانوني بتقديم اي منح لهم لأنهم لا يتحصلون علي الجنسيه ولا رقم وطني تتم معاملتهم مثل الأجنبي...ثانيا العائدين بسبب نفس المشاكل اما الأيتام والأطفال المولودون خارج إطار الزواج تتم معاملت</t>
  </si>
  <si>
    <t>f3c5823e-0eb8-4c0a-b0de-753b3a6104a3</t>
  </si>
  <si>
    <t xml:space="preserve">مواقع رسمية هاتف برامج تلفزيونية راديو </t>
  </si>
  <si>
    <t xml:space="preserve">مساعدات من الأهل والأقارب والاصدقاء فقط </t>
  </si>
  <si>
    <t xml:space="preserve">تسهيل الإجراءات </t>
  </si>
  <si>
    <t xml:space="preserve">منح المطلقات </t>
  </si>
  <si>
    <t>99388a5c-ab0e-4185-b4a6-edd022a0171a</t>
  </si>
  <si>
    <t>نعم ان يكون تحت عمر ال 18 عام حتي يتحصل علي منحة الأبناء</t>
  </si>
  <si>
    <t>مصرف الجمهورية منحة الأبناء يتم رب،ها بحساب  رب الاسره  يتحصل عليها الطفل الذي لا يزيد عمره عن ال 18 عام وهي 100 دينار لشهر تعطي كل 3 أشهر</t>
  </si>
  <si>
    <t>رقم وطني ..صورة من جواز السفر..وضع عائلي ...شهادة ميلاد مفصله</t>
  </si>
  <si>
    <t>تمت عملية التسجيل بشكل جيد ولله الحمد تم تقديم كامل الأوراق المطلوبة دون عراقيل تذكر</t>
  </si>
  <si>
    <t>زيادة في مقدار المنحة لأنها غير كافيه وعدم التأخر في الحصول علي المنح</t>
  </si>
  <si>
    <t>Children of Libyan mothers and non-Libyan fathers Children born out of wedlock IDP children</t>
  </si>
  <si>
    <t>هناك مشاكل عدة تواجهم أطفال النازحين لا يتم تقديم اي خدمات لهم وان قدمت فهي غير مرضيه وغير دائمة ... أطفال المولودون خارج إطار الزواج يواجهون صعوبه في تقديم المستندات احيانا بسبب عدم اعتراف الاب لهم ويواجهون أيضا وصمة عتر كونهم أطفال ولدوا مسلوبين الحقوق والنسب .. ثانيا أطفال الليبيات الغير ليبيين لا يوجد لديهم أوراق..رقم وطني او جواز سفر او جنسيه لا شيئ فصعب تحصلهم علي اي منح من الدوله الليبيه</t>
  </si>
  <si>
    <t>66cd44ef-3a86-4660-b0a3-e3d28294e7c4</t>
  </si>
  <si>
    <t>عن طريق التواصل الاجتماعي فيس بوك تويتر وعن طريق الهاتف وبرامج الاتصال المباشر</t>
  </si>
  <si>
    <t>Zakat Charity from religious institutions (mosques) Humanitarian assistance (including cash transfer programmes) Community and family based support (including remittances)</t>
  </si>
  <si>
    <t>Basic non-food items (mattresses, blankets, house cleaning materials, clothing, personal hygiene items, etc.) Food Medical supplies</t>
  </si>
  <si>
    <t>فتح مراكز قريبه خصوصا في المناطق البعيدة عن مركز المدينة</t>
  </si>
  <si>
    <t>مساعدات مالية</t>
  </si>
  <si>
    <t>11971df5-3987-4de0-87ac-4fa9f441ba92</t>
  </si>
  <si>
    <t xml:space="preserve">مراكز تعليمية وترفيه </t>
  </si>
  <si>
    <t xml:space="preserve">عن طريق التواصل الاجتماعي .. او الرقم الساخن...لا يوجد رقم ساخن في ليبيا للإتصال والاستفسارات للأسف </t>
  </si>
  <si>
    <t xml:space="preserve">تم التسجيل في مصرف الجمهورية </t>
  </si>
  <si>
    <t xml:space="preserve">وضع عائلي ورقم الوطني </t>
  </si>
  <si>
    <t xml:space="preserve">لا يوجد لهم دور العملية كلها تتم داخل المصرف بين المواطن والموظف ويتم تنزيل المنح في حساب رب الاسره </t>
  </si>
  <si>
    <t xml:space="preserve">لا نسمع منهم لا قبل ولا بعد عملية التسجيل </t>
  </si>
  <si>
    <t xml:space="preserve">فتح مراكز قريبة في المناطق البعيدة .... تسهيل في الإجراءات..مساعدة اكثر من الأخصائيين </t>
  </si>
  <si>
    <t>50899f9a-c305-4362-b330-13cf3c6e7714</t>
  </si>
  <si>
    <t xml:space="preserve">عن طريق وسائل التواصل الاجتماعي. والمواقع الرسميه </t>
  </si>
  <si>
    <t>Charity from religious institutions (mosques) Zakat</t>
  </si>
  <si>
    <t>Better help from employees/social workers with registration process (especially for illetterate individuals) Reduce amount of documents required for registration Open registration offices in remote areas Simplify application forms Increase amount of benefits Better communication/outreach Less delays with payments</t>
  </si>
  <si>
    <t xml:space="preserve">تبسيط في عدد المستندات المطلوبه مثلا المطلقه لابد ان تقدم شهادة وفاه الاب والام وعدة أوراق اخري غير لازمة </t>
  </si>
  <si>
    <t xml:space="preserve">فرصة عمل حكومي ... مساعدات ماليه ... </t>
  </si>
  <si>
    <t>Children born out of wedlock Children of Libyan mothers and non-Libyan fathers Illiterate applicants Returnee children IDP children</t>
  </si>
  <si>
    <t xml:space="preserve">عدة اسباب حقيقة... نقص في الاوراق وحتي عندا توفير اوراق المطلوبه يوجد تقصير من الدوله في الوقت الحالي وبالأخص في شؤون النازحيين لا تتوفر لهم الخدمات اللازمه من الدوله جراء ما عاشوا من حرب ومن تدمير المنازلهم </t>
  </si>
  <si>
    <t xml:space="preserve">لا
</t>
  </si>
  <si>
    <t>a3ad39f1-197e-4c14-9afe-10befc33a239</t>
  </si>
  <si>
    <t>.لا</t>
  </si>
  <si>
    <t>ان تكون أعمارهم من 18 عام واقل</t>
  </si>
  <si>
    <t>عن طريق وسائل الإعلام المختلفة</t>
  </si>
  <si>
    <t>تم تقديم الاوراق في مصرف الجمهوريه</t>
  </si>
  <si>
    <t>وضع عائلي .. رقم وطني .. رقم الحساب المصرفي</t>
  </si>
  <si>
    <t>في هذا الجانب لا يوجد دور للإخصائيين</t>
  </si>
  <si>
    <t>فتح منظومات الكترونيه للتسجيل في المؤسسات التابعه للدولة حتي تسهل عمليه التسجيل علي المواطن والموظف</t>
  </si>
  <si>
    <t>ليس لديهم الحق في منح الحمايه الاجتماعيه ... يعتبرون اجانب</t>
  </si>
  <si>
    <t>لم اضطر لذلك</t>
  </si>
  <si>
    <t>611d92e5-129b-4199-ad92-476a97077aa1</t>
  </si>
  <si>
    <t>تحت سن ال18</t>
  </si>
  <si>
    <t xml:space="preserve">عن طريق الهاتف </t>
  </si>
  <si>
    <t xml:space="preserve">مصرف الوحدة </t>
  </si>
  <si>
    <t xml:space="preserve">رقم وطني ... شهادة وضع العائلي </t>
  </si>
  <si>
    <t>National Identification Number (NIN) Family Status Certificate Other, please specify:</t>
  </si>
  <si>
    <t xml:space="preserve">صورة من زواج السفر </t>
  </si>
  <si>
    <t>Increase amount of benefits Less delays with payments Better communication/outreach Reduce amount of documents required for registration</t>
  </si>
  <si>
    <t xml:space="preserve">تسجيل الكتروني </t>
  </si>
  <si>
    <t>Children of Libyan mothers and non-Libyan fathers IDP children</t>
  </si>
  <si>
    <t xml:space="preserve">بشكل عام الأطفال النازحين لا يتم تقديم اي مساعدات لهم .. يفترض من الدوله ان توفر بدل مسكن خصوصا لكن دمرت منازلهم في الحرب عام 2014 لان العائلات خصوصا من لديهم أكثر من طفل غير مستقرين مهددين دائما غير امينين ... والفئه الاخر هم اطفال الليبيات من اب غير ليبي لا توجد لديهم اي أوراق او مستندات حتي يتحصلوا علي منح مم الدوله .... تتم معاملهن علي انهم اطفال اجانب لا يوجد لديهم حقوق  </t>
  </si>
  <si>
    <t xml:space="preserve">لا يستوجب الامر </t>
  </si>
  <si>
    <t>57dd6b2b-1f7f-47da-be0d-d1acbe6c1f01</t>
  </si>
  <si>
    <t>Libyan nationality Unemployment/Low income (below 450 LYD per month)</t>
  </si>
  <si>
    <t>عن طريق وسائل التواصل الاجتماعي ... برامج الراديو ...</t>
  </si>
  <si>
    <t>شهادة وضع عائلي ... رقم وطني ..شهادة ميلاد مفصله .. شهادة الراتب ..صورة من البطاقه الشخصيه رقم الحساب</t>
  </si>
  <si>
    <t>National Identification Number (NIN) Family Status Certificate Birth Certificate Deposit voucher or cancelled bank cheque (bank account number) Divorce papers (divorced women) Pay slip Personal photograph</t>
  </si>
  <si>
    <t>استقبال المواطن ... اخذ الاوراق والمستندات وتسجيله .. الرد علي اي استفسار...</t>
  </si>
  <si>
    <t>يعني اتمني ان يكون هناك برامج مفعله للشرح بالنص القانوني عن منح الحمايه الاجتماعيه.. وطريقه التسجيل وماهي الاوراق المطلوبه لكل منحة وان تتم مساعده المواطن من خلال تبسيط نماذج التسجيل  ..وسرعه التسجيل لان غالبا جني يتم ربط المعاش يأخذ فتره طويله</t>
  </si>
  <si>
    <t>واجهات تأخيرات اثناء عمليه التسجيل واستحقاق المنح ولكن لم يتم رفضي لذلك لم اقم بأيه خطوة في هذا الاتجاه</t>
  </si>
  <si>
    <t>06c30f5e-2818-4f77-8b70-1ebb7a1ac8f1</t>
  </si>
  <si>
    <t>Radio</t>
  </si>
  <si>
    <t>رقم وطني ..صورة من جواز السفر .. صور شخصيه ..شهادة ميلاد ..</t>
  </si>
  <si>
    <t>National Identification Number (NIN) Family Status Certificate Birth Certificate Deposit voucher or cancelled bank cheque (bank account number) Personal photograph</t>
  </si>
  <si>
    <t xml:space="preserve">هم من يقوموا بعمليه التسجيل </t>
  </si>
  <si>
    <t xml:space="preserve">تسهيل وسرعه في استخراج المستندات من الاماكن المطلوبة  ... يحسن من عملية التسجيل </t>
  </si>
  <si>
    <t xml:space="preserve">زياده في المنح </t>
  </si>
  <si>
    <t xml:space="preserve">اعتقد ان كل ما يقدم اوراقه يتحصل علي المنح </t>
  </si>
  <si>
    <t xml:space="preserve">لم اضطر لذلك </t>
  </si>
  <si>
    <t>923c7cfe-c125-4c85-b0e7-0962953b374a</t>
  </si>
  <si>
    <t>نعم غجص طبي سنوي</t>
  </si>
  <si>
    <t>ان تتم معاينة لجنه او اخصائي بتتبع الحالات خصوصا لذوي الأمراض المزمنة</t>
  </si>
  <si>
    <t>رقم و طني ..شهادة ميلاد مفصله .. صورة من جواز السفر ..تقرير طبي ..رقم الحساب المصرفي</t>
  </si>
  <si>
    <t>National Identification Number (NIN) Family Status Certificate Birth Certificate Personal photograph Deposit voucher or cancelled bank cheque (bank account number)</t>
  </si>
  <si>
    <t>مساعدة في عملية التسجيل</t>
  </si>
  <si>
    <t>Less delays with payments Better communication/outreach Increase amount of benefits Reduce amount of documents required for registration Open registration offices in remote areas Better help from employees/social workers with registration process (especially for illetterate individuals) Simplify application forms</t>
  </si>
  <si>
    <t>تقليل في عدد الاوراق المطلوبه.. وان يتم تأجل تقديم  الاقرار السنوي للتجديد في عملية التسجيل...  ان يكون إقرار كل بعد ثلاث سنوات مثلا خاصه لذوي الأمراض المزمنة الفاقدين الامل من تحسن الحاله</t>
  </si>
  <si>
    <t>5956c120-e871-46f5-9a27-5b56d1b80499</t>
  </si>
  <si>
    <t xml:space="preserve">عن طريق وسائل التواصل الاجتماعي </t>
  </si>
  <si>
    <t>Community and family based support (including remittances) Humanitarian assistance (including cash transfer programmes) Charity from religious institutions (mosques) Zakat</t>
  </si>
  <si>
    <t>Less delays with payments Better communication/outreach Increase amount of benefits Reduce amount of documents required for registration Simplify application forms Better help from employees/social workers with registration process (especially for illetterate individuals) Open registration offices in remote areas</t>
  </si>
  <si>
    <t xml:space="preserve">فتح مراكز قريبة للتسجيل .. وتهسهيل العملية من الموظفين </t>
  </si>
  <si>
    <t xml:space="preserve">لا يتم تقديم اي منح لهم </t>
  </si>
  <si>
    <t>eb8bf3b5-a285-41b8-b188-3d691e5f81dd</t>
  </si>
  <si>
    <t>عن طريق رقم هاتفي</t>
  </si>
  <si>
    <t>41cff7ff-04b2-4c8e-9a82-ae83ac302a97</t>
  </si>
  <si>
    <t xml:space="preserve">عن طريق زيارات ميدانية للأسر </t>
  </si>
  <si>
    <t xml:space="preserve">لا يوجد لهم اي دور للأسف </t>
  </si>
  <si>
    <t>Basic non-food items (mattresses, blankets, house cleaning materials, clothing, personal hygiene items, etc.) Food</t>
  </si>
  <si>
    <t xml:space="preserve">تبسيط في عملية التسجيل من ناحيه تقليص عددد المستندات المطلوبه </t>
  </si>
  <si>
    <t xml:space="preserve">لا يحق لهم اخذ اي منحه </t>
  </si>
  <si>
    <t>31429313-f4cd-4d1d-a9d1-910cf8f522f9</t>
  </si>
  <si>
    <t xml:space="preserve">عن طريق رقم الهاتف </t>
  </si>
  <si>
    <t xml:space="preserve">رقم القيد ....ظرقم وطني ... رقم الهاتف المربوط بالرقم الوطني </t>
  </si>
  <si>
    <t xml:space="preserve">هم مم يقوموا بعملية التسجيل </t>
  </si>
  <si>
    <t xml:space="preserve">تسجيل  بالانترنت عن طريق منظومة خاصه </t>
  </si>
  <si>
    <t xml:space="preserve">زياده مقدار المنح لان 100 دينار للطفل كل 3 اشهر غير كافيه </t>
  </si>
  <si>
    <t xml:space="preserve">لم اتقدم بأي شكوة </t>
  </si>
  <si>
    <t>68d902f7-1df9-48cc-ba94-450c05135a85</t>
  </si>
  <si>
    <t xml:space="preserve">مصرف الجمهوريه </t>
  </si>
  <si>
    <t xml:space="preserve">رقم وطني .. الوضع العائلي </t>
  </si>
  <si>
    <t>Organise/give seminars/workshops about social protection programmes Do door-to-door outreach Inform legal guardians in schools</t>
  </si>
  <si>
    <t xml:space="preserve">لا يوجد لعم دو. لا قبل ولا بعد عمليه التسجيل </t>
  </si>
  <si>
    <t xml:space="preserve">مساعدة افضل من الأخصائيين... تقليل عدد الاوراق المطلوبه... وسرعه في إدراج قوائم التسجيل  </t>
  </si>
  <si>
    <t xml:space="preserve">زيادة في مقدار المنح </t>
  </si>
  <si>
    <t xml:space="preserve">كل الفئات المذكورة يتم تقديم مساعدات لهم من الدوله ماعدا أبناء الليبيه من اب غير ليبي النعروف أن تتم معاملتهم مثل الاجانب </t>
  </si>
  <si>
    <t>a7700613-1902-45c4-bb4e-629bcb346063</t>
  </si>
  <si>
    <t>عن طريق الهاتف .. او وسائل التواصل الاجتماعي</t>
  </si>
  <si>
    <t>رقم وطني .. صورة من جواز السفر... رقم الحساب</t>
  </si>
  <si>
    <t xml:space="preserve">فتح مراكز قريبه ... توضيح عن برامج الحمايه بمتطلبات كل برنامج ... تسهيل في عملية التسجيل .. تحديد رقم خاص بالاستفسارات قبل عملية التسجيل   </t>
  </si>
  <si>
    <t xml:space="preserve">لا اضطر لذلك </t>
  </si>
  <si>
    <t>f4bd8b5c-5fb9-460d-8421-4b6a39061373</t>
  </si>
  <si>
    <t>913268962</t>
  </si>
  <si>
    <t xml:space="preserve">مراكز تعليمية </t>
  </si>
  <si>
    <t xml:space="preserve">ان يكونوا تخت سن قانوني 18 عام </t>
  </si>
  <si>
    <t xml:space="preserve">عن طريق المواقع الرسميه..ورقم الساخن </t>
  </si>
  <si>
    <t xml:space="preserve">مصرف جمهورية </t>
  </si>
  <si>
    <t xml:space="preserve">صورة من الجواز السفر ... شهادة الوضع العائلي... رقم الوطني ... رقم الحساب </t>
  </si>
  <si>
    <t xml:space="preserve">مراجعه المصرف </t>
  </si>
  <si>
    <t>Do door-to-door outreach Inform legal guardians in schools</t>
  </si>
  <si>
    <t xml:space="preserve">تقليل عدد الاوراق المطلوبه </t>
  </si>
  <si>
    <t xml:space="preserve">ليس لديهم الجنسيه او رقم وطني او اي شيئ يثبت أحقيتهم في المنح </t>
  </si>
  <si>
    <t xml:space="preserve">لم يستوجب الامر </t>
  </si>
  <si>
    <t>edd7cf4e-206d-41f6-89e4-3d3bfd4c6d25</t>
  </si>
  <si>
    <t xml:space="preserve">رقم هاتف ... او تفعيل يوم لزيارات المواطنين للإخصائيين في مراكز معينه تتبع الدوله </t>
  </si>
  <si>
    <t>Divorce papers (divorced) Deposit voucher or cancelled bank cheque (bank account number)</t>
  </si>
  <si>
    <t>Zakat Charity from religious institutions (mosques) Humanitarian assistance (including cash transfer programmes) Other, please specify:</t>
  </si>
  <si>
    <t xml:space="preserve">دعم الاسري من اهل وأخوة واصدقاء واقارب </t>
  </si>
  <si>
    <t>Simplify application forms Open registration offices in remote areas Better communication/outreach Less delays with payments Increase amount of benefits Better help from employees/social workers with registration process (especially for illetterate individuals) Reduce amount of documents required for registration</t>
  </si>
  <si>
    <t xml:space="preserve">مساعدات ماليه </t>
  </si>
  <si>
    <t xml:space="preserve">لم اتقدم بسبب عدم حصولي علي كتيب عائلي خاص بي رغم اتمام الطلاق ولكن هذه هي الإشكالية... لايحق لي التقديم علي منحه المطلقات حتي يتم خروجي من كتيب العائلي لطليقي اب أطفالي </t>
  </si>
  <si>
    <t>eb30c57d-c564-49cf-ad4a-19ee66dd987d</t>
  </si>
  <si>
    <t xml:space="preserve">زيارات ميدانيه للأسر التي لظيها طفل معاق للوقوف ومتابعه الحالة عن قرب </t>
  </si>
  <si>
    <t xml:space="preserve">تقرير طبي ... رقم وطني .. شهادة ميلاد ... صورة من جواز السفر </t>
  </si>
  <si>
    <t>National Identification Number (NIN) Birth Certificate Deposit voucher or cancelled bank cheque (bank account number) Personal photograph</t>
  </si>
  <si>
    <t xml:space="preserve">مساعدة في عمليه التسجيل ... تحديد يوم لعمل البحث الاجتماعي ... ومتابعه الحاله والعرض علي اللجنه </t>
  </si>
  <si>
    <t>Do door-to-door outreach Inform legal guardians in care centres</t>
  </si>
  <si>
    <t xml:space="preserve">حقيقا لا يوجد لهم دور فعال بعد عمليه التسجيل هنالك تقصير كبير من اتجاههم </t>
  </si>
  <si>
    <t xml:space="preserve">تقصير من بعض الموظفين وتباطئ في تحديد يوم العرض علي اللجنه الطبيه </t>
  </si>
  <si>
    <t xml:space="preserve">تقليل عدد الاوراق المطلوبه ... </t>
  </si>
  <si>
    <t xml:space="preserve">حدث تأخير حتي تم التسجيل وتلقي المستحقات ولكن لم يتم رفضي. </t>
  </si>
  <si>
    <t>eaaf9559-c29c-4ebf-9204-976dfd513612</t>
  </si>
  <si>
    <t>رقم هاتف</t>
  </si>
  <si>
    <t>مصرف الجمهوريه فرع الصابري</t>
  </si>
  <si>
    <t>شهادة وضع عائلي .. رقم وطني ..رقم الحساب</t>
  </si>
  <si>
    <t>لا يوجد لهم دور فعلي</t>
  </si>
  <si>
    <t>تسهيل في الإجراءات... تقليل عدد المستندات ... تعامل جيد وحسن من الموظفين مع باقي المواطنين</t>
  </si>
  <si>
    <t>لا يستوجب الامر</t>
  </si>
  <si>
    <t>6b81866e-eb2d-4168-89e3-ca17cfb54f15</t>
  </si>
  <si>
    <t>عن طريق الهاتف ...او منظومة رسائل الرد الإلكتروني لاي استفسار</t>
  </si>
  <si>
    <t>مصرف الجمهوريه</t>
  </si>
  <si>
    <t>رقم وطني ..وضع عائلي.. صورة من جواز السفر ..رقم الحساب</t>
  </si>
  <si>
    <t>National Identification Number (NIN) Birth Certificate Family Status Certificate Deposit voucher or cancelled bank cheque (bank account number)</t>
  </si>
  <si>
    <t>مراجعه المصرف</t>
  </si>
  <si>
    <t>لا يوجد دور لهم</t>
  </si>
  <si>
    <t>لا اعرف من خلال تجربتي الخاصه في منحة الزوجة و الابناء تمت الاجراءات كامله داخل المصرف  ومن ثم مراجعه المصرف وتأكد من الحساب ..لم يكن هناك اي دور للإخصائي</t>
  </si>
  <si>
    <t>يعني مواكبة للوقت الحالي ولسرعه الإجراءات  والتخفيف من عبئ مواصلات للمواطن البسيط ..يمكن ان يتم التسجيل عن طريق موقع الكتروني</t>
  </si>
  <si>
    <t>c86f3c82-806f-4aa6-89db-2a57f4ef865b</t>
  </si>
  <si>
    <t xml:space="preserve">المواقع الرسميه ... ووسائل التواصل الاجتماعي </t>
  </si>
  <si>
    <t>Distance to the registration offices Lack of awareness and understanding (about the programme, the eligibility criteria, your rights, the registration process, etc.)</t>
  </si>
  <si>
    <t>Zakat Charity from religious institutions (mosques) Humanitarian assistance (including cash transfer programmes)</t>
  </si>
  <si>
    <t>In-kind Cash</t>
  </si>
  <si>
    <t>Medical supplies Basic non-food items (mattresses, blankets, house cleaning materials, clothing, personal hygiene items, etc.)</t>
  </si>
  <si>
    <t>Simplify application forms Better help from employees/social workers with registration process (especially for illetterate individuals) Open registration offices in remote areas Increase amount of benefits Better communication/outreach Less delays with payments Reduce amount of documents required for registration</t>
  </si>
  <si>
    <t xml:space="preserve">ايضاح أكثر علي برامج المنح ... خاصه تعويض في حالة الكوارث لا نعرف عنه شيئ ... وتسهيل في الإجراءات... وتقليل عدد الاوراق المطلوبه </t>
  </si>
  <si>
    <t xml:space="preserve">مساعدات النازحين قيم مالية او مساعدات عينيه من طعام وملابس الأطفال </t>
  </si>
  <si>
    <t xml:space="preserve">لا يوجد لهم اي حقوق منذو النزوح عام 2014... لا مرتبات ولا مساعدات من الدوله لا شيئ </t>
  </si>
  <si>
    <t>b1aa3d95-4e25-4a47-8cce-fe836df764f5</t>
  </si>
  <si>
    <t>برامج الراديو مع موظفين في المؤسسات الليبيه او التلفزيون ... مواقع رسميه او وسائل التواصل الاجتماعي</t>
  </si>
  <si>
    <t>لا اعرف بالتحديد ولكن علي سبيل المثال أن يكون لدي معرفه مسبقه بإحدى الإخصائيات ويدور حديث حول برامج الحمايه هنا تقوم هي بدور التوعية وان لابد من التسجيل لأخذ المستحقات</t>
  </si>
  <si>
    <t>دعم اسري</t>
  </si>
  <si>
    <t>علي حسب هناك من يعرف ظروفي فيصبح في تواصل من فتره لفتره معي ..احيانا يتم تقديم بعض الأدوية والطعام والملابس للأطفال وبعض الأثاث المنزلي من بطاطين وبعض احتياجات المطبخ</t>
  </si>
  <si>
    <t>Increase amount of benefits Better communication/outreach Less delays with payments Reduce amount of documents required for registration Better help from employees/social workers with registration process (especially for illetterate individuals)</t>
  </si>
  <si>
    <t>مساعدات ماليه... الإحتياجات المدرسيه</t>
  </si>
  <si>
    <t>كل من لديه المستندات الكافيه يتحصل علي المنح ماعدا أبناء الليبيه من أب غير ليبي</t>
  </si>
  <si>
    <t>3c3ae162-45f7-408e-a84b-8435fd314a27</t>
  </si>
  <si>
    <t>Libyan nationality All unemployed Libyan women</t>
  </si>
  <si>
    <t xml:space="preserve">لم تطلب مني طلبت من زوجي ... رقم وطني ... شهادة وضع عائلي .. رفم الحساب </t>
  </si>
  <si>
    <t>Better communication/outreach Increase amount of benefits Reduce amount of documents required for registration Better help from employees/social workers with registration process (especially for illetterate individuals)</t>
  </si>
  <si>
    <t xml:space="preserve">تقليل  في عدد المستندات  ومساعده أكثر من الموظفين </t>
  </si>
  <si>
    <t xml:space="preserve">ليس لديهم حقوق في القانون الليبي </t>
  </si>
  <si>
    <t>da0a0937-a12f-42b6-a1c1-d827862f8d89</t>
  </si>
  <si>
    <t xml:space="preserve">برامج اجتماعيه توضيحية حول المنح ... وعن طريق رقم  خاص لكل برنامج للإستفسارات  المواطنين </t>
  </si>
  <si>
    <t>Do door-to-door outreach Inform legal guardians in schools Organise/give seminars/workshops about social protection programmes</t>
  </si>
  <si>
    <t>Lack of required documents Lack of awareness and understanding (about the programme, the eligibility criteria, your rights, the registration process, etc.) Distance to the registration offices</t>
  </si>
  <si>
    <t>Charity from religious institutions (mosques) Humanitarian assistance (including cash transfer programmes) Zakat</t>
  </si>
  <si>
    <t>Better communication/outreach Reduce amount of documents required for registration Simplify application forms Better help from employees/social workers with registration process (especially for illetterate individuals) Increase amount of benefits</t>
  </si>
  <si>
    <t xml:space="preserve">تقليل عدد الاوراق المطلوبه خاصه للمطلقات لان يطلب منها أوراق تخص والدها ووالدتها مثلا شهادة وفاتهم واذا كان الوالد قسد الحياه لابد من وجود ورقه لكي يتم التأكد من مرتب الوالد يعني أوراق غير مجديه </t>
  </si>
  <si>
    <t xml:space="preserve">ليس لديهم اي حق في المنح </t>
  </si>
  <si>
    <t>b4c1346d-669a-4ac0-97ae-5c7f599bef25</t>
  </si>
  <si>
    <t>لم تواجهني مشاكل في التشجيل</t>
  </si>
  <si>
    <t>Process not clear (where to apply, documents required, length, etc.) Other, please specify:</t>
  </si>
  <si>
    <t>Value added</t>
  </si>
  <si>
    <t>Charity from religious institutions (mosques) Zakat Community and family based support (including remittances)</t>
  </si>
  <si>
    <t>Food Medical supplies Basic non-food items (mattresses, blankets, house cleaning materials, clothing, personal hygiene items, etc.)</t>
  </si>
  <si>
    <t>? Benghazi</t>
  </si>
  <si>
    <t>Inconsistency</t>
  </si>
  <si>
    <t>wrong entry</t>
  </si>
  <si>
    <t>libyan_nationality Divorced woman</t>
  </si>
  <si>
    <t>value</t>
  </si>
  <si>
    <t>Nairouz</t>
  </si>
  <si>
    <t>To be a holder of Libyan nationality and hold a national number</t>
  </si>
  <si>
    <t xml:space="preserve">Better communication in terms of responding to the Inquiries of those willing to register or those that are facing issue. Also better communication in terms of spreading awareness of the grants to the community </t>
  </si>
  <si>
    <t>Better communication in terms of responding to the Inquiries of those willing to register or those that are facing issue. working on having better reachout staff to inform people about these grants, where they should go to, how they can apply, and what documents do they need.</t>
  </si>
  <si>
    <t>Answer option exists</t>
  </si>
  <si>
    <t>list_name</t>
  </si>
  <si>
    <t>name</t>
  </si>
  <si>
    <t>label::English</t>
  </si>
  <si>
    <t>label::Arabic</t>
  </si>
  <si>
    <t>cn_1_consent_list</t>
  </si>
  <si>
    <t>نعم</t>
  </si>
  <si>
    <t>cn_2_consent_follow_up_list</t>
  </si>
  <si>
    <t>bio_1_baladiya_list</t>
  </si>
  <si>
    <t>أبو سليم</t>
  </si>
  <si>
    <t>عين زارا</t>
  </si>
  <si>
    <t>حي الاندلس</t>
  </si>
  <si>
    <t>سوق الجمعة</t>
  </si>
  <si>
    <t>تاجوراء</t>
  </si>
  <si>
    <t>طرابلس</t>
  </si>
  <si>
    <t>al_abyar</t>
  </si>
  <si>
    <t>Al Abyar</t>
  </si>
  <si>
    <t>الابيار</t>
  </si>
  <si>
    <t>بنغازي</t>
  </si>
  <si>
    <t>gemienis</t>
  </si>
  <si>
    <t>Gemienis</t>
  </si>
  <si>
    <t>قمينس</t>
  </si>
  <si>
    <t>suloug</t>
  </si>
  <si>
    <t>Suloug</t>
  </si>
  <si>
    <t>سلوق</t>
  </si>
  <si>
    <t>toukra</t>
  </si>
  <si>
    <t>Toukra</t>
  </si>
  <si>
    <t>توكرة</t>
  </si>
  <si>
    <t>albawanees</t>
  </si>
  <si>
    <t>Albawanees</t>
  </si>
  <si>
    <t>البوانيس</t>
  </si>
  <si>
    <t>سبها</t>
  </si>
  <si>
    <t>bio_2_gender_list</t>
  </si>
  <si>
    <t>امرأة</t>
  </si>
  <si>
    <t>رجل</t>
  </si>
  <si>
    <t>آخر</t>
  </si>
  <si>
    <t>bio_4_resp_type_list</t>
  </si>
  <si>
    <t>الأسرة المسجلة في برنامج واحد على الأقل للحماية الاجتماعية (يشمله التقييم)</t>
  </si>
  <si>
    <t>العائلة المؤهلة غير المسجلة</t>
  </si>
  <si>
    <t>bio_5_head_of_family_list</t>
  </si>
  <si>
    <t>bio_6_resp_job_sector_list</t>
  </si>
  <si>
    <t>عاطل</t>
  </si>
  <si>
    <t>القطاع العام</t>
  </si>
  <si>
    <t>القطاع الخاص (بما في ذلك أصحاب الأعمال الخاصة)</t>
  </si>
  <si>
    <t>humanitarian_non_profit</t>
  </si>
  <si>
    <t>Humanitarian/Non profit</t>
  </si>
  <si>
    <t>إنسانية/غير ربحية</t>
  </si>
  <si>
    <t>bio_7_education_level_list</t>
  </si>
  <si>
    <t>غير متعلم - أمي</t>
  </si>
  <si>
    <t>متعلم - يجيد بالقراءة والكتابة</t>
  </si>
  <si>
    <t>ابتدائي</t>
  </si>
  <si>
    <t>ثانوي</t>
  </si>
  <si>
    <t>جامعة</t>
  </si>
  <si>
    <t>أخرى، يرجى تحديد</t>
  </si>
  <si>
    <t>bio_8_displacement_status_list</t>
  </si>
  <si>
    <t>غير نازحين - مقيم دائم في منطقتك</t>
  </si>
  <si>
    <t>internally_displaced_person_idp</t>
  </si>
  <si>
    <t>النازحون داخليا</t>
  </si>
  <si>
    <t>العائدين</t>
  </si>
  <si>
    <t>sp_1_sp_grants_received_list</t>
  </si>
  <si>
    <t>منحة للزوجة و الابناء</t>
  </si>
  <si>
    <t>المعاش الأساسي</t>
  </si>
  <si>
    <t>emergency_assistance_grant</t>
  </si>
  <si>
    <t>تعويض في حالات الكوارث الطبيعية و النكبات</t>
  </si>
  <si>
    <t>sp_2_sp_known_list</t>
  </si>
  <si>
    <t>none_of_the_above</t>
  </si>
  <si>
    <t>لا شيء مما سبق</t>
  </si>
  <si>
    <t>sp_3_sp_enrolment_list</t>
  </si>
  <si>
    <t>لا أريد الإجابة</t>
  </si>
  <si>
    <t>sp_4_sp_types_of_benefits_list</t>
  </si>
  <si>
    <t>تحويل نقدي إلى حساب مصرفي</t>
  </si>
  <si>
    <t>نقد</t>
  </si>
  <si>
    <t>cheque</t>
  </si>
  <si>
    <t>شيك</t>
  </si>
  <si>
    <t>in_kind</t>
  </si>
  <si>
    <t>عيني</t>
  </si>
  <si>
    <t>voucher</t>
  </si>
  <si>
    <t>Voucher</t>
  </si>
  <si>
    <t>الايصال</t>
  </si>
  <si>
    <t>sp_5_sp_frequency_list</t>
  </si>
  <si>
    <t>المبلغ الإجمالي (تسليم مرة واحدة)</t>
  </si>
  <si>
    <t>شهري</t>
  </si>
  <si>
    <t>كل شهرين أو ثلاثة أشهر</t>
  </si>
  <si>
    <t>كل ستة أشهر</t>
  </si>
  <si>
    <t>غير منظم</t>
  </si>
  <si>
    <t>sp_7_sp_sufficient_list</t>
  </si>
  <si>
    <t>sp_8_sp_in_kind_list</t>
  </si>
  <si>
    <t>food</t>
  </si>
  <si>
    <t>طعام</t>
  </si>
  <si>
    <t>shelter</t>
  </si>
  <si>
    <t>Shelter</t>
  </si>
  <si>
    <t>مأوى</t>
  </si>
  <si>
    <t>basic_non_food_items</t>
  </si>
  <si>
    <t>المواد الأساسية غير الغذائية (المراتب والبطانيات ومواد تنظيف المنازل والملابس ومواد النظافة الشخصية، إلخ)</t>
  </si>
  <si>
    <t>medical_supplies</t>
  </si>
  <si>
    <t>الإمدادات الطبية</t>
  </si>
  <si>
    <t>sp_9_sp_in_kind_delivery_list</t>
  </si>
  <si>
    <t>door_to_door</t>
  </si>
  <si>
    <t>من الباب إلى الباب</t>
  </si>
  <si>
    <t>distribution_in_mosa_ssolf_registration_offices</t>
  </si>
  <si>
    <t>التوزيع في مكاتب تسجيل وزارة الشؤون الاجتماعية\ صندوق التضامن الاجتماعي</t>
  </si>
  <si>
    <t>distribution_in_care_centres</t>
  </si>
  <si>
    <t>Distribution in care centres</t>
  </si>
  <si>
    <t>التوزيع في مراكز الرعاية</t>
  </si>
  <si>
    <t>distribution_in_schools</t>
  </si>
  <si>
    <t>Distribution in schools</t>
  </si>
  <si>
    <t>التوزيع في المدارس</t>
  </si>
  <si>
    <t>distribution_in_baladiya_office</t>
  </si>
  <si>
    <t>Distribution in baladiya office</t>
  </si>
  <si>
    <t>التوزيع في مكتب بلدية</t>
  </si>
  <si>
    <t>distribution_in_muhalla_office</t>
  </si>
  <si>
    <t>Distribution in muhalla office</t>
  </si>
  <si>
    <t>التوزيع في مكتب المحلة</t>
  </si>
  <si>
    <t>sp_10_sp_length_benefit_list</t>
  </si>
  <si>
    <t>أقل من ثلاثة أشهر</t>
  </si>
  <si>
    <t>بين ثلاثة وستة أشهر</t>
  </si>
  <si>
    <t>بين 6 أشهر - سنة واحدة</t>
  </si>
  <si>
    <t>بين 1 إلى 3 سنوات</t>
  </si>
  <si>
    <t>أكثر من 3 سنوات</t>
  </si>
  <si>
    <t>sp_11_type_care_centre_list</t>
  </si>
  <si>
    <t>مراكز الأطفال ذوي الإعاقة</t>
  </si>
  <si>
    <t>centres_for_juveniles</t>
  </si>
  <si>
    <t>Centres for juveniles</t>
  </si>
  <si>
    <t>مراكز الأحداث</t>
  </si>
  <si>
    <t>legad_1_eligibility_criteria_list</t>
  </si>
  <si>
    <t>الجنسية الليبية</t>
  </si>
  <si>
    <t>جميع الأطفال (18 وأقل)</t>
  </si>
  <si>
    <t>الطفل المعاق</t>
  </si>
  <si>
    <t>twins_2_and_under</t>
  </si>
  <si>
    <t>Twins (2 and under)</t>
  </si>
  <si>
    <t>التوائم (2 وأقل)</t>
  </si>
  <si>
    <t>مطلقة</t>
  </si>
  <si>
    <t>امرأة أرملة</t>
  </si>
  <si>
    <t>all_libyan_women_not_working_in_the_public_sector</t>
  </si>
  <si>
    <t>All Libyan women not working in the public sector</t>
  </si>
  <si>
    <t>جميع النساء الليبيات غير العاملات في القطاع العام</t>
  </si>
  <si>
    <t>all_unemployed_libyan_women</t>
  </si>
  <si>
    <t>All unemployed Libyan women</t>
  </si>
  <si>
    <t>جميع النساء الليبيات العاطلات عن العمل</t>
  </si>
  <si>
    <t>elderly_above_60</t>
  </si>
  <si>
    <t>Elderly (above 60)</t>
  </si>
  <si>
    <t>كبار السن (فوق سن 60)</t>
  </si>
  <si>
    <t>البطالة/الدخل المنخفض (أقل من 450 دينار ليبيي شهريا)</t>
  </si>
  <si>
    <t>head_of_family_imprisoned_or_missing</t>
  </si>
  <si>
    <t>Head of family imprisoned or missing</t>
  </si>
  <si>
    <t>رب الأسرة المسجون أو المفقود</t>
  </si>
  <si>
    <t>head_of_family_martyr</t>
  </si>
  <si>
    <t>Head of family martyr</t>
  </si>
  <si>
    <t>رب الأسرة الشهيد</t>
  </si>
  <si>
    <t>sickness_chronic_incurable_diseases</t>
  </si>
  <si>
    <t>Sickness (chronic, incurable diseases)</t>
  </si>
  <si>
    <t>المرض (الأمراض المزمنة وغير القابلة للشفاء)</t>
  </si>
  <si>
    <t>victim_of_natural_disaster</t>
  </si>
  <si>
    <t>ضحية الكوارث الطبيعية</t>
  </si>
  <si>
    <t>legad_2_post_enrol__conditions_list</t>
  </si>
  <si>
    <t>school_attendance</t>
  </si>
  <si>
    <t>School attendance</t>
  </si>
  <si>
    <t>الانتظام في الدراسة</t>
  </si>
  <si>
    <t>فحوصات طبية منتظمة للأطفال ذوي الإعاقة</t>
  </si>
  <si>
    <t>out_1_means_of_outreach_list</t>
  </si>
  <si>
    <t>newspapers</t>
  </si>
  <si>
    <t>Newspapers</t>
  </si>
  <si>
    <t>صحف</t>
  </si>
  <si>
    <t>تلفزيون</t>
  </si>
  <si>
    <t>radio</t>
  </si>
  <si>
    <t>راديو</t>
  </si>
  <si>
    <t>الشبكات الشخصية (حسب الكلمة)</t>
  </si>
  <si>
    <t>وسائل التواصل الاجتماعي (فيسبوك، تويتر، المدونات، إلخ)</t>
  </si>
  <si>
    <t>posters</t>
  </si>
  <si>
    <t>Posters</t>
  </si>
  <si>
    <t>الملصقات</t>
  </si>
  <si>
    <t>المواقع الرسمية</t>
  </si>
  <si>
    <t>children_s_school</t>
  </si>
  <si>
    <t>Children's school</t>
  </si>
  <si>
    <t>مدرسة الأطفال</t>
  </si>
  <si>
    <t>مراكز الرعاية</t>
  </si>
  <si>
    <t>التواصل من الباب إلى الباب</t>
  </si>
  <si>
    <t>out_2_outreach_efficiency_list</t>
  </si>
  <si>
    <t>جيد - معلومات كافية وواضحة ويمكن الوصول إليها بسهولة</t>
  </si>
  <si>
    <t>مرضية - يمكن تحسينها</t>
  </si>
  <si>
    <t>الفقراء - غير كافية أو غير واضحة أو يصعب الوصول إليها</t>
  </si>
  <si>
    <t>غير موجود</t>
  </si>
  <si>
    <t>do_not_want_to_asnwer</t>
  </si>
  <si>
    <t>Do not want to asnwer</t>
  </si>
  <si>
    <t>regist_1_regist__place_list</t>
  </si>
  <si>
    <t>مكتب وزارة الشؤون الاجتماعية البلدي</t>
  </si>
  <si>
    <t>مكتب صندوق التضامن الاجتماعي البلدي</t>
  </si>
  <si>
    <t>baladiya</t>
  </si>
  <si>
    <t>بلدية</t>
  </si>
  <si>
    <t>local_council_office</t>
  </si>
  <si>
    <t>Local council office</t>
  </si>
  <si>
    <t>مكتب المجلس المحلي</t>
  </si>
  <si>
    <t>state_run_care_centres</t>
  </si>
  <si>
    <t>State-run care centres</t>
  </si>
  <si>
    <t>مراكز الرعاية التي تديرها الدولة</t>
  </si>
  <si>
    <t>التسجيل عبر الإنترنت</t>
  </si>
  <si>
    <t>regist_3_regist__documentation_list</t>
  </si>
  <si>
    <t>family_book</t>
  </si>
  <si>
    <t>Family Book</t>
  </si>
  <si>
    <t>الكتيب العائلي</t>
  </si>
  <si>
    <t>family_status_certificate</t>
  </si>
  <si>
    <t>شهادة الوضع العائلي</t>
  </si>
  <si>
    <t>birth_certificate</t>
  </si>
  <si>
    <t>Birth Certificate</t>
  </si>
  <si>
    <t>شهادة الميلاد</t>
  </si>
  <si>
    <t>proof_of_residency</t>
  </si>
  <si>
    <t>Proof of residency</t>
  </si>
  <si>
    <t>إثبات الإقامة</t>
  </si>
  <si>
    <t>قسيمة الإيداع أو الشيك المصرفي الملغى (رقم الحساب المصرفي)</t>
  </si>
  <si>
    <t>proof_of_property_ownership</t>
  </si>
  <si>
    <t>Proof of property ownership</t>
  </si>
  <si>
    <t>إثبات ملكية العقار</t>
  </si>
  <si>
    <t>official_house_renting_contract</t>
  </si>
  <si>
    <t>Official house renting contract</t>
  </si>
  <si>
    <t>عقد تأجير منزل رسمي</t>
  </si>
  <si>
    <t>certificate_of_death_of_husband_widows</t>
  </si>
  <si>
    <t>شهادة وفاة الزوج (الأرامل)</t>
  </si>
  <si>
    <t>divorce_papers_divorced_women</t>
  </si>
  <si>
    <t>Divorce papers (divorced women)</t>
  </si>
  <si>
    <t>أوراق الطلاق (المطلقات)</t>
  </si>
  <si>
    <t>pay_slip</t>
  </si>
  <si>
    <t>Pay slip</t>
  </si>
  <si>
    <t>شهادة المرتب</t>
  </si>
  <si>
    <t>personal_photograph</t>
  </si>
  <si>
    <t>Personal photograph</t>
  </si>
  <si>
    <t>صورة شخصية</t>
  </si>
  <si>
    <t>regist_4_regist__length_list</t>
  </si>
  <si>
    <t>أقل من شهر</t>
  </si>
  <si>
    <t>بين شهر وثلاثة أشهر</t>
  </si>
  <si>
    <t>أكثر من ستة أشهر</t>
  </si>
  <si>
    <t>regist_5_regist__responsible_list</t>
  </si>
  <si>
    <t>أنا</t>
  </si>
  <si>
    <t>الوالد الآخر</t>
  </si>
  <si>
    <t>قريب (رجل)</t>
  </si>
  <si>
    <t>a_close_relative_woman</t>
  </si>
  <si>
    <t>A close relative (woman)</t>
  </si>
  <si>
    <t>قريب  (امرأة)</t>
  </si>
  <si>
    <t>صديق (رجل)</t>
  </si>
  <si>
    <t>a_friend_woman</t>
  </si>
  <si>
    <t>A friend (woman)</t>
  </si>
  <si>
    <t>صديق (امرأة)</t>
  </si>
  <si>
    <t>regist_6_regist__notification_list</t>
  </si>
  <si>
    <t>بالذهاب إلى مكتب التسجيل</t>
  </si>
  <si>
    <t>call_from_the_registration_office</t>
  </si>
  <si>
    <t>مكالمة من مكتب التسجيل</t>
  </si>
  <si>
    <t>online_notification_mosa_ssolf_websites</t>
  </si>
  <si>
    <t>إعلام عبر الإنترنت (مواقع وزارة الشؤون الاجتماعية\ صندوق التضامن الاجتماعي)</t>
  </si>
  <si>
    <t>email</t>
  </si>
  <si>
    <t>البريد الإلكتروني</t>
  </si>
  <si>
    <t>إشعار مصرفي</t>
  </si>
  <si>
    <t>social_2_social_work__outreach_list</t>
  </si>
  <si>
    <t>إبلاغ الأوصياء القانونيين في المدارس</t>
  </si>
  <si>
    <t>إبلاغ الأوصياء القانونيين في مراكز الرعاية</t>
  </si>
  <si>
    <t>القيام بالتوعية من الباب إلى الباب</t>
  </si>
  <si>
    <t>تنظيم حلقات دراسية/حلقات عمل بشأن برامج الحماية الاجتماعية</t>
  </si>
  <si>
    <t>social_3_social_work__outreach_bis_list</t>
  </si>
  <si>
    <t>يتم تكليف أخصائي اجتماعي لكل مستفيد بالمتابعة معهم طوال فترة تلقي المنحة</t>
  </si>
  <si>
    <t>نحن لا نسمع من الأخصائيين الاجتماعيين بعد التسجيل</t>
  </si>
  <si>
    <t>social_4_social_work__capacity_list</t>
  </si>
  <si>
    <t>أعتقد أن هناك عددا كافيا من الموظفين في مكاتب التسجيل ليتمكنوا من دعم عملية التسجيل للبرامج</t>
  </si>
  <si>
    <t>أعتقد أن الموظفين يعاملون جميع المتقدمين والمستفيدين على قدم المساواة، بغض النظر عن الجنس والعمر والإعاقة ومنطقة الإقامة والعرق/الانتماء القبلي</t>
  </si>
  <si>
    <t>i_believe_there_is_not_a_sufficient_number_of_staff_in_registration_offices_to_be_able_to_support_the_registration_process_for_the_programmes</t>
  </si>
  <si>
    <t>أعتقد أن لا يوجد عددا كافيا من الموظفين في مكاتب التسجيل ليتمكنوا من دعم عملية التسجيل للبرامج</t>
  </si>
  <si>
    <t>i_believe_staff_do_not_treat_all_applicants_and_beneficiaries_equally_regardless_of_gender_age_disability_area_of_residence_ethnicity_tribal_affiliation</t>
  </si>
  <si>
    <t>أعتقد أن الموظفين لا يعاملون جميع المتقدمين والمستفيدين على قدم المساواة، بغض النظر عن الجنس والعمر والإعاقة ومنطقة الإقامة والعرق/الانتماء القبلي</t>
  </si>
  <si>
    <t>bottbarr_1_barriers_list</t>
  </si>
  <si>
    <t>social_stigma_of_receiving_benefits</t>
  </si>
  <si>
    <t>الوصم الاجتماعي (من الحصول على الاستحقاقات)</t>
  </si>
  <si>
    <t>عدم الوعي والفهم (حول البرنامج ومعايير الأهلية وحقوقهم وعملية التسجيل وما إلى ذلك)</t>
  </si>
  <si>
    <t>عدم وجود الوثائق المطلوبة</t>
  </si>
  <si>
    <t>المسافة إلى مكاتب التسجيل</t>
  </si>
  <si>
    <t>registration_offices_closed_due_to_insecurity</t>
  </si>
  <si>
    <t>Registration offices closed due to insecurity</t>
  </si>
  <si>
    <t>مكاتب التسجيل مغلقة بسبب انعدام الأمن</t>
  </si>
  <si>
    <t>registration_offices_closed_due_to_covid_19_restrictions</t>
  </si>
  <si>
    <t>مكاتب التسجيل مغلقة بسبب القيود الصحية المتعلقة بجائحة كورونا COVID-19</t>
  </si>
  <si>
    <t>discrimination</t>
  </si>
  <si>
    <t>تمييز</t>
  </si>
  <si>
    <t>bottbarr_3_bottlenecks_regist__list</t>
  </si>
  <si>
    <t>bottbarr_4_bottlenecks_receipt_list</t>
  </si>
  <si>
    <t>bottbarr_5_bottlenecks_regist__bis_list</t>
  </si>
  <si>
    <t>closure_of_civil_registry_offices</t>
  </si>
  <si>
    <t>Closure of Civil Registry offices (delays in gathering the required documents)</t>
  </si>
  <si>
    <t>إغلاق مكاتب السجل المدني (التأخير في جمع الوثائق المطلوبة)</t>
  </si>
  <si>
    <t>closure_of_other_state_offices_e_g_muhallah_local_council</t>
  </si>
  <si>
    <t>إغلاق مكاتب الدولة الأخرى (مثل ملاح، المجلس المحلي، إلخ. التأخير في جمع الوثائق المطلوبة)</t>
  </si>
  <si>
    <t>closure_of_registration_offices_due_to_insecurity</t>
  </si>
  <si>
    <t>Closure of registration offices due to insecurity</t>
  </si>
  <si>
    <t>إغلاق مكاتب التسجيل بسبب انعدام الأمن</t>
  </si>
  <si>
    <t>closure_of_registration_offices_due_to_covid_19_restrictions</t>
  </si>
  <si>
    <t>Closure of registration offices due to COVID-19 restrictions</t>
  </si>
  <si>
    <t>إغلاق مكاتب التسجيل بسبب القيود الصحية المتعلقة بجائحة كورونا COVID-19</t>
  </si>
  <si>
    <t>المسافة إلى مكتب التسجيل أو السجل المدني</t>
  </si>
  <si>
    <t>bottbarr_6_bottlenecks_receipt_bis_list</t>
  </si>
  <si>
    <t>نقص السيولة</t>
  </si>
  <si>
    <t>closure_of_banks_due_to_insecurity</t>
  </si>
  <si>
    <t>Closure of banks due to insecurity</t>
  </si>
  <si>
    <t>إغلاق البنوك بسبب انعدام الأمن</t>
  </si>
  <si>
    <t>closure_of_banks_due_to_covid_19_restrictions</t>
  </si>
  <si>
    <t>Closure of banks due to COVID-19 restrictions</t>
  </si>
  <si>
    <t>إغلاق البنوك بسبب القيود الصحية المتعلقة بجائحة كورونا COVID-19</t>
  </si>
  <si>
    <t>closure_of_offices_in_charge_of_delivering_the_benefits_due_to_insecurity</t>
  </si>
  <si>
    <t>Closure of offices in charge of delivering the benefits due to insecurity</t>
  </si>
  <si>
    <t>إغلاق المكاتب المسؤولة عن تقديم الاستحقاقات بسبب انعدام الأمن</t>
  </si>
  <si>
    <t>closure_of_offices_in_charge_of_delivering_the_benefits_due_to_covid_19_restrictions</t>
  </si>
  <si>
    <t>Closure of offices in charge of delivering the benefits due to COVID-19 restrictions</t>
  </si>
  <si>
    <t>إغلاق المكاتب المسؤولة عن تقديم الاستحقاقات بسبب القيود الصحية المتعلقة بجائحة كورونا COVID-19</t>
  </si>
  <si>
    <t>movement_difficulties_lack_of_transport_fuel_shortage_etc_</t>
  </si>
  <si>
    <t>صعوبات الحركة (نقص وسائل النقل، نقص الوقود، إلخ)</t>
  </si>
  <si>
    <t>barr_1_barriers_unregistered_list</t>
  </si>
  <si>
    <t>عدم الوعي والفهم (حول البرنامج ومعايير الأهلية وحقوقك وعملية التسجيل وما إلى ذلك)</t>
  </si>
  <si>
    <t>do_not_want_to_register</t>
  </si>
  <si>
    <t>Do not want to register</t>
  </si>
  <si>
    <t>لا تريد التسجيل</t>
  </si>
  <si>
    <t>barr_3_barriers_documents_list</t>
  </si>
  <si>
    <t>أوراق الطلاق (مطلق)</t>
  </si>
  <si>
    <t>barr_4_barriers_coverage_list</t>
  </si>
  <si>
    <t>نعم، عدد قليل</t>
  </si>
  <si>
    <t>نعم، الكثير</t>
  </si>
  <si>
    <t>barr_5_alternative_networks_list</t>
  </si>
  <si>
    <t>other_national_social_protection_programmes</t>
  </si>
  <si>
    <t>برامج الحماية الاجتماعية الوطنية الأخرى</t>
  </si>
  <si>
    <t>الدعم المجتمعي والأسري (بما في ذلك التحويلات)</t>
  </si>
  <si>
    <t>humanitarian_assistance_including_cash_transfer_programmes</t>
  </si>
  <si>
    <t>المساعدة الإنسانية (بما في ذلك برامج التحويلات النقدية)</t>
  </si>
  <si>
    <t>جمعية خيرية من المؤسسات الدينية (المساجد)</t>
  </si>
  <si>
    <t>زكاة</t>
  </si>
  <si>
    <t>barr_6_alternative_networks_bis_list</t>
  </si>
  <si>
    <t>barr_8_alternative_networks_benefit_type_list</t>
  </si>
  <si>
    <t>barr_10_alternative_networks_in_kind_list</t>
  </si>
  <si>
    <t>barr_11_alternative_networks_needs_list</t>
  </si>
  <si>
    <t>barr_12_sp_improv__list</t>
  </si>
  <si>
    <t>تأخيرات أقل في الدفعات</t>
  </si>
  <si>
    <t>تحسين التواصل/التوعية</t>
  </si>
  <si>
    <t>reduce_amount_of_documents_required_for_registration</t>
  </si>
  <si>
    <t>تقليل عدد الأوراق المطلوبة للتسجيل</t>
  </si>
  <si>
    <t>open_registration_offices_in_remote_areas</t>
  </si>
  <si>
    <t>Open registration offices in remote areas</t>
  </si>
  <si>
    <t>فتح مكاتب التسجيل في المناطق النائية</t>
  </si>
  <si>
    <t>simplify_application_forms</t>
  </si>
  <si>
    <t>Simplify application forms</t>
  </si>
  <si>
    <t>تبسيط نماذج الطلبات</t>
  </si>
  <si>
    <t>better_help_from_employees_social_workers_with_registration_process_especially_for_illetterate_individuals</t>
  </si>
  <si>
    <t>مساعدة أفضل من الموظفين / الأخصائيين الاجتماعيين في عملية التسجيل (خاصة للأفراد الاميين)</t>
  </si>
  <si>
    <t>open_programmes_to_non_libyans</t>
  </si>
  <si>
    <t>فتح البرامج لغير الليبيين</t>
  </si>
  <si>
    <t>barr_15_barriers_at_risk_groups_list</t>
  </si>
  <si>
    <t>women_girls_in_general</t>
  </si>
  <si>
    <t>النساء/الفتيات بشكل عام</t>
  </si>
  <si>
    <t>الفتيات ذوات الإعاقة</t>
  </si>
  <si>
    <t>children_with_disabilities</t>
  </si>
  <si>
    <t>الأطفال ذوي الإعاقة</t>
  </si>
  <si>
    <t>الأطفال المولودون خارج إطار الزواج</t>
  </si>
  <si>
    <t>أطفال الأمهات الليبيات والآباء غير الليبيين</t>
  </si>
  <si>
    <t>orphans_in_orphanages</t>
  </si>
  <si>
    <t>Orphans (in orphanages)</t>
  </si>
  <si>
    <t>الأيتام (في دور الأيتام)</t>
  </si>
  <si>
    <t>أطفال النازحين داخليا</t>
  </si>
  <si>
    <t>returnee_children</t>
  </si>
  <si>
    <t>Returnee children</t>
  </si>
  <si>
    <t>الأطفال العائدون</t>
  </si>
  <si>
    <t>children_who_are_not_enrolled_in_school</t>
  </si>
  <si>
    <t>Children who are not enrolled in school</t>
  </si>
  <si>
    <t>الأطفال غير المسجلين في المدرسة</t>
  </si>
  <si>
    <t>المتقدمون الأميون</t>
  </si>
  <si>
    <t>compl_1_rejection_list</t>
  </si>
  <si>
    <t>compl_2_rejection_bis_list</t>
  </si>
  <si>
    <t>المستندات المطلوبة مفقودة</t>
  </si>
  <si>
    <t>تطبق بعد الموعد النهائي</t>
  </si>
  <si>
    <t>did_not_meet_the_eligibility_criteria</t>
  </si>
  <si>
    <t>لم يستوفي شروط التسجيل</t>
  </si>
  <si>
    <t>compl_3_complaint_mechanism_list</t>
  </si>
  <si>
    <t>compl_4_appeal_list</t>
  </si>
  <si>
    <t>compl_6_appeal_bis_list</t>
  </si>
  <si>
    <t>cost_of_process</t>
  </si>
  <si>
    <t>Cost of process</t>
  </si>
  <si>
    <t>تكلفة العملية</t>
  </si>
  <si>
    <t>طول العملية (تستغرق وقتا طويلا جدا)</t>
  </si>
  <si>
    <t>العملية غير واضحة (مكان التقديم، المستندات المطلوبة، الطول، إلخ)</t>
  </si>
  <si>
    <t>Family registered with at least one social protection programme</t>
  </si>
  <si>
    <t>Enumerator's feedback</t>
  </si>
  <si>
    <t>Enumetor's feedback: the respondent receives one grant, applied to another grant, but has not received it yet. We can consider them as registered. </t>
  </si>
  <si>
    <t>Wrong entry. Enumerator's feedback: respondent received an amount of 1,200LYD for the first six months of 2021 at the rate of 100LYD for each month.</t>
  </si>
  <si>
    <t>Recoded into new answer option</t>
  </si>
  <si>
    <t>Enumerator's feedback: wrong entry</t>
  </si>
  <si>
    <t>Interview will be repeated</t>
  </si>
  <si>
    <t>Answer option already selected</t>
  </si>
  <si>
    <t>Data harmonization</t>
  </si>
  <si>
    <t>Answer deleted for harmonization: respondent answered "No" to previous question</t>
  </si>
  <si>
    <t>Enumerator's feedback: respondent is divorced and receiving the grant of her husband, so she is a beneficiary</t>
  </si>
  <si>
    <t>Too many unanswered questions</t>
  </si>
  <si>
    <t>Data harmonization for new answer option</t>
  </si>
  <si>
    <t xml:space="preserve">عبر الاتصال نقال </t>
  </si>
  <si>
    <t>National Identification Number (NIN) Family Book</t>
  </si>
  <si>
    <t>Basic non-food items (mattresses, blankets, house cleaning materials, clothing, personal hygiene items, etc.) Medical supplies</t>
  </si>
  <si>
    <t>Open programmes to non-Libyans Reduce amount of documents required for registration</t>
  </si>
  <si>
    <t xml:space="preserve">رفع كل القيود تفعيل الرقم الاداري </t>
  </si>
  <si>
    <t xml:space="preserve">دارسه في المدارس عامه </t>
  </si>
  <si>
    <t xml:space="preserve">الاطفال خرج نطاق الزوج ليوجد لديهم رقم وطني الاطفال غير اليبيون معندهم جنسيه والاطفال العديون ليوجد اورق مثل الرقم الوطني </t>
  </si>
  <si>
    <t xml:space="preserve">تفعيل الرقم الاداري تسهيل الاجرات في كل ناس العيدون من المهجر والجنسيه تفعيلها </t>
  </si>
  <si>
    <t>c7bfe363-2447-4e3d-9cbc-b7b4c057e41a</t>
  </si>
  <si>
    <t xml:space="preserve">عبر التوصل والرسايل </t>
  </si>
  <si>
    <t>Reduce amount of documents required for registration Increase amount of benefits Simplify application forms</t>
  </si>
  <si>
    <t xml:space="preserve">عبر عمليه التوصل والموقع الرسميه تسهايل </t>
  </si>
  <si>
    <t xml:space="preserve">الصحه والتعليم العام </t>
  </si>
  <si>
    <t xml:space="preserve">بدون الرقم الوطني ناقص في الاورق </t>
  </si>
  <si>
    <t xml:space="preserve">لا اعرف امكان الشكوي </t>
  </si>
  <si>
    <t xml:space="preserve">تفعيل الرقم الاداري العدال والمسوتنا مع اخوتنا ليبيني  في كل شيء على الموقع الجغرفي والسكان والتعيش معهم تنزيل كل الحقوق </t>
  </si>
  <si>
    <t>15541a0f-255c-4d5d-89cc-f48bbba8de82</t>
  </si>
  <si>
    <t xml:space="preserve">عبر النقال عبر التوصل الاجتماعي والنشر عبر القنوات </t>
  </si>
  <si>
    <t>Other, please specify: National Identification Number (NIN)</t>
  </si>
  <si>
    <t>ليوجد رقم الوطني الرقم الاداري فقط</t>
  </si>
  <si>
    <t>Increase amount of benefits Reduce amount of documents required for registration Open programmes to non-Libyans</t>
  </si>
  <si>
    <t xml:space="preserve">تقليل من الاورق دماج وفتح منظومه الرقم الوطني </t>
  </si>
  <si>
    <t xml:space="preserve">علوت الابناء </t>
  </si>
  <si>
    <t xml:space="preserve">تفعيل الرقم الاداري وتحسين المعملات الطوراق وضمهم الى المجتمع توفير كل من الزوج السفر واكتيب العاليه والرقم الوطني </t>
  </si>
  <si>
    <t>0c661bab-cbb1-43cf-b0a6-a305fcdf1d73</t>
  </si>
  <si>
    <t xml:space="preserve">عبر الشاشات والرقم التوصل نقال والموقع الرسميه </t>
  </si>
  <si>
    <t>Food Other, please specify:</t>
  </si>
  <si>
    <t xml:space="preserve">قليل من مال في شهر رمضان من قبل صندوق الزكاء </t>
  </si>
  <si>
    <t>Increase amount of benefits Simplify application forms Open programmes to non-Libyans</t>
  </si>
  <si>
    <t xml:space="preserve">فتح فروع في كل المجلس المحليه تكون قريب من الحي الدى اسكان فيها </t>
  </si>
  <si>
    <t xml:space="preserve">عدم وجود الاورق التبوتيه والرقم الوطني </t>
  </si>
  <si>
    <t xml:space="preserve">عدم التميز بين ليبي والطورق اعطنا رقم وطني بدل الاداري </t>
  </si>
  <si>
    <t>6dfcaa52-7fb3-4932-9f6d-5d4fe3e1d9c5</t>
  </si>
  <si>
    <t>Kindergarten in the private sector</t>
  </si>
  <si>
    <t>public schools</t>
  </si>
  <si>
    <t>Educational and entertainment centers</t>
  </si>
  <si>
    <t>educational centers</t>
  </si>
  <si>
    <t>children's grant</t>
  </si>
  <si>
    <t>The children’s grant is 100 dinars per child per month, but it is paid every three months</t>
  </si>
  <si>
    <t>The children’s grant because I am a working wife, I am only entitled to the children’s grant</t>
  </si>
  <si>
    <t>To be a Libyan</t>
  </si>
  <si>
    <t>The age of the beneficiary of the children's grant should not be more than 18 years</t>
  </si>
  <si>
    <t>Yes, children under 18 years old</t>
  </si>
  <si>
    <t>Yes, to be under the age of 18 to receive the children's grant</t>
  </si>
  <si>
    <t>To be 18 years old or under</t>
  </si>
  <si>
    <t>under 18</t>
  </si>
  <si>
    <t>Be under the legal age of 18</t>
  </si>
  <si>
    <t xml:space="preserve">monthly attribution </t>
  </si>
  <si>
    <t>Increase the value of grants, especially for the disabled</t>
  </si>
  <si>
    <t>Monitoring the conditions of the families benefiting from the programs, evaluating the effectiveness of the programs in improving the conditions of these families and developing solutions if the effectiveness is not as required.</t>
  </si>
  <si>
    <t>Organizing awareness campaigns</t>
  </si>
  <si>
    <t>Online program, data entry system</t>
  </si>
  <si>
    <t>Through specialized committees to examine the situation</t>
  </si>
  <si>
    <t>Improving services due to lack of gasoline</t>
  </si>
  <si>
    <t>Through field visits to families</t>
  </si>
  <si>
    <t>There is no information, but a family status document and a canceled check</t>
  </si>
  <si>
    <t>The family card number and the  canceled check</t>
  </si>
  <si>
    <t>Family papers and birth certificate</t>
  </si>
  <si>
    <t>Family paper and national number</t>
  </si>
  <si>
    <t>National number only</t>
  </si>
  <si>
    <t>Some personal papers</t>
  </si>
  <si>
    <t>As I said, I am not currently registered, but in the heads of families grant, I offered them the following:
Family status, national number, personal photos, a copy of the passport, and the form for the heads of families’ card.</t>
  </si>
  <si>
    <t>As for the dollar account, I submitted the form with the full name, the national number, the information of the entire family, their national numbers, the numbers of our passports.</t>
  </si>
  <si>
    <t>Full name, ID number, national number
Wife's name and national number
Children's names and national numbers
My bank account number</t>
  </si>
  <si>
    <t>The bank form for the heads of families card:
full name
the ID number
ID card number or passport number
Bank account number
The full wife's name , her national number
Children's full names and national numbers</t>
  </si>
  <si>
    <t>There is no form</t>
  </si>
  <si>
    <t>No information only documents</t>
  </si>
  <si>
    <t>personal identification papers</t>
  </si>
  <si>
    <t>The information was submitted to the bank for the past two years in order to obtain the heads of household grant
The form asks for information about the head of the family, such as the full name, the national number, and information about the number of children and their national numbers.</t>
  </si>
  <si>
    <t>number of family members</t>
  </si>
  <si>
    <t>Family status..... a national number... a passport</t>
  </si>
  <si>
    <t>no information were required</t>
  </si>
  <si>
    <t>place of birth in the civil regitry record</t>
  </si>
  <si>
    <t>family status certificate and a cancelled check</t>
  </si>
  <si>
    <t>Family status document and canceled check</t>
  </si>
  <si>
    <t>no information, only documents</t>
  </si>
  <si>
    <t>National number..detailed birth certificate..</t>
  </si>
  <si>
    <t>Family status, canceled check and national number</t>
  </si>
  <si>
    <t>I didn't ask for information only documents</t>
  </si>
  <si>
    <t>Family status + canceled check</t>
  </si>
  <si>
    <t>Family status...Detailed birth certificate...National number</t>
  </si>
  <si>
    <t>National number..Passport</t>
  </si>
  <si>
    <t>National number .. family status passport</t>
  </si>
  <si>
    <t>The papers were submitted when the heads of families were launched and included a detailed birth certificate, national number, and family status</t>
  </si>
  <si>
    <t>Spouse’s death certificate, family status, detailed birth, national number</t>
  </si>
  <si>
    <t>Family status, detailed birth, national number</t>
  </si>
  <si>
    <t>National number, detailed birth certificate, family status</t>
  </si>
  <si>
    <t>several papers</t>
  </si>
  <si>
    <t xml:space="preserve">formal paperwork </t>
  </si>
  <si>
    <t>The same documents that were requested when registering for the heads of families</t>
  </si>
  <si>
    <t>National number.. Family status certificate.. Detailed birth certificate</t>
  </si>
  <si>
    <t>A model with account number, family status and a copy of the passport</t>
  </si>
  <si>
    <t>The national number ... family status..</t>
  </si>
  <si>
    <t>family status, cancelled check and a photo</t>
  </si>
  <si>
    <t>family status</t>
  </si>
  <si>
    <t>Family status.. Detailed birth certificate and national number</t>
  </si>
  <si>
    <t>National number..copy of passport..family status..detailed birth certificate</t>
  </si>
  <si>
    <t>Family status and national number</t>
  </si>
  <si>
    <t>Family status..national number..bank account number</t>
  </si>
  <si>
    <t>National number ... family status certificate</t>
  </si>
  <si>
    <t>Registration number .... a national number ... the phone number linked to the national number</t>
  </si>
  <si>
    <t>National number.. family status</t>
  </si>
  <si>
    <t>National number.. A copy of the passport.. Account number</t>
  </si>
  <si>
    <t>A copy of the passport ... family status certificate ... national number ... account number</t>
  </si>
  <si>
    <t>Family status certificate..national number..account number</t>
  </si>
  <si>
    <t>It wasn't asked from me, but rather my husband... a national number... a family status certificate... an account number</t>
  </si>
  <si>
    <t>A copy of the identity card</t>
  </si>
  <si>
    <t>copy of passport</t>
  </si>
  <si>
    <t>Job location, national number and birth certificate</t>
  </si>
  <si>
    <t>Several papers that I do not currently remember. National number. Spouse death certificate</t>
  </si>
  <si>
    <t>Special registration form, birth certificate, birth certificate for twins, family status, a copy of their papers in the family booklet.</t>
  </si>
  <si>
    <t>Several official papers</t>
  </si>
  <si>
    <t>A medical report is presented to the medical committee</t>
  </si>
  <si>
    <t>The truth is that many papers exhausted me, especially in scheduling the committee’s appointment for the medical examination</t>
  </si>
  <si>
    <t>medical reports</t>
  </si>
  <si>
    <t>what prooves that the child is disabled?</t>
  </si>
  <si>
    <t>medical report examinations</t>
  </si>
  <si>
    <t>Medical report after my disability</t>
  </si>
  <si>
    <t>Medical report...National number...Birth certificate...Passport copy</t>
  </si>
  <si>
    <t>A document stating that you are not receiving a grant</t>
  </si>
  <si>
    <t>birth notice</t>
  </si>
  <si>
    <t>Psychological support for displaced families</t>
  </si>
  <si>
    <t>Raising awareness of affected people in terms of closeness and social situations</t>
  </si>
  <si>
    <t>If you have good acquaintance with one of the specialists, this is done by phone</t>
  </si>
  <si>
    <t>Not understanding the registration mechanism at that time</t>
  </si>
  <si>
    <t>There were problems with some of the documents</t>
  </si>
  <si>
    <t>The salary was cut during the period of transfer of papers</t>
  </si>
  <si>
    <t>The failure of some parties in extracting some documents caused the delay in the registration process</t>
  </si>
  <si>
    <t>Failure by the bank due to system disruption</t>
  </si>
  <si>
    <t>delay from the system</t>
  </si>
  <si>
    <t>The grant is delayed, the grant must be monthly</t>
  </si>
  <si>
    <t>The long period between registration and receiving compensation</t>
  </si>
  <si>
    <t>Distributing brochures to the displaced and clarifying phone numbers</t>
  </si>
  <si>
    <t>By calling the numbers of the competent authorities to facilitate access to the office</t>
  </si>
  <si>
    <t>Field committees from the competent authorities to inspect the damages and compensate those affected immediately</t>
  </si>
  <si>
    <t>Online registration is the solution</t>
  </si>
  <si>
    <t>Completion of citizenship procedures for Libyans who do not have national numbers</t>
  </si>
  <si>
    <t>Increase the grant value</t>
  </si>
  <si>
    <t>increase the amount of the grant</t>
  </si>
  <si>
    <t>Salary raise</t>
  </si>
  <si>
    <t>Any assistance provided to the citizen that allows him to meet his needs</t>
  </si>
  <si>
    <t>Providing rehabilitation centers in every neighborhood that are easily accessible</t>
  </si>
  <si>
    <t>Compensation for families affected by the war, which are internally displaced</t>
  </si>
  <si>
    <t>Grant for divorced women</t>
  </si>
  <si>
    <t>elders and disabled should be taken into account</t>
  </si>
  <si>
    <t>thanks</t>
  </si>
  <si>
    <t>An increase in the amount of the grant of last year</t>
  </si>
  <si>
    <t>Increase in grant and speed in its submission</t>
  </si>
  <si>
    <t>can you help me with the registration?</t>
  </si>
  <si>
    <t>We, married Libyan women, they treat our requests as if we were a lower class</t>
  </si>
  <si>
    <t>The absence of regulatory authorities is the reason for the recklessness of the employees of the Social Solidarity Fund</t>
  </si>
  <si>
    <t>Increasing salaries, not providing supplies to people with  disabilities, such as chairs, unavailability of work for this category is for me</t>
  </si>
  <si>
    <t>I hope to facilitate the procedures and easier communication with the relevant officials</t>
  </si>
  <si>
    <t>I hope that more clarification will be given to those who are eligible about these programs... Divorced mothers will be taken into consideration and registration processes will be facilitated.</t>
  </si>
  <si>
    <t>no thanks</t>
  </si>
  <si>
    <t>Financial support is definitely required, but I hope for support in terms of study and entertainment for my children</t>
  </si>
  <si>
    <t>It is necessary to clarify and explain the registration process for the children’s grant and to simplify the process more</t>
  </si>
  <si>
    <t>I am a widow, I have 3 children, two sons and a girl, born 2011, 2012, 2015. I do not even have a house to accommodate me and my children. This is the most help. I need it even though I am a graduate and I am always looking for a job. I entered a sewing course and learned from it. I hope to get an English language course or a course I started sewing in order to develop myself more and I could make it an entry point for my livelihood</t>
  </si>
  <si>
    <t>My husband died about 3 years ago. There is a disruption from the responsible party in Tripoli, because my husband was working there. This disruption prevents me from spending the security salary for my husband because of the distance and negligence of the responsible authorities in transferring documents from Tripoli to Benghazi.</t>
  </si>
  <si>
    <t>I hope my daughter will get a chance to study</t>
  </si>
  <si>
    <t>I wish to consider the children and the family of foreign parents</t>
  </si>
  <si>
    <t>I hope to facilitate the registration procedures in solidarity for the needy family</t>
  </si>
  <si>
    <t>It is necessary to register the basic salary for the children and provide a means of living,</t>
  </si>
  <si>
    <t>We hope to increase the grant and speed up its monthly account</t>
  </si>
  <si>
    <t xml:space="preserve">no </t>
  </si>
  <si>
    <t>Increase the value of the grant</t>
  </si>
  <si>
    <t>increase the amount of the grant, provide services to children: entertainment and green spaces and gardens</t>
  </si>
  <si>
    <t>Please consider widows and divorced women who do not have a national number, and facilitate the payment of their rights</t>
  </si>
  <si>
    <t>The amount of the grant must be increased because it does not meet the needs of the child in light of the high prices</t>
  </si>
  <si>
    <t>Hurry up to register and pay the grant in time</t>
  </si>
  <si>
    <t>Increasing the basic grant and providing equipment for people with disabilities</t>
  </si>
  <si>
    <t>Providing good housing and registering with charities and organizations</t>
  </si>
  <si>
    <t>Increasing registration offices and raising awareness on social networking sites and advertising on the Foundation's website and brochures</t>
  </si>
  <si>
    <t>Increase in grant</t>
  </si>
  <si>
    <t>Providing the national number and modifying the administrative number with the national number</t>
  </si>
  <si>
    <t>Providing housing, supporting state institutions, opening workplaces for the displaced Libyans from one region to another, and opening civil registry offices and banks</t>
  </si>
  <si>
    <t>Speed up the registration process and increase the value of the grant</t>
  </si>
  <si>
    <t>There is no information. Inquiry. Only the children’s grant obtained by the child from birth until the age of 18. Will the missing payments be granted if the child is 5 years old and has not received the grant before</t>
  </si>
  <si>
    <t xml:space="preserve">I hope to see an increase in the amount of the grant </t>
  </si>
  <si>
    <t>Please reconsider the administrative numbers</t>
  </si>
  <si>
    <t>We, those affected by wars, demand compensation from   authorities</t>
  </si>
  <si>
    <t>We, the internally displaced, see nothing but compensation in our destroyed homes</t>
  </si>
  <si>
    <t>No, but the owners of the administrative numbers must be re-looked</t>
  </si>
  <si>
    <t>Helping those affected by displacement inside the country obtain their rights</t>
  </si>
  <si>
    <t>I think there is discrimination</t>
  </si>
  <si>
    <t>Increase it in the grant and provide housing, healthy water, blankets, and basic expenses</t>
  </si>
  <si>
    <t>Reception and integration of returnees in society and administrative numbers</t>
  </si>
  <si>
    <t>Grant increases for each child</t>
  </si>
  <si>
    <t>I think that there is discrimination in accepting applicants for registration</t>
  </si>
  <si>
    <t>I am Libyan, but I do not have a national number, I only have an administrative number, and I cannot register now</t>
  </si>
  <si>
    <t>no, Only improve service and care more forthe disabled segment</t>
  </si>
  <si>
    <t>We hope to increase the amount of the grant, especially for widows who support us, due to the high prices and difficult living conditions</t>
  </si>
  <si>
    <t>Providing goods, housing, providing a financial value every month with increases in the financial value paid for the displaced and provide a private bank so that they can obtain the value</t>
  </si>
  <si>
    <t>Providing the displaced population with healthy water and humanitarian aid</t>
  </si>
  <si>
    <t>Only increase the amount due to the increase in prices</t>
  </si>
  <si>
    <t>Providing housing and furniture, increasing the grant and providing a place for treatment of children</t>
  </si>
  <si>
    <t>I hope through this questionnaire that families with limited incomes will actually be looked at for an increase in the amount of the pension, because the pension per month is not enough for me and my children, especially during the school period. The demand for school supplies increases.
Secondly, I hope that employees in state institutions will be informed that all this negligence and negligence in their job work tires the citizen and never improves his living situation, and this is considered a defect in the social protection system.</t>
  </si>
  <si>
    <t>Sometimes the citizen cannot obtain grants first due to a lack of documents. Secondly, when he wants to submit documents, he is asked to go to several places that are very far from each other that require expenses. Here I am talking about the divorce grant</t>
  </si>
  <si>
    <t>Activating the administrative number, facilitating the fees for all the returnees and activating nationality reception</t>
  </si>
  <si>
    <t>Activating the administrative number, more justice just as Lybians, help with housing and disburse all rights</t>
  </si>
  <si>
    <t>Activating the administrative number, improving interactions with Al-Tawaraq, including them in the community, and providing the passport, family book, and national number.</t>
  </si>
  <si>
    <t>The lack of distinction between Libyans and Al-Touruk, give us a national number instead of the administrative one</t>
  </si>
  <si>
    <t>There is no national number, only the administrative number</t>
  </si>
  <si>
    <t>Delay in collecting documents</t>
  </si>
  <si>
    <t>I do not know specifically, but for example, I have prior knowledge of one of the specialists, and there is a discussion about protection programs here. She plays the role of awareness, and that one must register to receive the dues</t>
  </si>
  <si>
    <t>Awareness in case there are any missing documents</t>
  </si>
  <si>
    <t>I met him only once in social affairs with the children after the death of my husband</t>
  </si>
  <si>
    <t>welcome</t>
  </si>
  <si>
    <t>Who is the beneficiary of this questionnaire and what is its purpose?</t>
  </si>
  <si>
    <t>We used to take the grant every 11th of the month, but due to the lack of liquidity, we became every three or four months</t>
  </si>
  <si>
    <t>According to the availability of liquidity in the banks</t>
  </si>
  <si>
    <t>Al-Sawani Rehabilitation Center (Othman Al-Said)
  (Physiotherapy sessions)"</t>
  </si>
  <si>
    <t>Providing documents and filling out forms</t>
  </si>
  <si>
    <t>No, just not getting a salary from another government agency</t>
  </si>
  <si>
    <t>throught the judge when I gor divorced</t>
  </si>
  <si>
    <t>It is my husband's salary, and upon death, it was transferred to my husband's guarantee salary</t>
  </si>
  <si>
    <t>From the birth registration office</t>
  </si>
  <si>
    <t>A file was submitted for the purpose of registration, but it was rejected, but I try again</t>
  </si>
  <si>
    <t>Because there is no account to serve the heads of families, I did not get the monthly grant for the children</t>
  </si>
  <si>
    <t>Nepotism and favoritism</t>
  </si>
  <si>
    <t>Register a category and not register another category</t>
  </si>
  <si>
    <t>A local organization that is registered to give aid</t>
  </si>
  <si>
    <t>Help from good people, but not permanently</t>
  </si>
  <si>
    <t>Non-Libyans who do not have the national number, who have the administrative number, mean the returnees</t>
  </si>
  <si>
    <t>People who do not have bank accounts</t>
  </si>
  <si>
    <t>Anyone who has a problem in assembling papers and documents may not receive a grant....</t>
  </si>
  <si>
    <t>Widows because they do not know the procedures and there is no means of transportation to move between government institutions</t>
  </si>
  <si>
    <t>Non-Libyans who have resided in Libya for years</t>
  </si>
  <si>
    <t>what is the purpose of this survey?</t>
  </si>
  <si>
    <t>Harmonisation</t>
  </si>
  <si>
    <t>Baladiya of the mantika changed into Tripoli for harmonisation with Benghazi and Sebha</t>
  </si>
  <si>
    <t xml:space="preserve">Excel Sheets </t>
  </si>
  <si>
    <r>
      <rPr>
        <b/>
        <sz val="11"/>
        <rFont val="Arial Narrow"/>
        <family val="2"/>
      </rPr>
      <t>Raw Data:</t>
    </r>
    <r>
      <rPr>
        <sz val="11"/>
        <rFont val="Arial Narrow"/>
        <family val="2"/>
      </rPr>
      <t xml:space="preserve"> This contains the raw data received from the key informant interviews with social workers within the MoSA, the SSolF and care centres.</t>
    </r>
  </si>
  <si>
    <r>
      <rPr>
        <b/>
        <sz val="11"/>
        <rFont val="Arial Narrow"/>
        <family val="2"/>
      </rPr>
      <t>KIIs with social workers:</t>
    </r>
    <r>
      <rPr>
        <sz val="11"/>
        <rFont val="Arial Narrow"/>
        <family val="2"/>
      </rPr>
      <t xml:space="preserve"> Containing the clean dataset that will be used to complete the Analysis.</t>
    </r>
  </si>
  <si>
    <r>
      <rPr>
        <b/>
        <sz val="11"/>
        <rFont val="Arial Narrow"/>
        <family val="2"/>
      </rPr>
      <t>Cleaning log:</t>
    </r>
    <r>
      <rPr>
        <sz val="11"/>
        <rFont val="Arial Narrow"/>
        <family val="2"/>
      </rPr>
      <t xml:space="preserve"> Containing all modification that was conducted to the Raw Data and executed to the Clean Data Sheet.</t>
    </r>
  </si>
  <si>
    <r>
      <rPr>
        <b/>
        <sz val="11"/>
        <rFont val="Arial Narrow"/>
        <family val="2"/>
      </rPr>
      <t>Deletion :</t>
    </r>
    <r>
      <rPr>
        <sz val="11"/>
        <rFont val="Arial Narrow"/>
        <family val="2"/>
      </rPr>
      <t xml:space="preserve"> Listing the UUIDs of the deleted interviews and the reason for deletion of each interview. Data from the deleted interviews was not used for the analysis.</t>
    </r>
  </si>
  <si>
    <r>
      <rPr>
        <b/>
        <sz val="11"/>
        <rFont val="Arial Narrow"/>
        <family val="2"/>
      </rPr>
      <t>Choices</t>
    </r>
    <r>
      <rPr>
        <sz val="11"/>
        <rFont val="Arial Narrow"/>
        <family val="2"/>
      </rPr>
      <t>: Listing all the answer options per question (for all select one or select multiple) as displayed to respondents in the Kobo form.</t>
    </r>
  </si>
  <si>
    <t>survey duration time</t>
  </si>
  <si>
    <t>reason for short duration</t>
  </si>
  <si>
    <t>Average</t>
  </si>
  <si>
    <r>
      <rPr>
        <b/>
        <sz val="11"/>
        <rFont val="Arial Narrow"/>
        <family val="2"/>
      </rPr>
      <t>Comment</t>
    </r>
    <r>
      <rPr>
        <sz val="11"/>
        <rFont val="Arial Narrow"/>
        <family val="2"/>
      </rPr>
      <t xml:space="preserve">: The table below displays the surveys durations and explanations as to why some surveys are very short or very long. The average survey duration time is quite long (about 5hours and 43minutes) because of power cuts, internet and technical issues. As such, several interviews had to be conducted in several sections and not in one go. </t>
    </r>
  </si>
  <si>
    <t>Through a hotline/phone</t>
  </si>
  <si>
    <t>Increase government support of outreach</t>
  </si>
  <si>
    <t>Awareness raising for mothers</t>
  </si>
  <si>
    <t xml:space="preserve">Current outreach is efficient </t>
  </si>
  <si>
    <t>Answer deleted for consistency reason: answer is not about outreach</t>
  </si>
  <si>
    <t>Through radio</t>
  </si>
  <si>
    <t>Through awareness and guidance campaigns introducing the programmes and explaining to people how to register</t>
  </si>
  <si>
    <t>Answer deleted for consistency reason</t>
  </si>
  <si>
    <t>Reducing the required procedures, Through hotline/phone</t>
  </si>
  <si>
    <t>Automatic registration through Head of Family Allowance</t>
  </si>
  <si>
    <t>Where did you go to register for this programme?/Automatic registration through Head of Family Allowance</t>
  </si>
  <si>
    <t>regist_1_regist__place_sp1_wife/automatic_registration_through_head_of_family_allowance</t>
  </si>
  <si>
    <t>Court</t>
  </si>
  <si>
    <t>Bank</t>
  </si>
  <si>
    <t>Where did you go to register for this programme?/Bank</t>
  </si>
  <si>
    <t>regist_1_regist__place_sp1_wife/bank</t>
  </si>
  <si>
    <t>There is no registration form, only documents to submit</t>
  </si>
  <si>
    <t>Answer modified: information provided are more about the documents required (which is the topic of the next question in the survey)</t>
  </si>
  <si>
    <t>Dollar card bank form, My full name, my national number, my passport number, My children's full names and their national numbers, Family book number</t>
  </si>
  <si>
    <t xml:space="preserve">The form asked for my information because I am responsible for the family and the information of my wife, as well as the children, my bank account information, personal photos </t>
  </si>
  <si>
    <t>Automatic registration, do not know</t>
  </si>
  <si>
    <t>regist_3_regist__documentation_sp1_wife/other2</t>
  </si>
  <si>
    <t>What documentation did you provide to register?/None due to automatic registration</t>
  </si>
  <si>
    <t>regist_3_regist__documentation_sp1_wife/none_due_to_automatic_registration</t>
  </si>
  <si>
    <t>None due to automatic registration</t>
  </si>
  <si>
    <t>regist_3_regist__documentation_sp1_wife/other3</t>
  </si>
  <si>
    <t>regist_3_regist__documentation_sp1_wife/other4</t>
  </si>
  <si>
    <t>regist_3_regist__documentation_sp1_wife/other5</t>
  </si>
  <si>
    <t>regist_3_regist__documentation_sp1_wife/other6</t>
  </si>
  <si>
    <t>Answer deleted: respondent previously reported not going through registration process for this grant (automatic registration)</t>
  </si>
  <si>
    <t>Text message from the registration office</t>
  </si>
  <si>
    <t>regist_3_regist__documentation_sp1_basic/other2</t>
  </si>
  <si>
    <t>What documentation did you provide to register?/Medical report for children with disabilities</t>
  </si>
  <si>
    <t>regist_3_regist__documentation_sp1_basic/medical_report_for_children_with_disabilities</t>
  </si>
  <si>
    <t>Birth Certificate National Identification Number (NIN) Family Book Family Status Certificate Deposit voucher or cancelled bank cheque (bank account number) Medical report for children with disabilities</t>
  </si>
  <si>
    <t>Personal photograph Deposit voucher or cancelled bank cheque (bank account number) Birth Certificate Family Book National Identification Number (NIN) Medical report for children with disabilities</t>
  </si>
  <si>
    <t>National Identification Number (NIN) Family Book Family Status Certificate Birth Certificate Proof of residency Personal photograph Medical report for children with disabilities</t>
  </si>
  <si>
    <t>National Identification Number (NIN) Family Book Family Status Certificate Deposit voucher or cancelled bank cheque (bank account number) Official house renting contract Personal photograph Medical report for children with disabilities</t>
  </si>
  <si>
    <t>regist_3_regist__documentation_sp1_basic/other3</t>
  </si>
  <si>
    <t>regist_3_regist__documentation_sp1_basic/other4</t>
  </si>
  <si>
    <t>regist_3_regist__documentation_sp1_basic/other5</t>
  </si>
  <si>
    <t>Recoded into new answer option based on answer for previous question</t>
  </si>
  <si>
    <t>National Identification Number (NIN) Birth Certificate Deposit voucher or cancelled bank cheque (bank account number) Personal photograph Medical report for children with disabilities Other, please specify:</t>
  </si>
  <si>
    <t>Passport copy</t>
  </si>
  <si>
    <t>Answer added based on answer to previous question</t>
  </si>
  <si>
    <t>National Identification Number (NIN) Family Book Family Status Certificate Birth Certificate Proof of residency Deposit voucher or cancelled bank cheque (bank account number) Medical report for children with disabilities</t>
  </si>
  <si>
    <t>National Identification Number (NIN) Family Book Family Status Certificate Birth Certificate Proof of residency Deposit voucher or cancelled bank cheque (bank account number) Personal photograph Medical report for children with disabilities</t>
  </si>
  <si>
    <t>National Identification Number (NIN) Family Status Certificate Birth Certificate Proof of residency Personal photograph Medical report for children with disabilities</t>
  </si>
  <si>
    <t>National Identification Number (NIN) Family Status Certificate Birth Certificate Proof of residency Deposit voucher or cancelled bank cheque (bank account number) Medical report for children with disabilities</t>
  </si>
  <si>
    <t>Certificate of death of husband (widows) Do not know</t>
  </si>
  <si>
    <t>Family Book Family Status Certificate Birth Certificate Medical report for children with disabilities</t>
  </si>
  <si>
    <t>Answer modified based on previous question: "Birth date" transfered to question about information requested</t>
  </si>
  <si>
    <t>Special registration form, birth date, birth certificate, birth certificate for twins, family status, a copy of their papers in the family booklet.</t>
  </si>
  <si>
    <t>"Birth date" added based on answer for following question</t>
  </si>
  <si>
    <t>Awareness raising through social media and audiovisual media</t>
  </si>
  <si>
    <t>Through a hotline/phone, Awareness raising through social media and audiovisual media</t>
  </si>
  <si>
    <t>Awareness raising through social media and audiovisual media, Through publications and leaflets</t>
  </si>
  <si>
    <t xml:space="preserve">Through leaflet distribution </t>
  </si>
  <si>
    <t>Through leaflet distribution, Awareness raising through social media and audiovisual media</t>
  </si>
  <si>
    <t>Provide complaint mechanisms by creating special office</t>
  </si>
  <si>
    <t>Provide complaint mechanisms by creating special office, Opening local offices in various municipalities</t>
  </si>
  <si>
    <t>No need for outreach as grant deposited automatically on bank account</t>
  </si>
  <si>
    <t>Awareness raising through social media and audiovisual media, Through radio</t>
  </si>
  <si>
    <t>Awareness raising through social media and audiovisual media, Through leaflet distribution</t>
  </si>
  <si>
    <t>Awareness raisiong through social media and audiovisual media, Through radio</t>
  </si>
  <si>
    <t>Organizing awareness campaigns in MoSA/SSolF offices</t>
  </si>
  <si>
    <t>Expansion of outreach coverage to reach a wider audience, Clarification of information about citizens' rights and registration process</t>
  </si>
  <si>
    <t>Awareness raising through social media and audiovisual media, Through radio, Through hotline/phone</t>
  </si>
  <si>
    <t>Organizing awareness campaigns in MoSA/SSolF offices, Clarification of information about citizens' rights and registration process</t>
  </si>
  <si>
    <t>By informing people of these services, Organizing awareness campaigns in MoSA/SSolF offices</t>
  </si>
  <si>
    <t>Informing citizens in clinics at birth/when registering to obtain birth certificate (CRA)</t>
  </si>
  <si>
    <t>Through leaflet distribution, Informing citizens in clinics at birth/when registering to obtain birth certificate (CRA)</t>
  </si>
  <si>
    <t>Organizing awareness campaigns in MoSA/SSolF offices, Awareness raising through social media and audiovisual media, Informing citizens in clinics at birth/when registering to obtain birth certificate (CRA)</t>
  </si>
  <si>
    <t>Through text messages</t>
  </si>
  <si>
    <t>Through communication in hospitals (doctors)</t>
  </si>
  <si>
    <t>Facilitate online/digital information and registration</t>
  </si>
  <si>
    <t>Facilitate online/digital information and registration, Through a hotline/phone</t>
  </si>
  <si>
    <t>Direct communication with families</t>
  </si>
  <si>
    <t>Through hotline/phone, Awareness raising through social media and audiovisual media</t>
  </si>
  <si>
    <t>Through hotline/phone, Through leaflet distribution, Organizing awareness campaigns in MoSA/SSolF offices</t>
  </si>
  <si>
    <t>Through text messages, Awareness raising through social media and audiovisual media</t>
  </si>
  <si>
    <t>Through hotline/phone, Through leaflet distribution</t>
  </si>
  <si>
    <t>Through a hotline/phone, Outreach in care centres</t>
  </si>
  <si>
    <t>Awareness raising through social media and audiovisual media, Through conferences and workshops (for  specific groups: divorced women, IDPs)</t>
  </si>
  <si>
    <t>Through conferences and workshops (for  specific groups: divorced women, IDPs), Organizing awareness campaigns in educational institutions and local community organisations</t>
  </si>
  <si>
    <t>Organizing awareness campaigns in educational institutions and local community organisations</t>
  </si>
  <si>
    <t>Organizing awareness campaigns in MoSA/SSolF offices, Through text messages</t>
  </si>
  <si>
    <t>Through personal social networking</t>
  </si>
  <si>
    <t>Opening channels of communication in case there are any problems (e.g. before registration, during registration process, in grants delivery, etc)</t>
  </si>
  <si>
    <t>Through radio, Awareness raising through social media and audiovisual media</t>
  </si>
  <si>
    <t>Facilitate access to MoSA/SSolF offices to citizens</t>
  </si>
  <si>
    <t>Through leaflet distribution, Through a hotline/phone</t>
  </si>
  <si>
    <t>Taking into account the IDPs (through field visits, dedicating specific employees for them)</t>
  </si>
  <si>
    <t>Through posters, Awareness raising through social media and audiovisual media</t>
  </si>
  <si>
    <t>Awareness raising through social mediaa and audiovisual media</t>
  </si>
  <si>
    <t>Through a hotline/phone,  Awareness raising through social media and audiovisual media</t>
  </si>
  <si>
    <t>Through radio, Awareness raising through social media and audiovisual media, Through hotline/phone</t>
  </si>
  <si>
    <t>Communication through local councils, Through conferences and workshops (for  specific groups: divorced women, IDPs)</t>
  </si>
  <si>
    <t>Through field visits to families, Through a hotline/phone</t>
  </si>
  <si>
    <t>Through emails, Through a hotline/phone</t>
  </si>
  <si>
    <t>Through a hotline/phone, Facilitate online/digital information and registration</t>
  </si>
  <si>
    <t>Awareness raising through social media and audiovisual media, Through a hotline/phone, Organizing awareness campaigns in MoSA/SSolF offices</t>
  </si>
  <si>
    <t>Awareness raising through social media and audiovisual media, Through a hotline/phone</t>
  </si>
  <si>
    <t>Facilitate and clarify the procedures, train workers to support processes (especially for vulnerable groups: e.g. persons with disabilities or chronic illnesses), Through a hotline/phone</t>
  </si>
  <si>
    <t>Facilitate and clarify the procedures, train workers to support processes (especially for vulnerable groups: e.g. persons with disabilities or chronic illnesses)</t>
  </si>
  <si>
    <t>Facilitate and clarify the procedures, train workers to support processes (especially for vulnerable groups: e.g. persons with disabilities or chronic illnesses), Facilitate access to MoSA/SSolF offices to citizens</t>
  </si>
  <si>
    <t>Through a hotline/phone, Outreach in care centres, Access to care centres specialists for all citizens through a national day of open visits</t>
  </si>
  <si>
    <t>Through a hotline/phone, Through emails</t>
  </si>
  <si>
    <t>Through communication, through text messages</t>
  </si>
  <si>
    <t>I was transferred by the employee</t>
  </si>
  <si>
    <t>Official documents</t>
  </si>
  <si>
    <t>Information about the job and qualifications, National identification number, Other documents</t>
  </si>
  <si>
    <t>Information about the job and qualifications</t>
  </si>
  <si>
    <t>Salary certificate, Deposit slip, Information about the job and qualifications</t>
  </si>
  <si>
    <t>Academic qualifications, Birth certificate, Deposit slip</t>
  </si>
  <si>
    <t xml:space="preserve">Answered harmonised </t>
  </si>
  <si>
    <t>Information about the child's condition attached to a medical report from a state public clinic, Personal information (name, date/place of birth, phone number, address) of father</t>
  </si>
  <si>
    <t>Personal information (name, date/place of birth, phone number, address), National identification number, Information about my late husband</t>
  </si>
  <si>
    <t>Personal information (name, date/place of birth, phone number, address), Passport number, Date of husband's death, Personal information (name, date of birth, phone number, address) of late husband, Code of death certificate, Number of children, Personal information (name, date of birth, phone number, address) of children, National identification numbers of all members of family</t>
  </si>
  <si>
    <t>Personal information (name, date/place of birth, phone number, address) of family members, Name of grant applying for, Number of children, National identification numbers</t>
  </si>
  <si>
    <t>Medical report, National identification number, Bank account details</t>
  </si>
  <si>
    <t>Place of residence, place of work, Answering question about salary/income</t>
  </si>
  <si>
    <t>National identification number, Other documents</t>
  </si>
  <si>
    <t>Death certificate of husband, Family Book, National identification number, Personal photographs</t>
  </si>
  <si>
    <t>Family status certificate, Personal information (name, date/place of birth, phone number, address), Cancelled bank cheque</t>
  </si>
  <si>
    <t>Medical report</t>
  </si>
  <si>
    <t>Personal information (name, date/place of birth, phone number, address) of family members, National identification number, ID number, Bank account details</t>
  </si>
  <si>
    <t>Personal information (name, date/place of birth, phone number, address) of family members, ID number, National identification number, Birth notification number</t>
  </si>
  <si>
    <t>Personal information (name, date/place of birth, phone number, address) of family members, ID number, National identification number, Bank account details, Birth notification number</t>
  </si>
  <si>
    <t>Family status certificate, Family Book, Certificate of inheritance</t>
  </si>
  <si>
    <t>Medical report, Birth certificate, National identification number</t>
  </si>
  <si>
    <t>Medical report, Personal photograph, Birth certificate, National identification number</t>
  </si>
  <si>
    <t>National identification number, Death certificate of husband, Proof of not receiving income from any side/state, Other documents</t>
  </si>
  <si>
    <t>Personal information (name, date/place of birth, phone number, address) of ex husband and of children, ID number, Proof of not receiving income from any side/state, Court judgment form number, National identification number of children</t>
  </si>
  <si>
    <t>Proof of not receiving income from any side/state</t>
  </si>
  <si>
    <t>Personal information (name, date/place of birth, phone number, address), Number of children, ID number</t>
  </si>
  <si>
    <t>Personal information (name, date/place of birth, phone number, address), Number of children</t>
  </si>
  <si>
    <t>Level/type of disability, Number of children, Personal information (name, date/place of birth, phone number, address), Nationality</t>
  </si>
  <si>
    <t>National identification number, Personal information (name, date/place of birth, phone number, address)</t>
  </si>
  <si>
    <t>Family status certificate, National identification number, Birth certificate, Salary certificate, Copy of ID, Bank account details</t>
  </si>
  <si>
    <t>National identification number, Copy of passport, Personal photograph, Birth certificate</t>
  </si>
  <si>
    <t>National identification number, Copy of passport, Bank account details, Birth certificate</t>
  </si>
  <si>
    <t>Through my friend who did the registration</t>
  </si>
  <si>
    <t>Report of the disaster and damages, Family status certificate</t>
  </si>
  <si>
    <t>Family status certificate, National identification number</t>
  </si>
  <si>
    <t>Housing status, Address</t>
  </si>
  <si>
    <t>Address, Family status certificate, Official house renting contract</t>
  </si>
  <si>
    <t>Medical examination report, Address, Causes of disaster and damages</t>
  </si>
  <si>
    <t>Family Status Certificate Proof of residency Other, please specify:</t>
  </si>
  <si>
    <t xml:space="preserve">Answer modified based on answer to previous question: adding Report of disaster and damages </t>
  </si>
  <si>
    <t>Report of disaster and damages</t>
  </si>
  <si>
    <t>Answer inconsistent with question about type of respondent (Eligible but not registered)</t>
  </si>
  <si>
    <t>In charge of the registration process</t>
  </si>
  <si>
    <t>Support families and raise awareness</t>
  </si>
  <si>
    <t>In charge of the registration process, Support families and raise awareness (explaining required documents and process), Following up during and after registration</t>
  </si>
  <si>
    <t>In charge of the registration process, Support families and raise awareness (explaining required documents and process)</t>
  </si>
  <si>
    <t>Support families and raise awareness (explaining required documents and process)</t>
  </si>
  <si>
    <t>Support families and raise awareness (explaining required documents and process), Following up during and after registration</t>
  </si>
  <si>
    <t>Conducting social assessment to understand the social and economic status of the family and their needs</t>
  </si>
  <si>
    <t>Support families and raise awareness (explaining required documents and process), Following up during and after registration, Conducting social assessment to understand the social and economic status of the family and their needs</t>
  </si>
  <si>
    <t xml:space="preserve">We do not hear from social workers after registering </t>
  </si>
  <si>
    <t>What role do social workers play in the on-going communication with beneficiaries?/Does not apply: no contact with social workers before or after registration</t>
  </si>
  <si>
    <t>social_3_social_work__outreach_bis/does_not_apply_no_contact_before_or_after_registration</t>
  </si>
  <si>
    <t>We do not hear from social workers after registering Does not apply: no contact with social workers before or after registration</t>
  </si>
  <si>
    <t>Does not apply: no contact with social workers before or after registration</t>
  </si>
  <si>
    <t>Other, please specify: Lack of required documents</t>
  </si>
  <si>
    <t>Long waiting  to apply</t>
  </si>
  <si>
    <t>Some of them do not work full time</t>
  </si>
  <si>
    <t>What caused delays to the registration process?/Delays of medical committee sessions</t>
  </si>
  <si>
    <t>bottbarr_5_bottlenecks_regist__bis/delays_of_medical_committee_sessions</t>
  </si>
  <si>
    <t>Delays of medical committee sessions</t>
  </si>
  <si>
    <t>What caused delays to the registration process?/Length of registration process (issue from office employees)</t>
  </si>
  <si>
    <t>bottbarr_5_bottlenecks_regist__bis/length_of_registration_process</t>
  </si>
  <si>
    <t>Length of registration process (issue from office employees)</t>
  </si>
  <si>
    <t>Delays in transfer of budget for this grant from the state (Ministry of Finance)</t>
  </si>
  <si>
    <t>Delay in payment of government salaries</t>
  </si>
  <si>
    <t>Liquidity shortage Other, please specify</t>
  </si>
  <si>
    <t>What caused delays to receive the benefits?/Delays in transfer of budget for this grant from the state (Ministry of Finance)</t>
  </si>
  <si>
    <t>bottbarr_6_bottlenecks_receipt_bis/delays_in_transfer_of_budget_for_this_grant_from_the_state</t>
  </si>
  <si>
    <t>Liquidity shortage Delays in transfer of budget for this grant from the state (Ministry of Finance)</t>
  </si>
  <si>
    <t>What caused delays to receive the benefits?/Irregular payment due to administrative instability</t>
  </si>
  <si>
    <t>bottbarr_6_bottlenecks_receipt_bis/irregular_payment_due_to_administrative_instability</t>
  </si>
  <si>
    <t>Irregular payment due to administrative instability</t>
  </si>
  <si>
    <t>Pending application</t>
  </si>
  <si>
    <t>Grant not operational yet (for wives)</t>
  </si>
  <si>
    <t>Lack of law enforcement for children of Libyan mothers and non-Libyan fathers</t>
  </si>
  <si>
    <t>Other answer deleted because same as Lack of required documents</t>
  </si>
  <si>
    <t>Why are you/your children not registered with social protection programmes?/Lack of sufficient staff to support registration</t>
  </si>
  <si>
    <t>barr_1_barriers_unregistered/lack_of_sufficient_staff_to_support_registration</t>
  </si>
  <si>
    <t>Registration offices closed due to COVID-19 Other, please specify:</t>
  </si>
  <si>
    <t>Registration offices closed due to COVID-19 Lack of sufficient staff to support registration</t>
  </si>
  <si>
    <t>Lack of sufficient staff to support registration</t>
  </si>
  <si>
    <t>Why are you/your children not registered with social protection programmes?/Pending application</t>
  </si>
  <si>
    <t>barr_1_barriers_unregistered/pending_application</t>
  </si>
  <si>
    <t>Registration offices closed due to COVID-19 Pending application</t>
  </si>
  <si>
    <t>Technical issue (system not updated, online platform not working, bank system)</t>
  </si>
  <si>
    <t>barr_1_barriers_unregistered/other2</t>
  </si>
  <si>
    <t>Why are you/your children not registered with social protection programmes?/Technical issue (system not updated, online platform not working, bank system)</t>
  </si>
  <si>
    <t>barr_1_barriers_unregistered/technical_issue</t>
  </si>
  <si>
    <t>Yes a lot</t>
  </si>
  <si>
    <t>Other answer deleted because same as Other national social protection programmes</t>
  </si>
  <si>
    <t>Other answer deleted because same as Charity from religious institutions (mosques)</t>
  </si>
  <si>
    <t xml:space="preserve">Charity from religious institutions (mosques) </t>
  </si>
  <si>
    <t>Other answer deleted because same as Humanitarian assistance</t>
  </si>
  <si>
    <t>Recoded into exisiting answer option</t>
  </si>
  <si>
    <t>Grant for families with limited income</t>
  </si>
  <si>
    <t>Answer deleted for consistency reason: respondent reported no in-kind assistance</t>
  </si>
  <si>
    <t>Answer modified for consistency reason: respondent reported no in-kind assistance in following question</t>
  </si>
  <si>
    <t>Answer modified for consistency reason: respondent reported non in-kind assistance in "Other"</t>
  </si>
  <si>
    <t>Answer modified for consistency reason: respondent reported Cash assistance in "Other"</t>
  </si>
  <si>
    <t>Answer modified for consistency reason: respondent reported Cash assistance in following question</t>
  </si>
  <si>
    <t>Enforce laws/legal acts</t>
  </si>
  <si>
    <t>Better communication/outreach Open registration offices in remote areas Increase amount of benefits Better help from employees/social workers with registration process (especially for illetterate individuals)</t>
  </si>
  <si>
    <t>Better communication/outreach Reduce amount of documents required for registration Simplify application forms Better help from employees/social workers with  registration process (especially for illetterate individuals) Other, please specify:</t>
  </si>
  <si>
    <t>Better communication/outreach Reduce amount of documents required for registration Simplify application forms Better help from employees/social workers with  registration process (especially for illetterate individuals) Less delays with payments</t>
  </si>
  <si>
    <t>Less delays with payments Increase amount of benefits Better communication/outreach Better help from employees/social workers with registration process (especially for illetterate individuals) Open registration offices in remote areas</t>
  </si>
  <si>
    <t>Simplify application forms Reduce amount of documents required for registration Increase amount of benefits Less delays with payments</t>
  </si>
  <si>
    <t>Better help from employees/social workers with registration process (especially for illetterate individuals) Better communication/outreach Increase amount of benefits Simplify application forms Less delays with payments</t>
  </si>
  <si>
    <t>Increase amount of benefits Simplify application forms Less delays with payments</t>
  </si>
  <si>
    <t>barr_12_sp_improv_/other2</t>
  </si>
  <si>
    <t>In your opinion, how could the coverage of social protection programmes be more inclusive and improved?/Enforce laws/legal acts</t>
  </si>
  <si>
    <t>barr_12_sp_improv_/enforce_laws_legal_acts</t>
  </si>
  <si>
    <t>increase_amount_of_benefits less_delays_with_payments open_programmes_to_non_libyans better_communication_outreach better_help_from_employees_social_workers_with_registration_process_especially_for_illetterate_individuals enforce_laws_legal_acts</t>
  </si>
  <si>
    <t>Increase amount of benefits Enforce laws/legal acts</t>
  </si>
  <si>
    <t>Facilitate online/digital registration</t>
  </si>
  <si>
    <t>Spread information about registration process on social media</t>
  </si>
  <si>
    <t>Facilitate online/digital registration, Allow registration through phone</t>
  </si>
  <si>
    <t>Current process is efficient (especially online)</t>
  </si>
  <si>
    <t>Reduce the amount of documents required</t>
  </si>
  <si>
    <t>Reduce the amount of documents required, Clarify communication about grievance mechanisms for applicants facing difficulties to register</t>
  </si>
  <si>
    <t xml:space="preserve">Allow for quick registration </t>
  </si>
  <si>
    <t xml:space="preserve">Allow for quick registration, Lift eligibility criteria that exclude some population groups </t>
  </si>
  <si>
    <t>Opening more registration offices (especially in remote areas)</t>
  </si>
  <si>
    <t>Allow registration through phone, Spread information about registration process on social media</t>
  </si>
  <si>
    <t>Reduce the amount of documents required, Opening more registration offices (especially in remote areas), Allow for quick registration, Opening health and Civil Registry offices near SSolF/MoSA offices (to facilitate obtaining required documents)</t>
  </si>
  <si>
    <t>Allow for quick registration</t>
  </si>
  <si>
    <t>Hiring more qualified staff</t>
  </si>
  <si>
    <t>Create a pathway for families who did not benefit from the Head of Family Allowance to receive the Wife's and Children's Grant</t>
  </si>
  <si>
    <t>Facilitate online/digital registration, Reduce the amount of documents required</t>
  </si>
  <si>
    <t>Take into account living conditions of all population groups</t>
  </si>
  <si>
    <t>Have specific teams in charge of registration in each area</t>
  </si>
  <si>
    <t>Allow registration through phone</t>
  </si>
  <si>
    <t>Allow registration in local councils</t>
  </si>
  <si>
    <t>Allow registration in local councils, Facilitate online/digital registration</t>
  </si>
  <si>
    <t>Reducing the amount of documents required, Facilitate online/digital registration</t>
  </si>
  <si>
    <t>Automatic registration through digital database/from birth (regular update of Civil Registry database)</t>
  </si>
  <si>
    <t>Lift eligibility criteria that exclude some population groups</t>
  </si>
  <si>
    <t>Reducing the amount of documents required,  Changing banks</t>
  </si>
  <si>
    <t>Reducing the amount of documents required</t>
  </si>
  <si>
    <t>Reducing the amount of documents required, Allow for quick registration, Facilitate online/digital registration, Spread information about programmes through phone</t>
  </si>
  <si>
    <t>Clarify communication about grievance mechanisms for applicants facing difficulties to register</t>
  </si>
  <si>
    <t>Allow people to register with their administrative number (until NIN is issued)</t>
  </si>
  <si>
    <t>Facilitate procedures (especially for vulnerable groups: e.g. displaced, children of Libyan mothers and non-Libyan fathers)</t>
  </si>
  <si>
    <t>Facilitate procedures (especially for vulnerable groups: e.g. displaced, children of Libyan mothers and non-Libyan fathers), Opening more registration offices (especially in remote areas), Hiring more qualified staff</t>
  </si>
  <si>
    <t>Facilitate procedures (especially for vulnerable groups: e.g. displaced, children of Libyan mothers and non-Libyan fathers), Lift eligibility criteria that exclude some population groups, Hiring more qualified staff</t>
  </si>
  <si>
    <t>Facilitate procedures (especially for vulnerable groups: e.g. displaced, children of Libyan mothers and non-Libyan fathers), Reduce the amount of documents requested</t>
  </si>
  <si>
    <t>Facilitate procedures (especially for vulnerable groups: e.g. displaced, children of Libyan mothers and non-Libyan fathers), Hiring more qualified staff</t>
  </si>
  <si>
    <t>Facilitate procedures (especially for vulnerable groups: e.g. displaced, children of Libyan mothers and non-Libyan fathers), Allow for quick registration</t>
  </si>
  <si>
    <t>Facilitate procedures (especially for vulnerable groups: e.g. displaced, children of Libyan mothers and non-Libyan fathers), Clarify places of registration, Allow for quick registration, Spread information about programmes through phone</t>
  </si>
  <si>
    <t>Facilitate procedures (especially for vulnerable groups: e.g. displaced, children of Libyan mothers and non-Libyan fathers), Reducing the amount of documents required</t>
  </si>
  <si>
    <t>Facilitate procedures (especially for vulnerable groups: e.g. displaced, children of Libyan mothers and non-Libyan fathers), Simplify application forms, Opening more registration offices (especially in remote areas)</t>
  </si>
  <si>
    <t>Spread information about registration process on social media, Allow for quick registration</t>
  </si>
  <si>
    <t>Spread information about programmes through phone, Allow registration through phone</t>
  </si>
  <si>
    <t>Spread information about programmes through phone, Spread information about registration process on social media</t>
  </si>
  <si>
    <t>Organizing awareness campaigns about registration process (for specific groups: e.g. illetterate, IDPs, etc.)</t>
  </si>
  <si>
    <t>Facilitate procedures (especially for vulnerable groups: e.g. displaced, children of Libyan mothers and non-Libyan fathers), Opening more registration offices (especially in remote areas), Organizing awareness campaigns about registration process (for specific groups: e.g. illetterate, IDPs, etc.)</t>
  </si>
  <si>
    <t>Opening more registration offices (especially in remote areas), Organizing awareness campaigns about registration process (for specific groups: e.g. illetterate, IDPs, etc.)</t>
  </si>
  <si>
    <t>Lift eligibility criteria that exclude some population groups, Organizing awareness campaigns about registration process (for specific groups: e.g. illetterate, IDPs, etc.), Facilitate procedures (especially for vulnerable groups: e.g. displaced, children of Libyan mothers and non-Libyan fathers)</t>
  </si>
  <si>
    <t>Facilitate procedures (especially for vulnerable groups: e.g. displaced, children of Libyan mothers and non-Libyan fathers), Organizing awareness campaigns about registration process (for specific groups: e.g. illetterate, IDPs, etc.)</t>
  </si>
  <si>
    <t>Organizing awareness campaigns about registration process (for specific groups: e.g. illetterate, IDPs, etc.), Spread information about registration process on social media, Spread information about programmes through phone</t>
  </si>
  <si>
    <t>Organizing awareness campaigns about registration process (for specific groups: e.g. illetterate, IDPs, etc.), Spread information about registration process on social media</t>
  </si>
  <si>
    <t>Reducing the amount of documents required, Holding weekly medical committee meetings</t>
  </si>
  <si>
    <t>Opening more registration offices (especially in remote areas), Allow registration in local councils</t>
  </si>
  <si>
    <t>Field visits of social workers and specialists in displacement areas</t>
  </si>
  <si>
    <t>Simplify application forms, Facilitate procedures (especially for vulnerable groups: e.g. displaced, children of Libyan mothers and non-Libyan fathers), Clarify communication about grievance mechanisms for applicants facing difficulties to register</t>
  </si>
  <si>
    <t>Opening more registration offices (especially in remote areas), Organizing awareness campaigns about registration process (for specific groups: e.g. illetterate, IDPs, etc.), Following up with applicants after registration</t>
  </si>
  <si>
    <t>Facilitate procedures (especially for vulnerable groups: e.g. displaced, children of Libyan mothers and non-Libyan fathers), Organizing awareness campaigns about registration process (for specific groups: e.g. illetterate, IDPs, etc.), Hiring qualified staff, Equal treatment of all applicants by staff</t>
  </si>
  <si>
    <t>Hiring more qualified staff, Equal treatment of all applicants by staff</t>
  </si>
  <si>
    <t>Lift eligibility criteria that exclude some population groups, Facilitate the collection of required documents</t>
  </si>
  <si>
    <t>Facilitate procedures (especially for vulnerable groups: e.g. displaced, children of Libyan mothers and non-Libyan fathers), Facilitate the collection of required documents</t>
  </si>
  <si>
    <t>Reducing the amount of documents required, Facilitate the collection of required documents</t>
  </si>
  <si>
    <t>Reducing the amount of documents required, Make renewal of registration every three years (and not every year) especially for persons with disabilities</t>
  </si>
  <si>
    <t>Opening more registration offices (especially in remote areas), Supporting/training employees</t>
  </si>
  <si>
    <t>Opening more registration offices (especially in remote areas), Increase social workers/employees support to applicants</t>
  </si>
  <si>
    <t>Opening more registration offices (especially in remote areas), Clarify communication about grievance mechanisms for applicants facing difficulties to register, Organizing awareness campaigns about registration process (for specific groups: e.g. illetterate, IDPs, etc.), Spread information about programmes through phone</t>
  </si>
  <si>
    <t>Increase social workers/employees support to applicants, Reducing the amount of documents required, Allow for quick registration</t>
  </si>
  <si>
    <t>Facilitate procedures (especially for vulnerable groups: e.g. displaced, children of Libyan mothers and non-Libyan fathers), Reducing the amount of documents required, Equal treatment of all applicants by employees</t>
  </si>
  <si>
    <t>Facilitate procedures (especially for vulnerable groups: e.g. displaced, children of Libyan mothers and non-Libyan fathers), Organizing awareness campaigns about registration process (for specific groups: e.g. illetterate, IDPs, etc.), Reducing the amount of documents required</t>
  </si>
  <si>
    <t>Reducing the amount of documents required, Increase social workers/employees support to applicants</t>
  </si>
  <si>
    <t>Increase social workers/employees support to applicants</t>
  </si>
  <si>
    <t>Lift eligibility criteria that exclude some population groups, Allow people to register with their administrative number (until NIN is issued)</t>
  </si>
  <si>
    <t>Reducing the amount of documents required,Activating national identification number</t>
  </si>
  <si>
    <t>Wife's and Children's Grant</t>
  </si>
  <si>
    <t>Social protection programme as we are not currently covered</t>
  </si>
  <si>
    <t>Increase the grant value, Receive grant permanently</t>
  </si>
  <si>
    <t>Psychosocial support for children (especially children with disabilities and victims of wars), Recreational activities for children (e.g. sports)</t>
  </si>
  <si>
    <t>Psychosocial support for children (especially children with disabilities and victims of wars)</t>
  </si>
  <si>
    <t>Grant to support with education/studies fees</t>
  </si>
  <si>
    <t>Grant for persons with disabilities</t>
  </si>
  <si>
    <t>Financial benefits, Salary raise</t>
  </si>
  <si>
    <t>Recreational activities for children (e.g. sports)</t>
  </si>
  <si>
    <t>Free medical treatment (inside and outside of Libya)</t>
  </si>
  <si>
    <t>In-kind assistance, Free medical treatment (inside and outside of Libya)</t>
  </si>
  <si>
    <t>Increase the grant value, In-kind assistance, Psychosocial support for children (especially children with disabilities and victims of wars)</t>
  </si>
  <si>
    <t>In-kind assistance, Psychosocial support for children (especially children with disabilities and victims of wars)</t>
  </si>
  <si>
    <t>Granting Libyan citizenship to children of Libyan mothers and non-Libyan fathers</t>
  </si>
  <si>
    <t>Psychosocial support for children (especially children with disabilities and victims of wars), Salary raise</t>
  </si>
  <si>
    <t>Increase the grant value, Offer other social protection programme</t>
  </si>
  <si>
    <t>Housing benefits</t>
  </si>
  <si>
    <t>Wife's and Children's Grant, Basic Assistance</t>
  </si>
  <si>
    <t>Monthly salary</t>
  </si>
  <si>
    <t>Financial benefits, Psychosocial support for children (especially children with disabilities and victims of wars), Recreational activities for children (e.g. sports)</t>
  </si>
  <si>
    <t>Subsidies on basic commodities (food, fuel, transport)</t>
  </si>
  <si>
    <t>Financial benefits</t>
  </si>
  <si>
    <t>Salary raise, Increase the grant value</t>
  </si>
  <si>
    <t>Financial benefits, In-kind assistance</t>
  </si>
  <si>
    <t>Regular assistance</t>
  </si>
  <si>
    <t>In-kind assistance</t>
  </si>
  <si>
    <t>Wife's and Children's Grant, Facilitating registration for programmes for IDPs</t>
  </si>
  <si>
    <t>Basic Assistance</t>
  </si>
  <si>
    <t>Financial benefits, Free medical treatment (inside and outside of Libya)</t>
  </si>
  <si>
    <t>Basic Assistance, Grant to support with education/studies fees</t>
  </si>
  <si>
    <t>Head of Family Allowance</t>
  </si>
  <si>
    <t>In-kind assistance, Grant to support with education/studies fees</t>
  </si>
  <si>
    <t>Grant to support with education/studies fees, In-kind assistance</t>
  </si>
  <si>
    <t>Housing benefits, House reconstruction support for war-affected people</t>
  </si>
  <si>
    <t>House reconstruction support for war-affected people</t>
  </si>
  <si>
    <t>House reconstruction support for war-affected people, Free medical treatment (inside and outside of Libya)</t>
  </si>
  <si>
    <t>In-kind assistance, Free medical treatment (inside and outside of Libya), Subsidies on basic commodities (food, fuel, transport)</t>
  </si>
  <si>
    <t>Medical equipment for children with disabilities, Free medical treatment (inside and outside of Libya)</t>
  </si>
  <si>
    <t>In-kind assistance, Housing benefits</t>
  </si>
  <si>
    <t>Basic Assistance, Housing benefits</t>
  </si>
  <si>
    <t>Basic Assistance, Housing benefits, In-kind assistance</t>
  </si>
  <si>
    <t>Free medical treatment (inside and outside of Libya), In-kind assistance</t>
  </si>
  <si>
    <t>Free medical treatment (inside and outside of Libya), In-kind assistance, Grant to support with education/studies fees</t>
  </si>
  <si>
    <t>Increase the grant value, Regular assistance</t>
  </si>
  <si>
    <t>Wife's and Children's Grant, Regular assistance</t>
  </si>
  <si>
    <t>Medical equipment for children with disabilities</t>
  </si>
  <si>
    <t>Financial benefits for children with disabilities</t>
  </si>
  <si>
    <t>Financial benefits for children with disabilities, Medical equipment for children with disabilities</t>
  </si>
  <si>
    <t>Housing benefits, Shelter for displaced</t>
  </si>
  <si>
    <t>In-kind assistance, Medical equipment for children with disabilities, Free medical treatment (inside and outside of Libya)</t>
  </si>
  <si>
    <t>Subsidies on basic commodities (food, fuel, transport), Construction of schools in all nieghborhoods</t>
  </si>
  <si>
    <t>Financial benefits, Employment</t>
  </si>
  <si>
    <t>Financial benefits for displaced, In-kind assistance</t>
  </si>
  <si>
    <t xml:space="preserve">Financial benefits, Grant to support with education/studies fees </t>
  </si>
  <si>
    <t xml:space="preserve">Grant to support with education/studies fees </t>
  </si>
  <si>
    <t>Grant to support with education/studies fees, Free medical treatment (inside and outside of Libya)</t>
  </si>
  <si>
    <t>Children of Libyan mothers and non-Libyan fathers Orphans Children born out of wedlock</t>
  </si>
  <si>
    <t>There is no legal text to provide them with any grant because they do not have citizenship or a National identification number, they are treated like foreigners</t>
  </si>
  <si>
    <t>Because of staff negligence and bad treatment</t>
  </si>
  <si>
    <t>barr_15_barriers_at_risk_groups/other2</t>
  </si>
  <si>
    <t>In your opinion, what group(s) are more likely to face more barriers to register with social protection programmes in your area?/People of undetermined legal status</t>
  </si>
  <si>
    <t>barr_15_barriers_at_risk_groups/people_of_undetermined_legal_status</t>
  </si>
  <si>
    <t>People of undetermined legal status</t>
  </si>
  <si>
    <t>Children of Libyan mothers and non-Libyan fathers Illiterate applicants People of undetermined legal status</t>
  </si>
  <si>
    <t>Application file was lost by employees</t>
  </si>
  <si>
    <t>Institution not responsive</t>
  </si>
  <si>
    <t>No official refusal but difficulty with registering</t>
  </si>
  <si>
    <t>Filed a complaint for my child with disability to contest the rejection of first application and it got accepted this time</t>
  </si>
  <si>
    <t>Filed a complaint to the head of the SSolF branch</t>
  </si>
  <si>
    <t>We filed a complaint to the local council and protested in front of the Civil Registry office</t>
  </si>
  <si>
    <t>Did not need it</t>
  </si>
  <si>
    <t>Answer deleted for consistency reasons: respondent reported "No" or "Do not know" to previous questions</t>
  </si>
  <si>
    <t>compl_6_appeal_bis/other2</t>
  </si>
  <si>
    <t>Why did you not?/Did not need it</t>
  </si>
  <si>
    <t>compl_6_appeal_bis/did_not_need_it</t>
  </si>
  <si>
    <t>compl_6_appeal_bis/other3</t>
  </si>
  <si>
    <t>compl_6_appeal_bis/other4</t>
  </si>
  <si>
    <t>compl_6_appeal_bis/other5</t>
  </si>
  <si>
    <t>compl_6_appeal_bis/other6</t>
  </si>
  <si>
    <t>compl_6_appeal_bis/other7</t>
  </si>
  <si>
    <t>compl_6_appeal_bis/other8</t>
  </si>
  <si>
    <t>compl_6_appeal_bis/other9</t>
  </si>
  <si>
    <t>compl_6_appeal_bis/other10</t>
  </si>
  <si>
    <t>Bio Data</t>
  </si>
  <si>
    <t>Baladiya of the interviewee</t>
  </si>
  <si>
    <t>Gender of interviewee</t>
  </si>
  <si>
    <t>Respondent type</t>
  </si>
  <si>
    <t>Head of family</t>
  </si>
  <si>
    <t>Job sector of interviewee</t>
  </si>
  <si>
    <t>Educational level</t>
  </si>
  <si>
    <t>Total</t>
  </si>
  <si>
    <t>Private sector</t>
  </si>
  <si>
    <t>Displacement status</t>
  </si>
  <si>
    <t>1-3</t>
  </si>
  <si>
    <t>4-6</t>
  </si>
  <si>
    <t>&gt;6</t>
  </si>
  <si>
    <t>Respondent with 0 child enrolled in school</t>
  </si>
  <si>
    <r>
      <rPr>
        <b/>
        <sz val="11"/>
        <color theme="1"/>
        <rFont val="Calibri"/>
        <family val="2"/>
        <scheme val="minor"/>
      </rPr>
      <t xml:space="preserve">RQ1: </t>
    </r>
    <r>
      <rPr>
        <sz val="11"/>
        <color theme="1"/>
        <rFont val="Calibri"/>
        <family val="2"/>
        <scheme val="minor"/>
      </rPr>
      <t>What active social protection programmes cover children currently in Libya?</t>
    </r>
  </si>
  <si>
    <t>Grant(s) received by family</t>
  </si>
  <si>
    <t>Bassic Assistance</t>
  </si>
  <si>
    <t>Emergency Assistance</t>
  </si>
  <si>
    <t>Grant(s) known by unregistered respondent</t>
  </si>
  <si>
    <t>WCG</t>
  </si>
  <si>
    <r>
      <rPr>
        <b/>
        <sz val="11"/>
        <rFont val="Arial Narrow"/>
        <family val="2"/>
      </rPr>
      <t>Analysis</t>
    </r>
    <r>
      <rPr>
        <sz val="11"/>
        <rFont val="Arial Narrow"/>
        <family val="2"/>
      </rPr>
      <t>: Simple analysis of Clean dataset. WCG refers to the Wife's and Children's Grant; BA to the Basic Assistance, and "EA" to the Emergency Assistance.</t>
    </r>
  </si>
  <si>
    <t>Benefits received</t>
  </si>
  <si>
    <r>
      <rPr>
        <b/>
        <sz val="11"/>
        <color theme="1"/>
        <rFont val="Calibri"/>
        <family val="2"/>
        <scheme val="minor"/>
      </rPr>
      <t>RQ3:</t>
    </r>
    <r>
      <rPr>
        <sz val="11"/>
        <color theme="1"/>
        <rFont val="Calibri"/>
        <family val="2"/>
        <scheme val="minor"/>
      </rPr>
      <t xml:space="preserve"> How do these social protection programmes function in practice? </t>
    </r>
  </si>
  <si>
    <t>Frequency of delivery</t>
  </si>
  <si>
    <t>Benefit enough to meet needs</t>
  </si>
  <si>
    <t>BA</t>
  </si>
  <si>
    <t>EA</t>
  </si>
  <si>
    <t>In-kind benefits</t>
  </si>
  <si>
    <t>How in-kind benefits provided</t>
  </si>
  <si>
    <t>Type of care centres attended by child/children</t>
  </si>
  <si>
    <r>
      <rPr>
        <b/>
        <sz val="11"/>
        <color theme="1"/>
        <rFont val="Calibri"/>
        <family val="2"/>
        <scheme val="minor"/>
      </rPr>
      <t xml:space="preserve">RQ2: </t>
    </r>
    <r>
      <rPr>
        <sz val="11"/>
        <color theme="1"/>
        <rFont val="Calibri"/>
        <family val="2"/>
        <scheme val="minor"/>
      </rPr>
      <t>What is the existing legal and administrative framework that underpin social protection programmes for children in Libya?</t>
    </r>
  </si>
  <si>
    <t>Eligibility criteria</t>
  </si>
  <si>
    <t>WCG: Criteria to register</t>
  </si>
  <si>
    <t>WCG: Post-enrolment conditions</t>
  </si>
  <si>
    <t>BA: Criteria to register</t>
  </si>
  <si>
    <t>BA: Post-enrolment conditions</t>
  </si>
  <si>
    <t>EA: Criteria to register</t>
  </si>
  <si>
    <t>EA: Post-enrolment conditions</t>
  </si>
  <si>
    <t>Outreach</t>
  </si>
  <si>
    <t>WCG: rating outreach</t>
  </si>
  <si>
    <t>Satisfactory - could be improved</t>
  </si>
  <si>
    <t>WCG: Outreach means - How respondent heard about programme</t>
  </si>
  <si>
    <t>Tv</t>
  </si>
  <si>
    <t>BA: Outreach means - How respondent heard about programme</t>
  </si>
  <si>
    <t>BA: rating outreach</t>
  </si>
  <si>
    <t>EA: Outreach means - How respondent heard about programme</t>
  </si>
  <si>
    <t>EA: rating outreach</t>
  </si>
  <si>
    <t>Ways of improving outreach</t>
  </si>
  <si>
    <t>No need, current outreach is efficient</t>
  </si>
  <si>
    <t>Through leaflet distribution</t>
  </si>
  <si>
    <t>Through conferences and workshops (for  specific groups: divorced women, IDPs)</t>
  </si>
  <si>
    <t>In care centres</t>
  </si>
  <si>
    <t>Increase government support of outreach (through financial and human means)</t>
  </si>
  <si>
    <t>Have dedicated staff for the outreach and for specific population groups (e.g. IDPs, persons with disabilities)</t>
  </si>
  <si>
    <t>Organizing awareness campaigns (in MoSA/SSolF offices, in educational institutions, in local community)</t>
  </si>
  <si>
    <t>Through online/digital information (e.g. e-mails)</t>
  </si>
  <si>
    <t>Door-to-door outreach: field visits to families</t>
  </si>
  <si>
    <t>WCG: Place of registration</t>
  </si>
  <si>
    <t>WCG: Registration documents</t>
  </si>
  <si>
    <t>WCG: Length of registration process</t>
  </si>
  <si>
    <t>WCG: Who did the registration for child/children</t>
  </si>
  <si>
    <t>Me (respondent)</t>
  </si>
  <si>
    <t>WCG: Notification of registration</t>
  </si>
  <si>
    <t>Registration process: WCG</t>
  </si>
  <si>
    <t>Registration process: BA</t>
  </si>
  <si>
    <t>BA: Place of registration</t>
  </si>
  <si>
    <t>BA: Registration documents</t>
  </si>
  <si>
    <t>Medical report for disability</t>
  </si>
  <si>
    <t>BA: Length of registration process</t>
  </si>
  <si>
    <t>BA: Who did the registration for child/children</t>
  </si>
  <si>
    <t>BA: Notification of registration</t>
  </si>
  <si>
    <t>Registration process: EA</t>
  </si>
  <si>
    <t>EA: Place of registration</t>
  </si>
  <si>
    <t>EA: Registration documents</t>
  </si>
  <si>
    <t>EA: Who did the registration for child/children</t>
  </si>
  <si>
    <t>EA: Notification of registration</t>
  </si>
  <si>
    <t>EA: Length of registration process</t>
  </si>
  <si>
    <t>Role of social workers</t>
  </si>
  <si>
    <r>
      <rPr>
        <b/>
        <sz val="11"/>
        <color theme="1"/>
        <rFont val="Calibri"/>
        <family val="2"/>
        <scheme val="minor"/>
      </rPr>
      <t>RQ4:</t>
    </r>
    <r>
      <rPr>
        <sz val="11"/>
        <color theme="1"/>
        <rFont val="Calibri"/>
        <family val="2"/>
        <scheme val="minor"/>
      </rPr>
      <t xml:space="preserve"> What is the role and capacity of social workers to conduct outreach and support the registration process?</t>
    </r>
  </si>
  <si>
    <t>Following up during and after registration</t>
  </si>
  <si>
    <t>WCG: in registration process</t>
  </si>
  <si>
    <t>BA: in registration process</t>
  </si>
  <si>
    <t>EA: in registration process</t>
  </si>
  <si>
    <t>Role of social workers in outreach</t>
  </si>
  <si>
    <t>Role of social workers in on-going communication</t>
  </si>
  <si>
    <t>Social workers/Staff capacity and treatment of applications</t>
  </si>
  <si>
    <r>
      <rPr>
        <b/>
        <sz val="11"/>
        <color theme="1"/>
        <rFont val="Calibri"/>
        <family val="2"/>
        <scheme val="minor"/>
      </rPr>
      <t xml:space="preserve">RQ5: </t>
    </r>
    <r>
      <rPr>
        <sz val="11"/>
        <color theme="1"/>
        <rFont val="Calibri"/>
        <family val="2"/>
        <scheme val="minor"/>
      </rPr>
      <t xml:space="preserve">What barriers  and bottlenecks (if any) do eligible applicants face when registering with the SSolF and MoSA? </t>
    </r>
  </si>
  <si>
    <t>Barriers and bottlenecks:  registered families</t>
  </si>
  <si>
    <t>Perception of barriers to registration</t>
  </si>
  <si>
    <t>Delays in registration process</t>
  </si>
  <si>
    <t>Delays in benefit delivery</t>
  </si>
  <si>
    <t>Causes of delays in registration process</t>
  </si>
  <si>
    <t>Causes of delays in benefit delivery</t>
  </si>
  <si>
    <t>Barriers and bottlenecks:  unregistered families</t>
  </si>
  <si>
    <t>Reasons for not being registered</t>
  </si>
  <si>
    <t>Documents lacking for registration</t>
  </si>
  <si>
    <t>Lack of coverage: does respondent know other eligible but unregistered families</t>
  </si>
  <si>
    <t>Alternative support networks in respondent's area</t>
  </si>
  <si>
    <t>Alternative support networks from which respondent benefits</t>
  </si>
  <si>
    <t>Recommendations to make coverage more inclusive/to improve</t>
  </si>
  <si>
    <t>Recommendations to improve/facilitate registration process</t>
  </si>
  <si>
    <t>Recommendations and needs</t>
  </si>
  <si>
    <t>Reduce amount of documents required</t>
  </si>
  <si>
    <t xml:space="preserve">Lift eligibility criteria that exclude some population groups </t>
  </si>
  <si>
    <t>Hiring more and qualified staff</t>
  </si>
  <si>
    <t>Facilitate the collection of required documents (through collaboration with other institutions, e.g. CRA, baladiya, bank)</t>
  </si>
  <si>
    <t>Assistance needed</t>
  </si>
  <si>
    <t>Increase amount of grant</t>
  </si>
  <si>
    <t>Make assistance regular/permanent</t>
  </si>
  <si>
    <t xml:space="preserve">Be able to register with social protection programmes </t>
  </si>
  <si>
    <t>Employment opportunities/Stable salary/Salary raise</t>
  </si>
  <si>
    <t>Groups more likely to face barriers to register</t>
  </si>
  <si>
    <t>Complaint mechanisms</t>
  </si>
  <si>
    <t>Application rejected</t>
  </si>
  <si>
    <t>Reasons for rejection</t>
  </si>
  <si>
    <t>Knowledge of existence of complaint and appeal mechanisms</t>
  </si>
  <si>
    <t>Has respondent ever applied to them</t>
  </si>
  <si>
    <t>Reasons for not applying</t>
  </si>
  <si>
    <t>1</t>
  </si>
  <si>
    <t>0</t>
  </si>
  <si>
    <t>ارباب الاسر</t>
  </si>
  <si>
    <t>the amount deposited to the account of the head of the family"</t>
  </si>
  <si>
    <t>منحة الابناء 100 دينار شهريا تعطي كل 3 اشهر</t>
  </si>
  <si>
    <t>منح الابناء</t>
  </si>
  <si>
    <t>value edited</t>
  </si>
  <si>
    <t>Answer modified based on answer to previous question: adding Report of disaster and damages</t>
  </si>
  <si>
    <t xml:space="preserve">No answer from respondent </t>
  </si>
  <si>
    <t>Enumerator's feedback: through phone</t>
  </si>
  <si>
    <t>Enumerator's feedback: wrong entrry</t>
  </si>
  <si>
    <t>Amount deposited to the account of the head of the family</t>
  </si>
  <si>
    <t>Recoding into new answer option</t>
  </si>
  <si>
    <t>No answer from respondent, and no feedback from enumerator</t>
  </si>
  <si>
    <t>Wrong data entry, enumerator's feedback</t>
  </si>
  <si>
    <t>Enumerator's feedback: grant has still not been paid for wives</t>
  </si>
  <si>
    <t>Because children of Libyan mothers and non-Libyan fathers do not have the Libyan citizenship and are thus treated as foreigners</t>
  </si>
  <si>
    <t>No enumerator feedback: respondent not reachable</t>
  </si>
  <si>
    <t>Respondent did not want to answer</t>
  </si>
  <si>
    <t>Enumerator's feedback: respondent did not want to answer, recoded into existing answer option</t>
  </si>
  <si>
    <t>do not want to answer</t>
  </si>
  <si>
    <t>Too many inconsistencies, respondent not reachable for follow ups</t>
  </si>
  <si>
    <t>teacher's diploma</t>
  </si>
  <si>
    <t>The surveys were recorded on paper and then copied in the Kobo App (due to internet and technical issues).</t>
  </si>
  <si>
    <t>Items</t>
  </si>
  <si>
    <t>Description</t>
  </si>
  <si>
    <t>Project Background</t>
  </si>
  <si>
    <t xml:space="preserve">The overall aim of this assessment is to understand the existing legal and policy framework for social protection programmes (most of which are run by the Social Solidarity Fund and the Ministry of Social Affairs)  in Libya, as well as how these function in practice. This investigation will seek to determine which families and/or individuals are considered eligible for different programmes, the application process for registration, and the bottlenecks and barriers experienced by those enrolling. Alongside this, it will also consider how these vary in different regions of the country and among different population groups.
The findings will be used to produce recommendations for both donors, UNICEF and UNHCR (and other UN agencies and humanitarian organisations), on how best to fill gaps in coverage of social protection programmes, improve synergies and linkages between Humanitarian Cash Transfer programmes and national social protection schemes, improve registration services and safeguard the rights and well-being of those currently unregistered in Libya. These recommendations can be used by UNICEF and UNHCR for advocacy purposes regarding the expansion of the current eligibility criteria to cover vulnerable groups living in Libya and who fall outside of the system. They can also help inform their national and global strategies as social protection is a Sustainable Development Goal, of which both UN agencies are custodians. </t>
  </si>
  <si>
    <t>Primary data collection time period</t>
  </si>
  <si>
    <t>Geographic Coverage</t>
  </si>
  <si>
    <t>Tripoli, Benghazi, Sebha.</t>
  </si>
  <si>
    <t>Methodology &amp; Sampling</t>
  </si>
  <si>
    <t>Participating Partners</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</si>
  <si>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</si>
  <si>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</si>
  <si>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</si>
  <si>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Edward Beswick - edward.beswick@reach-initiative.org
Abir Nur - abir.nur@reach-intiative.org</t>
  </si>
  <si>
    <t>REACH LIBYA | LBY2106 BLUEPRINT INITIATIVE: SOCIAL PROTECTION SYSTEMS FOR CHILDREN IN LIBYA [Libyan Service Users Dataset]</t>
  </si>
  <si>
    <t>type</t>
  </si>
  <si>
    <t>hint::Arabic</t>
  </si>
  <si>
    <t>hint::English</t>
  </si>
  <si>
    <t>constraint</t>
  </si>
  <si>
    <t>relevant</t>
  </si>
  <si>
    <t>required</t>
  </si>
  <si>
    <t>constraint_message::Arabic</t>
  </si>
  <si>
    <t>constraint_message::English</t>
  </si>
  <si>
    <t>calculation</t>
  </si>
  <si>
    <t>begin_group</t>
  </si>
  <si>
    <t>metadata</t>
  </si>
  <si>
    <t>بيانات التعريف</t>
  </si>
  <si>
    <t>Metadata</t>
  </si>
  <si>
    <t>text</t>
  </si>
  <si>
    <t>إدخال معرف جامع البيانات</t>
  </si>
  <si>
    <t>Enter the ID that has been_x000D__x000D_
assigned to you</t>
  </si>
  <si>
    <t>date</t>
  </si>
  <si>
    <t>أدخل تاريخ المقابلة (جامع البيانات فقط)</t>
  </si>
  <si>
    <t>.&lt;= today()</t>
  </si>
  <si>
    <t>end_group</t>
  </si>
  <si>
    <t>consent</t>
  </si>
  <si>
    <t>موافقه</t>
  </si>
  <si>
    <t>Consent</t>
  </si>
  <si>
    <t>select_one cn_1_consent_list</t>
  </si>
  <si>
    <t>مرحبا، اسمي (اسم جامع البيانات) وأنا أعمل في منظمة Acted، وهي منظمة دولية غير حكومية. نقوم، بالشراكة مع اليونيسيف ومفوضية الأمم المتحدة لشؤون اللاجئين، بجمع معلومات عن برامج الحماية الاجتماعية للأطفال في منطقتك. سنطرح أسئلة حول برامج الحماية الاجتماعية في ليبيا حاليا، بما في ذلك إمكانية الوصول إليها، وكيفية التسجيل، والتحديات التي يواجهها الناس. يرجى ملاحظة ما يلي:- المشاركة في هذه الدراسة طوعية. ليس عليك المشاركة، ويمكنك إنهاء مشاركتك في أي وقت إذا كنت لا ترغب في المتابعة. بعض هذه الأسئلة تغطي قضايا حساسة وإذا كنت لا تريد الإجابة عليها، يرجى فقط أن تشارك معنا ذلك.- أيضا، إذا كنت غير متأكد من الإجابة على أي من الأسئلة التي نطرحها، يرجى فقط التعبير عن ذلك، ويمكننا مواصلة المقابلة بعد ذلك. - المشاركة في المقابلة غير مرتبطة بأي توزيعات محددة للمساعدات، وإستكمالها لا يجعل من المرجح أن تتلقى المساعدات.-كل ما تخبرنا به سيبقى سري. لن يتم تسجيل الأسماء، وسيتم إخفاء هويتك. لن يتم مشاركة أي تعريف.  أعضاء فرق البحث هم الوحيدون الذين يطلعون على النصوص الكاملة لإجاباتك. سيتم استخدام المعلومات التي ستقدمونها خلال هذه المقابلة لكتابة تقرير عن برامج الحماية الاجتماعية في ليبيا، وسيتم إطلاع اليونيسف والمفوضية. قبل أن نبدأ، أود أن أتأكد من أنك في مكان تشعر فيه بالراحة والحرية في التحدث عن الأسئلة الحساسة المحتملة؟ نعم (متابعة / لا (اقترح إعادة ترتيب المكالمة أو الانتقال إلى موقع آخر) وبما أنه لا يوجد سوى عدد محدود من الأسئلة، نأمل ألا يستغرق جمع المعلومات أكثر من ساعة. إذا كان لديك أي أسئلة أو مخاوف حول هذا البحث، أو اذا كنت تحتاج إلى الإبلاغ عن مشكلة حدثت أثناء هذه المناقشة أو تشعر بالأسى بسبب المواضيع التي تم تناولها خلال هذه المناقشة، يرجى الاتصال بنقطة الاتصال لدينا: إدراج البريد الإلكتروني هنا. هل توافق على هذه المقابلة؟</t>
  </si>
  <si>
    <t>حدد واحدا</t>
  </si>
  <si>
    <t>Select one</t>
  </si>
  <si>
    <t>select_one cn_2_consent_follow_up_list</t>
  </si>
  <si>
    <t>هل توافق على أن يتم الاتصال بك في المستقبل لطرح بعض الأسئلة الإضافية؟</t>
  </si>
  <si>
    <t>selected(${cn_1_consent},'yes')</t>
  </si>
  <si>
    <t>true</t>
  </si>
  <si>
    <t>هل لديك أي أسئلة قبل أن نبدأ؟</t>
  </si>
  <si>
    <t>biodata</t>
  </si>
  <si>
    <t>البيانات الشخصية</t>
  </si>
  <si>
    <t>Biodata</t>
  </si>
  <si>
    <t>select_one bio_1_baladiya_list</t>
  </si>
  <si>
    <t>في أي بلدية يعيش المستجيب؟</t>
  </si>
  <si>
    <t>حدد واحدة من ورقة البلدية</t>
  </si>
  <si>
    <t>Select one from baladiya sheet</t>
  </si>
  <si>
    <t>select_one bio_2_gender_list</t>
  </si>
  <si>
    <t>ما هو جنس المستجيب؟</t>
  </si>
  <si>
    <t>قمت بتحديد أخرى، يرجى التحديد</t>
  </si>
  <si>
    <t>selected(${bio_2_gender},'other')</t>
  </si>
  <si>
    <t>integer</t>
  </si>
  <si>
    <t>bio_3_phone_number</t>
  </si>
  <si>
    <t>ما هو رقم هاتف المستجيب؟</t>
  </si>
  <si>
    <t>What is the phone number of the respondent?</t>
  </si>
  <si>
    <t>طمأنة المستجيب بأن هذا من أجل أي متابعة</t>
  </si>
  <si>
    <t>Reassure the respondent that this is for any follow ups</t>
  </si>
  <si>
    <t>select_one bio_4_resp_type_list</t>
  </si>
  <si>
    <t>ما هو نوع المستجيب؟</t>
  </si>
  <si>
    <t>Select one._x000D__x000D_
Required. _x000D__x000D_
Eligibile families not registered are families who meet the eligibility criteria for at least one of the three social protection programmes covered by this assessment, but, for some reason, are not enrolled.</t>
  </si>
  <si>
    <t>select_one bio_5_head_of_family_list</t>
  </si>
  <si>
    <t>هل أنت رب العائلة؟</t>
  </si>
  <si>
    <t>select_one bio_6_resp_job_sector_list</t>
  </si>
  <si>
    <t>في أي قطاع تعمل؟</t>
  </si>
  <si>
    <t>select_one bio_7_education_level_list</t>
  </si>
  <si>
    <t>ما هو مستواك التعليمي؟</t>
  </si>
  <si>
    <t>selected(${bio_7_education_level},'other')</t>
  </si>
  <si>
    <t>select_one bio_8_displacement_status_list</t>
  </si>
  <si>
    <t>أي نوع من الإقامات التالية يصف إقامتك بشكل أفضل؟</t>
  </si>
  <si>
    <t>عدد الأطفال (18 عاما أو أقل)</t>
  </si>
  <si>
    <t>.&gt;=0 and .&lt;=20</t>
  </si>
  <si>
    <t>عدد الأطفال ذوي الإعاقة(18 عاما أو أقل)</t>
  </si>
  <si>
    <t>.&gt;=0 and .&lt;=${bio_9_children_number}</t>
  </si>
  <si>
    <t>عدد الأطفال المسجلين في المدارس (18 عاما أو أقل)</t>
  </si>
  <si>
    <t>active_sp_programmes</t>
  </si>
  <si>
    <t>برامج الحماية الاجتماعية المفعلة</t>
  </si>
  <si>
    <t>Active Sp Programmes</t>
  </si>
  <si>
    <t>select_multiple sp_1_sp_grants_received_list</t>
  </si>
  <si>
    <t>اسم المنحة التي تلقتها العائلة</t>
  </si>
  <si>
    <t>تحديد كل ما ينطبق</t>
  </si>
  <si>
    <t>Select all that apply</t>
  </si>
  <si>
    <t>(selected(.,'dk') and count-selected(.)=1 ) or (selected(.,'no') and count-selected(.)=1 ) or (selected(.,'dwta') and count-selected(.)=1 ) or (selected(.,’none’) and count-selected(.)=1 ) or not(selected(.,’not_relevant’) or selected(.,’none’) or selected(.,'dk') or selected(.,'dwta') or selected(.,'no'))</t>
  </si>
  <si>
    <t>لا يمكنك تحديد هذه الخيارات معا، يرجى التحقق من إجاباتك</t>
  </si>
  <si>
    <t>You can't select these choices together, please check your answers</t>
  </si>
  <si>
    <t>select_multiple sp_2_sp_known_list</t>
  </si>
  <si>
    <t>ما هي البرامج التي سمعت عنها؟</t>
  </si>
  <si>
    <t>selected(${sp_1_sp_grants_received},'none')</t>
  </si>
  <si>
    <t>active_sp_programmes_sp1_wife</t>
  </si>
  <si>
    <t>selected(${sp_1_sp_grants_received},'wife_and_children_grant')</t>
  </si>
  <si>
    <t>select_one sp_3_sp_enrolment_list</t>
  </si>
  <si>
    <t>هل أنت مسجل حاليا في هذا البرنامج؟</t>
  </si>
  <si>
    <t>(selected(${sp_1_sp_grants_received},'wife_and_children_grant') or selected(${sp_1_sp_grants_received},'basic_assistance_grant')) and not(selected(${sp_2_sp_known},'none_of_the_above'))</t>
  </si>
  <si>
    <t>select_multiple sp_4_sp_types_of_benefits_list</t>
  </si>
  <si>
    <t>ما نوع المنحة التي حصلت عليها؟</t>
  </si>
  <si>
    <t>(selected(${sp_1_sp_grants_received},'wife_and_children_grant') or selected(${sp_1_sp_grants_received},'basic_assistance_grant') or selected(${sp_1_sp_grants_received},'emergency_assistance_grant')) and not(selected(${sp_2_sp_known},'none_of_the_above'))</t>
  </si>
  <si>
    <t>selected(${sp_4_sp_types_of_benefits_sp1_wife},'other')</t>
  </si>
  <si>
    <t>select_one sp_5_sp_frequency_list</t>
  </si>
  <si>
    <t>ما هو معدل تكرار تقديم المنح ؟</t>
  </si>
  <si>
    <t>selected(${sp_5_sp_frequency_sp1_wife},'other')</t>
  </si>
  <si>
    <t>ما هو مبلغ الاستحقاقات التي حصلت عليهاعائلتك (بالدينار الليبي ولكل تردد)؟</t>
  </si>
  <si>
    <t>(selected(${sp_4_sp_types_of_benefits_sp1_wife},'cash_transfer_to_bank_account') or selected(${sp_4_sp_types_of_benefits_sp1_wife},'cash') or selected(${sp_4_sp_types_of_benefits_sp1_wife},'cheque') or selected(${sp_4_sp_types_of_benefits_sp1_wife},'voucher')) and not(selected(${sp_2_sp_known},'none_of_the_above'))</t>
  </si>
  <si>
    <t>select_one sp_7_sp_sufficient_list</t>
  </si>
  <si>
    <t>هل هذه المنح كافية لتغطية احتياجات أطفالك؟</t>
  </si>
  <si>
    <t>select_multiple sp_8_sp_in_kind_list</t>
  </si>
  <si>
    <t>مما تتكون المنح العينية ؟</t>
  </si>
  <si>
    <t>selected(${sp_4_sp_types_of_benefits_sp1_wife},'in_kind') and not(selected(${sp_2_sp_known},'none_of_the_above'))</t>
  </si>
  <si>
    <t>selected(${sp_8_sp_in_kind_sp1_wife},'other')</t>
  </si>
  <si>
    <t>select_multiple sp_9_sp_in_kind_delivery_list</t>
  </si>
  <si>
    <t>كيف يتم تقديم المنح العينية لك؟</t>
  </si>
  <si>
    <t>selected(${sp_9_sp_in_kind_delivery_sp1_wife},'other')</t>
  </si>
  <si>
    <t>select_one sp_10_sp_length_benefit_list</t>
  </si>
  <si>
    <t>منذ متى وأنت تتلقى المنحة؟</t>
  </si>
  <si>
    <t>selected(${bio_4_resp_type},'family_registered_with_at_least_one_social_protection_programme') and not(selected(${sp_2_sp_known},'none_of_the_above'))</t>
  </si>
  <si>
    <t>active_sp_programmes_sp1_basic</t>
  </si>
  <si>
    <t>selected(${sp_1_sp_grants_received},'basic_assistance_grant')</t>
  </si>
  <si>
    <t>selected(${sp_4_sp_types_of_benefits_sp1_basic},'other')</t>
  </si>
  <si>
    <t>selected(${sp_5_sp_frequency_sp1_basic},'other')</t>
  </si>
  <si>
    <t>(selected(${sp_4_sp_types_of_benefits_sp1_basic},'cash_transfer_to_bank_account') or selected(${sp_4_sp_types_of_benefits_sp1_basic},'cash') or selected(${sp_4_sp_types_of_benefits_sp1_basic},'cheque') or selected(${sp_4_sp_types_of_benefits_sp1_basic},'voucher')) and not(selected(${sp_2_sp_known},'none_of_the_above'))</t>
  </si>
  <si>
    <t>selected(${sp_4_sp_types_of_benefits_sp1_basic},'in_kind') and not(selected(${sp_2_sp_known},'none_of_the_above'))</t>
  </si>
  <si>
    <t>selected(${sp_8_sp_in_kind_sp1_basic},'other')</t>
  </si>
  <si>
    <t>selected(${sp_9_sp_in_kind_delivery_sp1_basic},'other')</t>
  </si>
  <si>
    <t>active_sp_programmes_sp1_emergency</t>
  </si>
  <si>
    <t>selected(${sp_1_sp_grants_received},'emergency_assistance_grant')</t>
  </si>
  <si>
    <t>selected(${sp_4_sp_types_of_benefits_sp1_emergency},'other')</t>
  </si>
  <si>
    <t>selected(${sp_5_sp_frequency_sp1_emergency},'other')</t>
  </si>
  <si>
    <t>(selected(${sp_4_sp_types_of_benefits_sp1_emergency},'cash_transfer_to_bank_account') or selected(${sp_4_sp_types_of_benefits_sp1_emergency},'cash') or selected(${sp_4_sp_types_of_benefits_sp1_emergency},'cheque') or selected(${sp_4_sp_types_of_benefits_sp1_emergency},'voucher')) and not(selected(${sp_2_sp_known},'none_of_the_above'))</t>
  </si>
  <si>
    <t>selected(${sp_4_sp_types_of_benefits_sp1_emergency},'in_kind') and not(selected(${sp_2_sp_known},'none_of_the_above'))</t>
  </si>
  <si>
    <t>selected(${sp_8_sp_in_kind_sp1_emergency},'other')</t>
  </si>
  <si>
    <t>selected(${sp_9_sp_in_kind_delivery_sp1_emergency},'other')</t>
  </si>
  <si>
    <t>select_multiple sp_11_type_care_centre_list</t>
  </si>
  <si>
    <t>ما نوع مراكز الرعاية التي يحضرها طفلك/أطفالك؟</t>
  </si>
  <si>
    <t>not(selected(${sp_2_sp_known},'none_of_the_above'))</t>
  </si>
  <si>
    <t>selected(${sp_11_type_care_centre},'other')</t>
  </si>
  <si>
    <t>legal_administrative_framework</t>
  </si>
  <si>
    <t>الإطار الإداري القانوني</t>
  </si>
  <si>
    <t>Legal Administrative Framework</t>
  </si>
  <si>
    <t>legad_sp1_wife</t>
  </si>
  <si>
    <t>select_multiple legad_1_eligibility_criteria_list</t>
  </si>
  <si>
    <t>ما هي المعايير التي استوفتها أنت/ أطفالك للاستفادة من هذا البرنامج؟</t>
  </si>
  <si>
    <t>selected(${legad_1_eligibility_criteria_sp1_wife},'other')</t>
  </si>
  <si>
    <t>select_multiple legad_2_post_enrol__conditions_list</t>
  </si>
  <si>
    <t>هل هناك شروط للالتحاق بعد التسجيل في البرنامج؟</t>
  </si>
  <si>
    <t>selected(${legad_2_post_enrol__conditions_sp1_wife},'other')</t>
  </si>
  <si>
    <t>legad_sp1_basic</t>
  </si>
  <si>
    <t>selected(${legad_1_eligibility_criteria_sp1_basic},'other')</t>
  </si>
  <si>
    <t>selected(${legad_2_post_enrol__conditions_sp1_basic},'other')</t>
  </si>
  <si>
    <t>legad_sp1_emergency</t>
  </si>
  <si>
    <t>selected(${legad_1_eligibility_criteria_sp1_emergency},'other')</t>
  </si>
  <si>
    <t>selected(${legad_2_post_enrol__conditions_sp1_emergency},'other')</t>
  </si>
  <si>
    <t>outreach</t>
  </si>
  <si>
    <t>التوعيه</t>
  </si>
  <si>
    <t>outreach_sp1_wife</t>
  </si>
  <si>
    <t>select_one out_1_means_of_outreach_list</t>
  </si>
  <si>
    <t>كيف عرفت عن البرنامج؟</t>
  </si>
  <si>
    <t>selected(${sp_1_sp_grants_received},'wife_and_children_grant') or selected(${sp_1_sp_grants_received},'basic_assistance_grant') or selected(${sp_1_sp_grants_received},'emergency_assistance_grant') or selected(${sp_2_sp_known},'wife_and_children_grant') or selected(${sp_2_sp_known},'basic_assistance_grant') or selected(${sp_2_sp_known},'emergency_assistance_grant')</t>
  </si>
  <si>
    <t>selected(${out_1_means_of_outreach_sp1_wife},'other')</t>
  </si>
  <si>
    <t>select_one out_2_outreach_efficiency_list</t>
  </si>
  <si>
    <t>كيف تقيم المعلومات المتاحة عن البرنامج وعملية التسجيل وشروط الاستفادة ؟</t>
  </si>
  <si>
    <t>(selected(${sp_1_sp_grants_received},'wife_and_children_grant') or selected(${sp_1_sp_grants_received},'basic_assistance_grant') or selected(${sp_1_sp_grants_received},'emergency_assistance_grant') or selected(${sp_2_sp_known},'wife_and_children_grant') or selected(${sp_2_sp_known},'basic_assistance_grant') or selected(${sp_2_sp_known},'emergency_assistance_grant')) and not(selected(${sp_2_sp_known},'none_of_the_above'))</t>
  </si>
  <si>
    <t>outreach_sp1_basic</t>
  </si>
  <si>
    <t>selected(${out_1_means_of_outreach_sp1_basic},'other')</t>
  </si>
  <si>
    <t>outreach_sp1_emergency</t>
  </si>
  <si>
    <t>selected(${out_1_means_of_outreach_sp1_emergency},'other')</t>
  </si>
  <si>
    <t>في رأيك، كيف يمكن تحسين التواصل؟</t>
  </si>
  <si>
    <t>registration_process</t>
  </si>
  <si>
    <t>عملية التسجيل</t>
  </si>
  <si>
    <t>Registration Process</t>
  </si>
  <si>
    <t>regist_sp1_wife</t>
  </si>
  <si>
    <t>select_multiple regist_1_regist__place_list</t>
  </si>
  <si>
    <t>أين ذهبت للتسجيل في هذا البرنامج؟</t>
  </si>
  <si>
    <t>selected(${regist_1_regist__place_sp1_wife},'other')</t>
  </si>
  <si>
    <t>ما هي المعلومات التي طلب منك تقديمها في استمارة التسجيل؟</t>
  </si>
  <si>
    <t>select_multiple regist_3_regist__documentation_list</t>
  </si>
  <si>
    <t>ما هي الوثائق التي قمت بتقديمها للتسجيل؟</t>
  </si>
  <si>
    <t>selected(${regist_3_regist__documentation_sp1_wife},'other')</t>
  </si>
  <si>
    <t>select_one regist_4_regist__length_list</t>
  </si>
  <si>
    <t>كم تستغرق عملية التسجيل (من تقديم الوثائق اللازمة إلى التسجيل في النظام)؟</t>
  </si>
  <si>
    <t>select_one regist_5_regist__responsible_list</t>
  </si>
  <si>
    <t>من قام بتسجيلك/ تسجيل أطفالك؟</t>
  </si>
  <si>
    <t>selected(${regist_5_regist__responsible_sp1_wife},'other')</t>
  </si>
  <si>
    <t>select_one regist_6_regist__notification_list</t>
  </si>
  <si>
    <t>كيف تم إعلامك بأنك مسجل في البرنامج؟</t>
  </si>
  <si>
    <t>selected(${regist_6_regist__notification_sp1_wife},'other')</t>
  </si>
  <si>
    <t>regist_sp1_basic</t>
  </si>
  <si>
    <t>selected(${regist_1_regist__place_sp1_basic},'other')</t>
  </si>
  <si>
    <t>selected(${regist_3_regist__documentation_sp1_basic},'other')</t>
  </si>
  <si>
    <t>selected(${regist_5_regist__responsible_sp1_basic},'other')</t>
  </si>
  <si>
    <t>selected(${regist_6_regist__notification_sp1_basic},'other')</t>
  </si>
  <si>
    <t>regist_sp1_emergency</t>
  </si>
  <si>
    <t>selected(${regist_1_regist__place_sp1_emergency},'other')</t>
  </si>
  <si>
    <t>selected(${regist_3_regist__documentation_sp1_emergency},'other')</t>
  </si>
  <si>
    <t>selected(${regist_5_regist__responsible_sp1_emergency},'other')</t>
  </si>
  <si>
    <t>selected(${regist_6_regist__notification_sp1_emergency},'other')</t>
  </si>
  <si>
    <t>social_workers_role</t>
  </si>
  <si>
    <t>دور الأخصائيين الاجتماعيين</t>
  </si>
  <si>
    <t>Social Workers Role</t>
  </si>
  <si>
    <t>ما هو الدور الذي لعبه الأخصائيون الاجتماعيون في دعم عملية التسجيل الخاصة بك؟ (منحة للزوجة و الابناء)</t>
  </si>
  <si>
    <t>ما هو الدور الذي لعبه الأخصائيون الاجتماعيون في دعم عملية التسجيل الخاصة بك؟ (المعاش الأساسي)</t>
  </si>
  <si>
    <t>ما هو الدور الذي لعبه الأخصائيون الاجتماعيون في دعم عملية التسجيل الخاصة بك؟ (تعويض في حالات الكوارث الطبيعية و النكبات)</t>
  </si>
  <si>
    <t>select_multiple social_2_social_work__outreach_list</t>
  </si>
  <si>
    <t>ما هو الدور الذي يلعبه الأخصائيون الاجتماعيون في التوعية؟</t>
  </si>
  <si>
    <t>selected(${social_2_social_work__outreach},'other')</t>
  </si>
  <si>
    <t>select_multiple social_3_social_work__outreach_bis_list</t>
  </si>
  <si>
    <t>ما هو الدور الذي يلعبه الأخصائيون الاجتماعيون في التواصل الجاري مع المستفيدين؟</t>
  </si>
  <si>
    <t>selected(${social_3_social_work__outreach_bis},'other')</t>
  </si>
  <si>
    <t>select_multiple social_4_social_work__capacity_list</t>
  </si>
  <si>
    <t>الرجاء قراءة البيانات التالية وحدد تلك التي تعتبرها صحيحة</t>
  </si>
  <si>
    <t>bottlenecks_and_barriers</t>
  </si>
  <si>
    <t>العراقيل والحواجز</t>
  </si>
  <si>
    <t>Bottlenecks And Barriers</t>
  </si>
  <si>
    <t>select_multiple bottbarr_1_barriers_list</t>
  </si>
  <si>
    <t>في رأيك، ما الذي يمنع الأطفال المؤهلين و/أو الأسر من التسجيل في برامج الحماية الاجتماعية؟</t>
  </si>
  <si>
    <t>selected(${bio_4_resp_type},'family_registered_with_at_least_one_social_protection_programme')</t>
  </si>
  <si>
    <t>selected(${bottbarr_1_barriers},'other')</t>
  </si>
  <si>
    <t>هل يمكنك أن تشرح لماذا اخترت \"التمييز\" في السؤال السابق؟</t>
  </si>
  <si>
    <t>selected(${bottbarr_1_barriers},'discrimination')</t>
  </si>
  <si>
    <t>select_one bottbarr_3_bottlenecks_regist__list</t>
  </si>
  <si>
    <t>هل واجهت تأخيرا في عملية التسجيل؟</t>
  </si>
  <si>
    <t>select_one bottbarr_4_bottlenecks_receipt_list</t>
  </si>
  <si>
    <t>هل واجهت تأخيرات في الحصول على المنح؟</t>
  </si>
  <si>
    <t>select_multiple bottbarr_5_bottlenecks_regist__bis_list</t>
  </si>
  <si>
    <t>ما الذي تسبب في تأخير عملية التسجيل؟</t>
  </si>
  <si>
    <t>selected(${bottbarr_3_bottlenecks_regist_},'yes')</t>
  </si>
  <si>
    <t>selected(${bottbarr_5_bottlenecks_regist__bis},'other')</t>
  </si>
  <si>
    <t>select_multiple bottbarr_6_bottlenecks_receipt_bis_list</t>
  </si>
  <si>
    <t>ما الذي تسبب في تأخير الحصول على الاستحقاقات؟</t>
  </si>
  <si>
    <t>selected(${bottbarr_4_bottlenecks_receipt},'yes')</t>
  </si>
  <si>
    <t>selected(${bottbarr_6_bottlenecks_receipt_bis},'other')</t>
  </si>
  <si>
    <t>barriers</t>
  </si>
  <si>
    <t>الحواجز</t>
  </si>
  <si>
    <t>Barriers</t>
  </si>
  <si>
    <t>select_multiple barr_1_barriers_unregistered_list</t>
  </si>
  <si>
    <t>لماذا أنت/ أطفالك غير مسجلين في برامج الحماية الاجتماعية؟</t>
  </si>
  <si>
    <t>selected(${bio_4_resp_type},'eligible_family_not_registered')</t>
  </si>
  <si>
    <t>selected(${barr_1_barriers_unregistered},'other')</t>
  </si>
  <si>
    <t>selected(${barr_1_barriers_unregistered},'discrimination')</t>
  </si>
  <si>
    <t>select_multiple barr_3_barriers_documents_list</t>
  </si>
  <si>
    <t>أي وثائق؟</t>
  </si>
  <si>
    <t>selected(${barr_1_barriers_unregistered},'lack_of_required_documents')</t>
  </si>
  <si>
    <t>selected(${barr_3_barriers_documents},'other')</t>
  </si>
  <si>
    <t>select_one barr_4_barriers_coverage_list</t>
  </si>
  <si>
    <t>هل تعرف عائلات أخرى مؤهلة وغير مسجلة في منطقتك؟</t>
  </si>
  <si>
    <t>selected(${barr_4_barriers_coverage},'other')</t>
  </si>
  <si>
    <t>select_multiple barr_5_alternative_networks_list</t>
  </si>
  <si>
    <t>ما هي شبكات الدعم البديلة الموجودة في منطقتك؟</t>
  </si>
  <si>
    <t>selected(${barr_5_alternative_networks},'other')</t>
  </si>
  <si>
    <t>select_multiple barr_6_alternative_networks_bis_list</t>
  </si>
  <si>
    <t>اية واحدة تستفيد منها انت وعائلتك؟</t>
  </si>
  <si>
    <t>selected(${barr_5_alternative_networks},'other_national_social_protection_programmes') or selected(${barr_5_alternative_networks},'community_and_family_based_support_including_remittances') or selected(${barr_5_alternative_networks},'zakat') or selected(${barr_5_alternative_networks},'charity_from_religious_institutions_mosques') or selected(${barr_5_alternative_networks},'humanitarian_assistance_including_cash_transfer_programmes') or selected(${barr_5_alternative_networks},'other')</t>
  </si>
  <si>
    <t>selected(${barr_6_alternative_networks_bis},'other')</t>
  </si>
  <si>
    <t>ما هو/ما هي البرنامج ومن يقدمها؟</t>
  </si>
  <si>
    <t>يرجى ذكر اسم كل برنامج والادارة المسؤولة عن توفيره.</t>
  </si>
  <si>
    <t>Please name each programme and the agency in charge of providing it.</t>
  </si>
  <si>
    <t>selected(${barr_6_alternative_networks_bis},'other_national_social_protection_programmes')</t>
  </si>
  <si>
    <t>select_multiple barr_8_alternative_networks_benefit_type_list</t>
  </si>
  <si>
    <t>ما نوع الاستحقاقات التي تتلقاها من خلال هذه الشبكات البديلة؟</t>
  </si>
  <si>
    <t>selected(${barr_8_alternative_networks_benefit_type_nationalSP},'other')</t>
  </si>
  <si>
    <t>ما هو مبلغ المساعدة التي يتم تلقيها من خلال هذه الشبكات البديلة (بالدينار الليبي ولكل دفعة أو تكرار: على سبيل المثال إذا كان تحويل نقدي شهري إلى حساب مصرفي، ثم تحديد المبلغ الذي يتم تلقيه كل شهر)؟</t>
  </si>
  <si>
    <t>selected(${barr_8_alternative_networks_benefit_type_nationalSP},'cash_transfer_to_bank_account') or selected(${barr_8_alternative_networks_benefit_type_nationalSP},'cash') or selected(${barr_8_alternative_networks_benefit_type_nationalSP},'cheque') or selected(${barr_8_alternative_networks_benefit_type_nationalSP},'voucher')</t>
  </si>
  <si>
    <t>.&gt;=0</t>
  </si>
  <si>
    <t>select_multiple barr_10_alternative_networks_in_kind_list</t>
  </si>
  <si>
    <t>ما نوع المزايا العينية التي تتلقاها من خلال هذه الشبكات البديلة؟</t>
  </si>
  <si>
    <t>selected(${barr_8_alternative_networks_benefit_type_nationalSP},'in_kind')</t>
  </si>
  <si>
    <t>selected(${barr_10_alternative_networks_in_kind_nationalSP},'other')</t>
  </si>
  <si>
    <t>selected(${barr_6_alternative_networks_bis},'community_and_family_based_support_including_remittances')</t>
  </si>
  <si>
    <t>selected(${barr_8_alternative_networks_benefit_type_familysupport},'other')</t>
  </si>
  <si>
    <t>selected(${barr_8_alternative_networks_benefit_type_familysupport},'cash_transfer_to_bank_account') or selected(${barr_8_alternative_networks_benefit_type_familysupport},'cash') or selected(${barr_8_alternative_networks_benefit_type_familysupport},'cheque') or selected(${barr_8_alternative_networks_benefit_type_familysupport},'voucher')</t>
  </si>
  <si>
    <t>selected(${barr_8_alternative_networks_benefit_type_familysupport},'in_kind')</t>
  </si>
  <si>
    <t>selected(${barr_10_alternative_networks_in_kind_familysupport},'other')</t>
  </si>
  <si>
    <t>selected(${barr_6_alternative_networks_bis},'humanitarian_assistance_including_cash_transfer_programmes')</t>
  </si>
  <si>
    <t>selected(${barr_8_alternative_networks_benefit_type_hum},'other')</t>
  </si>
  <si>
    <t>selected(${barr_8_alternative_networks_benefit_type_hum},'cash_transfer_to_bank_account') or selected(${barr_8_alternative_networks_benefit_type_hum},'cash') or selected(${barr_8_alternative_networks_benefit_type_hum},'cheque') or selected(${barr_8_alternative_networks_benefit_type_hum},'voucher')</t>
  </si>
  <si>
    <t>selected(${barr_8_alternative_networks_benefit_type_hum},'in_kind')</t>
  </si>
  <si>
    <t>selected(${barr_10_alternative_networks_in_kind_hum},'other')</t>
  </si>
  <si>
    <t>selected(${barr_6_alternative_networks_bis},'charity_from_religious_institutions_mosques')</t>
  </si>
  <si>
    <t>selected(${barr_8_alternative_networks_benefit_type_charity},'other')</t>
  </si>
  <si>
    <t>selected(${barr_8_alternative_networks_benefit_type_charity},'cash_transfer_to_bank_account') or selected(${barr_8_alternative_networks_benefit_type_charity},'cash') or selected(${barr_8_alternative_networks_benefit_type_charity},'cheque') or selected(${barr_8_alternative_networks_benefit_type_charity},'voucher')</t>
  </si>
  <si>
    <t>selected(${barr_8_alternative_networks_benefit_type_charity},'in_kind')</t>
  </si>
  <si>
    <t>selected(${barr_10_alternative_networks_in_kind_charity},'other')</t>
  </si>
  <si>
    <t>selected(${barr_6_alternative_networks_bis},'zakat')</t>
  </si>
  <si>
    <t>selected(${barr_8_alternative_networks_benefit_type_zakat},'other')</t>
  </si>
  <si>
    <t>selected(${barr_8_alternative_networks_benefit_type_zakat},'cash_transfer_to_bank_account') or selected(${barr_8_alternative_networks_benefit_type_zakat},'cash') or selected(${barr_8_alternative_networks_benefit_type_zakat},'cheque') or selected(${barr_8_alternative_networks_benefit_type_zakat},'voucher')</t>
  </si>
  <si>
    <t>selected(${barr_8_alternative_networks_benefit_type_zakat},'in_kind')</t>
  </si>
  <si>
    <t>selected(${barr_10_alternative_networks_in_kind_zakat},'other')</t>
  </si>
  <si>
    <t>selected(${barr_8_alternative_networks_benefit_type_other},'other')</t>
  </si>
  <si>
    <t>selected(${barr_8_alternative_networks_benefit_type_other},'cash_transfer_to_bank_account') or selected(${barr_8_alternative_networks_benefit_type_other},'cash') or selected(${barr_8_alternative_networks_benefit_type_other},'cheque') or selected(${barr_8_alternative_networks_benefit_type_other},'voucher')</t>
  </si>
  <si>
    <t>selected(${barr_8_alternative_networks_benefit_type_other},'in_kind')</t>
  </si>
  <si>
    <t>selected(${barr_10_alternative_networks_in_kind_other},'other')</t>
  </si>
  <si>
    <t>select_one barr_11_alternative_networks_needs_list</t>
  </si>
  <si>
    <t>هل هذه المساعدة كافية لتغطية احتياجات أطفالك؟</t>
  </si>
  <si>
    <t>selected(${barr_6_alternative_networks_bis},'other_national_social_protection_programmes') or selected(${barr_6_alternative_networks_bis},'community_and_family_based_support_including_remittances') or selected(${barr_6_alternative_networks_bis},'humanitarian_assistance_including_cash_transfer_programmes') or selected(${barr_6_alternative_networks_bis},'charity_from_religious_institutions_mosques') or selected(${barr_6_alternative_networks_bis},'zakat') or selected(${barr_6_alternative_networks_bis},'other')</t>
  </si>
  <si>
    <t>select_multiple barr_12_sp_improv__list</t>
  </si>
  <si>
    <t>وفي رأيك، كيف يمكن تحسين برامج الحماية الاجتماعية وجعلها أكثر شمولا ؟</t>
  </si>
  <si>
    <t>selected(${barr_12_sp_improv_},'other')</t>
  </si>
  <si>
    <t>في رأيك، كيف يمكن تحسين عملية التسجيل؟</t>
  </si>
  <si>
    <t>ما نوع المساعدة التي لا يتم تقديمها حاليا والتي من شأنها أن تسمح لك بتلبية احتياجات أطفالك؟</t>
  </si>
  <si>
    <t>select_multiple barr_15_barriers_at_risk_groups_list</t>
  </si>
  <si>
    <t>في رأيك، ما هي المجموعات التي من المرجح أن تواجه المزيد من العراقيل للتسجيل في برامج الحماية الاجتماعية في منطقتك؟</t>
  </si>
  <si>
    <t>selected(${barr_15_barriers_at_risk_groups},'other')</t>
  </si>
  <si>
    <t>لماذا؟</t>
  </si>
  <si>
    <t>يرجى تحديد لكل مجموعة، إن وجدت.</t>
  </si>
  <si>
    <t>Please specify for each group, if applicable.</t>
  </si>
  <si>
    <t>selected(${barr_15_barriers_at_risk_groups},'women_girls_in_general') or selected(${barr_15_barriers_at_risk_groups},'girls_with_disabilities') or selected(${barr_15_barriers_at_risk_groups},'children_with_disabilities') or selected(${barr_15_barriers_at_risk_groups},'children_born_out_of_wedlock') or selected(${barr_15_barriers_at_risk_groups},'children_of_libyan_mothers_and_non_libyan_fathers') or selected(${barr_15_barriers_at_risk_groups},'orphans_in_orphanages') or selected(${barr_15_barriers_at_risk_groups},'idp_children') or selected(${barr_15_barriers_at_risk_groups},'returnee_children') or selected(${barr_15_barriers_at_risk_groups},'none0') or selected(${barr_15_barriers_at_risk_groups},'illiterate_applicants')</t>
  </si>
  <si>
    <t>complaint_mechanisms</t>
  </si>
  <si>
    <t>آليات الشكاوى</t>
  </si>
  <si>
    <t>Complaint Mechanisms</t>
  </si>
  <si>
    <t>select_one compl_1_rejection_list</t>
  </si>
  <si>
    <t>هل تم رفض طلبك من قبل؟</t>
  </si>
  <si>
    <t>select_multiple compl_2_rejection_bis_list</t>
  </si>
  <si>
    <t>selected(${compl_1_rejection},'yes')</t>
  </si>
  <si>
    <t>selected(${compl_2_rejection_bis},'other')</t>
  </si>
  <si>
    <t>select_one compl_3_complaint_mechanism_list</t>
  </si>
  <si>
    <t>هل هناك آلية للشكوى والطعن تعرفها؟</t>
  </si>
  <si>
    <t>select_one compl_4_appeal_list</t>
  </si>
  <si>
    <t>هل سبق لك أن ناشدت آليات الشكوى؟</t>
  </si>
  <si>
    <t>يرجى وصف سبب وعملية الشكوى/الطعن التي مررت بها خطوة بخطوة.</t>
  </si>
  <si>
    <t>selected(${compl_4_appeal},'yes')</t>
  </si>
  <si>
    <t>select_multiple compl_6_appeal_bis_list</t>
  </si>
  <si>
    <t>لماذا لم تفعل؟</t>
  </si>
  <si>
    <t>selected(${compl_4_appeal},'no')</t>
  </si>
  <si>
    <t>selected(${compl_6_appeal_bis},'other')</t>
  </si>
  <si>
    <t>يرجى تحديد المبلغ</t>
  </si>
  <si>
    <t>selected(${compl_6_appeal_bis},'cost_of_process')</t>
  </si>
  <si>
    <t>closing</t>
  </si>
  <si>
    <t>الختام</t>
  </si>
  <si>
    <t>Closing</t>
  </si>
  <si>
    <t>هل هناك أي معلومات إضافية ذات صلة ترغب في مشاركتها؟</t>
  </si>
  <si>
    <t>clos_2_closing_snowballing</t>
  </si>
  <si>
    <t>مع من سيكون من المثير للاهتمام التحدث كجزء من تقييمنا؟ هل يمكنك تزويدنا بجهات اتصال؟</t>
  </si>
  <si>
    <t>With whom would it be interesting to talk to as part of our assessment? Can you provide us with contacts?</t>
  </si>
  <si>
    <t>Specify the profile of the family: registered or eligible but unregistered._x000D__x000D_
Provide phone number/email.</t>
  </si>
  <si>
    <t>calculate</t>
  </si>
  <si>
    <t>__version__</t>
  </si>
  <si>
    <t>'vapPocikA2qDjzd3tatwCe'</t>
  </si>
  <si>
    <t>Data collection was completed with contribution of Libyan partner CSOs (Enmaa, Psychosocial Team, Breeze) who conducted all interviews in the three locations.</t>
  </si>
  <si>
    <t>Lack of awareness and understanding of social protection programmes and clear procedures to register</t>
  </si>
  <si>
    <t>Registration not accessible due to mobility limitations (not possible to go to registration offices that are not equipped to receive persons with disabilities)</t>
  </si>
  <si>
    <t>Registration not accessible due to mobility limitations (not possible to go to registration offices that are not equipped to receive persons with disabilities) Lack of awareness and understanding of social protection programmes and clear procedures to register</t>
  </si>
  <si>
    <t>Lack of awareness and understanding of social protection programmes and clear procedures to register Registration not accessible due to mobility limitations (not possible to go to registration offices that are not equipped to receive persons with disabilities)</t>
  </si>
  <si>
    <t>Because of long and intricate registration process that requires lot of documents and paperwork Registration not accessible due to mobility limitations (not possible to go to registration offices that are not equipped to receive persons with disabilities)</t>
  </si>
  <si>
    <t>Because of long and intricate registration process that requires lot of documents and paperwork</t>
  </si>
  <si>
    <t>Registration not accessible due to mobility limitations (not possible to go to registration offices that are not equipped to receive persons with disabilities) Lack of required documentation (especially NIN) Absence of a legal guardian for abandoned or orphaned children</t>
  </si>
  <si>
    <t>Lack of required documentation (especially NIN)</t>
  </si>
  <si>
    <t>Returnee children are provided with in-kind assistance For children born out of wedlock no need because they are already in the care of the state in care centres Registration not accessible due to mobility limitations (not possible to go to registration offices that are not equipped to receive persons with disabilities) Lack of awareness and understanding of social protection programmes and clear procedures to register Lack of required documentation (especially NIN)</t>
  </si>
  <si>
    <t>Registration not accessible due to mobility limitations (not possible to go to registration offices that are not equipped to receive persons with disabilities) Lack of sufficient and trained staff to support with registration</t>
  </si>
  <si>
    <t>Lack of sufficient and trained staff to support with registration Because of long and intricate registration process that requires lot of documents and paperwork</t>
  </si>
  <si>
    <t>Lack of sufficient and trained staff to support with registration Discrimination against them</t>
  </si>
  <si>
    <t>Lack of required documentation (especially NIN) Absence of a legal guardian for abandoned or orphaned children</t>
  </si>
  <si>
    <t>Lack of required documentation (especially NIN) Not allowed to register because lack of citizenship</t>
  </si>
  <si>
    <t>Not allowed to register because lack of citizenship</t>
  </si>
  <si>
    <t>Not allowed to register because lack of citizenship Lack of required documentation (especially NIN)</t>
  </si>
  <si>
    <t>Social stigma Lack of required documentation (especially NIN)</t>
  </si>
  <si>
    <t>Lack of awareness and understanding of social protection programmes and clear procedures to register Lack of required documentation (especially NIN)</t>
  </si>
  <si>
    <t>Absence of legal guardian for abandoned or orphaned children Lack of required documentation (especially NIN)</t>
  </si>
  <si>
    <t xml:space="preserve">A total of 202 individual interviews were conducted from September 23 to December 12, 2021. </t>
  </si>
  <si>
    <t>This phase of the assessment involved data collection with 202 Libyan service users, including: parents of children (18 and under) who are registered with at least one of the three social protection programmes covered by this assessment, and parents of children (below 18) who are eligible to at least one of the three social protection programmes but are not registered. Parents were selected purposively, so far as possible, to capture a diversity of families based on the following characteristics of their children: gender; ethnicity; disability; displacement status. These interviews allowed REACH to understand the registration process, as well as the barriers and bottlenecks for registration at the municipal level, from a beneficiary standpoint. This phase highlighted the specific issues faced by different categorisations of “vulnerable families” and other eligible groups, such as orphans or persons with disabilities.</t>
  </si>
  <si>
    <t>Lack of required documentation (especially NIN) Lack of awareness and understanding of social protection programmes and clear procedures to register Registration process not accessible for illiterate applicants</t>
  </si>
  <si>
    <t>Lack of awareness and understanding of social protection programmes and clear procedures to register Registration process not accessible for illiterate applicants</t>
  </si>
  <si>
    <t>Lack of required documentation (especially NIN) Lack of awareness and understanding of social protection programmes and clear procedures to register</t>
  </si>
  <si>
    <t>Because of discriminatory social/cultural norms and movement restrictions for girls/women</t>
  </si>
  <si>
    <t>Because of discriminatory social/cultural norms and movement restrictions for girls/women Absence of a legal guardian for abandoned or orphaned children Lack of required documentation (especially NIN)</t>
  </si>
  <si>
    <t>Registration not accessible due to mobility limitations (not possible to go to registration offices that are not equipped to receive persons with disabilities) Because of discriminatory social/cultural norms and movement restrictions for girls/women</t>
  </si>
  <si>
    <t>Because of discriminatory social/cultural norms and movement restrictions for girls/women Lack of required documentation (especially NIN)</t>
  </si>
  <si>
    <t>Because of discriminatory social/cultural norms and movement restrictions for girls/women Not allowed to register because lack of citizenship</t>
  </si>
  <si>
    <t>Lack of awareness and understanding of social protection programmes and clear procedures to register Registration not accessible due to mobility limitations (not possible to go to registration offices that are not equipped to receive persons with disabilities) Because of discriminatory social/cultural norms and movement restrictions for girls/women</t>
  </si>
  <si>
    <t xml:space="preserve">Registration not accessible due to mobility limitations (not possible to go to registration offices that are not equipped to receive persons with disabilities) Because of limited capacity of care centres to foster children (especially children and mainly girls with disabilities) </t>
  </si>
  <si>
    <t xml:space="preserve">Because of limited capacity of care centres to foster children (especially children and mainly girls with disabilities) </t>
  </si>
  <si>
    <t>Lack of law enforcement</t>
  </si>
  <si>
    <t>Lack of offices in remote areas Because of discriminatory social/cultural norms and movement restrictions for girls/women Lack of required documentation (especially NIN)</t>
  </si>
  <si>
    <t>Lack of services and support provided to people living in displacement (no assistance to register, hard to collect all documents to register, no support from staff in process) Not allowed to register because lack of citizenship</t>
  </si>
  <si>
    <t>Lack of services and support provided to people living in displacement (no assistance to register, hard to collect all documents to register, no support from staff in process)</t>
  </si>
  <si>
    <t>Lack of required documentation (especially NIN) Lack of services and support provided to people living in displacement (no assistance to register, hard to collect all documents to register, no support from staff in process)</t>
  </si>
  <si>
    <t>Lack of services and support provided to people living in displacement (no assistance to register, hard to collect all documents to register, no support from staff in process) Lack of required documentation (especially NIN) Absence of a legal guardian for abandoned or orphaned children Not allowed to register because lack of citizenship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</si>
</sst>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h:mm:ss;@"/>
    <numFmt numFmtId="166" formatCode="h:mm;@"/>
  </numFmts>
  <fonts count="21" x14ac:knownFonts="1">
    <font>
      <sz val="11"/>
      <color theme="1"/>
      <name val="Calibri"/>
      <family val="2"/>
      <scheme val="minor"/>
    </font>
    <font>
      <sz val="11"/>
      <color theme="1"/>
      <name val="Calibri"/>
      <family val="2"/>
      <scheme val="minor"/>
    </font>
    <font>
      <b/>
      <sz val="11"/>
      <color theme="0"/>
      <name val="Calibri"/>
      <family val="2"/>
      <scheme val="minor"/>
    </font>
    <font>
      <b/>
      <sz val="12"/>
      <color theme="0"/>
      <name val="Arial Narrow"/>
      <family val="2"/>
    </font>
    <font>
      <sz val="10"/>
      <name val="Arial Narrow"/>
      <family val="2"/>
    </font>
    <font>
      <sz val="10"/>
      <color theme="1"/>
      <name val="Arial Narrow"/>
      <family val="2"/>
    </font>
    <font>
      <b/>
      <sz val="12"/>
      <color theme="1"/>
      <name val="Arial Narrow"/>
      <family val="2"/>
    </font>
    <font>
      <sz val="10"/>
      <color theme="0" tint="-0.499984740745262"/>
      <name val="Arial Narrow"/>
      <family val="2"/>
    </font>
    <font>
      <sz val="8"/>
      <name val="Calibri"/>
      <family val="2"/>
      <scheme val="minor"/>
    </font>
    <font>
      <sz val="10"/>
      <color rgb="FF000000"/>
      <name val="Arial Narrow"/>
      <family val="2"/>
    </font>
    <font>
      <sz val="11"/>
      <color theme="0"/>
      <name val="Calibri"/>
      <family val="2"/>
      <scheme val="minor"/>
    </font>
    <font>
      <b/>
      <sz val="10"/>
      <color theme="0"/>
      <name val="Arial Narrow"/>
      <family val="2"/>
    </font>
    <font>
      <b/>
      <sz val="11"/>
      <color theme="1"/>
      <name val="Calibri"/>
      <family val="2"/>
      <scheme val="minor"/>
    </font>
    <font>
      <sz val="10"/>
      <color theme="0"/>
      <name val="Arial Narrow"/>
      <family val="2"/>
    </font>
    <font>
      <b/>
      <sz val="11"/>
      <color theme="0"/>
      <name val="Arial Narrow"/>
      <family val="2"/>
    </font>
    <font>
      <sz val="11"/>
      <name val="Arial Narrow"/>
      <family val="2"/>
    </font>
    <font>
      <b/>
      <sz val="11"/>
      <name val="Arial Narrow"/>
      <family val="2"/>
    </font>
    <font>
      <sz val="10"/>
      <color theme="1"/>
      <name val="Calibri"/>
      <family val="2"/>
      <scheme val="minor"/>
    </font>
    <font>
      <sz val="10"/>
      <color theme="1" tint="4.9989318521683403E-2"/>
      <name val="Arial Narrow"/>
      <family val="2"/>
    </font>
    <font>
      <sz val="11"/>
      <color theme="1" tint="4.9989318521683403E-2"/>
      <name val="Calibri"/>
      <family val="2"/>
      <scheme val="minor"/>
    </font>
    <font>
      <b/>
      <sz val="24"/>
      <color rgb="FF000000"/>
      <name val="Arial Narrow"/>
      <family val="2"/>
    </font>
  </fonts>
  <fills count="30">
    <fill>
      <patternFill patternType="none"/>
    </fill>
    <fill>
      <patternFill patternType="gray125"/>
    </fill>
    <fill>
      <patternFill patternType="solid">
        <fgColor theme="4" tint="0.79998168889431442"/>
        <bgColor indexed="65"/>
      </patternFill>
    </fill>
    <fill>
      <patternFill patternType="solid">
        <fgColor theme="4"/>
        <bgColor theme="4"/>
      </patternFill>
    </fill>
    <fill>
      <patternFill patternType="solid">
        <fgColor rgb="FFE34443"/>
        <bgColor indexed="64"/>
      </patternFill>
    </fill>
    <fill>
      <patternFill patternType="solid">
        <fgColor rgb="FF00B050"/>
        <bgColor indexed="64"/>
      </patternFill>
    </fill>
    <fill>
      <patternFill patternType="solid">
        <fgColor theme="8" tint="0.59999389629810485"/>
        <bgColor indexed="64"/>
      </patternFill>
    </fill>
    <fill>
      <patternFill patternType="solid">
        <fgColor rgb="FFFFCCFF"/>
        <bgColor indexed="64"/>
      </patternFill>
    </fill>
    <fill>
      <patternFill patternType="solid">
        <fgColor rgb="FF92D050"/>
        <bgColor indexed="64"/>
      </patternFill>
    </fill>
    <fill>
      <patternFill patternType="solid">
        <fgColor theme="2" tint="-0.249977111117893"/>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0000"/>
        <bgColor indexed="64"/>
      </patternFill>
    </fill>
    <fill>
      <patternFill patternType="solid">
        <fgColor rgb="FFCC3300"/>
        <bgColor rgb="FF000000"/>
      </patternFill>
    </fill>
    <fill>
      <patternFill patternType="solid">
        <fgColor rgb="FFD8E4BC"/>
        <bgColor rgb="FF000000"/>
      </patternFill>
    </fill>
    <fill>
      <patternFill patternType="solid">
        <fgColor theme="9" tint="0.59999389629810485"/>
        <bgColor indexed="64"/>
      </patternFill>
    </fill>
    <fill>
      <patternFill patternType="solid">
        <fgColor theme="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C00000"/>
        <bgColor indexed="64"/>
      </patternFill>
    </fill>
    <fill>
      <patternFill patternType="solid">
        <fgColor rgb="FFEE5859"/>
        <bgColor indexed="64"/>
      </patternFill>
    </fill>
    <fill>
      <patternFill patternType="solid">
        <fgColor theme="0"/>
        <bgColor indexed="64"/>
      </patternFill>
    </fill>
    <fill>
      <patternFill patternType="solid">
        <fgColor rgb="FFEC9EE6"/>
        <bgColor indexed="64"/>
      </patternFill>
    </fill>
    <fill>
      <patternFill patternType="solid">
        <fgColor rgb="FF92D050"/>
        <bgColor theme="4" tint="0.59999389629810485"/>
      </patternFill>
    </fill>
    <fill>
      <patternFill patternType="solid">
        <fgColor theme="0" tint="-0.34998626667073579"/>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top style="thin">
        <color indexed="64"/>
      </top>
      <bottom style="thin">
        <color indexed="64"/>
      </bottom>
      <diagonal/>
    </border>
    <border>
      <left style="thin">
        <color indexed="64"/>
      </left>
      <right/>
      <top/>
      <bottom/>
      <diagonal/>
    </border>
    <border>
      <left style="thin">
        <color theme="0"/>
      </left>
      <right style="thin">
        <color theme="0"/>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s>
  <cellStyleXfs count="2">
    <xf numFmtId="0" fontId="0" fillId="0" borderId="0"/>
    <xf numFmtId="0" fontId="1" fillId="2" borderId="0" applyNumberFormat="0" applyBorder="0" applyAlignment="0" applyProtection="0"/>
  </cellStyleXfs>
  <cellXfs count="149">
    <xf numFmtId="0" fontId="0" fillId="0" borderId="0" xfId="0"/>
    <xf numFmtId="164" fontId="0" fillId="0" borderId="0" xfId="0" applyNumberFormat="1"/>
    <xf numFmtId="0" fontId="3" fillId="4" borderId="0" xfId="0" applyFont="1" applyFill="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center" wrapText="1"/>
    </xf>
    <xf numFmtId="0" fontId="7" fillId="0" borderId="0" xfId="0" applyFont="1" applyAlignment="1">
      <alignment horizontal="left" vertical="center"/>
    </xf>
    <xf numFmtId="0" fontId="0" fillId="0" borderId="0" xfId="0" applyFill="1"/>
    <xf numFmtId="0" fontId="0" fillId="0" borderId="0" xfId="0" applyFill="1" applyBorder="1"/>
    <xf numFmtId="0" fontId="0" fillId="0" borderId="0" xfId="0" applyBorder="1"/>
    <xf numFmtId="0" fontId="0" fillId="0" borderId="4" xfId="0" applyFont="1" applyFill="1" applyBorder="1"/>
    <xf numFmtId="0" fontId="0" fillId="0" borderId="5" xfId="0" applyFont="1" applyFill="1" applyBorder="1"/>
    <xf numFmtId="0" fontId="7" fillId="0" borderId="0" xfId="0" applyFont="1" applyFill="1" applyBorder="1" applyAlignment="1">
      <alignment horizontal="left" vertical="center"/>
    </xf>
    <xf numFmtId="0" fontId="2" fillId="3" borderId="2" xfId="0" applyNumberFormat="1" applyFont="1" applyFill="1" applyBorder="1" applyAlignment="1"/>
    <xf numFmtId="0" fontId="0" fillId="0" borderId="0" xfId="0" applyNumberFormat="1"/>
    <xf numFmtId="0" fontId="0" fillId="0" borderId="0" xfId="0" applyNumberFormat="1" applyFill="1"/>
    <xf numFmtId="14" fontId="0" fillId="0" borderId="0" xfId="0" applyNumberFormat="1"/>
    <xf numFmtId="14" fontId="0" fillId="0" borderId="0" xfId="0" applyNumberFormat="1" applyFill="1"/>
    <xf numFmtId="0" fontId="0" fillId="0" borderId="0" xfId="0" applyNumberFormat="1" applyFill="1" applyBorder="1"/>
    <xf numFmtId="0" fontId="10" fillId="16" borderId="0" xfId="0" applyFont="1" applyFill="1"/>
    <xf numFmtId="0" fontId="4" fillId="0" borderId="0" xfId="0" applyFont="1" applyBorder="1" applyAlignment="1">
      <alignment vertical="center"/>
    </xf>
    <xf numFmtId="0" fontId="4" fillId="0" borderId="0" xfId="0" applyFont="1" applyFill="1" applyBorder="1" applyAlignment="1">
      <alignment vertical="center"/>
    </xf>
    <xf numFmtId="0" fontId="4" fillId="5" borderId="0" xfId="0" applyFont="1" applyFill="1" applyBorder="1" applyAlignment="1">
      <alignment horizontal="center" vertical="center"/>
    </xf>
    <xf numFmtId="0" fontId="5" fillId="15" borderId="0" xfId="0" applyFont="1" applyFill="1" applyBorder="1" applyAlignment="1">
      <alignment horizontal="center" vertical="center"/>
    </xf>
    <xf numFmtId="0" fontId="4" fillId="12"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xf numFmtId="0" fontId="4" fillId="0" borderId="0" xfId="0" applyFont="1" applyBorder="1" applyAlignment="1">
      <alignment horizontal="left" vertical="center"/>
    </xf>
    <xf numFmtId="0" fontId="4" fillId="17"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18" borderId="0" xfId="0" applyFont="1" applyFill="1" applyBorder="1" applyAlignment="1">
      <alignment horizontal="center" vertical="center"/>
    </xf>
    <xf numFmtId="0" fontId="9" fillId="0" borderId="0" xfId="0" applyFont="1" applyFill="1" applyBorder="1" applyAlignment="1">
      <alignment horizontal="left" vertical="center"/>
    </xf>
    <xf numFmtId="0" fontId="9" fillId="13" borderId="0" xfId="0" applyFont="1" applyFill="1" applyBorder="1" applyAlignment="1">
      <alignment horizontal="center"/>
    </xf>
    <xf numFmtId="14" fontId="4" fillId="0" borderId="0" xfId="0" applyNumberFormat="1" applyFont="1" applyFill="1" applyBorder="1" applyAlignment="1">
      <alignment vertical="center"/>
    </xf>
    <xf numFmtId="0" fontId="5" fillId="0" borderId="0" xfId="1" applyFont="1" applyFill="1" applyBorder="1" applyAlignment="1"/>
    <xf numFmtId="0" fontId="5" fillId="0" borderId="0" xfId="0" applyFont="1" applyFill="1" applyBorder="1" applyAlignment="1">
      <alignment horizontal="center"/>
    </xf>
    <xf numFmtId="0" fontId="0" fillId="0" borderId="8" xfId="0" applyNumberFormat="1" applyFont="1" applyFill="1" applyBorder="1" applyAlignment="1">
      <alignment wrapText="1"/>
    </xf>
    <xf numFmtId="14" fontId="0" fillId="0" borderId="7" xfId="0" applyNumberFormat="1" applyFont="1" applyFill="1" applyBorder="1" applyAlignment="1"/>
    <xf numFmtId="14" fontId="0" fillId="0" borderId="8" xfId="0" applyNumberFormat="1" applyFont="1" applyFill="1" applyBorder="1" applyAlignment="1"/>
    <xf numFmtId="0" fontId="0" fillId="0" borderId="8" xfId="0" applyNumberFormat="1" applyFont="1" applyFill="1" applyBorder="1" applyAlignment="1"/>
    <xf numFmtId="0" fontId="0" fillId="0" borderId="0" xfId="0" applyNumberFormat="1" applyFill="1" applyAlignment="1"/>
    <xf numFmtId="0" fontId="0" fillId="0" borderId="0" xfId="0" applyNumberFormat="1" applyFill="1" applyBorder="1" applyAlignment="1"/>
    <xf numFmtId="0" fontId="0" fillId="0" borderId="0" xfId="0" applyFill="1" applyAlignment="1"/>
    <xf numFmtId="14" fontId="2" fillId="3" borderId="0" xfId="0" applyNumberFormat="1" applyFont="1" applyFill="1" applyBorder="1" applyAlignment="1"/>
    <xf numFmtId="14" fontId="2" fillId="3" borderId="6" xfId="0" applyNumberFormat="1" applyFont="1" applyFill="1" applyBorder="1" applyAlignment="1"/>
    <xf numFmtId="0" fontId="2" fillId="3" borderId="6" xfId="0" applyNumberFormat="1" applyFont="1" applyFill="1" applyBorder="1" applyAlignment="1"/>
    <xf numFmtId="0" fontId="2" fillId="0" borderId="6" xfId="0" applyNumberFormat="1" applyFont="1" applyFill="1" applyBorder="1" applyAlignment="1"/>
    <xf numFmtId="0" fontId="13" fillId="4" borderId="0" xfId="0" applyFont="1" applyFill="1" applyAlignment="1">
      <alignment horizontal="left" vertical="center"/>
    </xf>
    <xf numFmtId="0" fontId="5" fillId="8" borderId="0" xfId="0" applyFont="1" applyFill="1" applyAlignment="1">
      <alignment horizontal="center" vertical="center"/>
    </xf>
    <xf numFmtId="0" fontId="5" fillId="0" borderId="0" xfId="0" applyFont="1"/>
    <xf numFmtId="14" fontId="5" fillId="0" borderId="0" xfId="0" applyNumberFormat="1" applyFont="1" applyFill="1" applyBorder="1" applyAlignment="1"/>
    <xf numFmtId="0" fontId="2" fillId="3" borderId="12" xfId="0" applyNumberFormat="1" applyFont="1" applyFill="1" applyBorder="1" applyAlignment="1"/>
    <xf numFmtId="14" fontId="0" fillId="11" borderId="7" xfId="0" applyNumberFormat="1" applyFont="1" applyFill="1" applyBorder="1" applyAlignment="1"/>
    <xf numFmtId="14" fontId="0" fillId="11" borderId="8" xfId="0" applyNumberFormat="1" applyFont="1" applyFill="1" applyBorder="1" applyAlignment="1"/>
    <xf numFmtId="0" fontId="0" fillId="11" borderId="8" xfId="0" applyNumberFormat="1" applyFont="1" applyFill="1" applyBorder="1" applyAlignment="1"/>
    <xf numFmtId="0" fontId="0" fillId="11" borderId="8" xfId="0" applyFont="1" applyFill="1" applyBorder="1" applyAlignment="1"/>
    <xf numFmtId="14" fontId="0" fillId="10" borderId="7" xfId="0" applyNumberFormat="1" applyFont="1" applyFill="1" applyBorder="1" applyAlignment="1"/>
    <xf numFmtId="14" fontId="0" fillId="10" borderId="8" xfId="0" applyNumberFormat="1" applyFont="1" applyFill="1" applyBorder="1" applyAlignment="1"/>
    <xf numFmtId="0" fontId="0" fillId="10" borderId="8" xfId="0" applyNumberFormat="1" applyFont="1" applyFill="1" applyBorder="1" applyAlignment="1"/>
    <xf numFmtId="0" fontId="0" fillId="10" borderId="8" xfId="0" applyFont="1" applyFill="1" applyBorder="1" applyAlignment="1"/>
    <xf numFmtId="0" fontId="5" fillId="18" borderId="0" xfId="0" applyFont="1" applyFill="1" applyAlignment="1">
      <alignment horizontal="center" vertical="center"/>
    </xf>
    <xf numFmtId="0" fontId="0" fillId="0" borderId="8" xfId="0" applyFont="1" applyFill="1" applyBorder="1" applyAlignment="1"/>
    <xf numFmtId="0" fontId="0" fillId="22" borderId="8" xfId="0" applyNumberFormat="1" applyFont="1" applyFill="1" applyBorder="1" applyAlignment="1"/>
    <xf numFmtId="0" fontId="0" fillId="23" borderId="8" xfId="0" applyNumberFormat="1" applyFont="1" applyFill="1" applyBorder="1" applyAlignment="1"/>
    <xf numFmtId="0" fontId="0" fillId="24" borderId="0" xfId="0" applyFill="1"/>
    <xf numFmtId="0" fontId="0" fillId="0" borderId="3" xfId="0" applyNumberFormat="1" applyFont="1" applyFill="1" applyBorder="1" applyAlignment="1"/>
    <xf numFmtId="0" fontId="0" fillId="0" borderId="9" xfId="0" applyNumberFormat="1" applyFont="1" applyFill="1" applyBorder="1" applyAlignment="1"/>
    <xf numFmtId="0" fontId="2" fillId="19" borderId="0" xfId="0" applyFont="1" applyFill="1" applyAlignment="1">
      <alignment horizontal="left" vertical="center" wrapText="1"/>
    </xf>
    <xf numFmtId="0" fontId="0" fillId="25" borderId="0" xfId="0" applyFill="1"/>
    <xf numFmtId="0" fontId="0" fillId="26" borderId="0" xfId="0" applyFill="1"/>
    <xf numFmtId="0" fontId="12" fillId="24" borderId="13" xfId="0" applyFont="1" applyFill="1" applyBorder="1" applyAlignment="1">
      <alignment horizontal="center"/>
    </xf>
    <xf numFmtId="0" fontId="12" fillId="24" borderId="14" xfId="0" applyFont="1" applyFill="1" applyBorder="1" applyAlignment="1">
      <alignment horizontal="center"/>
    </xf>
    <xf numFmtId="0" fontId="12" fillId="24" borderId="15" xfId="0" applyFont="1" applyFill="1" applyBorder="1" applyAlignment="1">
      <alignment horizontal="center"/>
    </xf>
    <xf numFmtId="0" fontId="12" fillId="24" borderId="16" xfId="0" applyFont="1" applyFill="1" applyBorder="1" applyAlignment="1">
      <alignment horizontal="center"/>
    </xf>
    <xf numFmtId="0" fontId="12" fillId="24" borderId="13" xfId="0" applyFont="1" applyFill="1" applyBorder="1" applyAlignment="1">
      <alignment horizontal="left"/>
    </xf>
    <xf numFmtId="0" fontId="12" fillId="24" borderId="17" xfId="0" applyFont="1" applyFill="1" applyBorder="1" applyAlignment="1">
      <alignment horizontal="left"/>
    </xf>
    <xf numFmtId="0" fontId="12" fillId="24" borderId="18" xfId="0" applyFont="1" applyFill="1" applyBorder="1" applyAlignment="1">
      <alignment horizontal="left"/>
    </xf>
    <xf numFmtId="0" fontId="12" fillId="24" borderId="19" xfId="0" applyFont="1" applyFill="1" applyBorder="1" applyAlignment="1">
      <alignment horizontal="center"/>
    </xf>
    <xf numFmtId="0" fontId="12" fillId="24" borderId="18" xfId="0" applyFont="1" applyFill="1" applyBorder="1" applyAlignment="1">
      <alignment horizontal="center"/>
    </xf>
    <xf numFmtId="0" fontId="17" fillId="0" borderId="0" xfId="0" applyFont="1"/>
    <xf numFmtId="0" fontId="2" fillId="19" borderId="0" xfId="0" applyFont="1" applyFill="1" applyAlignment="1">
      <alignment horizontal="left" vertical="top" wrapText="1"/>
    </xf>
    <xf numFmtId="0" fontId="0" fillId="0" borderId="0" xfId="0" applyAlignment="1">
      <alignment vertical="top"/>
    </xf>
    <xf numFmtId="0" fontId="5" fillId="0" borderId="1" xfId="0" applyFont="1" applyBorder="1"/>
    <xf numFmtId="0" fontId="5" fillId="0" borderId="10" xfId="0" applyFont="1" applyBorder="1"/>
    <xf numFmtId="0" fontId="5" fillId="0" borderId="1" xfId="0" applyFont="1" applyBorder="1" applyAlignment="1">
      <alignment horizontal="center"/>
    </xf>
    <xf numFmtId="0" fontId="11" fillId="4" borderId="0" xfId="0" applyFont="1" applyFill="1" applyBorder="1" applyAlignment="1">
      <alignment horizontal="left" vertical="center"/>
    </xf>
    <xf numFmtId="0" fontId="11" fillId="4" borderId="0" xfId="0" applyFont="1" applyFill="1" applyBorder="1" applyAlignment="1">
      <alignment horizontal="center" vertical="center"/>
    </xf>
    <xf numFmtId="0" fontId="4" fillId="9" borderId="0" xfId="0" applyFont="1" applyFill="1" applyBorder="1" applyAlignment="1">
      <alignment horizontal="center" vertical="center"/>
    </xf>
    <xf numFmtId="0" fontId="4" fillId="7" borderId="0" xfId="0" applyFont="1" applyFill="1" applyBorder="1" applyAlignment="1">
      <alignment horizontal="center" vertical="center"/>
    </xf>
    <xf numFmtId="0" fontId="5" fillId="0" borderId="0" xfId="0" applyFont="1" applyFill="1" applyBorder="1" applyAlignment="1"/>
    <xf numFmtId="0" fontId="5" fillId="6" borderId="0" xfId="0" applyFont="1" applyFill="1" applyBorder="1" applyAlignment="1">
      <alignment horizontal="center" vertical="center"/>
    </xf>
    <xf numFmtId="0" fontId="5" fillId="0" borderId="0" xfId="0" applyFont="1" applyBorder="1" applyAlignment="1"/>
    <xf numFmtId="0" fontId="5" fillId="0" borderId="0" xfId="0" applyFont="1" applyAlignment="1"/>
    <xf numFmtId="0" fontId="5" fillId="0" borderId="0" xfId="0" applyNumberFormat="1" applyFont="1" applyBorder="1" applyAlignment="1"/>
    <xf numFmtId="0" fontId="5" fillId="0" borderId="0" xfId="0" applyNumberFormat="1" applyFont="1" applyFill="1" applyBorder="1" applyAlignment="1"/>
    <xf numFmtId="0" fontId="4" fillId="0" borderId="0" xfId="0" applyFont="1" applyFill="1" applyBorder="1" applyAlignment="1">
      <alignment horizontal="center" vertical="center"/>
    </xf>
    <xf numFmtId="0" fontId="9" fillId="0" borderId="0" xfId="0" applyFont="1" applyFill="1" applyBorder="1" applyAlignment="1"/>
    <xf numFmtId="0" fontId="9" fillId="14" borderId="0" xfId="0" applyFont="1" applyFill="1" applyBorder="1" applyAlignment="1">
      <alignment horizontal="center" vertical="center"/>
    </xf>
    <xf numFmtId="0" fontId="5" fillId="0" borderId="0" xfId="0" applyFont="1" applyFill="1" applyAlignment="1"/>
    <xf numFmtId="0" fontId="18" fillId="0" borderId="0" xfId="0" applyFont="1" applyFill="1" applyBorder="1" applyAlignment="1"/>
    <xf numFmtId="0" fontId="18" fillId="0" borderId="0" xfId="0" applyFont="1" applyFill="1" applyAlignment="1"/>
    <xf numFmtId="0" fontId="18" fillId="0" borderId="0" xfId="0" applyFont="1" applyFill="1" applyBorder="1" applyAlignment="1">
      <alignment horizontal="center" vertical="center"/>
    </xf>
    <xf numFmtId="0" fontId="19" fillId="0" borderId="0" xfId="0" applyFont="1" applyFill="1"/>
    <xf numFmtId="0" fontId="18" fillId="0" borderId="0" xfId="0" applyFont="1" applyFill="1"/>
    <xf numFmtId="0" fontId="4" fillId="17" borderId="0" xfId="0" applyFont="1" applyFill="1" applyAlignment="1">
      <alignment horizontal="center" vertical="center"/>
    </xf>
    <xf numFmtId="0" fontId="5" fillId="0" borderId="8" xfId="0" applyNumberFormat="1" applyFont="1" applyFill="1" applyBorder="1" applyAlignment="1"/>
    <xf numFmtId="0" fontId="5" fillId="0" borderId="0" xfId="0" applyFont="1" applyFill="1" applyAlignment="1">
      <alignment horizontal="center" vertical="center" wrapText="1"/>
    </xf>
    <xf numFmtId="0" fontId="5" fillId="22" borderId="0" xfId="0" applyFont="1" applyFill="1" applyAlignment="1">
      <alignment horizontal="center"/>
    </xf>
    <xf numFmtId="0" fontId="5" fillId="15" borderId="0" xfId="0" applyFont="1" applyFill="1" applyAlignment="1">
      <alignment horizontal="center" vertical="center"/>
    </xf>
    <xf numFmtId="0" fontId="5" fillId="0" borderId="0" xfId="0" applyFont="1" applyFill="1" applyAlignment="1">
      <alignment horizontal="center"/>
    </xf>
    <xf numFmtId="0" fontId="5" fillId="0" borderId="3" xfId="0" applyFont="1" applyFill="1" applyBorder="1" applyAlignment="1"/>
    <xf numFmtId="0" fontId="5" fillId="0" borderId="0" xfId="0" applyNumberFormat="1" applyFont="1" applyFill="1" applyBorder="1" applyAlignment="1">
      <alignment horizontal="center"/>
    </xf>
    <xf numFmtId="0" fontId="5" fillId="0" borderId="9" xfId="0" applyNumberFormat="1" applyFont="1" applyFill="1" applyBorder="1" applyAlignment="1"/>
    <xf numFmtId="0" fontId="12" fillId="24" borderId="20" xfId="0" applyFont="1" applyFill="1" applyBorder="1" applyAlignment="1">
      <alignment horizontal="left"/>
    </xf>
    <xf numFmtId="0" fontId="12" fillId="24" borderId="22" xfId="0" applyFont="1" applyFill="1" applyBorder="1" applyAlignment="1">
      <alignment horizontal="left"/>
    </xf>
    <xf numFmtId="0" fontId="12" fillId="24" borderId="23" xfId="0" applyFont="1" applyFill="1" applyBorder="1" applyAlignment="1">
      <alignment horizontal="center"/>
    </xf>
    <xf numFmtId="0" fontId="12" fillId="24" borderId="17" xfId="0" applyFont="1" applyFill="1" applyBorder="1" applyAlignment="1">
      <alignment horizontal="center"/>
    </xf>
    <xf numFmtId="0" fontId="12" fillId="24" borderId="21" xfId="0" applyFont="1" applyFill="1" applyBorder="1" applyAlignment="1">
      <alignment horizontal="center"/>
    </xf>
    <xf numFmtId="0" fontId="20" fillId="0" borderId="24" xfId="0" applyFont="1" applyBorder="1" applyAlignment="1">
      <alignment horizontal="left" vertical="top" wrapText="1"/>
    </xf>
    <xf numFmtId="0" fontId="20" fillId="0" borderId="25" xfId="0" applyFont="1" applyBorder="1" applyAlignment="1">
      <alignment horizontal="left" vertical="top" wrapText="1"/>
    </xf>
    <xf numFmtId="0" fontId="14" fillId="27" borderId="24" xfId="0" applyFont="1" applyFill="1" applyBorder="1" applyAlignment="1">
      <alignment vertical="top" wrapText="1"/>
    </xf>
    <xf numFmtId="0" fontId="14" fillId="27" borderId="26" xfId="0" applyFont="1" applyFill="1" applyBorder="1" applyAlignment="1">
      <alignment horizontal="left" vertical="top" wrapText="1"/>
    </xf>
    <xf numFmtId="0" fontId="4" fillId="28" borderId="27" xfId="0" applyFont="1" applyFill="1" applyBorder="1" applyAlignment="1">
      <alignment vertical="top" wrapText="1"/>
    </xf>
    <xf numFmtId="0" fontId="4" fillId="28" borderId="25" xfId="0" applyFont="1" applyFill="1" applyBorder="1" applyAlignment="1">
      <alignment horizontal="left" vertical="top" wrapText="1"/>
    </xf>
    <xf numFmtId="0" fontId="4" fillId="0" borderId="27" xfId="0" applyFont="1" applyBorder="1" applyAlignment="1">
      <alignment vertical="top" wrapText="1"/>
    </xf>
    <xf numFmtId="0" fontId="4" fillId="0" borderId="28" xfId="0" applyFont="1" applyBorder="1" applyAlignment="1">
      <alignment horizontal="left" vertical="top" wrapText="1"/>
    </xf>
    <xf numFmtId="0" fontId="4" fillId="29" borderId="25" xfId="0" applyFont="1" applyFill="1" applyBorder="1" applyAlignment="1">
      <alignment horizontal="left" vertical="top" wrapText="1"/>
    </xf>
    <xf numFmtId="0" fontId="4" fillId="28" borderId="29" xfId="0" applyFont="1" applyFill="1" applyBorder="1" applyAlignment="1">
      <alignment vertical="top" wrapText="1"/>
    </xf>
    <xf numFmtId="0" fontId="4" fillId="28" borderId="30" xfId="0" applyFont="1" applyFill="1" applyBorder="1" applyAlignment="1">
      <alignment vertical="top" wrapText="1"/>
    </xf>
    <xf numFmtId="0" fontId="4" fillId="21" borderId="29" xfId="0" applyFont="1" applyFill="1" applyBorder="1" applyAlignment="1">
      <alignment vertical="top" wrapText="1"/>
    </xf>
    <xf numFmtId="0" fontId="4" fillId="21" borderId="30" xfId="0" applyFont="1" applyFill="1" applyBorder="1" applyAlignment="1">
      <alignment vertical="top" wrapText="1"/>
    </xf>
    <xf numFmtId="0" fontId="4" fillId="28" borderId="28" xfId="0" applyFont="1" applyFill="1" applyBorder="1" applyAlignment="1">
      <alignment horizontal="left" vertical="top" wrapText="1"/>
    </xf>
    <xf numFmtId="0" fontId="0" fillId="0" borderId="0" xfId="0" applyAlignment="1">
      <alignment wrapText="1"/>
    </xf>
    <xf numFmtId="165" fontId="0" fillId="0" borderId="0" xfId="0" applyNumberFormat="1" applyAlignment="1">
      <alignment wrapText="1"/>
    </xf>
    <xf numFmtId="0" fontId="14" fillId="20" borderId="11" xfId="0" applyFont="1" applyFill="1" applyBorder="1" applyAlignment="1">
      <alignment vertical="center" wrapText="1"/>
    </xf>
    <xf numFmtId="0" fontId="14" fillId="20" borderId="0" xfId="0" applyFont="1" applyFill="1" applyAlignment="1">
      <alignment vertical="center" wrapText="1"/>
    </xf>
    <xf numFmtId="0" fontId="14" fillId="20" borderId="11" xfId="0" applyFont="1" applyFill="1" applyBorder="1" applyAlignment="1">
      <alignment horizontal="left" vertical="center" wrapText="1"/>
    </xf>
    <xf numFmtId="14" fontId="5" fillId="0" borderId="0" xfId="0" applyNumberFormat="1" applyFont="1" applyFill="1" applyBorder="1" applyAlignment="1">
      <alignment wrapText="1"/>
    </xf>
    <xf numFmtId="166" fontId="5" fillId="0" borderId="0" xfId="0" applyNumberFormat="1" applyFont="1" applyAlignment="1">
      <alignment wrapText="1"/>
    </xf>
    <xf numFmtId="0" fontId="5" fillId="0" borderId="0" xfId="0" applyFont="1" applyAlignment="1">
      <alignment wrapText="1"/>
    </xf>
    <xf numFmtId="166" fontId="14" fillId="20" borderId="11" xfId="0" applyNumberFormat="1" applyFont="1" applyFill="1" applyBorder="1" applyAlignment="1">
      <alignment vertical="center" wrapText="1"/>
    </xf>
    <xf numFmtId="0" fontId="20" fillId="0" borderId="20" xfId="0" applyFont="1" applyBorder="1" applyAlignment="1">
      <alignment horizontal="left" vertical="top" wrapText="1"/>
    </xf>
    <xf numFmtId="0" fontId="20" fillId="0" borderId="22" xfId="0" applyFont="1" applyBorder="1" applyAlignment="1">
      <alignment horizontal="left" vertical="top" wrapText="1"/>
    </xf>
    <xf numFmtId="0" fontId="5" fillId="0" borderId="0" xfId="0" applyFont="1" applyAlignment="1">
      <alignment horizontal="left" vertical="center" wrapText="1"/>
    </xf>
    <xf numFmtId="0" fontId="15" fillId="21" borderId="0" xfId="0" applyFont="1" applyFill="1" applyAlignment="1">
      <alignment horizontal="left" wrapText="1"/>
    </xf>
    <xf numFmtId="0" fontId="14" fillId="20" borderId="11" xfId="0" applyFont="1" applyFill="1" applyBorder="1" applyAlignment="1">
      <alignment horizontal="left" vertical="center" wrapText="1"/>
    </xf>
    <xf numFmtId="0" fontId="14" fillId="20" borderId="0" xfId="0" applyFont="1" applyFill="1" applyBorder="1" applyAlignment="1">
      <alignment horizontal="left" vertical="center" wrapText="1"/>
    </xf>
    <xf numFmtId="0" fontId="15" fillId="21" borderId="11" xfId="0" applyFont="1" applyFill="1" applyBorder="1" applyAlignment="1">
      <alignment horizontal="left" wrapText="1"/>
    </xf>
    <xf numFmtId="0" fontId="15" fillId="21" borderId="0" xfId="0" applyFont="1" applyFill="1" applyBorder="1" applyAlignment="1">
      <alignment horizontal="left" wrapText="1"/>
    </xf>
  </cellXfs>
  <cellStyles count="2">
    <cellStyle name="20% - Accent1" xfId="1" builtinId="30"/>
    <cellStyle name="Normal" xfId="0" builtinId="0"/>
  </cellStyles>
  <dxfs count="1417">
    <dxf>
      <fill>
        <patternFill patternType="none">
          <fgColor indexed="64"/>
          <bgColor indexed="65"/>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7" tint="-0.24994659260841701"/>
        </patternFill>
      </fill>
    </dxf>
    <dxf>
      <fill>
        <patternFill>
          <bgColor theme="9" tint="-0.24994659260841701"/>
        </patternFill>
      </fill>
    </dxf>
    <dxf>
      <fill>
        <patternFill>
          <bgColor rgb="FF00B050"/>
        </patternFill>
      </fill>
    </dxf>
    <dxf>
      <fill>
        <patternFill>
          <bgColor rgb="FFC00000"/>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19" formatCode="m/d/yyyy"/>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19" formatCode="m/d/yyyy"/>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19" formatCode="m/d/yyyy"/>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19" formatCode="m/d/yyyy"/>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19" formatCode="m/d/yyyy"/>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right/>
        <top style="thin">
          <color theme="0"/>
        </top>
        <bottom/>
        <vertical/>
        <horizontal/>
      </border>
    </dxf>
    <dxf>
      <border outline="0">
        <top style="thick">
          <color theme="0"/>
        </top>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numFmt numFmtId="0" formatCode="General"/>
      <fill>
        <patternFill patternType="solid">
          <fgColor theme="4"/>
          <bgColor theme="4"/>
        </patternFill>
      </fill>
      <alignment horizontal="general" vertical="bottom" textRotation="0" wrapText="0" indent="0" justifyLastLine="0" shrinkToFit="0" readingOrder="0"/>
    </dxf>
    <dxf>
      <font>
        <color rgb="FF9C0006"/>
      </font>
      <fill>
        <patternFill>
          <bgColor rgb="FFFFC7CE"/>
        </patternFill>
      </fill>
    </dxf>
  </dxfs>
  <tableStyles count="0" defaultTableStyle="TableStyleMedium9" defaultPivotStyle="PivotStyleLight16"/>
  <colors>
    <mruColors>
      <color rgb="FFFF33CC"/>
      <color rgb="FFCC3300"/>
      <color rgb="FFEC9EE6"/>
      <color rgb="FF006600"/>
      <color rgb="FF00CCFF"/>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6C356B-D263-42A7-8201-3B7146A93114}" name="Table1" displayName="Table1" ref="A2:YF204" totalsRowShown="0" headerRowDxfId="1415" dataDxfId="1414" tableBorderDxfId="1413">
  <autoFilter ref="A2:YF204" xr:uid="{0A6C356B-D263-42A7-8201-3B7146A93114}"/>
  <tableColumns count="656">
    <tableColumn id="1" xr3:uid="{5D0A4828-8843-4A30-B34E-2B07E87C9B5D}" name="start" dataDxfId="1412"/>
    <tableColumn id="2" xr3:uid="{6E2D0F8A-BCFE-4515-BFEF-5AC654324B5C}" name="end" dataDxfId="1411"/>
    <tableColumn id="3" xr3:uid="{7F325328-284C-4D33-B036-6748F825D8A3}" name="today" dataDxfId="1410"/>
    <tableColumn id="4" xr3:uid="{37991B86-F7BA-43AC-9006-4399E55BF1BD}" name="audit" dataDxfId="1409"/>
    <tableColumn id="5" xr3:uid="{825EEA0D-BA8B-4293-A12E-2B14841DBEC1}" name="deviceid" dataDxfId="1408"/>
    <tableColumn id="6" xr3:uid="{501452A5-B70E-49FF-B503-857C967E96AF}" name="me_2_date" dataDxfId="1407"/>
    <tableColumn id="7" xr3:uid="{6B206C51-9720-45DD-856E-C0551DE98D93}" name="cn_1_consent" dataDxfId="1406"/>
    <tableColumn id="8" xr3:uid="{5C0FA06D-BCBB-4584-9C4A-746F85709220}" name="cn_2_consent_follow_up" dataDxfId="1405"/>
    <tableColumn id="9" xr3:uid="{0B0DC902-0F5D-4C15-936F-FD6097C86BE3}" name="cn_3_consent_questions" dataDxfId="1404"/>
    <tableColumn id="10" xr3:uid="{D4AFF3DA-1DAE-4314-9820-3F36825862FC}" name="bio_1_baladiya" dataDxfId="1403"/>
    <tableColumn id="11" xr3:uid="{5AF56D46-B1CB-4521-BDB0-7DEF034A0206}" name="bio_2_gender" dataDxfId="1402"/>
    <tableColumn id="12" xr3:uid="{6CE9BAB5-8E83-4EE1-90DF-3B9CA36EAE16}" name="bio_2_gender_other" dataDxfId="1401"/>
    <tableColumn id="13" xr3:uid="{ECECE816-2800-4961-96FF-DB40F9EA858C}" name="bio_4_resp_type" dataDxfId="1400"/>
    <tableColumn id="14" xr3:uid="{620CD964-C1A6-4FFE-B53A-0CF7142142A1}" name="bio_5_head_of_family" dataDxfId="1399"/>
    <tableColumn id="15" xr3:uid="{1FBD21AB-5EA2-426D-B255-730792EDCB93}" name="bio_6_resp_job_sector" dataDxfId="1398"/>
    <tableColumn id="16" xr3:uid="{453ED3C2-3089-4393-91AC-CA59E0E9E176}" name="bio_7_education_level" dataDxfId="1397"/>
    <tableColumn id="17" xr3:uid="{481EBDCB-2BC3-47AF-B307-579D8F01207D}" name="bio_7_education_level_other" dataDxfId="1396"/>
    <tableColumn id="18" xr3:uid="{5C60E8EB-521F-4897-AAA4-F52E1F12FA3F}" name="bio_8_displacement_status" dataDxfId="1395"/>
    <tableColumn id="19" xr3:uid="{CA37A26D-23D7-4547-943A-B8BDE163006E}" name="bio_9_children_number" dataDxfId="1394"/>
    <tableColumn id="20" xr3:uid="{6D786830-04E8-4467-AFE2-1D974D358EFB}" name="bio_10_children_with_disabilities_number" dataDxfId="1393"/>
    <tableColumn id="21" xr3:uid="{4B064361-ED4C-4ADB-B265-0B1EF6EF8560}" name="bio_11_children_in_school" dataDxfId="1392"/>
    <tableColumn id="22" xr3:uid="{4C1ABD28-2D2A-41D9-AB90-A827BC8E7C07}" name="sp_1_sp_grants_received" dataDxfId="1391"/>
    <tableColumn id="23" xr3:uid="{47F1E289-F8E1-461D-9A8D-1F0B9D76131C}" name="sp_1_sp_grants_received/none" dataDxfId="1390"/>
    <tableColumn id="24" xr3:uid="{CAB9A2DC-BE40-47CB-A1A7-82C19CC747C6}" name="sp_1_sp_grants_received/wife_and_children_grant" dataDxfId="1389"/>
    <tableColumn id="25" xr3:uid="{8429429A-72AB-4752-BC46-5487C77AF05F}" name="sp_1_sp_grants_received/basic_assistance_grant" dataDxfId="1388"/>
    <tableColumn id="26" xr3:uid="{344F5EB8-51E1-4189-862B-BB5E15A781D9}" name="sp_1_sp_grants_received/emergency_assistance_grant" dataDxfId="1387"/>
    <tableColumn id="27" xr3:uid="{5EC4E922-1E27-487D-A05D-1C1C7EB869EF}" name="sp_2_sp_known" dataDxfId="1386"/>
    <tableColumn id="28" xr3:uid="{05D31852-EDD0-45E2-B5E7-2AB7EB424334}" name="sp_2_sp_known/wife_and_children_grant" dataDxfId="1385"/>
    <tableColumn id="29" xr3:uid="{C6862E2C-6470-4B20-99B8-C9EEFB757661}" name="sp_2_sp_known/basic_assistance_grant" dataDxfId="1384"/>
    <tableColumn id="30" xr3:uid="{B7765911-DAE4-4FED-8419-E071F612671A}" name="sp_2_sp_known/emergency_assistance_grant" dataDxfId="1383"/>
    <tableColumn id="31" xr3:uid="{2CF85329-3676-419F-9CB9-5FBBFEB341C9}" name="sp_2_sp_known/none_of_the_above" dataDxfId="1382"/>
    <tableColumn id="32" xr3:uid="{786C3D75-3E49-401D-9E75-9472CF87467A}" name="sp_3_sp_enrolment_sp1_wife" dataDxfId="1381"/>
    <tableColumn id="33" xr3:uid="{C8038084-CD73-4538-B3CF-40E272AF1048}" name="sp_4_sp_types_of_benefits_sp1_wife" dataDxfId="1380"/>
    <tableColumn id="34" xr3:uid="{A16E1A2F-E9A8-4CF7-A447-AF893FA520E0}" name="sp_4_sp_types_of_benefits_sp1_wife/cash_transfer_to_bank_account" dataDxfId="1379"/>
    <tableColumn id="35" xr3:uid="{F7DF46B5-9AB2-4979-8367-6D9700B5CF97}" name="sp_4_sp_types_of_benefits_sp1_wife/cash" dataDxfId="1378"/>
    <tableColumn id="36" xr3:uid="{B4F4ABC9-C199-4A9D-B235-F18331571865}" name="sp_4_sp_types_of_benefits_sp1_wife/cheque" dataDxfId="1377"/>
    <tableColumn id="37" xr3:uid="{450471BA-0F42-471D-A1CC-1D229C156022}" name="sp_4_sp_types_of_benefits_sp1_wife/in_kind" dataDxfId="1376"/>
    <tableColumn id="38" xr3:uid="{F4B38433-0767-4BD9-B2FA-7FB926F1E7A8}" name="sp_4_sp_types_of_benefits_sp1_wife/voucher" dataDxfId="1375"/>
    <tableColumn id="39" xr3:uid="{EDBCEBE0-A2E4-4C6E-AFC0-1876152AE22F}" name="sp_4_sp_types_of_benefits_sp1_wife/other" dataDxfId="1374"/>
    <tableColumn id="40" xr3:uid="{E1B102DB-98F4-4D58-8B15-DE3BCC98F1D5}" name="sp_4_sp_types_of_benefits_sp1_wife/dk" dataDxfId="1373"/>
    <tableColumn id="41" xr3:uid="{70220D53-0B90-4C8E-AAC7-DF560C41C0FB}" name="sp_4_sp_types_of_benefits_sp1_wife/dwta" dataDxfId="1372"/>
    <tableColumn id="42" xr3:uid="{351BDA12-E6E0-40F6-8E6B-313387C15DA0}" name="sp_4_sp_types_of_benefits_sp1_wife_other" dataDxfId="1371"/>
    <tableColumn id="43" xr3:uid="{BDCCB84B-F489-49C2-B581-2FB697EC7E92}" name="sp_5_sp_frequency_sp1_wife" dataDxfId="1370"/>
    <tableColumn id="44" xr3:uid="{E2D87775-E8CB-4736-8A90-E48BEC413DCC}" name="sp_5_sp_frequency_sp1_wife_other" dataDxfId="1369"/>
    <tableColumn id="45" xr3:uid="{65B0FF58-74C9-4D2B-A09A-60391D2A3FAC}" name="sp_6_sp_amount_sp1_wife" dataDxfId="1368"/>
    <tableColumn id="46" xr3:uid="{CDAD1409-F443-4707-AEE3-D8DD413FACDD}" name="sp_7_sp_sufficient_sp1_wife" dataDxfId="1367"/>
    <tableColumn id="47" xr3:uid="{895366AD-DF55-46EA-9A9C-7E6F97462C79}" name="sp_8_sp_in_kind_sp1_wife" dataDxfId="1366"/>
    <tableColumn id="48" xr3:uid="{0FC56C8D-6A77-472D-BDC2-AB0BBE60123D}" name="sp_8_sp_in_kind_sp1_wife/food" dataDxfId="1365"/>
    <tableColumn id="49" xr3:uid="{AADD41CA-D361-428A-89B0-B315921A1777}" name="sp_8_sp_in_kind_sp1_wife/shelter" dataDxfId="1364"/>
    <tableColumn id="50" xr3:uid="{F68945E6-FF16-430F-BA7A-CB71F6484942}" name="sp_8_sp_in_kind_sp1_wife/basic_non_food_items" dataDxfId="1363"/>
    <tableColumn id="51" xr3:uid="{0D8B4102-C4C0-4D88-816A-E5F7C9B29D21}" name="sp_8_sp_in_kind_sp1_wife/medical_supplies" dataDxfId="1362"/>
    <tableColumn id="52" xr3:uid="{8072E5A2-5010-450D-AC8B-C66161ECD0DC}" name="sp_8_sp_in_kind_sp1_wife/other" dataDxfId="1361"/>
    <tableColumn id="53" xr3:uid="{D5CCC5CB-611C-4A4B-A145-D5EE4E261CAD}" name="sp_8_sp_in_kind_sp1_wife/dk" dataDxfId="1360"/>
    <tableColumn id="54" xr3:uid="{F1B12BFE-D96E-4E5D-A8A6-66DF771F2DB2}" name="sp_8_sp_in_kind_sp1_wife/dwta" dataDxfId="1359"/>
    <tableColumn id="55" xr3:uid="{889CC613-7874-4230-8CD3-B3DBE17329DF}" name="sp_8_sp_in_kind_sp1_wife_other" dataDxfId="1358"/>
    <tableColumn id="56" xr3:uid="{16EAC29E-A425-4A0E-98F7-57B7318807A5}" name="sp_9_sp_in_kind_delivery_sp1_wife" dataDxfId="1357"/>
    <tableColumn id="57" xr3:uid="{A730358A-EA25-4CFF-B8EE-284390ED8786}" name="sp_9_sp_in_kind_delivery_sp1_wife/door_to_door" dataDxfId="1356"/>
    <tableColumn id="58" xr3:uid="{000D8675-9415-4DAE-ABC2-454CED2A7263}" name="sp_9_sp_in_kind_delivery_sp1_wife/distribution_in_mosa_ssolf_registration_offices" dataDxfId="1355"/>
    <tableColumn id="59" xr3:uid="{6199DCDA-452A-4A88-B9C0-91E03FA6003D}" name="sp_9_sp_in_kind_delivery_sp1_wife/distribution_in_care_centres" dataDxfId="1354"/>
    <tableColumn id="60" xr3:uid="{3E1CE6AD-9CA2-45BD-B4AB-8B34B9167859}" name="sp_9_sp_in_kind_delivery_sp1_wife/distribution_in_schools" dataDxfId="1353"/>
    <tableColumn id="61" xr3:uid="{650BCF94-4656-42FA-8283-4BD72B59B97A}" name="sp_9_sp_in_kind_delivery_sp1_wife/distribution_in_baladiya_office" dataDxfId="1352"/>
    <tableColumn id="62" xr3:uid="{123FC69A-559A-4724-BC82-0F8473885C3D}" name="sp_9_sp_in_kind_delivery_sp1_wife/distribution_in_muhalla_office" dataDxfId="1351"/>
    <tableColumn id="63" xr3:uid="{76C65956-C1B1-4F60-B431-23257EAE5348}" name="sp_9_sp_in_kind_delivery_sp1_wife/other" dataDxfId="1350"/>
    <tableColumn id="64" xr3:uid="{F8CCB663-B66E-40A5-A65F-4F5D04CB2755}" name="sp_9_sp_in_kind_delivery_sp1_wife/dk" dataDxfId="1349"/>
    <tableColumn id="65" xr3:uid="{CD8F700B-2E6F-4D69-A1DB-0B2FF9AE9229}" name="sp_9_sp_in_kind_delivery_sp1_wife/dwta" dataDxfId="1348"/>
    <tableColumn id="66" xr3:uid="{5BEAF4A6-0D2D-474B-B768-507A001AB23E}" name="sp_9_sp_in_kind_delivery_sp1_wife_other" dataDxfId="1347"/>
    <tableColumn id="67" xr3:uid="{5B2E407A-A80C-4E7D-B312-68A3D3503E8B}" name="sp_10_sp_length_benefit_sp1_wife" dataDxfId="1346"/>
    <tableColumn id="68" xr3:uid="{2F64B349-15CA-40E5-A282-40014B2F041A}" name="sp_3_sp_enrolment_sp1_basic" dataDxfId="1345"/>
    <tableColumn id="69" xr3:uid="{F8D070CF-F238-41E8-8C9B-BA1C3D7839B0}" name="sp_4_sp_types_of_benefits_sp1_basic" dataDxfId="1344"/>
    <tableColumn id="70" xr3:uid="{2BD95677-D008-41E7-8DCC-0BE4D1929870}" name="sp_4_sp_types_of_benefits_sp1_basic/cash_transfer_to_bank_account" dataDxfId="1343"/>
    <tableColumn id="71" xr3:uid="{C81B3375-5168-4BB9-B603-45550E71C01F}" name="sp_4_sp_types_of_benefits_sp1_basic/cash" dataDxfId="1342"/>
    <tableColumn id="72" xr3:uid="{899F93C7-B1B0-411C-B3A6-777C01C6606F}" name="sp_4_sp_types_of_benefits_sp1_basic/cheque" dataDxfId="1341"/>
    <tableColumn id="73" xr3:uid="{7677E7AE-0601-40AD-8F73-4C5E5243813C}" name="sp_4_sp_types_of_benefits_sp1_basic/in_kind" dataDxfId="1340"/>
    <tableColumn id="74" xr3:uid="{0F7F454B-AA27-4423-9D81-98A3CD81F0E4}" name="sp_4_sp_types_of_benefits_sp1_basic/voucher" dataDxfId="1339"/>
    <tableColumn id="75" xr3:uid="{2974B042-D68A-40AB-97BE-10118D0124C8}" name="sp_4_sp_types_of_benefits_sp1_basic/other" dataDxfId="1338"/>
    <tableColumn id="76" xr3:uid="{0E064B9C-5AE7-45C7-A737-FD36C3C82620}" name="sp_4_sp_types_of_benefits_sp1_basic/dk" dataDxfId="1337"/>
    <tableColumn id="77" xr3:uid="{D97A535E-E22C-48B0-A6FD-658CB57ECDC2}" name="sp_4_sp_types_of_benefits_sp1_basic/dwta" dataDxfId="1336"/>
    <tableColumn id="78" xr3:uid="{22E835C0-7E11-492F-8B74-5E778516467C}" name="sp_4_sp_types_of_benefits_sp1_basic_other" dataDxfId="1335"/>
    <tableColumn id="79" xr3:uid="{1431D16B-832E-446D-BE18-ABE48569B39D}" name="sp_5_sp_frequency_sp1_basic" dataDxfId="1334"/>
    <tableColumn id="80" xr3:uid="{5D070972-4C2E-4644-B4F7-8D1743D345ED}" name="sp_5_sp_frequency_sp1_basic_other" dataDxfId="1333"/>
    <tableColumn id="81" xr3:uid="{440533CD-90CB-4B73-8E89-16501B8692F2}" name="sp_6_sp_amount_sp1_basic" dataDxfId="1332"/>
    <tableColumn id="82" xr3:uid="{D6CED3E5-499D-462F-8876-E9608376CA18}" name="sp_7_sp_sufficient_sp1_basic" dataDxfId="1331"/>
    <tableColumn id="83" xr3:uid="{D15EA83F-F16A-456A-BCFD-8F889BC9FC58}" name="sp_8_sp_in_kind_sp1_basic" dataDxfId="1330"/>
    <tableColumn id="84" xr3:uid="{61569732-92C7-4BE1-919F-CB6A7F228421}" name="sp_8_sp_in_kind_sp1_basic/food" dataDxfId="1329"/>
    <tableColumn id="85" xr3:uid="{774C192E-20B9-46DE-A39B-E33B31995DE2}" name="sp_8_sp_in_kind_sp1_basic/shelter" dataDxfId="1328"/>
    <tableColumn id="86" xr3:uid="{2D2D8E72-ECE2-4621-AB51-C48A30E79AC8}" name="sp_8_sp_in_kind_sp1_basic/basic_non_food_items" dataDxfId="1327"/>
    <tableColumn id="87" xr3:uid="{26B2321E-BF9A-448E-8440-3E75B58EC1CC}" name="sp_8_sp_in_kind_sp1_basic/medical_supplies" dataDxfId="1326"/>
    <tableColumn id="88" xr3:uid="{D897FBB0-1767-4077-A2C3-B4B09CF48BF7}" name="sp_8_sp_in_kind_sp1_basic/other" dataDxfId="1325"/>
    <tableColumn id="89" xr3:uid="{9BC6F714-BFD4-4DBC-BA97-82AAFC8D9992}" name="sp_8_sp_in_kind_sp1_basic/dk" dataDxfId="1324"/>
    <tableColumn id="90" xr3:uid="{A7AA7A0A-85B9-47B0-B29B-BA48BD6F1815}" name="sp_8_sp_in_kind_sp1_basic/dwta" dataDxfId="1323"/>
    <tableColumn id="91" xr3:uid="{CA9D74ED-B755-4193-8BCE-F1AD2003F23D}" name="sp_8_sp_in_kind_sp1_basic_other" dataDxfId="1322"/>
    <tableColumn id="92" xr3:uid="{18F25A01-704C-4C41-9A33-8E663EE25CAA}" name="sp_9_sp_in_kind_delivery_sp1_basic" dataDxfId="1321"/>
    <tableColumn id="93" xr3:uid="{B5C17731-D0C4-4AC5-A50B-F80D23AF2B81}" name="sp_9_sp_in_kind_delivery_sp1_basic/door_to_door" dataDxfId="1320"/>
    <tableColumn id="94" xr3:uid="{2998D840-9CE1-49ED-A405-43DAD7417A68}" name="sp_9_sp_in_kind_delivery_sp1_basic/distribution_in_mosa_ssolf_registration_offices" dataDxfId="1319"/>
    <tableColumn id="95" xr3:uid="{A11EC76B-F16A-43C8-BC11-6F23BC7698A6}" name="sp_9_sp_in_kind_delivery_sp1_basic/distribution_in_care_centres" dataDxfId="1318"/>
    <tableColumn id="96" xr3:uid="{80582B9B-EC90-4094-9E57-16D611609673}" name="sp_9_sp_in_kind_delivery_sp1_basic/distribution_in_schools" dataDxfId="1317"/>
    <tableColumn id="97" xr3:uid="{B986D6F4-2A24-4696-B14D-92ACBCC03392}" name="sp_9_sp_in_kind_delivery_sp1_basic/distribution_in_baladiya_office" dataDxfId="1316"/>
    <tableColumn id="98" xr3:uid="{34F7338A-D517-4047-A04D-6C1465F54E43}" name="sp_9_sp_in_kind_delivery_sp1_basic/distribution_in_muhalla_office" dataDxfId="1315"/>
    <tableColumn id="99" xr3:uid="{BF940534-C43E-4178-9D45-B5E309268C48}" name="sp_9_sp_in_kind_delivery_sp1_basic/other" dataDxfId="1314"/>
    <tableColumn id="100" xr3:uid="{9A20F230-F7B0-4F78-8D7E-CD6A92E5366C}" name="sp_9_sp_in_kind_delivery_sp1_basic/dk" dataDxfId="1313"/>
    <tableColumn id="101" xr3:uid="{9314B7A1-E2E7-45F1-ABC5-1834FD1AB308}" name="sp_9_sp_in_kind_delivery_sp1_basic/dwta" dataDxfId="1312"/>
    <tableColumn id="102" xr3:uid="{E9525531-69F2-4980-8069-1CE6FC45144E}" name="sp_9_sp_in_kind_delivery_sp1_basic_other" dataDxfId="1311"/>
    <tableColumn id="103" xr3:uid="{561BE2A4-B364-4274-B54B-8FCC6FBC5C67}" name="sp_10_sp_length_benefit_sp1_basic" dataDxfId="1310"/>
    <tableColumn id="104" xr3:uid="{C75F0039-42AB-46D3-A1AB-316780DA31B2}" name="sp_3_sp_enrolment_sp1_emergency" dataDxfId="1309"/>
    <tableColumn id="105" xr3:uid="{90E0DA2B-AC54-4A68-BEAF-F6936AEB706A}" name="sp_4_sp_types_of_benefits_sp1_emergency" dataDxfId="1308"/>
    <tableColumn id="106" xr3:uid="{CD2588AA-2AE7-458E-8CFE-D1AAC6DECB98}" name="sp_4_sp_types_of_benefits_sp1_emergency/cash_transfer_to_bank_account" dataDxfId="1307"/>
    <tableColumn id="107" xr3:uid="{BE62E3BB-81B2-422A-8036-EAA793EE99B2}" name="sp_4_sp_types_of_benefits_sp1_emergency/cash" dataDxfId="1306"/>
    <tableColumn id="108" xr3:uid="{8C9A3297-AE99-4EF3-B62D-6269929C3C2F}" name="sp_4_sp_types_of_benefits_sp1_emergency/cheque" dataDxfId="1305"/>
    <tableColumn id="109" xr3:uid="{8033EBD1-BCBF-418C-BEE9-5AD5A4926700}" name="sp_4_sp_types_of_benefits_sp1_emergency/in_kind" dataDxfId="1304"/>
    <tableColumn id="110" xr3:uid="{912F87B1-8E7A-4FDA-A993-9119A9F50C1A}" name="sp_4_sp_types_of_benefits_sp1_emergency/voucher" dataDxfId="1303"/>
    <tableColumn id="111" xr3:uid="{0AEA4200-53CA-4CB0-9D84-196A990B25B2}" name="sp_4_sp_types_of_benefits_sp1_emergency/other" dataDxfId="1302"/>
    <tableColumn id="112" xr3:uid="{C424B08C-7D58-4857-85F6-422BE59F391D}" name="sp_4_sp_types_of_benefits_sp1_emergency/dk" dataDxfId="1301"/>
    <tableColumn id="113" xr3:uid="{ABEC4C05-382B-489D-BCD9-B02F99CE5D49}" name="sp_4_sp_types_of_benefits_sp1_emergency/dwta" dataDxfId="1300"/>
    <tableColumn id="114" xr3:uid="{B4E434D1-7DDB-4E02-B995-A3D0BB238AB0}" name="sp_4_sp_types_of_benefits_sp1_emergency_other" dataDxfId="1299"/>
    <tableColumn id="115" xr3:uid="{9E2FF3A1-E4C0-4928-B282-313EE64E1038}" name="sp_5_sp_frequency_sp1_emergency" dataDxfId="1298"/>
    <tableColumn id="116" xr3:uid="{31290027-73A3-4BF7-8550-A99B591BC852}" name="sp_5_sp_frequency_sp1_emergency_other" dataDxfId="1297"/>
    <tableColumn id="117" xr3:uid="{FBABF116-BE7A-44FE-9F9E-9D0B387AEFEF}" name="sp_6_sp_amount_sp1_emergency" dataDxfId="1296"/>
    <tableColumn id="118" xr3:uid="{8E2EBEAE-00E1-409A-8E9D-F2B5305E1421}" name="sp_7_sp_sufficient_sp1_emergency" dataDxfId="1295"/>
    <tableColumn id="119" xr3:uid="{2900EB41-2C50-4591-B53A-E19A801C4AF9}" name="sp_8_sp_in_kind_sp1_emergency" dataDxfId="1294"/>
    <tableColumn id="120" xr3:uid="{4250E7B0-0043-4066-9DA4-98E4ABAB1FAB}" name="sp_8_sp_in_kind_sp1_emergency/food" dataDxfId="1293"/>
    <tableColumn id="121" xr3:uid="{41186D18-981B-4F54-A606-38319C5850F9}" name="sp_8_sp_in_kind_sp1_emergency/shelter" dataDxfId="1292"/>
    <tableColumn id="122" xr3:uid="{929A2B6E-9EBF-46C4-B4F2-57CFA25EC341}" name="sp_8_sp_in_kind_sp1_emergency/basic_non_food_items" dataDxfId="1291"/>
    <tableColumn id="123" xr3:uid="{0FC04EC7-8E89-4804-974A-7401D2D68990}" name="sp_8_sp_in_kind_sp1_emergency/medical_supplies" dataDxfId="1290"/>
    <tableColumn id="124" xr3:uid="{CD4E048F-6565-4787-8619-3C610131E592}" name="sp_8_sp_in_kind_sp1_emergency/other" dataDxfId="1289"/>
    <tableColumn id="125" xr3:uid="{A630F264-B6DF-4D1A-81E8-C4C83DC8FD6C}" name="sp_8_sp_in_kind_sp1_emergency/dk" dataDxfId="1288"/>
    <tableColumn id="126" xr3:uid="{F0288C21-3DA0-4578-B813-8839913B017E}" name="sp_8_sp_in_kind_sp1_emergency/dwta" dataDxfId="1287"/>
    <tableColumn id="127" xr3:uid="{EDE8E363-F51A-468F-9BC4-070A68DBAAA8}" name="sp_8_sp_in_kind_sp1_emergency_other" dataDxfId="1286"/>
    <tableColumn id="128" xr3:uid="{B6E4F387-1DF9-4409-99B6-A998B3B75F48}" name="sp_9_sp_in_kind_delivery_sp1_emergency" dataDxfId="1285"/>
    <tableColumn id="129" xr3:uid="{8AF79E30-BB5E-4CD7-AF60-9681A20B49A9}" name="sp_9_sp_in_kind_delivery_sp1_emergency/door_to_door" dataDxfId="1284"/>
    <tableColumn id="130" xr3:uid="{1D140317-5E36-43EA-A06F-7424A7B1E489}" name="sp_9_sp_in_kind_delivery_sp1_emergency/distribution_in_mosa_ssolf_registration_offices" dataDxfId="1283"/>
    <tableColumn id="131" xr3:uid="{C6AF6B3F-98F5-45BD-9D94-A23A4C6F2B0B}" name="sp_9_sp_in_kind_delivery_sp1_emergency/distribution_in_care_centres" dataDxfId="1282"/>
    <tableColumn id="132" xr3:uid="{92892CCF-E5B1-4C4D-A3EB-B1246B0DC34A}" name="sp_9_sp_in_kind_delivery_sp1_emergency/distribution_in_schools" dataDxfId="1281"/>
    <tableColumn id="133" xr3:uid="{4C311E95-D851-4094-B13B-56733E0AD81C}" name="sp_9_sp_in_kind_delivery_sp1_emergency/distribution_in_baladiya_office" dataDxfId="1280"/>
    <tableColumn id="134" xr3:uid="{63267537-7064-4C18-B081-F59843E6CBDB}" name="sp_9_sp_in_kind_delivery_sp1_emergency/distribution_in_muhalla_office" dataDxfId="1279"/>
    <tableColumn id="135" xr3:uid="{46A19FD9-ADA8-46FC-8887-D27FB4DC731B}" name="sp_9_sp_in_kind_delivery_sp1_emergency/other" dataDxfId="1278"/>
    <tableColumn id="136" xr3:uid="{59040AD3-4AE2-4951-AB8A-D612575D832E}" name="sp_9_sp_in_kind_delivery_sp1_emergency/dk" dataDxfId="1277"/>
    <tableColumn id="137" xr3:uid="{379E2073-FDAD-470C-9142-40CB39132A32}" name="sp_9_sp_in_kind_delivery_sp1_emergency/dwta" dataDxfId="1276"/>
    <tableColumn id="138" xr3:uid="{866B6DE1-B654-4234-AE8E-2C5B2A187AA2}" name="sp_9_sp_in_kind_delivery_sp1_emergency_other" dataDxfId="1275"/>
    <tableColumn id="139" xr3:uid="{B0B69CD8-C821-4610-82E4-3DF15F04E374}" name="sp_10_sp_length_benefit_sp1_emergency" dataDxfId="1274"/>
    <tableColumn id="140" xr3:uid="{5D4B8551-9A6A-4803-95C9-3136467434B9}" name="sp_11_type_care_centre" dataDxfId="1273"/>
    <tableColumn id="141" xr3:uid="{44DC73AD-0AE2-4D5D-834F-D05C7E136CEB}" name="sp_11_type_care_centre/none" dataDxfId="1272"/>
    <tableColumn id="142" xr3:uid="{05355FCD-AA8A-4C7B-9145-9B463F9EEBAD}" name="sp_11_type_care_centre/centres_for_children_with_disabilities" dataDxfId="1271"/>
    <tableColumn id="143" xr3:uid="{DBFEFBB2-3BFC-41A0-ADCE-30058679FB77}" name="sp_11_type_care_centre/centres_for_juveniles" dataDxfId="1270"/>
    <tableColumn id="144" xr3:uid="{88F4122A-0D01-4EB3-8D53-56CBDDC5B00B}" name="sp_11_type_care_centre/other" dataDxfId="1269"/>
    <tableColumn id="145" xr3:uid="{2452BAF1-663A-4F8E-8AE4-16F1CE9893B3}" name="sp_11_type_care_centre/dk" dataDxfId="1268"/>
    <tableColumn id="146" xr3:uid="{4B52CB2F-065C-4AA6-B901-97DEB534CB53}" name="sp_11_type_care_centre/dwta" dataDxfId="1267"/>
    <tableColumn id="147" xr3:uid="{9F38B0CE-C27D-4896-A289-BCFEEE329B25}" name="sp_11_type_care_centre_other" dataDxfId="1266"/>
    <tableColumn id="148" xr3:uid="{4089AD04-9655-4ED3-8603-D7B596C73877}" name="legad_1_eligibility_criteria_sp1_wife" dataDxfId="1265"/>
    <tableColumn id="149" xr3:uid="{018CA924-128C-4653-BB9B-FC6D15AFBE0D}" name="legad_1_eligibility_criteria_sp1_wife/libyan_nationality" dataDxfId="1264"/>
    <tableColumn id="150" xr3:uid="{6939BEAB-423F-41F5-8469-5B07D10E6C77}" name="legad_1_eligibility_criteria_sp1_wife/all_children_18_and_under" dataDxfId="1263"/>
    <tableColumn id="151" xr3:uid="{3716B277-9A4A-42FF-982A-FE3469E059C1}" name="legad_1_eligibility_criteria_sp1_wife/child_with_disabilities" dataDxfId="1262"/>
    <tableColumn id="152" xr3:uid="{1431F448-A850-4E34-AB76-E919808EF62C}" name="legad_1_eligibility_criteria_sp1_wife/twins_2_and_under" dataDxfId="1261"/>
    <tableColumn id="153" xr3:uid="{F4D491C9-9928-494B-8D27-D77C19D39BC8}" name="legad_1_eligibility_criteria_sp1_wife/divorced_woman" dataDxfId="1260"/>
    <tableColumn id="154" xr3:uid="{7BA52356-9DB3-4DF6-9A5E-1580FD3C2982}" name="legad_1_eligibility_criteria_sp1_wife/widowed_woman" dataDxfId="1259"/>
    <tableColumn id="155" xr3:uid="{6675D7B9-FD83-4E0C-85B7-E98527C9671C}" name="legad_1_eligibility_criteria_sp1_wife/all_libyan_women_not_working_in_the_public_sector" dataDxfId="1258"/>
    <tableColumn id="156" xr3:uid="{BE1FDD79-CC33-4FFD-AEC1-53F7AFB0A0FF}" name="legad_1_eligibility_criteria_sp1_wife/all_unemployed_libyan_women" dataDxfId="1257"/>
    <tableColumn id="157" xr3:uid="{4D1CC973-82A7-4C2F-BC9E-A48668DC84C2}" name="legad_1_eligibility_criteria_sp1_wife/elderly_above_60" dataDxfId="1256"/>
    <tableColumn id="158" xr3:uid="{2B416354-80C1-4929-AC0C-2C648BE87A94}" name="legad_1_eligibility_criteria_sp1_wife/unemployment_low_income_below_450_lyd_per_month" dataDxfId="1255"/>
    <tableColumn id="159" xr3:uid="{3F81B248-670F-4F1A-BC77-0F0378ED8A13}" name="legad_1_eligibility_criteria_sp1_wife/head_of_family_imprisoned_or_missing" dataDxfId="1254"/>
    <tableColumn id="160" xr3:uid="{FB258D8A-6F09-4526-BDE8-3D913D92F66A}" name="legad_1_eligibility_criteria_sp1_wife/head_of_family_martyr" dataDxfId="1253"/>
    <tableColumn id="161" xr3:uid="{D4F75D77-E06C-4F49-B92B-F067C1796DCA}" name="legad_1_eligibility_criteria_sp1_wife/sickness_chronic_incurable_diseases" dataDxfId="1252"/>
    <tableColumn id="162" xr3:uid="{9388F2CE-53BF-4BB9-90C6-B921DE7A5A62}" name="legad_1_eligibility_criteria_sp1_wife/victim_of_natural_disaster" dataDxfId="1251"/>
    <tableColumn id="163" xr3:uid="{D017FBA0-DA8B-448E-9BFC-02BF6B48B0A7}" name="legad_1_eligibility_criteria_sp1_wife/other" dataDxfId="1250"/>
    <tableColumn id="164" xr3:uid="{A0A8B91B-7A44-4B8A-9ECB-2DB0827DB3BA}" name="legad_1_eligibility_criteria_sp1_wife/dk" dataDxfId="1249"/>
    <tableColumn id="165" xr3:uid="{5F3DFA00-B1E6-4F13-B90A-8799B310FCF8}" name="legad_1_eligibility_criteria_sp1_wife/dwta" dataDxfId="1248"/>
    <tableColumn id="166" xr3:uid="{2AF34101-6EAE-4FAF-8D21-C842A6D3F8C5}" name="legad_1_eligibility_criteria_sp1_wife_other" dataDxfId="1247"/>
    <tableColumn id="167" xr3:uid="{2B1D5B55-FF4B-4C0D-9451-E428C3D9398C}" name="legad_2_post_enrol__conditions_sp1_wife" dataDxfId="1246"/>
    <tableColumn id="168" xr3:uid="{8824F694-9D5B-4E31-9BAC-CBF36A4DF6E6}" name="legad_2_post_enrol__conditions_sp1_wife/none" dataDxfId="1245"/>
    <tableColumn id="169" xr3:uid="{53051591-9EE9-4BDA-917B-0D340D846348}" name="legad_2_post_enrol__conditions_sp1_wife/school_attendance" dataDxfId="1244"/>
    <tableColumn id="170" xr3:uid="{8FB8CD74-2384-4477-AFC6-0555179D1C6A}" name="legad_2_post_enrol__conditions_sp1_wife/regular_medical_checks_for_children_with_disabilities" dataDxfId="1243"/>
    <tableColumn id="171" xr3:uid="{C1DB6BDE-412E-4BBA-BB98-F3AA61D6544B}" name="legad_2_post_enrol__conditions_sp1_wife/other" dataDxfId="1242"/>
    <tableColumn id="172" xr3:uid="{7647BC41-E49F-4308-AA78-AE761E1FB44F}" name="legad_2_post_enrol__conditions_sp1_wife/dk" dataDxfId="1241"/>
    <tableColumn id="173" xr3:uid="{02397EFC-B7DD-4418-BBA3-46C5CF01FA19}" name="legad_2_post_enrol__conditions_sp1_wife/dwta" dataDxfId="1240"/>
    <tableColumn id="174" xr3:uid="{E3E8DAED-0B4F-449F-A95C-6DF2B44E713B}" name="legad_2_post_enrol__conditions_sp1_wife_other" dataDxfId="1239"/>
    <tableColumn id="175" xr3:uid="{B4813AE9-86BB-46E8-A73D-BCFAAD9DB4FC}" name="legad_1_eligibility_criteria_sp1_basic" dataDxfId="1238"/>
    <tableColumn id="176" xr3:uid="{4E599495-5FFC-4EBC-A8B9-A33E929A74AE}" name="legad_1_eligibility_criteria_sp1_basic/libyan_nationality" dataDxfId="1237"/>
    <tableColumn id="177" xr3:uid="{E023926F-083D-4520-BEB6-FD63D9640DB3}" name="legad_1_eligibility_criteria_sp1_basic/all_children_18_and_under" dataDxfId="1236"/>
    <tableColumn id="178" xr3:uid="{29A18145-7466-4AD4-AF3A-103986E88D49}" name="legad_1_eligibility_criteria_sp1_basic/child_with_disabilities" dataDxfId="1235"/>
    <tableColumn id="179" xr3:uid="{85DA984A-990B-42CC-A7DE-8C9AB576E51B}" name="legad_1_eligibility_criteria_sp1_basic/twins_2_and_under" dataDxfId="1234"/>
    <tableColumn id="180" xr3:uid="{30A6941C-D47E-4EA7-BA70-E0AF643D681C}" name="legad_1_eligibility_criteria_sp1_basic/divorced_woman" dataDxfId="1233"/>
    <tableColumn id="181" xr3:uid="{ACD5AD66-4C88-4F2F-9429-81A4BBC942DF}" name="legad_1_eligibility_criteria_sp1_basic/widowed_woman" dataDxfId="1232"/>
    <tableColumn id="182" xr3:uid="{5127C7C3-C8E8-4584-9618-452FAB0C48CB}" name="legad_1_eligibility_criteria_sp1_basic/all_libyan_women_not_working_in_the_public_sector" dataDxfId="1231"/>
    <tableColumn id="183" xr3:uid="{A2374B04-0E42-4201-8C6B-970A3B385BF0}" name="legad_1_eligibility_criteria_sp1_basic/all_unemployed_libyan_women" dataDxfId="1230"/>
    <tableColumn id="184" xr3:uid="{5687A972-1EA3-4085-AB3D-3834E3ECD58B}" name="legad_1_eligibility_criteria_sp1_basic/elderly_above_60" dataDxfId="1229"/>
    <tableColumn id="185" xr3:uid="{FDA615C1-CC78-469B-845D-056374DFE035}" name="legad_1_eligibility_criteria_sp1_basic/unemployment_low_income_below_450_lyd_per_month" dataDxfId="1228"/>
    <tableColumn id="186" xr3:uid="{D947D5FB-9E05-472E-B6F8-82B20BD3248C}" name="legad_1_eligibility_criteria_sp1_basic/head_of_family_imprisoned_or_missing" dataDxfId="1227"/>
    <tableColumn id="187" xr3:uid="{71DD6A07-EC7D-4521-BDC2-604590403093}" name="legad_1_eligibility_criteria_sp1_basic/head_of_family_martyr" dataDxfId="1226"/>
    <tableColumn id="188" xr3:uid="{1809DC60-0C52-4CD8-B0C1-AAEBA16CB46C}" name="legad_1_eligibility_criteria_sp1_basic/sickness_chronic_incurable_diseases" dataDxfId="1225"/>
    <tableColumn id="189" xr3:uid="{9173DA57-CB53-48FD-97B0-918E73805C66}" name="legad_1_eligibility_criteria_sp1_basic/victim_of_natural_disaster" dataDxfId="1224"/>
    <tableColumn id="190" xr3:uid="{B74D99BD-B0D1-45FD-A62D-E256D611CC74}" name="legad_1_eligibility_criteria_sp1_basic/other" dataDxfId="1223"/>
    <tableColumn id="191" xr3:uid="{73DD3E8F-15DD-4C24-A1E5-AF3C52601B3C}" name="legad_1_eligibility_criteria_sp1_basic/dk" dataDxfId="1222"/>
    <tableColumn id="192" xr3:uid="{010314BA-A501-49EE-BBA6-0195DA075147}" name="legad_1_eligibility_criteria_sp1_basic/dwta" dataDxfId="1221"/>
    <tableColumn id="193" xr3:uid="{3AE46427-415F-4081-9217-79A59262E2FE}" name="legad_1_eligibility_criteria_sp1_basic_other" dataDxfId="1220"/>
    <tableColumn id="194" xr3:uid="{5B9ED56B-A4AF-4AFA-94A6-8EE8B7C4720C}" name="legad_2_post_enrol__conditions_sp1_basic" dataDxfId="1219"/>
    <tableColumn id="195" xr3:uid="{C93C8224-A902-4A07-99E5-D38D14F37219}" name="legad_2_post_enrol__conditions_sp1_basic/none" dataDxfId="1218"/>
    <tableColumn id="196" xr3:uid="{B54E35B0-C798-4377-B59C-3B64A2705E52}" name="legad_2_post_enrol__conditions_sp1_basic/school_attendance" dataDxfId="1217"/>
    <tableColumn id="197" xr3:uid="{80A23AA7-7900-4AEF-983A-4FD2A697059C}" name="legad_2_post_enrol__conditions_sp1_basic/regular_medical_checks_for_children_with_disabilities" dataDxfId="1216"/>
    <tableColumn id="198" xr3:uid="{A3257640-02CC-4A0B-A004-53239E90913B}" name="legad_2_post_enrol__conditions_sp1_basic/other" dataDxfId="1215"/>
    <tableColumn id="199" xr3:uid="{670D3872-6CF4-458E-9BA8-1615D5AA5D5B}" name="legad_2_post_enrol__conditions_sp1_basic/dk" dataDxfId="1214"/>
    <tableColumn id="200" xr3:uid="{FD983662-2321-4681-A334-A9EF23659F87}" name="legad_2_post_enrol__conditions_sp1_basic/dwta" dataDxfId="1213"/>
    <tableColumn id="201" xr3:uid="{B2DDC6CE-F7FE-4653-AE91-4F90CC67FDFA}" name="legad_2_post_enrol__conditions_sp1_basic_other" dataDxfId="1212"/>
    <tableColumn id="202" xr3:uid="{C346E3DF-958F-4730-9DA2-724060FDB75E}" name="legad_1_eligibility_criteria_sp1_emergency" dataDxfId="1211"/>
    <tableColumn id="203" xr3:uid="{10EDE485-B6A8-487E-BBB2-67245090670D}" name="legad_1_eligibility_criteria_sp1_emergency/libyan_nationality" dataDxfId="1210"/>
    <tableColumn id="204" xr3:uid="{E21F7195-E7AD-4BFA-85A1-84EEA3F69AE4}" name="legad_1_eligibility_criteria_sp1_emergency/all_children_18_and_under" dataDxfId="1209"/>
    <tableColumn id="205" xr3:uid="{8AC9B10C-6473-45F4-8E22-272ADA6186B2}" name="legad_1_eligibility_criteria_sp1_emergency/child_with_disabilities" dataDxfId="1208"/>
    <tableColumn id="206" xr3:uid="{F6889E49-C351-4B6B-BB7B-036B9A848E78}" name="legad_1_eligibility_criteria_sp1_emergency/twins_2_and_under" dataDxfId="1207"/>
    <tableColumn id="207" xr3:uid="{5B326FCE-17A0-4952-BA69-A44001783BA9}" name="legad_1_eligibility_criteria_sp1_emergency/divorced_woman" dataDxfId="1206"/>
    <tableColumn id="208" xr3:uid="{7DCE08F5-9D7F-4A58-B944-1482904912A7}" name="legad_1_eligibility_criteria_sp1_emergency/widowed_woman" dataDxfId="1205"/>
    <tableColumn id="209" xr3:uid="{3BADC7FC-D191-4C52-99F7-5D0F614B7538}" name="legad_1_eligibility_criteria_sp1_emergency/all_libyan_women_not_working_in_the_public_sector" dataDxfId="1204"/>
    <tableColumn id="210" xr3:uid="{CE7596C2-7185-4473-94C0-238DAF23EDB2}" name="legad_1_eligibility_criteria_sp1_emergency/all_unemployed_libyan_women" dataDxfId="1203"/>
    <tableColumn id="211" xr3:uid="{0E172890-4A97-4B3B-94A1-14F7DC5934F8}" name="legad_1_eligibility_criteria_sp1_emergency/elderly_above_60" dataDxfId="1202"/>
    <tableColumn id="212" xr3:uid="{3BAA1502-9772-4D8E-8525-F092FCAC8D53}" name="legad_1_eligibility_criteria_sp1_emergency/unemployment_low_income_below_450_lyd_per_month" dataDxfId="1201"/>
    <tableColumn id="213" xr3:uid="{82DDDF00-019A-4E4D-8CBE-B90F1EDCD013}" name="legad_1_eligibility_criteria_sp1_emergency/head_of_family_imprisoned_or_missing" dataDxfId="1200"/>
    <tableColumn id="214" xr3:uid="{24F501F7-FD29-469F-93BD-D673945D13FF}" name="legad_1_eligibility_criteria_sp1_emergency/head_of_family_martyr" dataDxfId="1199"/>
    <tableColumn id="215" xr3:uid="{D49395B6-AB8B-49CA-AF40-D32B1350BF8D}" name="legad_1_eligibility_criteria_sp1_emergency/sickness_chronic_incurable_diseases" dataDxfId="1198"/>
    <tableColumn id="216" xr3:uid="{3DD69FFD-0AF7-4D67-B2EF-843A2591FA5A}" name="legad_1_eligibility_criteria_sp1_emergency/victim_of_natural_disaster" dataDxfId="1197"/>
    <tableColumn id="217" xr3:uid="{5C371428-5183-4CED-8324-9C72B6E43124}" name="legad_1_eligibility_criteria_sp1_emergency/other" dataDxfId="1196"/>
    <tableColumn id="218" xr3:uid="{E0EC2A09-AEC0-4869-ACE7-A2C9C7C9C976}" name="legad_1_eligibility_criteria_sp1_emergency/dk" dataDxfId="1195"/>
    <tableColumn id="219" xr3:uid="{779C3CAC-E1CA-4135-8972-4A050539F110}" name="legad_1_eligibility_criteria_sp1_emergency/dwta" dataDxfId="1194"/>
    <tableColumn id="220" xr3:uid="{14BE01E6-4D8C-4BA1-93A8-50B62BBF05F2}" name="legad_1_eligibility_criteria_sp1_emergency_other" dataDxfId="1193"/>
    <tableColumn id="221" xr3:uid="{9ECEFEFC-758D-4F07-A187-B0B86FCB2893}" name="legad_2_post_enrol__conditions_sp1_emergency" dataDxfId="1192"/>
    <tableColumn id="222" xr3:uid="{1700C808-8F71-4259-8497-8627B5F80CE7}" name="legad_2_post_enrol__conditions_sp1_emergency/none" dataDxfId="1191"/>
    <tableColumn id="223" xr3:uid="{7C658BDB-CDF5-43C4-95EC-F731912937B8}" name="legad_2_post_enrol__conditions_sp1_emergency/school_attendance" dataDxfId="1190"/>
    <tableColumn id="224" xr3:uid="{DE35620C-FD3C-4319-A664-69C957D51CF1}" name="legad_2_post_enrol__conditions_sp1_emergency/regular_medical_checks_for_children_with_disabilities" dataDxfId="1189"/>
    <tableColumn id="225" xr3:uid="{6E67A3AD-7269-4AD1-B886-99CB6112F15F}" name="legad_2_post_enrol__conditions_sp1_emergency/other" dataDxfId="1188"/>
    <tableColumn id="226" xr3:uid="{68056AF5-4C51-488F-B0D5-6D1BF43E8134}" name="legad_2_post_enrol__conditions_sp1_emergency/dk" dataDxfId="1187"/>
    <tableColumn id="227" xr3:uid="{871C67C8-565F-453A-8E3B-1B1F71B69143}" name="legad_2_post_enrol__conditions_sp1_emergency/dwta" dataDxfId="1186"/>
    <tableColumn id="228" xr3:uid="{3F249614-1045-46FC-B547-EABBBF1B1276}" name="legad_2_post_enrol__conditions_sp1_emergency_other" dataDxfId="1185"/>
    <tableColumn id="229" xr3:uid="{6EBCF949-3B89-4A03-9C3A-05CE748DBBE2}" name="out_1_means_of_outreach_sp1_wife" dataDxfId="1184"/>
    <tableColumn id="230" xr3:uid="{0219CCDF-1FAC-40B1-BF68-DB8C40E8A286}" name="out_1_means_of_outreach_sp1_wife_other" dataDxfId="1183"/>
    <tableColumn id="231" xr3:uid="{31D6DBE3-89F1-44EF-8B7E-1EBECDDD5AA5}" name="out_2_outreach_efficiency_sp1_wife" dataDxfId="1182"/>
    <tableColumn id="232" xr3:uid="{4E1E9E1D-C75A-490A-8079-EE064EC1D29A}" name="out_1_means_of_outreach_sp1_basic" dataDxfId="1181"/>
    <tableColumn id="233" xr3:uid="{67BF2E17-8754-4C63-AE2D-434AC3640127}" name="out_1_means_of_outreach_sp1_basic_other" dataDxfId="1180"/>
    <tableColumn id="234" xr3:uid="{FD06C6DE-C191-4FF8-85AF-E540E6A14191}" name="out_2_outreach_efficiency_sp1_basic" dataDxfId="1179"/>
    <tableColumn id="235" xr3:uid="{DAF2D579-C1B4-4F70-89AD-F9AED4195FF4}" name="out_1_means_of_outreach_sp1_emergency" dataDxfId="1178"/>
    <tableColumn id="236" xr3:uid="{5BCD8988-2BC7-4E6B-AC3D-BA9AE2242FEC}" name="out_1_means_of_outreach_sp1_emergency_other" dataDxfId="1177"/>
    <tableColumn id="237" xr3:uid="{7E2AF164-A8C7-4947-AC22-915DA17B2899}" name="out_2_outreach_efficiency_sp1_emergency" dataDxfId="1176"/>
    <tableColumn id="238" xr3:uid="{84959E15-2A5E-4167-98E3-949C9D3B5F44}" name="out_3_outreach_improv_" dataDxfId="1175"/>
    <tableColumn id="239" xr3:uid="{F6F4C99E-9894-464F-81E5-F1168CC10281}" name="regist_1_regist__place_sp1_wife" dataDxfId="1174"/>
    <tableColumn id="240" xr3:uid="{EC0D1DD8-BEBA-4AEE-842D-CA9C7082FD34}" name="regist_1_regist__place_sp1_wife/municipal_mosa_office" dataDxfId="1173"/>
    <tableColumn id="241" xr3:uid="{AE8049CB-0726-4223-8AE2-4F58F3348EB0}" name="regist_1_regist__place_sp1_wife/municipal_ssolf_office" dataDxfId="1172"/>
    <tableColumn id="242" xr3:uid="{296EF51B-B839-4027-AD4B-69BA99093676}" name="regist_1_regist__place_sp1_wife/baladiya" dataDxfId="1171"/>
    <tableColumn id="243" xr3:uid="{BB84F83F-E35B-48A1-BACF-5C18DAE8F545}" name="regist_1_regist__place_sp1_wife/local_council_office" dataDxfId="1170"/>
    <tableColumn id="244" xr3:uid="{3E193B0A-439D-4DC7-A0D8-77B2A2B05641}" name="regist_1_regist__place_sp1_wife/state_run_care_centres" dataDxfId="1169"/>
    <tableColumn id="245" xr3:uid="{23E96A7F-315E-4928-B99A-9B9B0444208B}" name="regist_1_regist__place_sp1_wife/online_registration" dataDxfId="1168"/>
    <tableColumn id="643" xr3:uid="{0EF507EB-D2BE-4C9E-915E-DFC146A1C48B}" name="regist_1_regist__place_sp1_wife/automatic_registration_through_head_of_family_allowance" dataDxfId="1167"/>
    <tableColumn id="644" xr3:uid="{D2F2B2B2-6DAF-4437-A6C4-DC00B869687F}" name="regist_1_regist__place_sp1_wife/bank" dataDxfId="1166"/>
    <tableColumn id="246" xr3:uid="{C4B00C5F-633B-483D-9E10-59267C9F8D6D}" name="regist_1_regist__place_sp1_wife/other" dataDxfId="1165"/>
    <tableColumn id="247" xr3:uid="{B2A799D1-0487-44B2-8CDE-1167D4326ED9}" name="regist_1_regist__place_sp1_wife/dk" dataDxfId="1164"/>
    <tableColumn id="248" xr3:uid="{C5C74CBB-37B5-408C-9C23-500F485CB598}" name="regist_1_regist__place_sp1_wife/dwta" dataDxfId="1163"/>
    <tableColumn id="249" xr3:uid="{C386B17B-244F-4ABA-88CF-759C72364430}" name="regist_1_regist__place_sp1_wife_other" dataDxfId="1162"/>
    <tableColumn id="250" xr3:uid="{7BC75769-F818-4E8E-9121-6F7DF2C2DAE0}" name="regist_2_regist__information_sp1_wife" dataDxfId="1161"/>
    <tableColumn id="251" xr3:uid="{747D0C91-6C21-45F3-BA2E-F4087D2ADCBB}" name="regist_3_regist__documentation_sp1_wife" dataDxfId="1160"/>
    <tableColumn id="252" xr3:uid="{A96BAD4C-A657-4BD0-A949-058C7A866501}" name="regist_3_regist__documentation_sp1_wife/national_identification_number_nin" dataDxfId="1159"/>
    <tableColumn id="253" xr3:uid="{2FE99EEF-573E-4A99-8CE2-18B5BA6DCDAD}" name="regist_3_regist__documentation_sp1_wife/family_book" dataDxfId="1158"/>
    <tableColumn id="254" xr3:uid="{E93A795A-373C-4DCC-8CAA-4FF8CA29AC91}" name="regist_3_regist__documentation_sp1_wife/family_status_certificate" dataDxfId="1157"/>
    <tableColumn id="255" xr3:uid="{005AEE69-6DD1-4341-BD5A-F9452B599864}" name="regist_3_regist__documentation_sp1_wife/birth_certificate" dataDxfId="1156"/>
    <tableColumn id="256" xr3:uid="{AE902CF5-3BA5-473C-B851-A4D9BFF93B25}" name="regist_3_regist__documentation_sp1_wife/proof_of_residency" dataDxfId="1155"/>
    <tableColumn id="257" xr3:uid="{6D6DB478-3A59-4C23-AA76-BA0DDDDB9037}" name="regist_3_regist__documentation_sp1_wife/deposit_voucher_or_cancelled_bank_cheque_bank_account_number" dataDxfId="1154"/>
    <tableColumn id="258" xr3:uid="{D18D609A-F6C9-493E-AEA8-177182AC7923}" name="regist_3_regist__documentation_sp1_wife/proof_of_property_ownership" dataDxfId="1153"/>
    <tableColumn id="259" xr3:uid="{C5EF2A58-41FC-4AB4-88A2-7E6A524EBDF3}" name="regist_3_regist__documentation_sp1_wife/official_house_renting_contract" dataDxfId="1152"/>
    <tableColumn id="260" xr3:uid="{43CCEF94-420A-402C-8B92-E8C03CCA5A65}" name="regist_3_regist__documentation_sp1_wife/certificate_of_death_of_husband_widows" dataDxfId="1151"/>
    <tableColumn id="261" xr3:uid="{1E3FDB60-96B7-4D12-89B2-B671BFDF45DE}" name="regist_3_regist__documentation_sp1_wife/divorce_papers_divorced_women" dataDxfId="1150"/>
    <tableColumn id="262" xr3:uid="{AD3E0E49-B303-4912-86A8-FE723B510809}" name="regist_3_regist__documentation_sp1_wife/pay_slip" dataDxfId="1149"/>
    <tableColumn id="263" xr3:uid="{97693E99-1B18-468A-BE66-65121C13BAE9}" name="regist_3_regist__documentation_sp1_wife/personal_photograph" dataDxfId="1148"/>
    <tableColumn id="645" xr3:uid="{5D5984F7-F261-40B8-8044-3BB6750AB165}" name="regist_3_regist__documentation_sp1_wife/none_due_to_automatic_registration" dataDxfId="1147"/>
    <tableColumn id="264" xr3:uid="{94CD1446-7F6C-4680-816E-A3CB21ABD792}" name="regist_3_regist__documentation_sp1_wife/other2" dataDxfId="1146"/>
    <tableColumn id="265" xr3:uid="{73AE1D47-2833-482B-A84D-48CC76107108}" name="regist_3_regist__documentation_sp1_wife/dk" dataDxfId="1145"/>
    <tableColumn id="266" xr3:uid="{D83AEEAA-3670-40F3-B14E-603BC250DF8C}" name="regist_3_regist__documentation_sp1_wife/dwta" dataDxfId="1144"/>
    <tableColumn id="267" xr3:uid="{EC65A5C9-CC10-4590-970A-F3F0B4F712FE}" name="regist_3_regist__documentation_sp1_wife_other" dataDxfId="1143"/>
    <tableColumn id="268" xr3:uid="{A8F6C85A-77CD-41DF-B30C-E90ECD898F99}" name="regist_4_regist__length_sp1_wife" dataDxfId="1142"/>
    <tableColumn id="269" xr3:uid="{F56EF9BF-2FD4-4D2F-B254-547EDFA3F542}" name="regist_5_regist__responsible_sp1_wife" dataDxfId="1141"/>
    <tableColumn id="270" xr3:uid="{6069B29B-3FAC-4576-9A44-FB6EF56711C1}" name="regist_5_regist__responsible_sp1_wife_other" dataDxfId="1140"/>
    <tableColumn id="271" xr3:uid="{3DF69A4C-C9BF-4A57-B94F-A96CCC4F30E8}" name="regist_6_regist__notification_sp1_wife" dataDxfId="1139"/>
    <tableColumn id="272" xr3:uid="{2BE867EE-393F-4FC9-BF47-91C89BC79381}" name="regist_6_regist__notification_sp1_wife_other" dataDxfId="1138"/>
    <tableColumn id="273" xr3:uid="{C6349250-15E9-4C1C-B87E-A8B47669DD23}" name="regist_1_regist__place_sp1_basic" dataDxfId="1137"/>
    <tableColumn id="274" xr3:uid="{215D5920-E9EB-4FDE-8F11-AD7DFF4D6314}" name="regist_1_regist__place_sp1_basic/municipal_mosa_office" dataDxfId="1136"/>
    <tableColumn id="275" xr3:uid="{C8C9CF98-3048-4AD6-ADDB-F4342764523B}" name="regist_1_regist__place_sp1_basic/municipal_ssolf_office" dataDxfId="1135"/>
    <tableColumn id="276" xr3:uid="{D9FDB241-7FD8-407B-BE4D-653AB4E52AD3}" name="regist_1_regist__place_sp1_basic/baladiya" dataDxfId="1134"/>
    <tableColumn id="277" xr3:uid="{AECD9809-8BB0-4818-9FD0-4233E7A32398}" name="regist_1_regist__place_sp1_basic/local_council_office" dataDxfId="1133"/>
    <tableColumn id="278" xr3:uid="{8A5ACC1D-3F9C-4DFF-A19E-897C7C12DDEB}" name="regist_1_regist__place_sp1_basic/state_run_care_centres" dataDxfId="1132"/>
    <tableColumn id="279" xr3:uid="{BDA2C669-9C17-45B9-9E51-972627013B6E}" name="regist_1_regist__place_sp1_basic/online_registration" dataDxfId="1131"/>
    <tableColumn id="280" xr3:uid="{C72A3D44-8EB9-43C6-B33C-255E5434A970}" name="regist_1_regist__place_sp1_basic/other" dataDxfId="1130"/>
    <tableColumn id="281" xr3:uid="{8DD8E282-36B7-4EC8-930E-97C406C0E906}" name="regist_1_regist__place_sp1_basic/dk" dataDxfId="1129"/>
    <tableColumn id="282" xr3:uid="{707BD995-C4B4-4F6B-96D0-AF430CDC00A5}" name="regist_1_regist__place_sp1_basic/dwta" dataDxfId="1128"/>
    <tableColumn id="283" xr3:uid="{D926E632-E2F1-444F-85D6-3A3B39AA21D3}" name="regist_1_regist__place_sp1_basic_other" dataDxfId="1127"/>
    <tableColumn id="284" xr3:uid="{5DC3C148-6EAA-4B5A-889E-F604C275C45B}" name="regist_2_regist__information_sp1_basic" dataDxfId="1126"/>
    <tableColumn id="285" xr3:uid="{D06EE7AC-24B1-473F-8002-49FC8326764D}" name="regist_3_regist__documentation_sp1_basic" dataDxfId="1125"/>
    <tableColumn id="286" xr3:uid="{09E0BE60-A783-4797-939D-55930B9C4764}" name="regist_3_regist__documentation_sp1_basic/national_identification_number_nin" dataDxfId="1124"/>
    <tableColumn id="287" xr3:uid="{7780991D-4255-4FD9-8CA7-A57FC1AE40FD}" name="regist_3_regist__documentation_sp1_basic/family_book" dataDxfId="1123"/>
    <tableColumn id="288" xr3:uid="{1D843C21-E1A5-4EF7-B85A-04BB1D68E7C0}" name="regist_3_regist__documentation_sp1_basic/family_status_certificate" dataDxfId="1122"/>
    <tableColumn id="289" xr3:uid="{2F551FD1-374D-4886-A800-E59F39754AB0}" name="regist_3_regist__documentation_sp1_basic/birth_certificate" dataDxfId="1121"/>
    <tableColumn id="290" xr3:uid="{D463B65C-A44A-400E-9023-BAC147805307}" name="regist_3_regist__documentation_sp1_basic/proof_of_residency" dataDxfId="1120"/>
    <tableColumn id="291" xr3:uid="{CFD7D8F5-89D4-4E7F-BD37-060E49C1A714}" name="regist_3_regist__documentation_sp1_basic/deposit_voucher_or_cancelled_bank_cheque_bank_account_number" dataDxfId="1119"/>
    <tableColumn id="292" xr3:uid="{A1248D5D-8052-4300-9234-F414F8177BE4}" name="regist_3_regist__documentation_sp1_basic/proof_of_property_ownership" dataDxfId="1118"/>
    <tableColumn id="293" xr3:uid="{404D4C9B-F04F-4787-B888-726C8B50999A}" name="regist_3_regist__documentation_sp1_basic/official_house_renting_contract" dataDxfId="1117"/>
    <tableColumn id="294" xr3:uid="{C90B17CC-681D-495F-AA12-1ACA10EE52E5}" name="regist_3_regist__documentation_sp1_basic/certificate_of_death_of_husband_widows" dataDxfId="1116"/>
    <tableColumn id="295" xr3:uid="{0B817031-4EC3-4760-9B7E-BA497DFA003A}" name="regist_3_regist__documentation_sp1_basic/divorce_papers_divorced_women" dataDxfId="1115"/>
    <tableColumn id="296" xr3:uid="{2BA0358E-ADD6-486D-913E-95E00A1BCE5E}" name="regist_3_regist__documentation_sp1_basic/pay_slip" dataDxfId="1114"/>
    <tableColumn id="297" xr3:uid="{AE8265C7-7067-46CF-878A-104ED7F4A778}" name="regist_3_regist__documentation_sp1_basic/personal_photograph" dataDxfId="1113"/>
    <tableColumn id="646" xr3:uid="{ABDCA329-203B-4079-AB6E-0325B262BD5B}" name="regist_3_regist__documentation_sp1_basic/medical_report_for_children_with_disabilities" dataDxfId="1112"/>
    <tableColumn id="298" xr3:uid="{8BCDC602-6C82-497A-9825-D4DECB732B93}" name="regist_3_regist__documentation_sp1_basic/other2" dataDxfId="1111"/>
    <tableColumn id="299" xr3:uid="{974CF980-CC3B-413F-B6E9-DBE2E1ECB427}" name="regist_3_regist__documentation_sp1_basic/dk" dataDxfId="1110"/>
    <tableColumn id="300" xr3:uid="{89391394-E99D-480D-A13B-9962C1708ADF}" name="regist_3_regist__documentation_sp1_basic/dwta" dataDxfId="1109"/>
    <tableColumn id="301" xr3:uid="{6AC94313-C991-4466-8098-89F11CD9C78E}" name="regist_3_regist__documentation_sp1_basic_other" dataDxfId="1108"/>
    <tableColumn id="302" xr3:uid="{0DE7640A-F99E-4B56-A9CE-71C27D417365}" name="regist_4_regist__length_sp1_basic" dataDxfId="1107"/>
    <tableColumn id="303" xr3:uid="{06927EB0-E0D1-4B19-85F8-3604DE6BDBFB}" name="regist_5_regist__responsible_sp1_basic" dataDxfId="1106"/>
    <tableColumn id="304" xr3:uid="{EFC0ECF2-A668-4641-9397-E92C2075F056}" name="regist_5_regist__responsible_sp1_basic_other" dataDxfId="1105"/>
    <tableColumn id="305" xr3:uid="{E0B1D5A5-813B-4288-BCEB-35E795078A8D}" name="regist_6_regist__notification_sp1_basic" dataDxfId="1104"/>
    <tableColumn id="306" xr3:uid="{1B7DB5BB-9E3D-475D-916E-7839CE2C908B}" name="regist_6_regist__notification_sp1_basic_other" dataDxfId="1103"/>
    <tableColumn id="307" xr3:uid="{5D5FF014-C713-4B02-8FD0-CE07E3DCEE49}" name="regist_1_regist__place_sp1_emergency" dataDxfId="1102"/>
    <tableColumn id="308" xr3:uid="{FDB7687A-7820-44A9-B29D-D35AA0CF4138}" name="regist_1_regist__place_sp1_emergency/municipal_mosa_office" dataDxfId="1101"/>
    <tableColumn id="309" xr3:uid="{5EF58ED6-6B1C-4AC3-8C03-EF10B3D23266}" name="regist_1_regist__place_sp1_emergency/municipal_ssolf_office" dataDxfId="1100"/>
    <tableColumn id="310" xr3:uid="{9F07C2FF-6966-469A-BABD-73B443746ED6}" name="regist_1_regist__place_sp1_emergency/baladiya" dataDxfId="1099"/>
    <tableColumn id="311" xr3:uid="{599032BA-1833-4C6B-9DEA-3556FFB76B33}" name="regist_1_regist__place_sp1_emergency/local_council_office" dataDxfId="1098"/>
    <tableColumn id="312" xr3:uid="{302B69D6-2CE4-4646-A913-CC91D9DCD8BC}" name="regist_1_regist__place_sp1_emergency/state_run_care_centres" dataDxfId="1097"/>
    <tableColumn id="313" xr3:uid="{A2961DB5-FA26-43A8-B245-41290A7AAEBD}" name="regist_1_regist__place_sp1_emergency/online_registration" dataDxfId="1096"/>
    <tableColumn id="314" xr3:uid="{87839CB7-84B4-4755-814F-55945484E031}" name="regist_1_regist__place_sp1_emergency/other" dataDxfId="1095"/>
    <tableColumn id="315" xr3:uid="{AEB4872A-599B-4514-90AA-F19975062188}" name="regist_1_regist__place_sp1_emergency/dk" dataDxfId="1094"/>
    <tableColumn id="316" xr3:uid="{86355F6C-D68C-4052-A4BB-EF1B3812FA13}" name="regist_1_regist__place_sp1_emergency/dwta" dataDxfId="1093"/>
    <tableColumn id="317" xr3:uid="{B9A1E876-5308-4809-B889-4F85A68F9B3B}" name="regist_1_regist__place_sp1_emergency_other" dataDxfId="1092"/>
    <tableColumn id="318" xr3:uid="{5898347E-6B76-4163-BF49-16378B0F37F9}" name="regist_2_regist__information_sp1_emergency" dataDxfId="1091"/>
    <tableColumn id="319" xr3:uid="{47030FF2-42B9-4820-9220-9E5000AE8FE6}" name="regist_3_regist__documentation_sp1_emergency" dataDxfId="1090"/>
    <tableColumn id="320" xr3:uid="{DC789DE2-76FF-4697-B93C-C1E3F863F277}" name="regist_3_regist__documentation_sp1_emergency/national_identification_number_nin" dataDxfId="1089"/>
    <tableColumn id="321" xr3:uid="{BEB6A902-D871-4736-918D-753F8042B90A}" name="regist_3_regist__documentation_sp1_emergency/family_book" dataDxfId="1088"/>
    <tableColumn id="322" xr3:uid="{2493C72F-E0C8-47E6-BFB2-D5D40006F64C}" name="regist_3_regist__documentation_sp1_emergency/family_status_certificate" dataDxfId="1087"/>
    <tableColumn id="323" xr3:uid="{7764CB85-C1C2-460A-8823-4ECE1B00D5D6}" name="regist_3_regist__documentation_sp1_emergency/birth_certificate" dataDxfId="1086"/>
    <tableColumn id="324" xr3:uid="{07B06B76-5E98-438D-AF19-4BADED6CE76A}" name="regist_3_regist__documentation_sp1_emergency/proof_of_residency" dataDxfId="1085"/>
    <tableColumn id="325" xr3:uid="{395BE123-E0BA-42E8-9EAB-F048A93661F3}" name="regist_3_regist__documentation_sp1_emergency/deposit_voucher_or_cancelled_bank_cheque_bank_account_number" dataDxfId="1084"/>
    <tableColumn id="326" xr3:uid="{84BF6B19-A408-45CB-A6DF-C238E236B80F}" name="regist_3_regist__documentation_sp1_emergency/proof_of_property_ownership" dataDxfId="1083"/>
    <tableColumn id="327" xr3:uid="{0414305C-FAE6-475E-98C8-F24661A46233}" name="regist_3_regist__documentation_sp1_emergency/official_house_renting_contract" dataDxfId="1082"/>
    <tableColumn id="328" xr3:uid="{099D8AA6-7663-4F5A-9B6C-D005ADB25600}" name="regist_3_regist__documentation_sp1_emergency/certificate_of_death_of_husband_widows" dataDxfId="1081"/>
    <tableColumn id="329" xr3:uid="{F6DFC7DF-A1B0-4B95-A052-D7426C1784FB}" name="regist_3_regist__documentation_sp1_emergency/divorce_papers_divorced_women" dataDxfId="1080"/>
    <tableColumn id="330" xr3:uid="{1AE11589-EE71-432F-9429-457F6F24EC37}" name="regist_3_regist__documentation_sp1_emergency/pay_slip" dataDxfId="1079"/>
    <tableColumn id="331" xr3:uid="{E0D6A2AE-531A-48FF-91C1-3BE26AD8D74B}" name="regist_3_regist__documentation_sp1_emergency/personal_photograph" dataDxfId="1078"/>
    <tableColumn id="332" xr3:uid="{3238156A-3B35-4E13-9343-66DF5A878BB1}" name="regist_3_regist__documentation_sp1_emergency/other" dataDxfId="1077"/>
    <tableColumn id="333" xr3:uid="{2B8ED520-382B-4A04-B2E9-70418865E7AD}" name="regist_3_regist__documentation_sp1_emergency/dk" dataDxfId="1076"/>
    <tableColumn id="334" xr3:uid="{2C5A9F5E-1CFD-4B20-BF1D-18D866BEB1BB}" name="regist_3_regist__documentation_sp1_emergency/dwta" dataDxfId="1075"/>
    <tableColumn id="335" xr3:uid="{4DF74981-4E07-4CA9-99DD-EB26038A63A6}" name="regist_3_regist__documentation_sp1_emergency_other" dataDxfId="1074"/>
    <tableColumn id="336" xr3:uid="{F0152268-0E69-4121-A682-004586BE22AB}" name="regist_4_regist__length_sp1_emergency" dataDxfId="1073"/>
    <tableColumn id="337" xr3:uid="{CB8DFC84-D947-49E5-A455-95D888362DAE}" name="regist_5_regist__responsible_sp1_emergency" dataDxfId="1072"/>
    <tableColumn id="338" xr3:uid="{465DF440-F6DE-43B1-B360-1B9E0C199EAE}" name="regist_5_regist__responsible_sp1_emergency_other" dataDxfId="1071"/>
    <tableColumn id="339" xr3:uid="{F4ECC7C8-45ED-4554-89DF-2A864451F223}" name="regist_6_regist__notification_sp1_emergency" dataDxfId="1070"/>
    <tableColumn id="340" xr3:uid="{413B1A1B-828E-4C6B-BB03-7F0AD643E3F9}" name="regist_6_regist__notification_sp1_emergency_other" dataDxfId="1069"/>
    <tableColumn id="341" xr3:uid="{5990176E-6393-4BA3-990D-9BE21290A1DE}" name="social_1_social_work__registration_sp1_wife" dataDxfId="1068"/>
    <tableColumn id="342" xr3:uid="{8D2A59D1-7EDA-46D5-98AB-5EA8907EFD53}" name="social_1_social_work__registration_sp1_basic" dataDxfId="1067"/>
    <tableColumn id="343" xr3:uid="{F128A95D-0F84-4C15-9F05-A292114200AE}" name="social_1_social_work__registration_sp1_emergency" dataDxfId="1066"/>
    <tableColumn id="344" xr3:uid="{1EC3582C-AC87-4C92-A3B1-28E43E6EAF65}" name="social_2_social_work__outreach" dataDxfId="1065"/>
    <tableColumn id="345" xr3:uid="{8846C618-A828-4F5C-B406-498C6E19350C}" name="social_2_social_work__outreach/inform_legal_guardians_in_schools" dataDxfId="1064"/>
    <tableColumn id="346" xr3:uid="{B2636A32-00EA-49AB-AAA0-66010603BAEC}" name="social_2_social_work__outreach/inform_legal_guardians_in_care_centres" dataDxfId="1063"/>
    <tableColumn id="347" xr3:uid="{0694548C-3186-48C9-B6DB-479CB7A19563}" name="social_2_social_work__outreach/do_door_to_door_outreach" dataDxfId="1062"/>
    <tableColumn id="348" xr3:uid="{16E3B71C-13E4-4A7E-8613-0B622B7F27B9}" name="social_2_social_work__outreach/organise_give_seminars_workshops_about_social_protection_programmes" dataDxfId="1061"/>
    <tableColumn id="349" xr3:uid="{52B4C6FB-3417-4EDA-8FA2-FED0E6CC3C5B}" name="social_2_social_work__outreach/no role" dataDxfId="1060"/>
    <tableColumn id="350" xr3:uid="{E4AC5B3E-DEEE-4329-99FB-273F6C7C24C4}" name="social_2_social_work__outreach/other" dataDxfId="1059"/>
    <tableColumn id="351" xr3:uid="{A8DF01C7-0738-48E5-9350-899F60FB367F}" name="social_2_social_work__outreach/dk" dataDxfId="1058"/>
    <tableColumn id="352" xr3:uid="{C6F885CF-9075-43EB-9D65-6ED8C0955AD9}" name="social_2_social_work__outreach/dwta" dataDxfId="1057"/>
    <tableColumn id="353" xr3:uid="{4647E332-ED8F-4110-9BC9-7F128D667A69}" name="social_2_social_work__outreach_other" dataDxfId="1056"/>
    <tableColumn id="354" xr3:uid="{CBB8B443-2231-4FEE-ADDD-5C781407B25E}" name="social_3_social_work__outreach_bis" dataDxfId="1055"/>
    <tableColumn id="355" xr3:uid="{A4DD0D2E-CD0E-42D3-8141-51DBB130B6DB}" name="social_3_social_work__outreach_bis/a_social_worker_is_assigned_to_each_beneficiary_to_follow_up_with_them_throughout_the_period_of_receiving_the_grant" dataDxfId="1054"/>
    <tableColumn id="356" xr3:uid="{7F1CBE23-C909-4891-8126-02521320578A}" name="social_3_social_work__outreach_bis/we_do_not_hear_from_social_workers_after_registering" dataDxfId="1053"/>
    <tableColumn id="647" xr3:uid="{800013EB-C299-45E3-8499-82435FA165EC}" name="social_3_social_work__outreach_bis/does_not_apply_no_contact_before_or_after_registration" dataDxfId="1052"/>
    <tableColumn id="357" xr3:uid="{FD0F6E50-9A02-4F42-AB77-BCC9440F504C}" name="social_3_social_work__outreach_bis/other" dataDxfId="1051"/>
    <tableColumn id="358" xr3:uid="{E8ED3237-DE21-41A5-89E1-0B9BC8769F15}" name="social_3_social_work__outreach_bis/dk" dataDxfId="1050"/>
    <tableColumn id="359" xr3:uid="{9E8627DE-CA3D-46FD-BA6A-2DF6BE546B55}" name="social_3_social_work__outreach_bis/dwta" dataDxfId="1049"/>
    <tableColumn id="360" xr3:uid="{0963ADC6-670B-4A2A-A02E-368C3F1EF358}" name="social_3_social_work__outreach_bis_other" dataDxfId="1048"/>
    <tableColumn id="361" xr3:uid="{8CDE5A5C-0678-45B1-87EC-01067DCAA643}" name="social_4_social_work__capacity" dataDxfId="1047"/>
    <tableColumn id="362" xr3:uid="{C1F3C166-E495-4E82-B37A-13291A25C15B}" name="social_4_social_work__capacity/i_believe_there_are_a_sufficient_number_of_staff_in_registration_offices_to_be_able_to_support_the_registration_process_for_the_programmes" dataDxfId="1046"/>
    <tableColumn id="363" xr3:uid="{866DAC74-88E8-463F-B83A-8F3A31A17609}" name="social_4_social_work__capacity/i_believe_staff_treat_all_applicants_and_beneficiaries_equally_regardless_of_gender_age_disability_area_of_residence_ethnicity_tribal_affiliation" dataDxfId="1045"/>
    <tableColumn id="364" xr3:uid="{7B48DB70-5B50-4EFF-9108-16BF4BB2CC79}" name="social_4_social_work__capacity/i_believe_there_is_not_a_sufficient_number_of_staff_in_registration_offices_to_be_able_to_support_the_registration_process_for_the_programmes" dataDxfId="1044"/>
    <tableColumn id="365" xr3:uid="{7DC5386A-7354-401F-A310-6C720D009D99}" name="social_4_social_work__capacity/i_believe_staff_do_not_treat_all_applicants_and_beneficiaries_equally_regardless_of_gender_age_disability_area_of_residence_ethnicity_tribal_affiliation" dataDxfId="1043"/>
    <tableColumn id="366" xr3:uid="{419FC4A1-E43C-4864-AA17-2A007F900E42}" name="bottbarr_1_barriers" dataDxfId="1042"/>
    <tableColumn id="367" xr3:uid="{3D026EE8-28E7-4BB1-9E06-7BB9B8F250FC}" name="bottbarr_1_barriers/nothing" dataDxfId="1041"/>
    <tableColumn id="368" xr3:uid="{59EB7EFA-DCDD-474B-8CDA-8DF5D0488B93}" name="bottbarr_1_barriers/social_stigma_of_receiving_benefits" dataDxfId="1040"/>
    <tableColumn id="369" xr3:uid="{831735E1-AADB-4463-BCC3-E8DFE7FE00F9}" name="bottbarr_1_barriers/lack_of_awareness_and_understanding_about_the_programme" dataDxfId="1039"/>
    <tableColumn id="370" xr3:uid="{7F2F7A1B-C46A-489D-8AA2-C3462B6EB802}" name="bottbarr_1_barriers/lack_of_required_documents" dataDxfId="1038"/>
    <tableColumn id="371" xr3:uid="{D9456840-498C-42C1-B067-EB33385C5B8B}" name="bottbarr_1_barriers/distance_to_the_registration_offices" dataDxfId="1037"/>
    <tableColumn id="372" xr3:uid="{A5FCC7AF-3D4D-4491-9BB7-661A7AB040DB}" name="bottbarr_1_barriers/registration_offices_closed_due_to_insecurity" dataDxfId="1036"/>
    <tableColumn id="373" xr3:uid="{9CA483A0-6A49-4F51-A3BF-69CA6E2C7978}" name="bottbarr_1_barriers/registration_offices_closed_due_to_covid_19_restrictions" dataDxfId="1035"/>
    <tableColumn id="374" xr3:uid="{C4B2F593-8230-4E0E-AEB4-A8C01BBFD7C2}" name="bottbarr_1_barriers/discrimination" dataDxfId="1034"/>
    <tableColumn id="375" xr3:uid="{FDF88CA7-79B2-4FFB-8809-43C7675AB5AE}" name="bottbarr_1_barriers/other" dataDxfId="1033"/>
    <tableColumn id="376" xr3:uid="{964C7686-FB2A-4A75-8AD3-13821C7482BA}" name="bottbarr_1_barriers/dk" dataDxfId="1032"/>
    <tableColumn id="377" xr3:uid="{30ED741D-26D5-4C58-953E-A4D71428D628}" name="bottbarr_1_barriers/dwta" dataDxfId="1031"/>
    <tableColumn id="378" xr3:uid="{90CC5584-A84E-4349-B0CF-C897C3FFEF38}" name="bottbarr_1_barriers_other" dataDxfId="1030"/>
    <tableColumn id="379" xr3:uid="{8C50F61D-A88C-45F1-A364-BB87B8AD7416}" name="bottbarr_2_barriers_discrimination" dataDxfId="1029"/>
    <tableColumn id="380" xr3:uid="{775B4834-1423-4C83-B014-F6803C69BDAF}" name="bottbarr_3_bottlenecks_regist_" dataDxfId="1028"/>
    <tableColumn id="381" xr3:uid="{454D37C2-8807-465B-9533-DC272DCE80EA}" name="bottbarr_4_bottlenecks_receipt" dataDxfId="1027"/>
    <tableColumn id="382" xr3:uid="{B031993D-08F2-4426-A191-9683F318ED55}" name="bottbarr_5_bottlenecks_regist__bis" dataDxfId="1026"/>
    <tableColumn id="383" xr3:uid="{90479C02-5994-45CA-9DE9-4F179579F860}" name="bottbarr_5_bottlenecks_regist__bis/closure_of_civil_registry_offices" dataDxfId="1025"/>
    <tableColumn id="384" xr3:uid="{8A7F3E78-8E4F-468A-9A6A-8A1D57BC8646}" name="bottbarr_5_bottlenecks_regist__bis/closure_of_other_state_offices_e_g_muhallah_local_council" dataDxfId="1024"/>
    <tableColumn id="385" xr3:uid="{57C84B50-AF08-4745-BC96-25E7E931DD8C}" name="bottbarr_5_bottlenecks_regist__bis/closure_of_registration_offices_due_to_insecurity" dataDxfId="1023"/>
    <tableColumn id="386" xr3:uid="{EDD7C258-5817-4B9E-932A-0A18FAC70D3F}" name="bottbarr_5_bottlenecks_regist__bis/closure_of_registration_offices_due_to_covid_19_restrictions" dataDxfId="1022"/>
    <tableColumn id="387" xr3:uid="{88A8C3B2-FA5A-447D-B58E-5D915D68D8A7}" name="bottbarr_5_bottlenecks_regist__bis/distance_to_the_registration_or_civil_registry_office" dataDxfId="1021"/>
    <tableColumn id="648" xr3:uid="{41ED5B90-53D0-42BF-B9D8-19298418C91B}" name="bottbarr_5_bottlenecks_regist__bis/delays_of_medical_committee_sessions" dataDxfId="1020"/>
    <tableColumn id="649" xr3:uid="{5D9B4953-9286-4B67-82CB-5CC1AB7230BC}" name="bottbarr_5_bottlenecks_regist__bis/length_of_registration_process" dataDxfId="1019"/>
    <tableColumn id="388" xr3:uid="{F868F669-887C-4D0C-87AD-0AB52809C150}" name="bottbarr_5_bottlenecks_regist__bis/other" dataDxfId="1018"/>
    <tableColumn id="389" xr3:uid="{9500C2AE-A8FB-4D4F-83F3-ECF007FF8C0C}" name="bottbarr_5_bottlenecks_regist__bis/dk" dataDxfId="1017"/>
    <tableColumn id="390" xr3:uid="{63820186-7ECD-4B90-8B15-61C4A6C60D92}" name="bottbarr_5_bottlenecks_regist__bis/dwta" dataDxfId="1016"/>
    <tableColumn id="391" xr3:uid="{A57B4DCE-3D36-4ED1-8139-AE1428D4E3D0}" name="bottbarr_5_bottlenecks_regist__bis_other" dataDxfId="1015"/>
    <tableColumn id="392" xr3:uid="{280C3238-B191-40EA-9A0D-619B56003357}" name="bottbarr_6_bottlenecks_receipt_bis" dataDxfId="1014"/>
    <tableColumn id="393" xr3:uid="{43967166-81FE-4A84-AF21-9F6F0E1195AA}" name="bottbarr_6_bottlenecks_receipt_bis/liquidity_shortage" dataDxfId="1013"/>
    <tableColumn id="394" xr3:uid="{2024B238-1FC3-4B6B-803D-D2A3910D4987}" name="bottbarr_6_bottlenecks_receipt_bis/closure_of_banks_due_to_insecurity" dataDxfId="1012"/>
    <tableColumn id="395" xr3:uid="{74C8606D-8C41-4A91-86FC-1D21334465D4}" name="bottbarr_6_bottlenecks_receipt_bis/closure_of_banks_due_to_covid_19_restrictions" dataDxfId="1011"/>
    <tableColumn id="396" xr3:uid="{B653911D-D43F-4016-81ED-806FC9CA34C9}" name="bottbarr_6_bottlenecks_receipt_bis/closure_of_offices_in_charge_of_delivering_the_benefits_due_to_insecurity" dataDxfId="1010"/>
    <tableColumn id="397" xr3:uid="{F0F82F44-9E40-40E8-8DE9-BDC2FB489C1E}" name="bottbarr_6_bottlenecks_receipt_bis/closure_of_offices_in_charge_of_delivering_the_benefits_due_to_covid_19_restrictions" dataDxfId="1009"/>
    <tableColumn id="398" xr3:uid="{0AFF54E1-E680-488B-B42C-87EB107918E6}" name="bottbarr_6_bottlenecks_receipt_bis/movement_difficulties_lack_of_transport_fuel_shortage_etc_" dataDxfId="1008"/>
    <tableColumn id="650" xr3:uid="{D270EFFA-4CB3-4392-A54C-6C3A6E7A271D}" name="bottbarr_6_bottlenecks_receipt_bis/delays_in_transfer_of_budget_for_this_grant_from_the_state" dataDxfId="1007"/>
    <tableColumn id="651" xr3:uid="{F15AB09F-2AE5-4291-B648-7E0AE69EF0B7}" name="bottbarr_6_bottlenecks_receipt_bis/irregular_payment_due_to_administrative_instability" dataDxfId="1006"/>
    <tableColumn id="399" xr3:uid="{DA8A2B52-B36F-4EBD-AFA9-99F04AA8013C}" name="bottbarr_6_bottlenecks_receipt_bis/other" dataDxfId="1005"/>
    <tableColumn id="400" xr3:uid="{8E6B7BAC-B0BE-4D06-A77D-129E591F4CB0}" name="bottbarr_6_bottlenecks_receipt_bis/dk" dataDxfId="1004"/>
    <tableColumn id="401" xr3:uid="{C1876E7A-C795-4714-979C-ADBD3D21D2D8}" name="bottbarr_6_bottlenecks_receipt_bis/dwta" dataDxfId="1003"/>
    <tableColumn id="402" xr3:uid="{D9CECBA9-0CB8-4367-9413-AB0F62A31B31}" name="bottbarr_6_bottlenecks_receipt_bis_other" dataDxfId="1002"/>
    <tableColumn id="403" xr3:uid="{C7582720-7AB0-4AC8-B6B2-ACB49D159D50}" name="barr_1_barriers_unregistered" dataDxfId="1001"/>
    <tableColumn id="404" xr3:uid="{4BF8A398-C615-4E67-A471-CA8C8791676B}" name="barr_1_barriers_unregistered/lack_of_awareness_and_understanding_about_the_programme" dataDxfId="1000"/>
    <tableColumn id="405" xr3:uid="{09CBDE69-81EC-4C3C-8D1B-C8133660A0B5}" name="barr_1_barriers_unregistered/lack_of_required_documents" dataDxfId="999"/>
    <tableColumn id="406" xr3:uid="{AAC57BEF-5EE0-4CD8-9952-E180785192C5}" name="barr_1_barriers_unregistered/distance_to_the_registration_offices" dataDxfId="998"/>
    <tableColumn id="407" xr3:uid="{4A71409E-89CE-47C5-8CEF-E07D74244A6D}" name="barr_1_barriers_unregistered/registration_offices_closed_due_to_insecurity" dataDxfId="997"/>
    <tableColumn id="408" xr3:uid="{F9666ADE-8580-4512-8197-0CFB037437C8}" name="barr_1_barriers_unregistered/registration_offices_closed_due_to_covid_19_restrictions" dataDxfId="996"/>
    <tableColumn id="409" xr3:uid="{4E57F84F-1A67-4AE4-BA07-9C9B948A23BC}" name="barr_1_barriers_unregistered/social_stigma_of_receiving_benefits" dataDxfId="995"/>
    <tableColumn id="410" xr3:uid="{1C22EAA7-D24A-4D4C-B28B-50ED98E2F472}" name="barr_1_barriers_unregistered/discrimination" dataDxfId="994"/>
    <tableColumn id="411" xr3:uid="{2FC46732-B73C-41CF-894E-4013E59A7FD8}" name="barr_1_barriers_unregistered/do_not_want_to_register" dataDxfId="993"/>
    <tableColumn id="652" xr3:uid="{2966BEAC-721B-4F0C-94D2-AF1274A6C87D}" name="barr_1_barriers_unregistered/lack_of_sufficient_staff_to_support_registration" dataDxfId="992"/>
    <tableColumn id="653" xr3:uid="{84D6B334-40E4-4EFB-B088-A711F64112D0}" name="barr_1_barriers_unregistered/pending_application" dataDxfId="991"/>
    <tableColumn id="654" xr3:uid="{CEDD0967-7749-46E3-8B68-605254590A9E}" name="barr_1_barriers_unregistered/technical_issue" dataDxfId="990"/>
    <tableColumn id="412" xr3:uid="{C3538D63-08F5-4CFC-A1CB-98ADFEED56E3}" name="barr_1_barriers_unregistered/other2" dataDxfId="989"/>
    <tableColumn id="413" xr3:uid="{40EF2C5B-7C69-48BE-8ADC-D178F572BDE6}" name="barr_1_barriers_unregistered/dk" dataDxfId="988"/>
    <tableColumn id="414" xr3:uid="{74EDDFD5-5632-428C-B605-299C7695A2C9}" name="barr_1_barriers_unregistered/dwta" dataDxfId="987"/>
    <tableColumn id="415" xr3:uid="{34B7E6AB-3B6B-4C24-BF6B-CBCAF278326B}" name="barr_1_barriers_unregistered_other" dataDxfId="986"/>
    <tableColumn id="416" xr3:uid="{370D428B-8890-47AE-8C16-D2D54F20D56B}" name="barr_2_barriers_unregistered_discr_" dataDxfId="985"/>
    <tableColumn id="417" xr3:uid="{A73BD85B-7935-4570-B393-A4C984DBD7AB}" name="barr_3_barriers_documents" dataDxfId="984"/>
    <tableColumn id="418" xr3:uid="{A286A76C-3243-4781-B819-8027BDFEC714}" name="barr_3_barriers_documents/national_identification_number_nin" dataDxfId="983"/>
    <tableColumn id="419" xr3:uid="{85602A9C-4C8A-4236-96E7-36A51654CE92}" name="barr_3_barriers_documents/family_book" dataDxfId="982"/>
    <tableColumn id="420" xr3:uid="{63B93B95-AC4D-4500-B8EE-FD5499EB379F}" name="barr_3_barriers_documents/family_status_certificate" dataDxfId="981"/>
    <tableColumn id="421" xr3:uid="{8643E92E-D02C-4B2D-AFA2-7514560D68EE}" name="barr_3_barriers_documents/birth_certificate" dataDxfId="980"/>
    <tableColumn id="422" xr3:uid="{353B9031-EDD1-4C90-8D75-456CD50669E7}" name="barr_3_barriers_documents/proof_of_residency" dataDxfId="979"/>
    <tableColumn id="423" xr3:uid="{0D299090-EEDB-4878-A730-3DB53BBB8762}" name="barr_3_barriers_documents/deposit_voucher_or_cancelled_bank_cheque_bank_account_number" dataDxfId="978"/>
    <tableColumn id="424" xr3:uid="{5AF13ECF-A0F6-4275-8CFF-0691CA10EE48}" name="barr_3_barriers_documents/proof_of_property_ownership" dataDxfId="977"/>
    <tableColumn id="425" xr3:uid="{D08D70F0-5565-48DB-9FC9-7B83F58F1047}" name="barr_3_barriers_documents/official_house_renting_contract" dataDxfId="976"/>
    <tableColumn id="426" xr3:uid="{FC4433DC-90B0-4C81-BB9B-22939174A344}" name="barr_3_barriers_documents/certificate_of_death_of_husband_widows" dataDxfId="975"/>
    <tableColumn id="427" xr3:uid="{681D416F-8414-42E7-A77D-2515F28CA6E6}" name="barr_3_barriers_documents/divorce_papers_divorced" dataDxfId="974"/>
    <tableColumn id="428" xr3:uid="{66C46DDC-67CF-4185-9F52-66BADC309C37}" name="barr_3_barriers_documents/pay_slip" dataDxfId="973"/>
    <tableColumn id="429" xr3:uid="{8C88F24C-5760-49C2-B10B-A857C89E31C5}" name="barr_3_barriers_documents/other" dataDxfId="972"/>
    <tableColumn id="430" xr3:uid="{77516B8C-32F5-44DB-A527-FC092526C60F}" name="barr_3_barriers_documents/dk" dataDxfId="971"/>
    <tableColumn id="431" xr3:uid="{DD1116E1-6FF7-453D-94E8-73C946727BF6}" name="barr_3_barriers_documents/dwta" dataDxfId="970"/>
    <tableColumn id="432" xr3:uid="{E2DE68FE-5FF5-4914-B8B1-EF36EAC5ED5F}" name="barr_3_barriers_documents_other" dataDxfId="969"/>
    <tableColumn id="433" xr3:uid="{2D84D717-6AC6-4CB5-9029-BA1E0B374C27}" name="barr_4_barriers_coverage" dataDxfId="968"/>
    <tableColumn id="434" xr3:uid="{6DBA9A04-4C99-4654-8DCD-4937BD2379F3}" name="barr_4_barriers_coverage_other" dataDxfId="967"/>
    <tableColumn id="435" xr3:uid="{BB1520BA-50EA-4800-AA10-2E4032CC25E5}" name="barr_5_alternative_networks" dataDxfId="966"/>
    <tableColumn id="436" xr3:uid="{A1375CBB-CB42-41F3-9A33-BC4F5FD572F4}" name="barr_5_alternative_networks/other_national_social_protection_programmes" dataDxfId="965"/>
    <tableColumn id="437" xr3:uid="{9D9C675A-8E26-48D1-BFE4-AD0FC14B8FAB}" name="barr_5_alternative_networks/community_and_family_based_support_including_remittances" dataDxfId="964"/>
    <tableColumn id="438" xr3:uid="{C85A8664-4494-441F-8602-2754EE168DC2}" name="barr_5_alternative_networks/humanitarian_assistance_including_cash_transfer_programmes" dataDxfId="963"/>
    <tableColumn id="439" xr3:uid="{0A1BA27C-110A-4605-BA8E-585A73165ADB}" name="barr_5_alternative_networks/charity_from_religious_institutions_mosques" dataDxfId="962"/>
    <tableColumn id="440" xr3:uid="{6AE5D5A9-7720-45A5-90E7-E94782A50C5A}" name="barr_5_alternative_networks/zakat" dataDxfId="961"/>
    <tableColumn id="441" xr3:uid="{C95B0A19-3BD1-4A3B-92A2-7E329F01B785}" name="barr_5_alternative_networks/none" dataDxfId="960"/>
    <tableColumn id="442" xr3:uid="{9E5E336B-5182-4C9F-BE8C-8B2E51201F71}" name="barr_5_alternative_networks/other" dataDxfId="959"/>
    <tableColumn id="443" xr3:uid="{9774BCB0-B9E6-4F75-A435-7C2C2E5C21AD}" name="barr_5_alternative_networks/dk" dataDxfId="958"/>
    <tableColumn id="444" xr3:uid="{348D394D-4AB1-4A96-B232-3CBD1C2F59FD}" name="barr_5_alternative_networks/dwta" dataDxfId="957"/>
    <tableColumn id="445" xr3:uid="{80B802A8-1E19-42A0-8FC2-AA1AA7EF1F9E}" name="barr_5_alternative_networks_other" dataDxfId="956"/>
    <tableColumn id="446" xr3:uid="{8FE5BFB7-E1DB-4A5A-ABA0-3B466B60FDD0}" name="barr_6_alternative_networks_bis" dataDxfId="955"/>
    <tableColumn id="447" xr3:uid="{3741CE58-4BB1-4152-8814-324183B49CA4}" name="barr_6_alternative_networks_bis/other_national_social_protection_programmes" dataDxfId="954"/>
    <tableColumn id="448" xr3:uid="{94046B65-FE2F-476B-A3DE-7E94C4126890}" name="barr_6_alternative_networks_bis/community_and_family_based_support_including_remittances" dataDxfId="953"/>
    <tableColumn id="449" xr3:uid="{F4738106-F282-4E4C-8706-697E26CEB7DC}" name="barr_6_alternative_networks_bis/humanitarian_assistance_including_cash_transfer_programmes" dataDxfId="952"/>
    <tableColumn id="450" xr3:uid="{FB39AF8A-9AA5-4381-B28F-619E81DF1B57}" name="barr_6_alternative_networks_bis/charity_from_religious_institutions_mosques" dataDxfId="951"/>
    <tableColumn id="451" xr3:uid="{D02B0998-46C0-4CB7-A43E-3009EDC7B8D6}" name="barr_6_alternative_networks_bis/zakat" dataDxfId="950"/>
    <tableColumn id="452" xr3:uid="{AA420644-7AAF-41AB-9847-B6D86F7FCBAB}" name="barr_6_alternative_networks_bis/none" dataDxfId="949"/>
    <tableColumn id="453" xr3:uid="{7860639E-4AAB-4C56-9404-3A7E360AB167}" name="barr_6_alternative_networks_bis/other" dataDxfId="948"/>
    <tableColumn id="454" xr3:uid="{DE56A099-516C-4F0E-8367-3241778E5B1D}" name="barr_6_alternative_networks_bis/dk" dataDxfId="947"/>
    <tableColumn id="455" xr3:uid="{4EC69FD4-1C79-4849-8276-99CB8EDE5135}" name="barr_6_alternative_networks_bis/dwta" dataDxfId="946"/>
    <tableColumn id="456" xr3:uid="{5F8B6778-89BC-457C-9328-8185217EA4FB}" name="barr_6_alternative_networks_bis_other" dataDxfId="945"/>
    <tableColumn id="457" xr3:uid="{AA340FCD-695A-4FF9-A91D-746350F57707}" name="barr_7_other_sp_programmes" dataDxfId="944"/>
    <tableColumn id="458" xr3:uid="{BCA638D2-1A06-470E-83ED-5D4C9D68886A}" name="barr_8_alternative_networks_benefit_type_nationalSP" dataDxfId="943"/>
    <tableColumn id="459" xr3:uid="{F6AF5F60-9893-4277-A43C-2779300141FE}" name="barr_8_alternative_networks_benefit_type_nationalSP/cash_transfer_to_bank_account" dataDxfId="942"/>
    <tableColumn id="460" xr3:uid="{26007C37-927F-42E3-BC30-A031CA1E618D}" name="barr_8_alternative_networks_benefit_type_nationalSP/cash" dataDxfId="941"/>
    <tableColumn id="461" xr3:uid="{5E89DBD8-B081-4996-A949-3F233650D162}" name="barr_8_alternative_networks_benefit_type_nationalSP/cheque" dataDxfId="940"/>
    <tableColumn id="462" xr3:uid="{6CCEDEB4-A353-4421-8EA9-1345AAFAB62A}" name="barr_8_alternative_networks_benefit_type_nationalSP/in_kind" dataDxfId="939"/>
    <tableColumn id="463" xr3:uid="{947F0B27-4C3C-426D-ACF0-58C71F84C0ED}" name="barr_8_alternative_networks_benefit_type_nationalSP/voucher" dataDxfId="938"/>
    <tableColumn id="464" xr3:uid="{1E1724DD-237B-45C0-84E9-377986D70881}" name="barr_8_alternative_networks_benefit_type_nationalSP/other" dataDxfId="937"/>
    <tableColumn id="465" xr3:uid="{206543EC-A4CC-49E9-AC91-4809D011DCD2}" name="barr_8_alternative_networks_benefit_type_nationalSP/dk" dataDxfId="936"/>
    <tableColumn id="466" xr3:uid="{66ACCD4F-E9DA-466C-BD2F-51CFDD7BA12A}" name="barr_8_alternative_networks_benefit_type_nationalSP/dwta" dataDxfId="935"/>
    <tableColumn id="467" xr3:uid="{7228C49C-5BDA-42A9-B15E-72A7BE8726B1}" name="barr_8_alternative_networks_benefit_type_nationalSP_other" dataDxfId="934"/>
    <tableColumn id="468" xr3:uid="{C27EFDA8-A539-44DD-A6E3-91E2BE30769F}" name="barr_9_alternative_networks_amount_nationalSP" dataDxfId="933"/>
    <tableColumn id="469" xr3:uid="{EE608895-A94E-419B-9B7D-89D5C999BEFF}" name="barr_10_alternative_networks_in_kind_nationalSP" dataDxfId="932"/>
    <tableColumn id="470" xr3:uid="{F0A509A7-0CCF-41BA-AFDF-B295D0CF7B3E}" name="barr_10_alternative_networks_in_kind_nationalSP/food" dataDxfId="931"/>
    <tableColumn id="471" xr3:uid="{F2C74AAB-62CD-4293-BC17-6D49DFA0F713}" name="barr_10_alternative_networks_in_kind_nationalSP/shelter" dataDxfId="930"/>
    <tableColumn id="472" xr3:uid="{B0A7A3E7-40FA-48B8-9B96-A88661686492}" name="barr_10_alternative_networks_in_kind_nationalSP/basic_non_food_items" dataDxfId="929"/>
    <tableColumn id="473" xr3:uid="{3C80AA4F-ADE1-4074-8B47-8DFC646B9294}" name="barr_10_alternative_networks_in_kind_nationalSP/medical_supplies" dataDxfId="928"/>
    <tableColumn id="474" xr3:uid="{0B3A44A7-43E4-4BA2-8670-BAED3614B1AC}" name="barr_10_alternative_networks_in_kind_nationalSP/other" dataDxfId="927"/>
    <tableColumn id="475" xr3:uid="{D5070C58-AD1A-4142-BE24-027A7C966B11}" name="barr_10_alternative_networks_in_kind_nationalSP/dk" dataDxfId="926"/>
    <tableColumn id="476" xr3:uid="{1F05EB99-63FB-44D2-82DC-2B9712EA9F82}" name="barr_10_alternative_networks_in_kind_nationalSP/dwta" dataDxfId="925"/>
    <tableColumn id="477" xr3:uid="{7E5B5FBB-EFF9-4A95-AB93-4D4D6A984212}" name="barr_10_alternative_networks_in_kind_nationalSP_other" dataDxfId="924"/>
    <tableColumn id="478" xr3:uid="{4D17F991-A6BB-4146-BC75-7DD816FB5A63}" name="barr_8_alternative_networks_benefit_type_familysupport" dataDxfId="923"/>
    <tableColumn id="479" xr3:uid="{2C8BC4CB-C9F5-411C-8C24-30784B1FE660}" name="barr_8_alternative_networks_benefit_type_familysupport/cash_transfer_to_bank_account" dataDxfId="922"/>
    <tableColumn id="480" xr3:uid="{4CB31BB8-3897-4A9C-B54D-B39FDFA6BBFB}" name="barr_8_alternative_networks_benefit_type_familysupport/cash" dataDxfId="921"/>
    <tableColumn id="481" xr3:uid="{923EB833-BE19-4293-905C-5F457BBD62BC}" name="barr_8_alternative_networks_benefit_type_familysupport/cheque" dataDxfId="920"/>
    <tableColumn id="482" xr3:uid="{A0AE396A-88C9-434B-9AED-9A88F0D315BC}" name="barr_8_alternative_networks_benefit_type_familysupport/in_kind" dataDxfId="919"/>
    <tableColumn id="483" xr3:uid="{327FF144-BE6A-4A00-BC4F-6A112B02E13E}" name="barr_8_alternative_networks_benefit_type_familysupport/voucher" dataDxfId="918"/>
    <tableColumn id="484" xr3:uid="{61708269-7869-4BF3-AF39-23C52FA43BFC}" name="barr_8_alternative_networks_benefit_type_familysupport/other" dataDxfId="917"/>
    <tableColumn id="485" xr3:uid="{36A28050-15F4-47D7-BFEC-19D88E08C4E9}" name="barr_8_alternative_networks_benefit_type_familysupport/dk" dataDxfId="916"/>
    <tableColumn id="486" xr3:uid="{A8083533-240B-4049-BB52-A5E8CB707E68}" name="barr_8_alternative_networks_benefit_type_familysupport/dwta" dataDxfId="915"/>
    <tableColumn id="487" xr3:uid="{47CDBF08-52EB-4EA9-9FA2-5C48953FFBA8}" name="barr_8_alternative_networks_benefit_type_familysupport_other" dataDxfId="914"/>
    <tableColumn id="488" xr3:uid="{D58C3B0D-B8F0-4F81-9A50-F84EB20D5F7D}" name="barr_9_alternative_networks_amount_familysupport" dataDxfId="913"/>
    <tableColumn id="489" xr3:uid="{58AB7F89-9A59-4E67-812A-419350FC99A6}" name="barr_10_alternative_networks_in_kind_familysupport" dataDxfId="912"/>
    <tableColumn id="490" xr3:uid="{03D2E86F-6C97-4B3D-9161-188F3EE39D52}" name="barr_10_alternative_networks_in_kind_familysupport/food" dataDxfId="911"/>
    <tableColumn id="491" xr3:uid="{FF86559A-9B47-43FB-83DA-528779193D57}" name="barr_10_alternative_networks_in_kind_familysupport/shelter" dataDxfId="910"/>
    <tableColumn id="492" xr3:uid="{808A623A-F15E-4A98-BB95-6DFBD81EE3CB}" name="barr_10_alternative_networks_in_kind_familysupport/basic_non_food_items" dataDxfId="909"/>
    <tableColumn id="493" xr3:uid="{DCA16644-94C4-40A4-B386-7AE7B915B849}" name="barr_10_alternative_networks_in_kind_familysupport/medical_supplies" dataDxfId="908"/>
    <tableColumn id="494" xr3:uid="{4F26AFD1-F0F2-47DD-9340-55FB454DC608}" name="barr_10_alternative_networks_in_kind_familysupport/other" dataDxfId="907"/>
    <tableColumn id="495" xr3:uid="{25ACED4F-595A-4F3B-8E90-0EE5DD30C199}" name="barr_10_alternative_networks_in_kind_familysupport/dk" dataDxfId="906"/>
    <tableColumn id="496" xr3:uid="{03B013CA-9296-43FB-B92C-DF259D0C2731}" name="barr_10_alternative_networks_in_kind_familysupport/dwta" dataDxfId="905"/>
    <tableColumn id="497" xr3:uid="{332AA979-3C46-40BB-82E7-81BB49236494}" name="barr_10_alternative_networks_in_kind_familysupport_other" dataDxfId="904"/>
    <tableColumn id="498" xr3:uid="{29BF5275-6E83-4B9B-A461-CE95D9136805}" name="barr_8_alternative_networks_benefit_type_hum" dataDxfId="903"/>
    <tableColumn id="499" xr3:uid="{341B02B6-051E-4AAC-8F38-C68FA2E40F03}" name="barr_8_alternative_networks_benefit_type_hum/cash_transfer_to_bank_account" dataDxfId="902"/>
    <tableColumn id="500" xr3:uid="{08B4CE4A-6228-4395-8F55-FCE8EA4479C9}" name="barr_8_alternative_networks_benefit_type_hum/cash" dataDxfId="901"/>
    <tableColumn id="501" xr3:uid="{F2BC4A51-ECF5-4D4F-A110-4C703066B3AB}" name="barr_8_alternative_networks_benefit_type_hum/cheque" dataDxfId="900"/>
    <tableColumn id="502" xr3:uid="{24D74359-D955-4CA1-B8CE-55295F0F82CF}" name="barr_8_alternative_networks_benefit_type_hum/in_kind" dataDxfId="899"/>
    <tableColumn id="503" xr3:uid="{74B352D9-3C23-4B01-BB02-A2786554FC37}" name="barr_8_alternative_networks_benefit_type_hum/voucher" dataDxfId="898"/>
    <tableColumn id="504" xr3:uid="{0CA0D11E-3B7D-45D4-992E-D992DC3BE6F8}" name="barr_8_alternative_networks_benefit_type_hum/other" dataDxfId="897"/>
    <tableColumn id="505" xr3:uid="{267AC52B-57EB-4BA0-878E-0598FFAD7E2A}" name="barr_8_alternative_networks_benefit_type_hum/dk" dataDxfId="896"/>
    <tableColumn id="506" xr3:uid="{7FA27D8E-7527-4370-B80A-8A481441175F}" name="barr_8_alternative_networks_benefit_type_hum/dwta" dataDxfId="895"/>
    <tableColumn id="507" xr3:uid="{A5D18A89-08B9-43A2-8E8F-9F369BF200C8}" name="barr_8_alternative_networks_benefit_type_hum_other" dataDxfId="894"/>
    <tableColumn id="508" xr3:uid="{43E132A8-E8B0-4B64-B3B0-36B4E1204F74}" name="barr_9_alternative_networks_amount_hum" dataDxfId="893"/>
    <tableColumn id="509" xr3:uid="{F9E0BC7E-8D0D-4658-99F7-5C9A20ACB564}" name="barr_10_alternative_networks_in_kind_hum" dataDxfId="892"/>
    <tableColumn id="510" xr3:uid="{CD111B91-6099-4671-A8C3-0E2D9F1239B3}" name="barr_10_alternative_networks_in_kind_hum/food" dataDxfId="891"/>
    <tableColumn id="511" xr3:uid="{8E7D6AA3-0B40-4638-A210-3A0FD7268F1C}" name="barr_10_alternative_networks_in_kind_hum/shelter" dataDxfId="890"/>
    <tableColumn id="512" xr3:uid="{D2A02540-4BD6-453F-9953-05D2EEC98CB5}" name="barr_10_alternative_networks_in_kind_hum/basic_non_food_items" dataDxfId="889"/>
    <tableColumn id="513" xr3:uid="{088903F2-AD23-434D-B8A9-825E09DA7CF1}" name="barr_10_alternative_networks_in_kind_hum/medical_supplies" dataDxfId="888"/>
    <tableColumn id="514" xr3:uid="{A092E4F1-C8C5-41E1-9B22-554E1A68883A}" name="barr_10_alternative_networks_in_kind_hum/other" dataDxfId="887"/>
    <tableColumn id="515" xr3:uid="{C4B8A67C-4D64-4961-AE6A-D393202D2458}" name="barr_10_alternative_networks_in_kind_hum/dk" dataDxfId="886"/>
    <tableColumn id="516" xr3:uid="{AF2B423F-ED80-4769-A26A-89860A0BACA0}" name="barr_10_alternative_networks_in_kind_hum/dwta" dataDxfId="885"/>
    <tableColumn id="517" xr3:uid="{A6A9B5DF-51C6-4D34-851E-29479B6CC75A}" name="barr_10_alternative_networks_in_kind_hum_other" dataDxfId="884"/>
    <tableColumn id="518" xr3:uid="{9F5B1FCD-26AC-4A01-A9DB-A608503A8ECE}" name="barr_8_alternative_networks_benefit_type_charity" dataDxfId="883"/>
    <tableColumn id="519" xr3:uid="{E7EA2B1F-1389-4912-9C6D-20CBCBFF436D}" name="barr_8_alternative_networks_benefit_type_charity/cash_transfer_to_bank_account" dataDxfId="882"/>
    <tableColumn id="520" xr3:uid="{33AF9356-A960-4E7F-934F-266610E679FE}" name="barr_8_alternative_networks_benefit_type_charity/cash" dataDxfId="881"/>
    <tableColumn id="521" xr3:uid="{8A2F2451-BE7B-4126-BE1A-B5CC9C7D8AB7}" name="barr_8_alternative_networks_benefit_type_charity/cheque" dataDxfId="880"/>
    <tableColumn id="522" xr3:uid="{EA3886EA-CC95-459F-A53E-19F21288C33E}" name="barr_8_alternative_networks_benefit_type_charity/in_kind" dataDxfId="879"/>
    <tableColumn id="523" xr3:uid="{D821ECCF-069E-4931-ABB5-442E0A0F0C61}" name="barr_8_alternative_networks_benefit_type_charity/voucher" dataDxfId="878"/>
    <tableColumn id="524" xr3:uid="{788DC5B6-D163-49E9-BB91-E0E02D59726A}" name="barr_8_alternative_networks_benefit_type_charity/other" dataDxfId="877"/>
    <tableColumn id="525" xr3:uid="{186A48AD-7A24-4003-8DF2-F896BA92DBE5}" name="barr_8_alternative_networks_benefit_type_charity/dk" dataDxfId="876"/>
    <tableColumn id="526" xr3:uid="{37A532F8-6952-415B-85BE-7AF54866F922}" name="barr_8_alternative_networks_benefit_type_charity/dwta" dataDxfId="875"/>
    <tableColumn id="527" xr3:uid="{FD7840B7-1961-4A83-9B3E-361AA2DABEDA}" name="barr_8_alternative_networks_benefit_type_charity_other" dataDxfId="874"/>
    <tableColumn id="528" xr3:uid="{EF7BA69F-CE19-4C8A-9FCD-98220FF541DF}" name="barr_9_alternative_networks_amount_charity" dataDxfId="873"/>
    <tableColumn id="529" xr3:uid="{A347A004-625D-4BAB-91F4-5873C58BB5DE}" name="barr_10_alternative_networks_in_kind_charity" dataDxfId="872"/>
    <tableColumn id="530" xr3:uid="{22EF1F66-3343-40BE-9FDC-C1D9E3137EE9}" name="barr_10_alternative_networks_in_kind_charity/food" dataDxfId="871"/>
    <tableColumn id="531" xr3:uid="{0976AF22-5BEF-458D-9B70-33D6058E016A}" name="barr_10_alternative_networks_in_kind_charity/shelter" dataDxfId="870"/>
    <tableColumn id="532" xr3:uid="{30B4A68F-D59A-4F7F-80F7-637C05481620}" name="barr_10_alternative_networks_in_kind_charity/basic_non_food_items" dataDxfId="869"/>
    <tableColumn id="533" xr3:uid="{BDB479AC-1C02-4013-87A1-E3E70933D5DF}" name="barr_10_alternative_networks_in_kind_charity/medical_supplies" dataDxfId="868"/>
    <tableColumn id="534" xr3:uid="{44E49ACC-A73E-4A98-BAB3-73EAF6F823B8}" name="barr_10_alternative_networks_in_kind_charity/other" dataDxfId="867"/>
    <tableColumn id="535" xr3:uid="{BFA1E48B-CFAF-43E8-9F15-CAB70F033FD6}" name="barr_10_alternative_networks_in_kind_charity/dk" dataDxfId="866"/>
    <tableColumn id="536" xr3:uid="{C8EED81F-F405-4CD3-A7FA-F126BF1FA3C1}" name="barr_10_alternative_networks_in_kind_charity/dwta" dataDxfId="865"/>
    <tableColumn id="537" xr3:uid="{E6E96978-B218-43FF-B48A-C223B9871EF6}" name="barr_10_alternative_networks_in_kind_charity_other" dataDxfId="864"/>
    <tableColumn id="538" xr3:uid="{BCAD3FFE-B186-4032-9567-24FF81CD2576}" name="barr_8_alternative_networks_benefit_type_zakat" dataDxfId="863"/>
    <tableColumn id="539" xr3:uid="{6BEFB49D-F3CE-40E4-8707-D4D088ED6C95}" name="barr_8_alternative_networks_benefit_type_zakat/cash_transfer_to_bank_account" dataDxfId="862"/>
    <tableColumn id="540" xr3:uid="{99432C73-71BE-43C8-A095-8E88594024F6}" name="barr_8_alternative_networks_benefit_type_zakat/cash" dataDxfId="861"/>
    <tableColumn id="541" xr3:uid="{175A982F-24F2-437C-8D3C-9405CEBD2D26}" name="barr_8_alternative_networks_benefit_type_zakat/cheque" dataDxfId="860"/>
    <tableColumn id="542" xr3:uid="{9E18EB53-7305-4C58-BE61-C1CEACEDF836}" name="barr_8_alternative_networks_benefit_type_zakat/in_kind" dataDxfId="859"/>
    <tableColumn id="543" xr3:uid="{1008A083-A4D8-4FF9-AF32-F6F4CA9D48AD}" name="barr_8_alternative_networks_benefit_type_zakat/voucher" dataDxfId="858"/>
    <tableColumn id="544" xr3:uid="{054DC8B7-AF0D-49C4-933C-4597AB1F0B80}" name="barr_8_alternative_networks_benefit_type_zakat/other" dataDxfId="857"/>
    <tableColumn id="545" xr3:uid="{D6D09880-1A70-4B17-9A69-DF7A910EFA2E}" name="barr_8_alternative_networks_benefit_type_zakat/dk" dataDxfId="856"/>
    <tableColumn id="546" xr3:uid="{1B6230B7-50E2-4853-9D75-F7FC36B5AAAC}" name="barr_8_alternative_networks_benefit_type_zakat/dwta" dataDxfId="855"/>
    <tableColumn id="547" xr3:uid="{BA8345EE-E046-4562-B466-5D0CB00E14B3}" name="barr_8_alternative_networks_benefit_type_zakat_other" dataDxfId="854"/>
    <tableColumn id="548" xr3:uid="{640C0F85-2C74-4DB6-9D6C-EE7E27944B86}" name="barr_9_alternative_networks_amount_zakat" dataDxfId="853"/>
    <tableColumn id="549" xr3:uid="{6E317D01-0615-4A20-9D53-351CBAC9F039}" name="barr_10_alternative_networks_in_kind_zakat" dataDxfId="852"/>
    <tableColumn id="550" xr3:uid="{85F2C03F-D18D-4EC3-8BF2-C177F2BD23F6}" name="barr_10_alternative_networks_in_kind_zakat/food" dataDxfId="851"/>
    <tableColumn id="551" xr3:uid="{F8541EEF-02D5-41F4-8ADD-C0A2A3D8AE61}" name="barr_10_alternative_networks_in_kind_zakat/shelter" dataDxfId="850"/>
    <tableColumn id="552" xr3:uid="{92432950-9753-4B9B-9B02-7CE82976A13F}" name="barr_10_alternative_networks_in_kind_zakat/basic_non_food_items" dataDxfId="849"/>
    <tableColumn id="553" xr3:uid="{A460955E-E72C-41FF-BEBA-E890C877DEC5}" name="barr_10_alternative_networks_in_kind_zakat/medical_supplies" dataDxfId="848"/>
    <tableColumn id="554" xr3:uid="{9660314B-CEB7-46F4-8FF2-E9A374C11447}" name="barr_10_alternative_networks_in_kind_zakat/other" dataDxfId="847"/>
    <tableColumn id="555" xr3:uid="{C314AD1A-9B67-4EED-85F9-CF2F647F0AF6}" name="barr_10_alternative_networks_in_kind_zakat/dk" dataDxfId="846"/>
    <tableColumn id="556" xr3:uid="{4F62F54C-49E6-463A-96F6-B8BA04A88CE5}" name="barr_10_alternative_networks_in_kind_zakat/dwta" dataDxfId="845"/>
    <tableColumn id="557" xr3:uid="{A1AF2922-1B59-4826-A83D-7EF61838154F}" name="barr_10_alternative_networks_in_kind_zakat_other" dataDxfId="844"/>
    <tableColumn id="558" xr3:uid="{2C5ED609-6AA3-4985-B9E1-268C08C83896}" name="barr_8_alternative_networks_benefit_type_other" dataDxfId="843"/>
    <tableColumn id="559" xr3:uid="{FC1AA306-8FB3-4E57-A7A7-270D3AD9B745}" name="barr_8_alternative_networks_benefit_type_other/cash_transfer_to_bank_account" dataDxfId="842"/>
    <tableColumn id="560" xr3:uid="{2874E676-CB0D-4F44-BB55-886D97FD6D7B}" name="barr_8_alternative_networks_benefit_type_other/cash" dataDxfId="841"/>
    <tableColumn id="561" xr3:uid="{7606DEED-41F2-41E8-9FC8-4F5B95D12B27}" name="barr_8_alternative_networks_benefit_type_other/cheque" dataDxfId="840"/>
    <tableColumn id="562" xr3:uid="{CB55FDB7-F372-4382-AD1E-273F5C1CC2CE}" name="barr_8_alternative_networks_benefit_type_other/in_kind" dataDxfId="839"/>
    <tableColumn id="563" xr3:uid="{E33A8EE4-BEDB-420F-AEDF-CF2D990669A9}" name="barr_8_alternative_networks_benefit_type_other/voucher" dataDxfId="838"/>
    <tableColumn id="564" xr3:uid="{DD91995E-F92F-4A11-B0E8-3525A9ACBECD}" name="barr_8_alternative_networks_benefit_type_other/other" dataDxfId="837"/>
    <tableColumn id="565" xr3:uid="{E5FF79F9-531F-44FA-8D29-EE95F1AC9B38}" name="barr_8_alternative_networks_benefit_type_other/dk" dataDxfId="836"/>
    <tableColumn id="566" xr3:uid="{2C2F5046-F41A-4127-85C2-558907FD63B6}" name="barr_8_alternative_networks_benefit_type_other/dwta" dataDxfId="835"/>
    <tableColumn id="567" xr3:uid="{B140DD3B-08A1-424C-82AF-25346A80EABE}" name="barr_8_alternative_networks_benefit_type_other_other" dataDxfId="834"/>
    <tableColumn id="568" xr3:uid="{C02BD245-1270-4B47-9BE5-87BBFC5DFE29}" name="barr_9_alternative_networks_amount_other" dataDxfId="833"/>
    <tableColumn id="569" xr3:uid="{1CC11C78-2E32-440A-BD15-3E4C152F5F58}" name="barr_10_alternative_networks_in_kind_other" dataDxfId="832"/>
    <tableColumn id="570" xr3:uid="{05D846B1-AAA7-4BA1-B92C-ABD3B2ED907B}" name="barr_10_alternative_networks_in_kind_other/food" dataDxfId="831"/>
    <tableColumn id="571" xr3:uid="{70F56F1E-FF0A-411D-AABE-58B6EB0339FA}" name="barr_10_alternative_networks_in_kind_other/shelter" dataDxfId="830"/>
    <tableColumn id="572" xr3:uid="{A890A6DF-03B5-485C-9328-A305CA59977B}" name="barr_10_alternative_networks_in_kind_other/basic_non_food_items" dataDxfId="829"/>
    <tableColumn id="573" xr3:uid="{669F85B6-A048-42FA-8A68-9C5D198AA832}" name="barr_10_alternative_networks_in_kind_other/medical_supplies" dataDxfId="828"/>
    <tableColumn id="574" xr3:uid="{A2E879EA-7628-428C-B04E-C333ECD51F79}" name="barr_10_alternative_networks_in_kind_other/other" dataDxfId="827"/>
    <tableColumn id="575" xr3:uid="{CF5F6904-D02E-4D6C-8BA8-281F963FAAA1}" name="barr_10_alternative_networks_in_kind_other/dk" dataDxfId="826"/>
    <tableColumn id="576" xr3:uid="{8B901228-88D9-4A11-97C6-06BCDCCF6456}" name="barr_10_alternative_networks_in_kind_other/dwta" dataDxfId="825"/>
    <tableColumn id="577" xr3:uid="{04A076E0-C2E9-445C-BFE8-6B26B5A2D481}" name="barr_10_alternative_networks_in_kind_other_other" dataDxfId="824"/>
    <tableColumn id="578" xr3:uid="{10AFDE73-6246-4E07-A8A9-18BBF0824421}" name="barr_11_alternative_networks_needs" dataDxfId="823"/>
    <tableColumn id="579" xr3:uid="{10D6D812-BB55-4605-AB83-213C03BCA6DE}" name="barr_12_sp_improv_" dataDxfId="822"/>
    <tableColumn id="580" xr3:uid="{CCDA58BC-C443-49FD-802D-E7E18A187368}" name="barr_12_sp_improv_/less_delays_with_payments" dataDxfId="821"/>
    <tableColumn id="581" xr3:uid="{8A73FB83-622A-4759-BEEC-938F1144230A}" name="barr_12_sp_improv_/better_communication_outreach" dataDxfId="820"/>
    <tableColumn id="582" xr3:uid="{04678BEE-2E9F-460D-8209-FC094F763898}" name="barr_12_sp_improv_/increase_amount_of_benefits" dataDxfId="819"/>
    <tableColumn id="583" xr3:uid="{8292E31B-A7B5-4DAD-87FE-0EDEFF88103B}" name="barr_12_sp_improv_/reduce_amount_of_documents_required_for_registration" dataDxfId="818"/>
    <tableColumn id="584" xr3:uid="{807132A9-CFF0-4492-85C6-265C74653DC5}" name="barr_12_sp_improv_/open_registration_offices_in_remote_areas" dataDxfId="817"/>
    <tableColumn id="585" xr3:uid="{485FD529-EDAE-4450-A1C1-1AF10F33721C}" name="barr_12_sp_improv_/simplify_application_forms" dataDxfId="816"/>
    <tableColumn id="586" xr3:uid="{C5F34DCB-5692-4752-9938-7585586EF6E2}" name="barr_12_sp_improv_/better_help_from_employees_social_workers_with_registration_process_especially_for_illetterate_individuals" dataDxfId="815"/>
    <tableColumn id="587" xr3:uid="{DD3ACB50-6693-46B2-8EC5-8F4D576A679D}" name="barr_12_sp_improv_/open_programmes_to_non_libyans" dataDxfId="814"/>
    <tableColumn id="655" xr3:uid="{961A2129-2DEC-4E27-BCEC-E3A1395D07A5}" name="barr_12_sp_improv_/enforce_laws_legal_acts" dataDxfId="813"/>
    <tableColumn id="588" xr3:uid="{8EAAF3FD-A3CD-4A78-A31C-F00C1C619CA5}" name="barr_12_sp_improv_/other2" dataDxfId="812"/>
    <tableColumn id="589" xr3:uid="{C8334527-EDA9-4823-92DB-CC9AFD409243}" name="barr_12_sp_improv_/dk" dataDxfId="811"/>
    <tableColumn id="590" xr3:uid="{DFCC2945-3350-469E-B77A-37525D5C460E}" name="barr_12_sp_improv_/dwta" dataDxfId="810"/>
    <tableColumn id="591" xr3:uid="{D48C9117-229A-4BD5-BB1E-50293268ED7F}" name="barr_12_sp_improv__other" dataDxfId="809"/>
    <tableColumn id="592" xr3:uid="{F69BA3E8-F241-4550-B866-9EA12A8FDD84}" name="barr_13_sp_improv__regist_" dataDxfId="808"/>
    <tableColumn id="593" xr3:uid="{4618006C-8890-413E-A1DD-C63A8AAC8E3C}" name="barr_14_more_assistance" dataDxfId="807"/>
    <tableColumn id="594" xr3:uid="{526D346D-9A2A-4FAD-B824-E7A915433181}" name="barr_15_barriers_at_risk_groups" dataDxfId="806"/>
    <tableColumn id="595" xr3:uid="{469B0114-724A-465B-9014-30AA213AFAAA}" name="barr_15_barriers_at_risk_groups/none" dataDxfId="805"/>
    <tableColumn id="596" xr3:uid="{92ECC17F-8668-4776-85C4-669E873EDC85}" name="barr_15_barriers_at_risk_groups/women_girls_in_general" dataDxfId="804"/>
    <tableColumn id="597" xr3:uid="{A0A290F3-8AF0-4C14-84DB-AE5F1A7DAA58}" name="barr_15_barriers_at_risk_groups/girls_with_disabilities" dataDxfId="803"/>
    <tableColumn id="598" xr3:uid="{0D1A54C1-F6C2-4B1D-8EC4-F0F8A3BDE56D}" name="barr_15_barriers_at_risk_groups/children_with_disabilities" dataDxfId="802"/>
    <tableColumn id="599" xr3:uid="{01430B45-8DCC-4BE5-A91F-623BEB89AB37}" name="barr_15_barriers_at_risk_groups/children_born_out_of_wedlock" dataDxfId="801"/>
    <tableColumn id="600" xr3:uid="{0895C6A7-CFE5-4556-B540-9551C177051F}" name="barr_15_barriers_at_risk_groups/children_of_libyan_mothers_and_non_libyan_fathers" dataDxfId="800"/>
    <tableColumn id="601" xr3:uid="{19ACA4F1-F74F-4033-8FED-F3C069E9D8E0}" name="barr_15_barriers_at_risk_groups/orphans_in_orphanages" dataDxfId="799"/>
    <tableColumn id="602" xr3:uid="{3B82A8E3-F756-4257-B853-623DF502D0CC}" name="barr_15_barriers_at_risk_groups/idp_children" dataDxfId="798"/>
    <tableColumn id="603" xr3:uid="{2F42CC77-B9CE-49B2-A9DC-D69BE8DC5853}" name="barr_15_barriers_at_risk_groups/returnee_children" dataDxfId="797"/>
    <tableColumn id="604" xr3:uid="{FDFF6F5F-9BB2-46F9-AACD-315983991CA4}" name="barr_15_barriers_at_risk_groups/children_who_are_not_enrolled_in_school" dataDxfId="796"/>
    <tableColumn id="605" xr3:uid="{C2971068-4EA2-4FC2-BE9D-CAE226BB11E8}" name="barr_15_barriers_at_risk_groups/illiterate_applicants" dataDxfId="795"/>
    <tableColumn id="656" xr3:uid="{CD895553-AF68-4E29-8C95-CE30B473749E}" name="barr_15_barriers_at_risk_groups/people_of_undetermined_legal_status" dataDxfId="794"/>
    <tableColumn id="606" xr3:uid="{64071E2E-33A4-4150-9031-1C4DCC52EB09}" name="barr_15_barriers_at_risk_groups/other2" dataDxfId="793"/>
    <tableColumn id="607" xr3:uid="{041E307A-CF45-4C83-8585-21D9AD406077}" name="barr_15_barriers_at_risk_groups/dk" dataDxfId="792"/>
    <tableColumn id="608" xr3:uid="{452338B7-437A-4C65-8E99-EC1251EAD954}" name="barr_15_barriers_at_risk_groups/dwta" dataDxfId="791"/>
    <tableColumn id="609" xr3:uid="{3B5621C9-894F-4F98-9EC6-22D89EDBBC0A}" name="barr_15_barriers_at_risk_groups_other" dataDxfId="790"/>
    <tableColumn id="610" xr3:uid="{0AEFDDFC-4311-47BB-AEDE-637A3850F6D6}" name="barr_16_barriers_at_risk_groups_bis" dataDxfId="789"/>
    <tableColumn id="611" xr3:uid="{4304B1D1-1DFA-4438-B044-0603BF12AECC}" name="compl_1_rejection" dataDxfId="788"/>
    <tableColumn id="612" xr3:uid="{2EF9B33C-DE2E-441D-940F-1E25B66E23A4}" name="compl_2_rejection_bis" dataDxfId="787"/>
    <tableColumn id="613" xr3:uid="{03578223-7892-4FA1-A6E0-F6E232C2FE4F}" name="compl_2_rejection_bis/required_documents_missing" dataDxfId="786"/>
    <tableColumn id="614" xr3:uid="{82811988-B5E1-467C-977B-7C0CBC8CE3E7}" name="compl_2_rejection_bis/applied_after_the_deadline" dataDxfId="785"/>
    <tableColumn id="615" xr3:uid="{4E4D6B9C-F105-4E4F-B6C6-3A3C68118039}" name="compl_2_rejection_bis/did_not_meet_the_eligibility_criteria" dataDxfId="784"/>
    <tableColumn id="616" xr3:uid="{077CC162-CC65-48A1-B870-C6D768CEC741}" name="compl_2_rejection_bis/other" dataDxfId="783"/>
    <tableColumn id="617" xr3:uid="{03940E33-98B5-4274-9727-CCB87CDE1A8C}" name="compl_2_rejection_bis/dk" dataDxfId="782"/>
    <tableColumn id="618" xr3:uid="{8F1399F0-071F-48D0-AB1A-7E92C99B4B04}" name="compl_2_rejection_bis/dwta" dataDxfId="781"/>
    <tableColumn id="619" xr3:uid="{C8351EF8-7A63-4224-946C-CA547E079CD6}" name="compl_2_rejection_bis_other" dataDxfId="780"/>
    <tableColumn id="620" xr3:uid="{16A39133-6834-46F7-8417-CE311ED2A6CA}" name="compl_3_complaint_mechanism" dataDxfId="779"/>
    <tableColumn id="621" xr3:uid="{15E4D590-8766-4506-8741-8E965B4EC39E}" name="compl_4_appeal" dataDxfId="778"/>
    <tableColumn id="622" xr3:uid="{14A30D5F-847A-498F-94E0-0589D10C7E63}" name="compl_5_process" dataDxfId="777"/>
    <tableColumn id="623" xr3:uid="{ADC72C96-A161-4332-A11B-61616A9E0BF4}" name="compl_6_appeal_bis" dataDxfId="776"/>
    <tableColumn id="624" xr3:uid="{C5A14890-8271-4CEE-B3B2-35862EB1CB2E}" name="compl_6_appeal_bis/cost_of_process" dataDxfId="775"/>
    <tableColumn id="625" xr3:uid="{B87F3EDA-225A-4C85-B52F-1339872AE0F5}" name="compl_6_appeal_bis/length_of_process_too_time_consuming" dataDxfId="774"/>
    <tableColumn id="626" xr3:uid="{A365E4F6-F7B0-4C96-AB02-008EE5D6AEE1}" name="compl_6_appeal_bis/process_not_clear_where_to_apply_documents_required_length_etc_" dataDxfId="773"/>
    <tableColumn id="657" xr3:uid="{F7C696D6-CC20-414B-90E4-E8F290BBE7AD}" name="compl_6_appeal_bis/did_not_need_it" dataDxfId="772"/>
    <tableColumn id="627" xr3:uid="{667FEA13-801F-49DA-BE70-243E5AB3D05D}" name="compl_6_appeal_bis/other2" dataDxfId="771"/>
    <tableColumn id="628" xr3:uid="{7014015A-4139-4D9A-8EFA-31DE84FC0817}" name="compl_6_appeal_bis/dk" dataDxfId="770"/>
    <tableColumn id="629" xr3:uid="{ECB2A712-75E0-446D-B4B9-5647B95E0D6E}" name="compl_6_appeal_bis/dwta" dataDxfId="769"/>
    <tableColumn id="630" xr3:uid="{48C0512E-2080-4F00-BF78-2F70ECCA5738}" name="compl_6_appeal_bis_other" dataDxfId="768"/>
    <tableColumn id="631" xr3:uid="{AB3F3236-FF3E-4B50-9475-649C90AEECE8}" name="compl_7_process_cost" dataDxfId="767"/>
    <tableColumn id="632" xr3:uid="{92AC7836-0FC1-4ABF-B065-AE93AB88458E}" name="clos_1_closing" dataDxfId="766"/>
    <tableColumn id="634" xr3:uid="{6872A173-D4E1-4F68-9546-EEAEEB5854F9}" name="_id" dataDxfId="765"/>
    <tableColumn id="635" xr3:uid="{F77A97B7-1909-41F8-B877-12C639012F7B}" name="_uuid" dataDxfId="764"/>
    <tableColumn id="636" xr3:uid="{27923748-713E-4093-BF52-23DA59DC4BFB}" name="_submission_time" dataDxfId="763"/>
    <tableColumn id="637" xr3:uid="{ADDB4E28-8E20-4067-AF75-3F1450559254}" name="_validation_status" dataDxfId="762"/>
    <tableColumn id="638" xr3:uid="{E4996132-E10A-48B9-B3AB-4426B23A78F1}" name="_notes" dataDxfId="761"/>
    <tableColumn id="639" xr3:uid="{86B6221A-7F55-4FA8-A5A4-89E5DB9BC5B2}" name="_status" dataDxfId="760"/>
    <tableColumn id="640" xr3:uid="{8515F922-3864-47C9-967B-F6C6F96503D5}" name="_submitted_by" dataDxfId="759"/>
    <tableColumn id="641" xr3:uid="{52E1198A-DD7D-4B59-98CD-309279AE0696}" name="_tags" dataDxfId="758"/>
    <tableColumn id="642" xr3:uid="{F072D9E4-824B-45FF-B57C-C93FD7ED0060}" name="_index" dataDxfId="757"/>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E9B43-8EB2-4090-8ED7-32638E6F0DB9}">
  <dimension ref="A1:E228"/>
  <sheetViews>
    <sheetView tabSelected="1" zoomScale="80" zoomScaleNormal="80" workbookViewId="0">
      <selection activeCell="B8" sqref="B8"/>
    </sheetView>
  </sheetViews>
  <sheetFormatPr defaultRowHeight="15" x14ac:dyDescent="0.25"/>
  <cols>
    <col min="1" max="1" width="38.28515625" style="132" customWidth="1"/>
    <col min="2" max="2" width="96.28515625" style="132" customWidth="1"/>
    <col min="3" max="3" width="20" style="132" customWidth="1"/>
    <col min="4" max="4" width="38" style="132" customWidth="1"/>
    <col min="5" max="5" width="64.140625" style="132" customWidth="1"/>
    <col min="6" max="16384" width="9.140625" style="132"/>
  </cols>
  <sheetData>
    <row r="1" spans="1:5" ht="65.25" customHeight="1" x14ac:dyDescent="0.25">
      <c r="A1" s="141" t="s">
        <v>4730</v>
      </c>
      <c r="B1" s="142"/>
    </row>
    <row r="2" spans="1:5" ht="30" x14ac:dyDescent="0.25">
      <c r="A2" s="118"/>
      <c r="B2" s="119"/>
    </row>
    <row r="3" spans="1:5" ht="17.25" thickBot="1" x14ac:dyDescent="0.3">
      <c r="A3" s="120" t="s">
        <v>4717</v>
      </c>
      <c r="B3" s="121" t="s">
        <v>4718</v>
      </c>
    </row>
    <row r="4" spans="1:5" ht="186.75" customHeight="1" thickBot="1" x14ac:dyDescent="0.3">
      <c r="A4" s="122" t="s">
        <v>4719</v>
      </c>
      <c r="B4" s="123" t="s">
        <v>4720</v>
      </c>
    </row>
    <row r="5" spans="1:5" ht="24.75" customHeight="1" thickBot="1" x14ac:dyDescent="0.3">
      <c r="A5" s="124" t="s">
        <v>4721</v>
      </c>
      <c r="B5" s="125" t="s">
        <v>5077</v>
      </c>
    </row>
    <row r="6" spans="1:5" ht="18.75" customHeight="1" thickBot="1" x14ac:dyDescent="0.3">
      <c r="A6" s="122" t="s">
        <v>4722</v>
      </c>
      <c r="B6" s="126" t="s">
        <v>4723</v>
      </c>
    </row>
    <row r="7" spans="1:5" ht="117.75" customHeight="1" thickBot="1" x14ac:dyDescent="0.3">
      <c r="A7" s="124" t="s">
        <v>4724</v>
      </c>
      <c r="B7" s="125" t="s">
        <v>5078</v>
      </c>
    </row>
    <row r="8" spans="1:5" ht="34.5" customHeight="1" thickBot="1" x14ac:dyDescent="0.3">
      <c r="A8" s="127" t="s">
        <v>4725</v>
      </c>
      <c r="B8" s="128" t="s">
        <v>5057</v>
      </c>
    </row>
    <row r="9" spans="1:5" ht="46.5" customHeight="1" thickBot="1" x14ac:dyDescent="0.3">
      <c r="A9" s="129" t="s">
        <v>4726</v>
      </c>
      <c r="B9" s="130" t="s">
        <v>4727</v>
      </c>
    </row>
    <row r="10" spans="1:5" ht="30.75" customHeight="1" thickBot="1" x14ac:dyDescent="0.3">
      <c r="A10" s="122" t="s">
        <v>4728</v>
      </c>
      <c r="B10" s="131" t="s">
        <v>4729</v>
      </c>
    </row>
    <row r="12" spans="1:5" ht="16.5" x14ac:dyDescent="0.25">
      <c r="A12" s="145" t="s">
        <v>4190</v>
      </c>
      <c r="B12" s="146"/>
      <c r="C12" s="146"/>
      <c r="D12" s="146"/>
      <c r="E12" s="146"/>
    </row>
    <row r="13" spans="1:5" ht="16.5" x14ac:dyDescent="0.3">
      <c r="A13" s="147" t="s">
        <v>4191</v>
      </c>
      <c r="B13" s="148"/>
      <c r="C13" s="148"/>
      <c r="D13" s="148"/>
      <c r="E13" s="148"/>
    </row>
    <row r="14" spans="1:5" ht="16.5" x14ac:dyDescent="0.3">
      <c r="A14" s="147" t="s">
        <v>4192</v>
      </c>
      <c r="B14" s="148"/>
      <c r="C14" s="148"/>
      <c r="D14" s="148"/>
      <c r="E14" s="148"/>
    </row>
    <row r="15" spans="1:5" ht="16.5" x14ac:dyDescent="0.3">
      <c r="A15" s="144" t="s">
        <v>4193</v>
      </c>
      <c r="B15" s="144"/>
      <c r="C15" s="144"/>
      <c r="D15" s="144"/>
      <c r="E15" s="144"/>
    </row>
    <row r="16" spans="1:5" ht="16.5" customHeight="1" x14ac:dyDescent="0.3">
      <c r="A16" s="144" t="s">
        <v>4194</v>
      </c>
      <c r="B16" s="144"/>
      <c r="C16" s="144"/>
      <c r="D16" s="144"/>
      <c r="E16" s="144"/>
    </row>
    <row r="17" spans="1:5" ht="17.25" customHeight="1" x14ac:dyDescent="0.3">
      <c r="A17" s="144" t="s">
        <v>4195</v>
      </c>
      <c r="B17" s="144"/>
      <c r="C17" s="144"/>
      <c r="D17" s="144"/>
      <c r="E17" s="144"/>
    </row>
    <row r="18" spans="1:5" ht="17.25" customHeight="1" x14ac:dyDescent="0.3">
      <c r="A18" s="144" t="s">
        <v>4595</v>
      </c>
      <c r="B18" s="144"/>
      <c r="C18" s="144"/>
      <c r="D18" s="144"/>
      <c r="E18" s="144"/>
    </row>
    <row r="19" spans="1:5" ht="33" customHeight="1" x14ac:dyDescent="0.3">
      <c r="A19" s="144" t="s">
        <v>4199</v>
      </c>
      <c r="B19" s="144"/>
      <c r="C19" s="144"/>
      <c r="D19" s="144"/>
      <c r="E19" s="144"/>
    </row>
    <row r="20" spans="1:5" x14ac:dyDescent="0.25">
      <c r="C20" s="133"/>
    </row>
    <row r="21" spans="1:5" ht="16.5" x14ac:dyDescent="0.25">
      <c r="A21" s="134" t="s">
        <v>0</v>
      </c>
      <c r="B21" s="135" t="s">
        <v>1</v>
      </c>
      <c r="C21" s="135" t="s">
        <v>4196</v>
      </c>
      <c r="D21" s="135" t="s">
        <v>2094</v>
      </c>
      <c r="E21" s="136" t="s">
        <v>4197</v>
      </c>
    </row>
    <row r="22" spans="1:5" x14ac:dyDescent="0.25">
      <c r="A22" s="137">
        <v>44493.832739444442</v>
      </c>
      <c r="B22" s="137">
        <v>44493.872835335649</v>
      </c>
      <c r="C22" s="138">
        <f>B22-A22</f>
        <v>4.0095891206874512E-2</v>
      </c>
      <c r="D22" s="139" t="s">
        <v>363</v>
      </c>
      <c r="E22" s="139"/>
    </row>
    <row r="23" spans="1:5" x14ac:dyDescent="0.25">
      <c r="A23" s="137">
        <v>44493.817008067133</v>
      </c>
      <c r="B23" s="137">
        <v>44493.881589861106</v>
      </c>
      <c r="C23" s="138">
        <f t="shared" ref="C23:C86" si="0">B23-A23</f>
        <v>6.4581793973047752E-2</v>
      </c>
      <c r="D23" s="139" t="s">
        <v>378</v>
      </c>
      <c r="E23" s="139"/>
    </row>
    <row r="24" spans="1:5" x14ac:dyDescent="0.25">
      <c r="A24" s="137">
        <v>44493.88056135417</v>
      </c>
      <c r="B24" s="137">
        <v>44493.888420289353</v>
      </c>
      <c r="C24" s="138">
        <f t="shared" si="0"/>
        <v>7.8589351833215915E-3</v>
      </c>
      <c r="D24" s="139" t="s">
        <v>399</v>
      </c>
      <c r="E24" s="139"/>
    </row>
    <row r="25" spans="1:5" x14ac:dyDescent="0.25">
      <c r="A25" s="137">
        <v>44493.890531898149</v>
      </c>
      <c r="B25" s="137">
        <v>44493.902839305563</v>
      </c>
      <c r="C25" s="138">
        <f t="shared" si="0"/>
        <v>1.2307407414482441E-2</v>
      </c>
      <c r="D25" s="139" t="s">
        <v>419</v>
      </c>
      <c r="E25" s="139"/>
    </row>
    <row r="26" spans="1:5" x14ac:dyDescent="0.25">
      <c r="A26" s="137">
        <v>44493.93009386574</v>
      </c>
      <c r="B26" s="137">
        <v>44493.938499965283</v>
      </c>
      <c r="C26" s="138">
        <f t="shared" si="0"/>
        <v>8.4060995432082564E-3</v>
      </c>
      <c r="D26" s="139" t="s">
        <v>440</v>
      </c>
      <c r="E26" s="139"/>
    </row>
    <row r="27" spans="1:5" x14ac:dyDescent="0.25">
      <c r="A27" s="137">
        <v>44493.943050428243</v>
      </c>
      <c r="B27" s="137">
        <v>44493.951078287027</v>
      </c>
      <c r="C27" s="138">
        <f t="shared" si="0"/>
        <v>8.0278587847715244E-3</v>
      </c>
      <c r="D27" s="139" t="s">
        <v>461</v>
      </c>
      <c r="E27" s="139"/>
    </row>
    <row r="28" spans="1:5" x14ac:dyDescent="0.25">
      <c r="A28" s="137">
        <v>44493.626708564807</v>
      </c>
      <c r="B28" s="137">
        <v>44493.635338159722</v>
      </c>
      <c r="C28" s="138">
        <f t="shared" si="0"/>
        <v>8.6295949149644002E-3</v>
      </c>
      <c r="D28" s="139" t="s">
        <v>477</v>
      </c>
      <c r="E28" s="139"/>
    </row>
    <row r="29" spans="1:5" x14ac:dyDescent="0.25">
      <c r="A29" s="137">
        <v>44493.723144120369</v>
      </c>
      <c r="B29" s="137">
        <v>44493.750004016198</v>
      </c>
      <c r="C29" s="138">
        <f t="shared" si="0"/>
        <v>2.6859895828238223E-2</v>
      </c>
      <c r="D29" s="139" t="s">
        <v>492</v>
      </c>
      <c r="E29" s="139"/>
    </row>
    <row r="30" spans="1:5" x14ac:dyDescent="0.25">
      <c r="A30" s="137">
        <v>44493.753997141197</v>
      </c>
      <c r="B30" s="137">
        <v>44493.766362037037</v>
      </c>
      <c r="C30" s="138">
        <f t="shared" si="0"/>
        <v>1.2364895839709789E-2</v>
      </c>
      <c r="D30" s="139" t="s">
        <v>515</v>
      </c>
      <c r="E30" s="139"/>
    </row>
    <row r="31" spans="1:5" x14ac:dyDescent="0.25">
      <c r="A31" s="137">
        <v>44493.77448615741</v>
      </c>
      <c r="B31" s="137">
        <v>44493.78384640046</v>
      </c>
      <c r="C31" s="138">
        <f t="shared" si="0"/>
        <v>9.360243049741257E-3</v>
      </c>
      <c r="D31" s="139" t="s">
        <v>529</v>
      </c>
      <c r="E31" s="139"/>
    </row>
    <row r="32" spans="1:5" ht="26.25" x14ac:dyDescent="0.25">
      <c r="A32" s="137">
        <v>44494.378152106481</v>
      </c>
      <c r="B32" s="137">
        <v>44494.383582962961</v>
      </c>
      <c r="C32" s="138">
        <f t="shared" si="0"/>
        <v>5.430856479506474E-3</v>
      </c>
      <c r="D32" s="139" t="s">
        <v>540</v>
      </c>
      <c r="E32" s="139" t="s">
        <v>4716</v>
      </c>
    </row>
    <row r="33" spans="1:5" x14ac:dyDescent="0.25">
      <c r="A33" s="137">
        <v>44494.385915613428</v>
      </c>
      <c r="B33" s="137">
        <v>44494.394522881943</v>
      </c>
      <c r="C33" s="138">
        <f t="shared" si="0"/>
        <v>8.6072685153339989E-3</v>
      </c>
      <c r="D33" s="139" t="s">
        <v>551</v>
      </c>
      <c r="E33" s="139"/>
    </row>
    <row r="34" spans="1:5" x14ac:dyDescent="0.25">
      <c r="A34" s="137">
        <v>44494.437355601847</v>
      </c>
      <c r="B34" s="137">
        <v>44494.472888634256</v>
      </c>
      <c r="C34" s="138">
        <f t="shared" si="0"/>
        <v>3.5533032409148291E-2</v>
      </c>
      <c r="D34" s="139" t="s">
        <v>556</v>
      </c>
      <c r="E34" s="139"/>
    </row>
    <row r="35" spans="1:5" ht="26.25" x14ac:dyDescent="0.25">
      <c r="A35" s="137">
        <v>44494.511358993062</v>
      </c>
      <c r="B35" s="137">
        <v>44494.515425138889</v>
      </c>
      <c r="C35" s="138">
        <f t="shared" si="0"/>
        <v>4.0661458260728978E-3</v>
      </c>
      <c r="D35" s="139" t="s">
        <v>566</v>
      </c>
      <c r="E35" s="139" t="s">
        <v>4716</v>
      </c>
    </row>
    <row r="36" spans="1:5" x14ac:dyDescent="0.25">
      <c r="A36" s="137">
        <v>44493.731060902777</v>
      </c>
      <c r="B36" s="137">
        <v>44493.746672407397</v>
      </c>
      <c r="C36" s="138">
        <f t="shared" si="0"/>
        <v>1.5611504619300831E-2</v>
      </c>
      <c r="D36" s="139" t="s">
        <v>581</v>
      </c>
      <c r="E36" s="139"/>
    </row>
    <row r="37" spans="1:5" x14ac:dyDescent="0.25">
      <c r="A37" s="137">
        <v>44493.789633460648</v>
      </c>
      <c r="B37" s="137">
        <v>44493.808390613427</v>
      </c>
      <c r="C37" s="138">
        <f t="shared" si="0"/>
        <v>1.8757152778562158E-2</v>
      </c>
      <c r="D37" s="139" t="s">
        <v>599</v>
      </c>
      <c r="E37" s="139"/>
    </row>
    <row r="38" spans="1:5" x14ac:dyDescent="0.25">
      <c r="A38" s="137">
        <v>44493.895659027781</v>
      </c>
      <c r="B38" s="137">
        <v>44493.935910081018</v>
      </c>
      <c r="C38" s="138">
        <f t="shared" si="0"/>
        <v>4.0251053236715961E-2</v>
      </c>
      <c r="D38" s="139" t="s">
        <v>615</v>
      </c>
      <c r="E38" s="139"/>
    </row>
    <row r="39" spans="1:5" x14ac:dyDescent="0.25">
      <c r="A39" s="137">
        <v>44494.380754571757</v>
      </c>
      <c r="B39" s="137">
        <v>44494.392928854169</v>
      </c>
      <c r="C39" s="138">
        <f t="shared" si="0"/>
        <v>1.2174282412161119E-2</v>
      </c>
      <c r="D39" s="139" t="s">
        <v>629</v>
      </c>
      <c r="E39" s="139"/>
    </row>
    <row r="40" spans="1:5" x14ac:dyDescent="0.25">
      <c r="A40" s="137">
        <v>44494.393173206023</v>
      </c>
      <c r="B40" s="137">
        <v>44494.406556006943</v>
      </c>
      <c r="C40" s="138">
        <f t="shared" si="0"/>
        <v>1.3382800920226146E-2</v>
      </c>
      <c r="D40" s="139" t="s">
        <v>641</v>
      </c>
      <c r="E40" s="139"/>
    </row>
    <row r="41" spans="1:5" x14ac:dyDescent="0.25">
      <c r="A41" s="137">
        <v>44494.429021493059</v>
      </c>
      <c r="B41" s="137">
        <v>44494.457547881953</v>
      </c>
      <c r="C41" s="138">
        <f t="shared" si="0"/>
        <v>2.8526388894533738E-2</v>
      </c>
      <c r="D41" s="139" t="s">
        <v>655</v>
      </c>
      <c r="E41" s="139"/>
    </row>
    <row r="42" spans="1:5" x14ac:dyDescent="0.25">
      <c r="A42" s="137">
        <v>44494.517062106483</v>
      </c>
      <c r="B42" s="137">
        <v>44494.540458541669</v>
      </c>
      <c r="C42" s="138">
        <f t="shared" si="0"/>
        <v>2.3396435186441522E-2</v>
      </c>
      <c r="D42" s="139" t="s">
        <v>679</v>
      </c>
      <c r="E42" s="139"/>
    </row>
    <row r="43" spans="1:5" x14ac:dyDescent="0.25">
      <c r="A43" s="137">
        <v>44493.623785914351</v>
      </c>
      <c r="B43" s="137">
        <v>44493.635217199073</v>
      </c>
      <c r="C43" s="138">
        <f t="shared" si="0"/>
        <v>1.1431284721766133E-2</v>
      </c>
      <c r="D43" s="139" t="s">
        <v>691</v>
      </c>
      <c r="E43" s="139"/>
    </row>
    <row r="44" spans="1:5" x14ac:dyDescent="0.25">
      <c r="A44" s="137">
        <v>44493.74993834491</v>
      </c>
      <c r="B44" s="137">
        <v>44493.767629398149</v>
      </c>
      <c r="C44" s="138">
        <f t="shared" si="0"/>
        <v>1.7691053239104804E-2</v>
      </c>
      <c r="D44" s="139" t="s">
        <v>708</v>
      </c>
      <c r="E44" s="139"/>
    </row>
    <row r="45" spans="1:5" x14ac:dyDescent="0.25">
      <c r="A45" s="137">
        <v>44493.771661979168</v>
      </c>
      <c r="B45" s="137">
        <v>44493.786348298607</v>
      </c>
      <c r="C45" s="138">
        <f t="shared" si="0"/>
        <v>1.4686319438624196E-2</v>
      </c>
      <c r="D45" s="139" t="s">
        <v>721</v>
      </c>
      <c r="E45" s="139"/>
    </row>
    <row r="46" spans="1:5" x14ac:dyDescent="0.25">
      <c r="A46" s="137">
        <v>44494.73739707176</v>
      </c>
      <c r="B46" s="137">
        <v>44494.744921759258</v>
      </c>
      <c r="C46" s="138">
        <f t="shared" si="0"/>
        <v>7.5246874985168688E-3</v>
      </c>
      <c r="D46" s="139" t="s">
        <v>733</v>
      </c>
      <c r="E46" s="139"/>
    </row>
    <row r="47" spans="1:5" x14ac:dyDescent="0.25">
      <c r="A47" s="137">
        <v>44494.758117199082</v>
      </c>
      <c r="B47" s="137">
        <v>44494.763765243057</v>
      </c>
      <c r="C47" s="138">
        <f t="shared" si="0"/>
        <v>5.6480439743609168E-3</v>
      </c>
      <c r="D47" s="139" t="s">
        <v>740</v>
      </c>
      <c r="E47" s="143" t="s">
        <v>4716</v>
      </c>
    </row>
    <row r="48" spans="1:5" x14ac:dyDescent="0.25">
      <c r="A48" s="137">
        <v>44494.765713414352</v>
      </c>
      <c r="B48" s="137">
        <v>44494.77230074074</v>
      </c>
      <c r="C48" s="138">
        <f t="shared" si="0"/>
        <v>6.587326388398651E-3</v>
      </c>
      <c r="D48" s="139" t="s">
        <v>750</v>
      </c>
      <c r="E48" s="143"/>
    </row>
    <row r="49" spans="1:5" x14ac:dyDescent="0.25">
      <c r="A49" s="137">
        <v>44494.872917152781</v>
      </c>
      <c r="B49" s="137">
        <v>44494.901881412043</v>
      </c>
      <c r="C49" s="138">
        <f t="shared" si="0"/>
        <v>2.8964259261556435E-2</v>
      </c>
      <c r="D49" s="139" t="s">
        <v>775</v>
      </c>
      <c r="E49" s="139"/>
    </row>
    <row r="50" spans="1:5" x14ac:dyDescent="0.25">
      <c r="A50" s="137">
        <v>44494.895710439807</v>
      </c>
      <c r="B50" s="137">
        <v>44494.936280601847</v>
      </c>
      <c r="C50" s="138">
        <f t="shared" si="0"/>
        <v>4.0570162040239666E-2</v>
      </c>
      <c r="D50" s="139" t="s">
        <v>787</v>
      </c>
      <c r="E50" s="139"/>
    </row>
    <row r="51" spans="1:5" x14ac:dyDescent="0.25">
      <c r="A51" s="137">
        <v>44494.940876782413</v>
      </c>
      <c r="B51" s="137">
        <v>44494.987751354172</v>
      </c>
      <c r="C51" s="138">
        <f t="shared" si="0"/>
        <v>4.6874571758962702E-2</v>
      </c>
      <c r="D51" s="139" t="s">
        <v>795</v>
      </c>
      <c r="E51" s="139"/>
    </row>
    <row r="52" spans="1:5" x14ac:dyDescent="0.25">
      <c r="A52" s="137">
        <v>44494.603646041673</v>
      </c>
      <c r="B52" s="137">
        <v>44494.640348506953</v>
      </c>
      <c r="C52" s="138">
        <f t="shared" si="0"/>
        <v>3.6702465280541219E-2</v>
      </c>
      <c r="D52" s="139" t="s">
        <v>803</v>
      </c>
      <c r="E52" s="139"/>
    </row>
    <row r="53" spans="1:5" x14ac:dyDescent="0.25">
      <c r="A53" s="137">
        <v>44494.641128159717</v>
      </c>
      <c r="B53" s="137">
        <v>44494.64890443287</v>
      </c>
      <c r="C53" s="138">
        <f t="shared" si="0"/>
        <v>7.776273152558133E-3</v>
      </c>
      <c r="D53" s="139" t="s">
        <v>811</v>
      </c>
      <c r="E53" s="139"/>
    </row>
    <row r="54" spans="1:5" x14ac:dyDescent="0.25">
      <c r="A54" s="137">
        <v>44494.651558414349</v>
      </c>
      <c r="B54" s="137">
        <v>44494.657246747687</v>
      </c>
      <c r="C54" s="138">
        <f t="shared" si="0"/>
        <v>5.6883333381847478E-3</v>
      </c>
      <c r="D54" s="139" t="s">
        <v>818</v>
      </c>
      <c r="E54" s="143" t="s">
        <v>4716</v>
      </c>
    </row>
    <row r="55" spans="1:5" x14ac:dyDescent="0.25">
      <c r="A55" s="137">
        <v>44494.719487499999</v>
      </c>
      <c r="B55" s="137">
        <v>44494.725826203707</v>
      </c>
      <c r="C55" s="138">
        <f t="shared" si="0"/>
        <v>6.3387037080246955E-3</v>
      </c>
      <c r="D55" s="139" t="s">
        <v>826</v>
      </c>
      <c r="E55" s="143"/>
    </row>
    <row r="56" spans="1:5" x14ac:dyDescent="0.25">
      <c r="A56" s="137">
        <v>44494.728573391207</v>
      </c>
      <c r="B56" s="137">
        <v>44494.737881006942</v>
      </c>
      <c r="C56" s="138">
        <f t="shared" si="0"/>
        <v>9.3076157354516909E-3</v>
      </c>
      <c r="D56" s="139" t="s">
        <v>834</v>
      </c>
      <c r="E56" s="139"/>
    </row>
    <row r="57" spans="1:5" x14ac:dyDescent="0.25">
      <c r="A57" s="137">
        <v>44494.740440000001</v>
      </c>
      <c r="B57" s="137">
        <v>44494.747812696762</v>
      </c>
      <c r="C57" s="138">
        <f t="shared" si="0"/>
        <v>7.3726967602851801E-3</v>
      </c>
      <c r="D57" s="139" t="s">
        <v>840</v>
      </c>
      <c r="E57" s="139"/>
    </row>
    <row r="58" spans="1:5" x14ac:dyDescent="0.25">
      <c r="A58" s="137">
        <v>44494.750734814806</v>
      </c>
      <c r="B58" s="137">
        <v>44494.758702916668</v>
      </c>
      <c r="C58" s="138">
        <f t="shared" si="0"/>
        <v>7.9681018614792265E-3</v>
      </c>
      <c r="D58" s="139" t="s">
        <v>852</v>
      </c>
      <c r="E58" s="139"/>
    </row>
    <row r="59" spans="1:5" x14ac:dyDescent="0.25">
      <c r="A59" s="137">
        <v>44494.578939375002</v>
      </c>
      <c r="B59" s="137">
        <v>44494.624320486109</v>
      </c>
      <c r="C59" s="138">
        <f t="shared" si="0"/>
        <v>4.5381111107417382E-2</v>
      </c>
      <c r="D59" s="139" t="s">
        <v>863</v>
      </c>
      <c r="E59" s="139"/>
    </row>
    <row r="60" spans="1:5" x14ac:dyDescent="0.25">
      <c r="A60" s="137">
        <v>44494.64125054398</v>
      </c>
      <c r="B60" s="137">
        <v>44494.684531967592</v>
      </c>
      <c r="C60" s="138">
        <f t="shared" si="0"/>
        <v>4.328142361191567E-2</v>
      </c>
      <c r="D60" s="139" t="s">
        <v>882</v>
      </c>
      <c r="E60" s="139"/>
    </row>
    <row r="61" spans="1:5" x14ac:dyDescent="0.25">
      <c r="A61" s="137">
        <v>44494.686374641213</v>
      </c>
      <c r="B61" s="137">
        <v>44494.704711388891</v>
      </c>
      <c r="C61" s="138">
        <f t="shared" si="0"/>
        <v>1.8336747678404208E-2</v>
      </c>
      <c r="D61" s="139" t="s">
        <v>899</v>
      </c>
      <c r="E61" s="139"/>
    </row>
    <row r="62" spans="1:5" x14ac:dyDescent="0.25">
      <c r="A62" s="137">
        <v>44494.72227215278</v>
      </c>
      <c r="B62" s="137">
        <v>44494.742989675928</v>
      </c>
      <c r="C62" s="138">
        <f t="shared" si="0"/>
        <v>2.0717523148050532E-2</v>
      </c>
      <c r="D62" s="139" t="s">
        <v>910</v>
      </c>
      <c r="E62" s="139"/>
    </row>
    <row r="63" spans="1:5" x14ac:dyDescent="0.25">
      <c r="A63" s="137">
        <v>44494.744024375002</v>
      </c>
      <c r="B63" s="137">
        <v>44494.764405590278</v>
      </c>
      <c r="C63" s="138">
        <f t="shared" si="0"/>
        <v>2.0381215275847353E-2</v>
      </c>
      <c r="D63" s="139" t="s">
        <v>922</v>
      </c>
      <c r="E63" s="139"/>
    </row>
    <row r="64" spans="1:5" x14ac:dyDescent="0.25">
      <c r="A64" s="137">
        <v>44494.794468113418</v>
      </c>
      <c r="B64" s="137">
        <v>44494.805896967591</v>
      </c>
      <c r="C64" s="138">
        <f t="shared" si="0"/>
        <v>1.14288541735732E-2</v>
      </c>
      <c r="D64" s="139" t="s">
        <v>930</v>
      </c>
      <c r="E64" s="139"/>
    </row>
    <row r="65" spans="1:5" x14ac:dyDescent="0.25">
      <c r="A65" s="137">
        <v>44494.806400775473</v>
      </c>
      <c r="B65" s="137">
        <v>44494.817343090283</v>
      </c>
      <c r="C65" s="138">
        <f t="shared" si="0"/>
        <v>1.0942314809653908E-2</v>
      </c>
      <c r="D65" s="139" t="s">
        <v>942</v>
      </c>
      <c r="E65" s="139"/>
    </row>
    <row r="66" spans="1:5" x14ac:dyDescent="0.25">
      <c r="A66" s="137">
        <v>44494.819288425933</v>
      </c>
      <c r="B66" s="137">
        <v>44494.831685879632</v>
      </c>
      <c r="C66" s="138">
        <f t="shared" si="0"/>
        <v>1.2397453698213212E-2</v>
      </c>
      <c r="D66" s="139" t="s">
        <v>955</v>
      </c>
      <c r="E66" s="139"/>
    </row>
    <row r="67" spans="1:5" x14ac:dyDescent="0.25">
      <c r="A67" s="137">
        <v>44494.832737025463</v>
      </c>
      <c r="B67" s="137">
        <v>44494.850981249998</v>
      </c>
      <c r="C67" s="138">
        <f t="shared" si="0"/>
        <v>1.8244224535010289E-2</v>
      </c>
      <c r="D67" s="139" t="s">
        <v>967</v>
      </c>
      <c r="E67" s="139"/>
    </row>
    <row r="68" spans="1:5" x14ac:dyDescent="0.25">
      <c r="A68" s="137">
        <v>44494.852243009263</v>
      </c>
      <c r="B68" s="137">
        <v>44494.862884490743</v>
      </c>
      <c r="C68" s="138">
        <f t="shared" si="0"/>
        <v>1.064148147997912E-2</v>
      </c>
      <c r="D68" s="139" t="s">
        <v>976</v>
      </c>
      <c r="E68" s="139"/>
    </row>
    <row r="69" spans="1:5" x14ac:dyDescent="0.25">
      <c r="A69" s="137">
        <v>44494.8637953125</v>
      </c>
      <c r="B69" s="137">
        <v>44494.888890289352</v>
      </c>
      <c r="C69" s="138">
        <f t="shared" si="0"/>
        <v>2.509497685241513E-2</v>
      </c>
      <c r="D69" s="139" t="s">
        <v>983</v>
      </c>
      <c r="E69" s="139"/>
    </row>
    <row r="70" spans="1:5" x14ac:dyDescent="0.25">
      <c r="A70" s="137">
        <v>44495.549341990743</v>
      </c>
      <c r="B70" s="137">
        <v>44495.591330798612</v>
      </c>
      <c r="C70" s="138">
        <f t="shared" si="0"/>
        <v>4.1988807868619915E-2</v>
      </c>
      <c r="D70" s="139" t="s">
        <v>993</v>
      </c>
      <c r="E70" s="139"/>
    </row>
    <row r="71" spans="1:5" x14ac:dyDescent="0.25">
      <c r="A71" s="137">
        <v>44495.620495416668</v>
      </c>
      <c r="B71" s="137">
        <v>44495.648564965268</v>
      </c>
      <c r="C71" s="138">
        <f t="shared" si="0"/>
        <v>2.8069548599887639E-2</v>
      </c>
      <c r="D71" s="139" t="s">
        <v>1004</v>
      </c>
      <c r="E71" s="139"/>
    </row>
    <row r="72" spans="1:5" x14ac:dyDescent="0.25">
      <c r="A72" s="137">
        <v>44495.658148159717</v>
      </c>
      <c r="B72" s="137">
        <v>44495.682775231478</v>
      </c>
      <c r="C72" s="138">
        <f t="shared" si="0"/>
        <v>2.4627071761642583E-2</v>
      </c>
      <c r="D72" s="139" t="s">
        <v>1015</v>
      </c>
      <c r="E72" s="139"/>
    </row>
    <row r="73" spans="1:5" x14ac:dyDescent="0.25">
      <c r="A73" s="137">
        <v>44495.710568981478</v>
      </c>
      <c r="B73" s="137">
        <v>44495.73694516204</v>
      </c>
      <c r="C73" s="138">
        <f t="shared" si="0"/>
        <v>2.6376180561783258E-2</v>
      </c>
      <c r="D73" s="139" t="s">
        <v>1026</v>
      </c>
      <c r="E73" s="139"/>
    </row>
    <row r="74" spans="1:5" x14ac:dyDescent="0.25">
      <c r="A74" s="137">
        <v>44496.705019907407</v>
      </c>
      <c r="B74" s="137">
        <v>44496.866786203696</v>
      </c>
      <c r="C74" s="138">
        <f t="shared" si="0"/>
        <v>0.16176629628898809</v>
      </c>
      <c r="D74" s="139" t="s">
        <v>1039</v>
      </c>
      <c r="E74" s="139"/>
    </row>
    <row r="75" spans="1:5" x14ac:dyDescent="0.25">
      <c r="A75" s="137">
        <v>44497.622942337963</v>
      </c>
      <c r="B75" s="137">
        <v>44497.661145254628</v>
      </c>
      <c r="C75" s="138">
        <f t="shared" si="0"/>
        <v>3.8202916664886288E-2</v>
      </c>
      <c r="D75" s="139" t="s">
        <v>1069</v>
      </c>
      <c r="E75" s="139"/>
    </row>
    <row r="76" spans="1:5" x14ac:dyDescent="0.25">
      <c r="A76" s="137">
        <v>44497.860209247687</v>
      </c>
      <c r="B76" s="137">
        <v>44497.915217662026</v>
      </c>
      <c r="C76" s="138">
        <f t="shared" si="0"/>
        <v>5.5008414339681622E-2</v>
      </c>
      <c r="D76" s="139" t="s">
        <v>1087</v>
      </c>
      <c r="E76" s="139"/>
    </row>
    <row r="77" spans="1:5" x14ac:dyDescent="0.25">
      <c r="A77" s="137">
        <v>44498.660470162038</v>
      </c>
      <c r="B77" s="137">
        <v>44498.672534317127</v>
      </c>
      <c r="C77" s="138">
        <f t="shared" si="0"/>
        <v>1.2064155089319684E-2</v>
      </c>
      <c r="D77" s="139" t="s">
        <v>1129</v>
      </c>
      <c r="E77" s="139"/>
    </row>
    <row r="78" spans="1:5" x14ac:dyDescent="0.25">
      <c r="A78" s="137">
        <v>44498.801514027778</v>
      </c>
      <c r="B78" s="137">
        <v>44498.822032546297</v>
      </c>
      <c r="C78" s="138">
        <f t="shared" si="0"/>
        <v>2.0518518518656492E-2</v>
      </c>
      <c r="D78" s="139" t="s">
        <v>1137</v>
      </c>
      <c r="E78" s="139"/>
    </row>
    <row r="79" spans="1:5" x14ac:dyDescent="0.25">
      <c r="A79" s="137">
        <v>44499.610003009257</v>
      </c>
      <c r="B79" s="137">
        <v>44499.655427673613</v>
      </c>
      <c r="C79" s="138">
        <f t="shared" si="0"/>
        <v>4.5424664356687572E-2</v>
      </c>
      <c r="D79" s="139" t="s">
        <v>1148</v>
      </c>
      <c r="E79" s="139"/>
    </row>
    <row r="80" spans="1:5" x14ac:dyDescent="0.25">
      <c r="A80" s="137">
        <v>44499.776679780087</v>
      </c>
      <c r="B80" s="137">
        <v>44499.800679699067</v>
      </c>
      <c r="C80" s="138">
        <f t="shared" si="0"/>
        <v>2.3999918979825452E-2</v>
      </c>
      <c r="D80" s="139" t="s">
        <v>1158</v>
      </c>
      <c r="E80" s="139"/>
    </row>
    <row r="81" spans="1:5" x14ac:dyDescent="0.25">
      <c r="A81" s="137">
        <v>44499.817195972217</v>
      </c>
      <c r="B81" s="137">
        <v>44499.826076712961</v>
      </c>
      <c r="C81" s="138">
        <f t="shared" si="0"/>
        <v>8.8807407446438447E-3</v>
      </c>
      <c r="D81" s="139" t="s">
        <v>1174</v>
      </c>
      <c r="E81" s="139"/>
    </row>
    <row r="82" spans="1:5" ht="26.25" x14ac:dyDescent="0.25">
      <c r="A82" s="137">
        <v>44500.82589915509</v>
      </c>
      <c r="B82" s="137">
        <v>44500.83269116898</v>
      </c>
      <c r="C82" s="138">
        <f t="shared" si="0"/>
        <v>6.7920138899353333E-3</v>
      </c>
      <c r="D82" s="139" t="s">
        <v>1198</v>
      </c>
      <c r="E82" s="139" t="s">
        <v>4716</v>
      </c>
    </row>
    <row r="83" spans="1:5" x14ac:dyDescent="0.25">
      <c r="A83" s="137">
        <v>44500.908199305559</v>
      </c>
      <c r="B83" s="137">
        <v>44500.924060185193</v>
      </c>
      <c r="C83" s="138">
        <f t="shared" si="0"/>
        <v>1.5860879633692093E-2</v>
      </c>
      <c r="D83" s="139" t="s">
        <v>1205</v>
      </c>
      <c r="E83" s="139"/>
    </row>
    <row r="84" spans="1:5" x14ac:dyDescent="0.25">
      <c r="A84" s="137">
        <v>44501.773623692126</v>
      </c>
      <c r="B84" s="137">
        <v>44501.833866689813</v>
      </c>
      <c r="C84" s="138">
        <f t="shared" si="0"/>
        <v>6.0242997686145827E-2</v>
      </c>
      <c r="D84" s="139" t="s">
        <v>1225</v>
      </c>
      <c r="E84" s="139"/>
    </row>
    <row r="85" spans="1:5" x14ac:dyDescent="0.25">
      <c r="A85" s="137">
        <v>44501.834333680563</v>
      </c>
      <c r="B85" s="137">
        <v>44501.849020833331</v>
      </c>
      <c r="C85" s="138">
        <f t="shared" si="0"/>
        <v>1.4687152768601663E-2</v>
      </c>
      <c r="D85" s="139" t="s">
        <v>1238</v>
      </c>
      <c r="E85" s="139"/>
    </row>
    <row r="86" spans="1:5" x14ac:dyDescent="0.25">
      <c r="A86" s="137">
        <v>44501.849538888891</v>
      </c>
      <c r="B86" s="137">
        <v>44502.829986203702</v>
      </c>
      <c r="C86" s="138">
        <f t="shared" si="0"/>
        <v>0.98044731481058989</v>
      </c>
      <c r="D86" s="139" t="s">
        <v>1248</v>
      </c>
      <c r="E86" s="139"/>
    </row>
    <row r="87" spans="1:5" x14ac:dyDescent="0.25">
      <c r="A87" s="137">
        <v>44502.800473333336</v>
      </c>
      <c r="B87" s="137">
        <v>44502.830107905087</v>
      </c>
      <c r="C87" s="138">
        <f t="shared" ref="C87:C150" si="1">B87-A87</f>
        <v>2.963457175064832E-2</v>
      </c>
      <c r="D87" s="139" t="s">
        <v>1256</v>
      </c>
      <c r="E87" s="139"/>
    </row>
    <row r="88" spans="1:5" x14ac:dyDescent="0.25">
      <c r="A88" s="137">
        <v>44502.872930543977</v>
      </c>
      <c r="B88" s="137">
        <v>44502.898671041658</v>
      </c>
      <c r="C88" s="138">
        <f t="shared" si="1"/>
        <v>2.5740497680089902E-2</v>
      </c>
      <c r="D88" s="139" t="s">
        <v>1269</v>
      </c>
      <c r="E88" s="139"/>
    </row>
    <row r="89" spans="1:5" x14ac:dyDescent="0.25">
      <c r="A89" s="137">
        <v>44502.91782746528</v>
      </c>
      <c r="B89" s="137">
        <v>44502.927445173613</v>
      </c>
      <c r="C89" s="138">
        <f t="shared" si="1"/>
        <v>9.6177083323709667E-3</v>
      </c>
      <c r="D89" s="139" t="s">
        <v>1276</v>
      </c>
      <c r="E89" s="139"/>
    </row>
    <row r="90" spans="1:5" x14ac:dyDescent="0.25">
      <c r="A90" s="137">
        <v>44504.727442905103</v>
      </c>
      <c r="B90" s="137">
        <v>44504.735033703713</v>
      </c>
      <c r="C90" s="138">
        <f t="shared" si="1"/>
        <v>7.590798610181082E-3</v>
      </c>
      <c r="D90" s="139" t="s">
        <v>2117</v>
      </c>
      <c r="E90" s="139"/>
    </row>
    <row r="91" spans="1:5" x14ac:dyDescent="0.25">
      <c r="A91" s="137">
        <v>44504.736324282407</v>
      </c>
      <c r="B91" s="137">
        <v>44504.750248032411</v>
      </c>
      <c r="C91" s="138">
        <f t="shared" si="1"/>
        <v>1.3923750004323665E-2</v>
      </c>
      <c r="D91" s="139" t="s">
        <v>2126</v>
      </c>
      <c r="E91" s="139"/>
    </row>
    <row r="92" spans="1:5" x14ac:dyDescent="0.25">
      <c r="A92" s="137">
        <v>44504.723711296298</v>
      </c>
      <c r="B92" s="137">
        <v>44504.999640312497</v>
      </c>
      <c r="C92" s="138">
        <f t="shared" si="1"/>
        <v>0.27592901619937038</v>
      </c>
      <c r="D92" s="139" t="s">
        <v>2131</v>
      </c>
      <c r="E92" s="139"/>
    </row>
    <row r="93" spans="1:5" x14ac:dyDescent="0.25">
      <c r="A93" s="137">
        <v>44504.773716342592</v>
      </c>
      <c r="B93" s="137">
        <v>44505.002918749997</v>
      </c>
      <c r="C93" s="138">
        <f t="shared" si="1"/>
        <v>0.22920240740495501</v>
      </c>
      <c r="D93" s="139" t="s">
        <v>2136</v>
      </c>
      <c r="E93" s="139"/>
    </row>
    <row r="94" spans="1:5" x14ac:dyDescent="0.25">
      <c r="A94" s="137">
        <v>44504.801643692132</v>
      </c>
      <c r="B94" s="137">
        <v>44505.574185567129</v>
      </c>
      <c r="C94" s="138">
        <f t="shared" si="1"/>
        <v>0.77254187499784166</v>
      </c>
      <c r="D94" s="139" t="s">
        <v>2140</v>
      </c>
      <c r="E94" s="139"/>
    </row>
    <row r="95" spans="1:5" x14ac:dyDescent="0.25">
      <c r="A95" s="137">
        <v>44504.90970729167</v>
      </c>
      <c r="B95" s="137">
        <v>44505.578371041673</v>
      </c>
      <c r="C95" s="138">
        <f t="shared" si="1"/>
        <v>0.66866375000245171</v>
      </c>
      <c r="D95" s="139" t="s">
        <v>2145</v>
      </c>
      <c r="E95" s="139"/>
    </row>
    <row r="96" spans="1:5" x14ac:dyDescent="0.25">
      <c r="A96" s="137">
        <v>44499.38038466435</v>
      </c>
      <c r="B96" s="137">
        <v>44499.385113321761</v>
      </c>
      <c r="C96" s="138">
        <f t="shared" si="1"/>
        <v>4.7286574117606506E-3</v>
      </c>
      <c r="D96" s="139" t="s">
        <v>2150</v>
      </c>
      <c r="E96" s="143" t="s">
        <v>4716</v>
      </c>
    </row>
    <row r="97" spans="1:5" x14ac:dyDescent="0.25">
      <c r="A97" s="137">
        <v>44499.387909351863</v>
      </c>
      <c r="B97" s="137">
        <v>44499.393562534722</v>
      </c>
      <c r="C97" s="138">
        <f t="shared" si="1"/>
        <v>5.6531828595325351E-3</v>
      </c>
      <c r="D97" s="139" t="s">
        <v>2156</v>
      </c>
      <c r="E97" s="143"/>
    </row>
    <row r="98" spans="1:5" x14ac:dyDescent="0.25">
      <c r="A98" s="137">
        <v>44499.459920891197</v>
      </c>
      <c r="B98" s="137">
        <v>44499.464035011573</v>
      </c>
      <c r="C98" s="138">
        <f t="shared" si="1"/>
        <v>4.1141203764709644E-3</v>
      </c>
      <c r="D98" s="139" t="s">
        <v>2161</v>
      </c>
      <c r="E98" s="143"/>
    </row>
    <row r="99" spans="1:5" x14ac:dyDescent="0.25">
      <c r="A99" s="137">
        <v>44499.467553206021</v>
      </c>
      <c r="B99" s="137">
        <v>44499.4700231713</v>
      </c>
      <c r="C99" s="138">
        <f t="shared" si="1"/>
        <v>2.4699652785784565E-3</v>
      </c>
      <c r="D99" s="139" t="s">
        <v>2166</v>
      </c>
      <c r="E99" s="143"/>
    </row>
    <row r="100" spans="1:5" x14ac:dyDescent="0.25">
      <c r="A100" s="137">
        <v>44499.473570324073</v>
      </c>
      <c r="B100" s="137">
        <v>44499.476569432867</v>
      </c>
      <c r="C100" s="138">
        <f t="shared" si="1"/>
        <v>2.9991087940288708E-3</v>
      </c>
      <c r="D100" s="139" t="s">
        <v>2173</v>
      </c>
      <c r="E100" s="143"/>
    </row>
    <row r="101" spans="1:5" x14ac:dyDescent="0.25">
      <c r="A101" s="137">
        <v>44499.496720972224</v>
      </c>
      <c r="B101" s="137">
        <v>44499.502486817131</v>
      </c>
      <c r="C101" s="138">
        <f t="shared" si="1"/>
        <v>5.7658449077280238E-3</v>
      </c>
      <c r="D101" s="139" t="s">
        <v>2178</v>
      </c>
      <c r="E101" s="143"/>
    </row>
    <row r="102" spans="1:5" x14ac:dyDescent="0.25">
      <c r="A102" s="137">
        <v>44499.505738043983</v>
      </c>
      <c r="B102" s="137">
        <v>44499.510660173612</v>
      </c>
      <c r="C102" s="138">
        <f t="shared" si="1"/>
        <v>4.922129628539551E-3</v>
      </c>
      <c r="D102" s="139" t="s">
        <v>2184</v>
      </c>
      <c r="E102" s="143"/>
    </row>
    <row r="103" spans="1:5" x14ac:dyDescent="0.25">
      <c r="A103" s="137">
        <v>44506.60855902778</v>
      </c>
      <c r="B103" s="137">
        <v>44506.612514398148</v>
      </c>
      <c r="C103" s="138">
        <f t="shared" si="1"/>
        <v>3.9553703682031482E-3</v>
      </c>
      <c r="D103" s="139" t="s">
        <v>2190</v>
      </c>
      <c r="E103" s="143"/>
    </row>
    <row r="104" spans="1:5" x14ac:dyDescent="0.25">
      <c r="A104" s="137">
        <v>44506.617271157411</v>
      </c>
      <c r="B104" s="137">
        <v>44506.622399675929</v>
      </c>
      <c r="C104" s="138">
        <f t="shared" si="1"/>
        <v>5.1285185181768611E-3</v>
      </c>
      <c r="D104" s="139" t="s">
        <v>2195</v>
      </c>
      <c r="E104" s="143"/>
    </row>
    <row r="105" spans="1:5" x14ac:dyDescent="0.25">
      <c r="A105" s="137">
        <v>44503.851838113427</v>
      </c>
      <c r="B105" s="137">
        <v>44506.701738055563</v>
      </c>
      <c r="C105" s="138">
        <f t="shared" si="1"/>
        <v>2.8498999421353801</v>
      </c>
      <c r="D105" s="139" t="s">
        <v>2203</v>
      </c>
      <c r="E105" s="139"/>
    </row>
    <row r="106" spans="1:5" x14ac:dyDescent="0.25">
      <c r="A106" s="137">
        <v>44506.70177511574</v>
      </c>
      <c r="B106" s="137">
        <v>44506.709773969909</v>
      </c>
      <c r="C106" s="138">
        <f t="shared" si="1"/>
        <v>7.9988541692728177E-3</v>
      </c>
      <c r="D106" s="139" t="s">
        <v>2207</v>
      </c>
      <c r="E106" s="139"/>
    </row>
    <row r="107" spans="1:5" x14ac:dyDescent="0.25">
      <c r="A107" s="137">
        <v>44506.749389988428</v>
      </c>
      <c r="B107" s="137">
        <v>44506.772038553238</v>
      </c>
      <c r="C107" s="138">
        <f t="shared" si="1"/>
        <v>2.264856480906019E-2</v>
      </c>
      <c r="D107" s="139" t="s">
        <v>2220</v>
      </c>
      <c r="E107" s="139"/>
    </row>
    <row r="108" spans="1:5" x14ac:dyDescent="0.25">
      <c r="A108" s="137">
        <v>44506.7826255787</v>
      </c>
      <c r="B108" s="137">
        <v>44506.803356481483</v>
      </c>
      <c r="C108" s="138">
        <f t="shared" si="1"/>
        <v>2.0730902782815974E-2</v>
      </c>
      <c r="D108" s="139" t="s">
        <v>2229</v>
      </c>
      <c r="E108" s="139"/>
    </row>
    <row r="109" spans="1:5" x14ac:dyDescent="0.25">
      <c r="A109" s="137">
        <v>44502.644810787038</v>
      </c>
      <c r="B109" s="137">
        <v>44508.873540266213</v>
      </c>
      <c r="C109" s="138">
        <f t="shared" si="1"/>
        <v>6.2287294791749446</v>
      </c>
      <c r="D109" s="139" t="s">
        <v>2284</v>
      </c>
      <c r="E109" s="139"/>
    </row>
    <row r="110" spans="1:5" x14ac:dyDescent="0.25">
      <c r="A110" s="137">
        <v>44505.796422673608</v>
      </c>
      <c r="B110" s="137">
        <v>44508.880041585653</v>
      </c>
      <c r="C110" s="138">
        <f t="shared" si="1"/>
        <v>3.0836189120454947</v>
      </c>
      <c r="D110" s="139" t="s">
        <v>2294</v>
      </c>
      <c r="E110" s="139"/>
    </row>
    <row r="111" spans="1:5" x14ac:dyDescent="0.25">
      <c r="A111" s="137">
        <v>44506.578846319448</v>
      </c>
      <c r="B111" s="137">
        <v>44508.887807141196</v>
      </c>
      <c r="C111" s="138">
        <f t="shared" si="1"/>
        <v>2.3089608217487694</v>
      </c>
      <c r="D111" s="139" t="s">
        <v>2308</v>
      </c>
      <c r="E111" s="139"/>
    </row>
    <row r="112" spans="1:5" x14ac:dyDescent="0.25">
      <c r="A112" s="137">
        <v>44506.761884942127</v>
      </c>
      <c r="B112" s="137">
        <v>44508.889309050923</v>
      </c>
      <c r="C112" s="138">
        <f t="shared" si="1"/>
        <v>2.1274241087958217</v>
      </c>
      <c r="D112" s="139" t="s">
        <v>2317</v>
      </c>
      <c r="E112" s="139"/>
    </row>
    <row r="113" spans="1:5" x14ac:dyDescent="0.25">
      <c r="A113" s="137">
        <v>44508.643291875</v>
      </c>
      <c r="B113" s="137">
        <v>44508.89440892361</v>
      </c>
      <c r="C113" s="138">
        <f t="shared" si="1"/>
        <v>0.25111704861046746</v>
      </c>
      <c r="D113" s="139" t="s">
        <v>2327</v>
      </c>
      <c r="E113" s="139"/>
    </row>
    <row r="114" spans="1:5" x14ac:dyDescent="0.25">
      <c r="A114" s="137">
        <v>44508.69418864583</v>
      </c>
      <c r="B114" s="137">
        <v>44508.898318240739</v>
      </c>
      <c r="C114" s="138">
        <f t="shared" si="1"/>
        <v>0.20412959490931826</v>
      </c>
      <c r="D114" s="139" t="s">
        <v>2334</v>
      </c>
      <c r="E114" s="139"/>
    </row>
    <row r="115" spans="1:5" x14ac:dyDescent="0.25">
      <c r="A115" s="137">
        <v>44508.652112465279</v>
      </c>
      <c r="B115" s="137">
        <v>44508.68076747685</v>
      </c>
      <c r="C115" s="138">
        <f t="shared" si="1"/>
        <v>2.8655011570663191E-2</v>
      </c>
      <c r="D115" s="139" t="s">
        <v>2344</v>
      </c>
      <c r="E115" s="139"/>
    </row>
    <row r="116" spans="1:5" x14ac:dyDescent="0.25">
      <c r="A116" s="137">
        <v>44508.691671111112</v>
      </c>
      <c r="B116" s="137">
        <v>44508.703647430557</v>
      </c>
      <c r="C116" s="138">
        <f t="shared" si="1"/>
        <v>1.1976319445238914E-2</v>
      </c>
      <c r="D116" s="139" t="s">
        <v>2351</v>
      </c>
      <c r="E116" s="139"/>
    </row>
    <row r="117" spans="1:5" x14ac:dyDescent="0.25">
      <c r="A117" s="137">
        <v>44508.527220648153</v>
      </c>
      <c r="B117" s="137">
        <v>44508.550262199067</v>
      </c>
      <c r="C117" s="138">
        <f t="shared" si="1"/>
        <v>2.3041550914058462E-2</v>
      </c>
      <c r="D117" s="139" t="s">
        <v>2362</v>
      </c>
      <c r="E117" s="139"/>
    </row>
    <row r="118" spans="1:5" x14ac:dyDescent="0.25">
      <c r="A118" s="137">
        <v>44504.736008240739</v>
      </c>
      <c r="B118" s="137">
        <v>44508.709234733797</v>
      </c>
      <c r="C118" s="138">
        <f t="shared" si="1"/>
        <v>3.9732264930571546</v>
      </c>
      <c r="D118" s="139" t="s">
        <v>2370</v>
      </c>
      <c r="E118" s="139"/>
    </row>
    <row r="119" spans="1:5" x14ac:dyDescent="0.25">
      <c r="A119" s="137">
        <v>44506.595004027768</v>
      </c>
      <c r="B119" s="137">
        <v>44506.608348506947</v>
      </c>
      <c r="C119" s="138">
        <f t="shared" si="1"/>
        <v>1.3344479179068003E-2</v>
      </c>
      <c r="D119" s="139" t="s">
        <v>2377</v>
      </c>
      <c r="E119" s="139"/>
    </row>
    <row r="120" spans="1:5" x14ac:dyDescent="0.25">
      <c r="A120" s="137">
        <v>44506.638337222219</v>
      </c>
      <c r="B120" s="137">
        <v>44506.646399687503</v>
      </c>
      <c r="C120" s="138">
        <f t="shared" si="1"/>
        <v>8.0624652837286703E-3</v>
      </c>
      <c r="D120" s="139" t="s">
        <v>2384</v>
      </c>
      <c r="E120" s="139"/>
    </row>
    <row r="121" spans="1:5" x14ac:dyDescent="0.25">
      <c r="A121" s="137">
        <v>44506.648731458343</v>
      </c>
      <c r="B121" s="137">
        <v>44506.666857534721</v>
      </c>
      <c r="C121" s="138">
        <f t="shared" si="1"/>
        <v>1.8126076378393918E-2</v>
      </c>
      <c r="D121" s="139" t="s">
        <v>2390</v>
      </c>
      <c r="E121" s="139"/>
    </row>
    <row r="122" spans="1:5" x14ac:dyDescent="0.25">
      <c r="A122" s="137">
        <v>44506.67179915509</v>
      </c>
      <c r="B122" s="137">
        <v>44506.679089583333</v>
      </c>
      <c r="C122" s="138">
        <f t="shared" si="1"/>
        <v>7.2904282424133271E-3</v>
      </c>
      <c r="D122" s="139" t="s">
        <v>2396</v>
      </c>
      <c r="E122" s="139"/>
    </row>
    <row r="123" spans="1:5" x14ac:dyDescent="0.25">
      <c r="A123" s="137">
        <v>44510.571053101849</v>
      </c>
      <c r="B123" s="137">
        <v>44510.576628113427</v>
      </c>
      <c r="C123" s="138">
        <f t="shared" si="1"/>
        <v>5.5750115789123811E-3</v>
      </c>
      <c r="D123" s="139" t="s">
        <v>2742</v>
      </c>
      <c r="E123" s="143" t="s">
        <v>4716</v>
      </c>
    </row>
    <row r="124" spans="1:5" x14ac:dyDescent="0.25">
      <c r="A124" s="137">
        <v>44510.715034930552</v>
      </c>
      <c r="B124" s="137">
        <v>44510.719668344907</v>
      </c>
      <c r="C124" s="138">
        <f t="shared" si="1"/>
        <v>4.6334143553394824E-3</v>
      </c>
      <c r="D124" s="139" t="s">
        <v>2752</v>
      </c>
      <c r="E124" s="143"/>
    </row>
    <row r="125" spans="1:5" x14ac:dyDescent="0.25">
      <c r="A125" s="137">
        <v>44510.720141435188</v>
      </c>
      <c r="B125" s="137">
        <v>44510.723753113423</v>
      </c>
      <c r="C125" s="138">
        <f t="shared" si="1"/>
        <v>3.611678235756699E-3</v>
      </c>
      <c r="D125" s="139" t="s">
        <v>2757</v>
      </c>
      <c r="E125" s="143"/>
    </row>
    <row r="126" spans="1:5" x14ac:dyDescent="0.25">
      <c r="A126" s="137">
        <v>44510.786381203703</v>
      </c>
      <c r="B126" s="137">
        <v>44510.790573043982</v>
      </c>
      <c r="C126" s="138">
        <f t="shared" si="1"/>
        <v>4.1918402785086073E-3</v>
      </c>
      <c r="D126" s="139" t="s">
        <v>2763</v>
      </c>
      <c r="E126" s="143"/>
    </row>
    <row r="127" spans="1:5" x14ac:dyDescent="0.25">
      <c r="A127" s="137">
        <v>44510.797915023148</v>
      </c>
      <c r="B127" s="137">
        <v>44510.80878983796</v>
      </c>
      <c r="C127" s="138">
        <f t="shared" si="1"/>
        <v>1.0874814812268596E-2</v>
      </c>
      <c r="D127" s="139" t="s">
        <v>2767</v>
      </c>
      <c r="E127" s="139"/>
    </row>
    <row r="128" spans="1:5" x14ac:dyDescent="0.25">
      <c r="A128" s="137">
        <v>44510.46975704861</v>
      </c>
      <c r="B128" s="137">
        <v>44511.008721458333</v>
      </c>
      <c r="C128" s="138">
        <f t="shared" si="1"/>
        <v>0.53896440972312121</v>
      </c>
      <c r="D128" s="139" t="s">
        <v>2775</v>
      </c>
      <c r="E128" s="139"/>
    </row>
    <row r="129" spans="1:5" x14ac:dyDescent="0.25">
      <c r="A129" s="137">
        <v>44510.607056747693</v>
      </c>
      <c r="B129" s="137">
        <v>44511.0173312037</v>
      </c>
      <c r="C129" s="138">
        <f t="shared" si="1"/>
        <v>0.41027445600775536</v>
      </c>
      <c r="D129" s="139" t="s">
        <v>2787</v>
      </c>
      <c r="E129" s="139"/>
    </row>
    <row r="130" spans="1:5" x14ac:dyDescent="0.25">
      <c r="A130" s="137">
        <v>44510.655615104173</v>
      </c>
      <c r="B130" s="137">
        <v>44511.025185590282</v>
      </c>
      <c r="C130" s="138">
        <f t="shared" si="1"/>
        <v>0.36957048610929633</v>
      </c>
      <c r="D130" s="139" t="s">
        <v>2799</v>
      </c>
      <c r="E130" s="139"/>
    </row>
    <row r="131" spans="1:5" x14ac:dyDescent="0.25">
      <c r="A131" s="137">
        <v>44510.682745972219</v>
      </c>
      <c r="B131" s="137">
        <v>44511.031828356477</v>
      </c>
      <c r="C131" s="138">
        <f t="shared" si="1"/>
        <v>0.34908238425850868</v>
      </c>
      <c r="D131" s="139" t="s">
        <v>2808</v>
      </c>
      <c r="E131" s="139"/>
    </row>
    <row r="132" spans="1:5" x14ac:dyDescent="0.25">
      <c r="A132" s="137">
        <v>44510.717230925933</v>
      </c>
      <c r="B132" s="137">
        <v>44511.036333935182</v>
      </c>
      <c r="C132" s="138">
        <f t="shared" si="1"/>
        <v>0.31910300924937474</v>
      </c>
      <c r="D132" s="139" t="s">
        <v>2817</v>
      </c>
      <c r="E132" s="139"/>
    </row>
    <row r="133" spans="1:5" x14ac:dyDescent="0.25">
      <c r="A133" s="137">
        <v>44510.806388564823</v>
      </c>
      <c r="B133" s="137">
        <v>44511.041649247687</v>
      </c>
      <c r="C133" s="138">
        <f t="shared" si="1"/>
        <v>0.23526068286446389</v>
      </c>
      <c r="D133" s="139" t="s">
        <v>2827</v>
      </c>
      <c r="E133" s="139"/>
    </row>
    <row r="134" spans="1:5" x14ac:dyDescent="0.25">
      <c r="A134" s="137">
        <v>44510.830146145832</v>
      </c>
      <c r="B134" s="137">
        <v>44511.049135266207</v>
      </c>
      <c r="C134" s="138">
        <f t="shared" si="1"/>
        <v>0.21898912037431728</v>
      </c>
      <c r="D134" s="139" t="s">
        <v>2834</v>
      </c>
      <c r="E134" s="139"/>
    </row>
    <row r="135" spans="1:5" x14ac:dyDescent="0.25">
      <c r="A135" s="137">
        <v>44510.871514340281</v>
      </c>
      <c r="B135" s="137">
        <v>44511.052953599537</v>
      </c>
      <c r="C135" s="138">
        <f t="shared" si="1"/>
        <v>0.18143925925687654</v>
      </c>
      <c r="D135" s="139" t="s">
        <v>2839</v>
      </c>
      <c r="E135" s="139"/>
    </row>
    <row r="136" spans="1:5" x14ac:dyDescent="0.25">
      <c r="A136" s="137">
        <v>44510.90230883102</v>
      </c>
      <c r="B136" s="137">
        <v>44511.058176597217</v>
      </c>
      <c r="C136" s="138">
        <f t="shared" si="1"/>
        <v>0.1558677661960246</v>
      </c>
      <c r="D136" s="139" t="s">
        <v>2848</v>
      </c>
      <c r="E136" s="139"/>
    </row>
    <row r="137" spans="1:5" x14ac:dyDescent="0.25">
      <c r="A137" s="137">
        <v>44509.802573043977</v>
      </c>
      <c r="B137" s="137">
        <v>44510.688978194441</v>
      </c>
      <c r="C137" s="138">
        <f t="shared" si="1"/>
        <v>0.88640515046427026</v>
      </c>
      <c r="D137" s="139" t="s">
        <v>2853</v>
      </c>
      <c r="E137" s="139"/>
    </row>
    <row r="138" spans="1:5" x14ac:dyDescent="0.25">
      <c r="A138" s="137">
        <v>44510.469826053239</v>
      </c>
      <c r="B138" s="137">
        <v>44510.698710648147</v>
      </c>
      <c r="C138" s="138">
        <f t="shared" si="1"/>
        <v>0.22888459490786772</v>
      </c>
      <c r="D138" s="139" t="s">
        <v>2859</v>
      </c>
      <c r="E138" s="139"/>
    </row>
    <row r="139" spans="1:5" x14ac:dyDescent="0.25">
      <c r="A139" s="137">
        <v>44510.593081979168</v>
      </c>
      <c r="B139" s="137">
        <v>44510.700719016197</v>
      </c>
      <c r="C139" s="138">
        <f t="shared" si="1"/>
        <v>0.10763703702832572</v>
      </c>
      <c r="D139" s="139" t="s">
        <v>2868</v>
      </c>
      <c r="E139" s="139"/>
    </row>
    <row r="140" spans="1:5" x14ac:dyDescent="0.25">
      <c r="A140" s="137">
        <v>44510.618968368057</v>
      </c>
      <c r="B140" s="137">
        <v>44510.704321712961</v>
      </c>
      <c r="C140" s="138">
        <f t="shared" si="1"/>
        <v>8.535334490443347E-2</v>
      </c>
      <c r="D140" s="139" t="s">
        <v>2872</v>
      </c>
      <c r="E140" s="139"/>
    </row>
    <row r="141" spans="1:5" x14ac:dyDescent="0.25">
      <c r="A141" s="137">
        <v>44510.646930821757</v>
      </c>
      <c r="B141" s="137">
        <v>44510.70734241898</v>
      </c>
      <c r="C141" s="138">
        <f t="shared" si="1"/>
        <v>6.0411597223719582E-2</v>
      </c>
      <c r="D141" s="139" t="s">
        <v>2880</v>
      </c>
      <c r="E141" s="139"/>
    </row>
    <row r="142" spans="1:5" x14ac:dyDescent="0.25">
      <c r="A142" s="137">
        <v>44510.666673935193</v>
      </c>
      <c r="B142" s="137">
        <v>44510.69254827546</v>
      </c>
      <c r="C142" s="138">
        <f t="shared" si="1"/>
        <v>2.5874340266454965E-2</v>
      </c>
      <c r="D142" s="139" t="s">
        <v>2892</v>
      </c>
      <c r="E142" s="139"/>
    </row>
    <row r="143" spans="1:5" x14ac:dyDescent="0.25">
      <c r="A143" s="137">
        <v>44510.709592650463</v>
      </c>
      <c r="B143" s="137">
        <v>44510.980138541658</v>
      </c>
      <c r="C143" s="138">
        <f t="shared" si="1"/>
        <v>0.27054589119507</v>
      </c>
      <c r="D143" s="139" t="s">
        <v>2900</v>
      </c>
      <c r="E143" s="139"/>
    </row>
    <row r="144" spans="1:5" x14ac:dyDescent="0.25">
      <c r="A144" s="137">
        <v>44510.845277719913</v>
      </c>
      <c r="B144" s="137">
        <v>44510.860096365737</v>
      </c>
      <c r="C144" s="138">
        <f t="shared" si="1"/>
        <v>1.4818645824561827E-2</v>
      </c>
      <c r="D144" s="139" t="s">
        <v>2907</v>
      </c>
      <c r="E144" s="139"/>
    </row>
    <row r="145" spans="1:5" x14ac:dyDescent="0.25">
      <c r="A145" s="137">
        <v>44510.894398090277</v>
      </c>
      <c r="B145" s="137">
        <v>44510.938523391203</v>
      </c>
      <c r="C145" s="138">
        <f t="shared" si="1"/>
        <v>4.4125300926680211E-2</v>
      </c>
      <c r="D145" s="139" t="s">
        <v>2921</v>
      </c>
      <c r="E145" s="139"/>
    </row>
    <row r="146" spans="1:5" x14ac:dyDescent="0.25">
      <c r="A146" s="137">
        <v>44510.951770243053</v>
      </c>
      <c r="B146" s="137">
        <v>44510.966479722221</v>
      </c>
      <c r="C146" s="138">
        <f t="shared" si="1"/>
        <v>1.4709479168232065E-2</v>
      </c>
      <c r="D146" s="139" t="s">
        <v>2928</v>
      </c>
      <c r="E146" s="139"/>
    </row>
    <row r="147" spans="1:5" x14ac:dyDescent="0.25">
      <c r="A147" s="137">
        <v>44511.637030833343</v>
      </c>
      <c r="B147" s="137">
        <v>44512.466344131943</v>
      </c>
      <c r="C147" s="138">
        <f t="shared" si="1"/>
        <v>0.82931329860002734</v>
      </c>
      <c r="D147" s="139" t="s">
        <v>2939</v>
      </c>
      <c r="E147" s="139"/>
    </row>
    <row r="148" spans="1:5" x14ac:dyDescent="0.25">
      <c r="A148" s="137">
        <v>44511.665800740739</v>
      </c>
      <c r="B148" s="137">
        <v>44512.471609918983</v>
      </c>
      <c r="C148" s="138">
        <f t="shared" si="1"/>
        <v>0.80580917824408971</v>
      </c>
      <c r="D148" s="139" t="s">
        <v>2945</v>
      </c>
      <c r="E148" s="139"/>
    </row>
    <row r="149" spans="1:5" x14ac:dyDescent="0.25">
      <c r="A149" s="137">
        <v>44511.801605092587</v>
      </c>
      <c r="B149" s="137">
        <v>44512.474631377307</v>
      </c>
      <c r="C149" s="138">
        <f t="shared" si="1"/>
        <v>0.6730262847195263</v>
      </c>
      <c r="D149" s="139" t="s">
        <v>2951</v>
      </c>
      <c r="E149" s="139"/>
    </row>
    <row r="150" spans="1:5" x14ac:dyDescent="0.25">
      <c r="A150" s="137">
        <v>44511.899037118063</v>
      </c>
      <c r="B150" s="137">
        <v>44512.485671087961</v>
      </c>
      <c r="C150" s="138">
        <f t="shared" si="1"/>
        <v>0.58663396989868488</v>
      </c>
      <c r="D150" s="139" t="s">
        <v>2962</v>
      </c>
      <c r="E150" s="139"/>
    </row>
    <row r="151" spans="1:5" x14ac:dyDescent="0.25">
      <c r="A151" s="137">
        <v>44510.788435011571</v>
      </c>
      <c r="B151" s="137">
        <v>44510.801484699077</v>
      </c>
      <c r="C151" s="138">
        <f t="shared" ref="C151:C214" si="2">B151-A151</f>
        <v>1.3049687506281771E-2</v>
      </c>
      <c r="D151" s="139" t="s">
        <v>2971</v>
      </c>
      <c r="E151" s="139"/>
    </row>
    <row r="152" spans="1:5" x14ac:dyDescent="0.25">
      <c r="A152" s="137">
        <v>44510.801816099527</v>
      </c>
      <c r="B152" s="137">
        <v>44510.816835694437</v>
      </c>
      <c r="C152" s="138">
        <f t="shared" si="2"/>
        <v>1.5019594909972511E-2</v>
      </c>
      <c r="D152" s="139" t="s">
        <v>2984</v>
      </c>
      <c r="E152" s="139"/>
    </row>
    <row r="153" spans="1:5" x14ac:dyDescent="0.25">
      <c r="A153" s="137">
        <v>44510.81691976852</v>
      </c>
      <c r="B153" s="137">
        <v>44512.603454386583</v>
      </c>
      <c r="C153" s="138">
        <f t="shared" si="2"/>
        <v>1.7865346180624329</v>
      </c>
      <c r="D153" s="139" t="s">
        <v>2988</v>
      </c>
      <c r="E153" s="139"/>
    </row>
    <row r="154" spans="1:5" x14ac:dyDescent="0.25">
      <c r="A154" s="137">
        <v>44511.805894282406</v>
      </c>
      <c r="B154" s="137">
        <v>44511.841046666668</v>
      </c>
      <c r="C154" s="138">
        <f t="shared" si="2"/>
        <v>3.5152384261891712E-2</v>
      </c>
      <c r="D154" s="139" t="s">
        <v>2997</v>
      </c>
      <c r="E154" s="139"/>
    </row>
    <row r="155" spans="1:5" x14ac:dyDescent="0.25">
      <c r="A155" s="137">
        <v>44511.825785960653</v>
      </c>
      <c r="B155" s="137">
        <v>44511.83780429398</v>
      </c>
      <c r="C155" s="138">
        <f t="shared" si="2"/>
        <v>1.2018333327432629E-2</v>
      </c>
      <c r="D155" s="139" t="s">
        <v>3009</v>
      </c>
      <c r="E155" s="139"/>
    </row>
    <row r="156" spans="1:5" x14ac:dyDescent="0.25">
      <c r="A156" s="137">
        <v>44512.603522175923</v>
      </c>
      <c r="B156" s="137">
        <v>44512.611232314812</v>
      </c>
      <c r="C156" s="138">
        <f t="shared" si="2"/>
        <v>7.7101388887967914E-3</v>
      </c>
      <c r="D156" s="139" t="s">
        <v>3017</v>
      </c>
      <c r="E156" s="139"/>
    </row>
    <row r="157" spans="1:5" x14ac:dyDescent="0.25">
      <c r="A157" s="137">
        <v>44512.614479826392</v>
      </c>
      <c r="B157" s="137">
        <v>44512.656063854163</v>
      </c>
      <c r="C157" s="138">
        <f t="shared" si="2"/>
        <v>4.1584027771023102E-2</v>
      </c>
      <c r="D157" s="139" t="s">
        <v>3024</v>
      </c>
      <c r="E157" s="139"/>
    </row>
    <row r="158" spans="1:5" x14ac:dyDescent="0.25">
      <c r="A158" s="137">
        <v>44511.619727812496</v>
      </c>
      <c r="B158" s="137">
        <v>44512.717308912041</v>
      </c>
      <c r="C158" s="138">
        <f t="shared" si="2"/>
        <v>1.0975810995441861</v>
      </c>
      <c r="D158" s="139" t="s">
        <v>3032</v>
      </c>
      <c r="E158" s="139"/>
    </row>
    <row r="159" spans="1:5" x14ac:dyDescent="0.25">
      <c r="A159" s="137">
        <v>44511.645103738418</v>
      </c>
      <c r="B159" s="137">
        <v>44512.726976527767</v>
      </c>
      <c r="C159" s="138">
        <f t="shared" si="2"/>
        <v>1.0818727893492905</v>
      </c>
      <c r="D159" s="139" t="s">
        <v>3041</v>
      </c>
      <c r="E159" s="139"/>
    </row>
    <row r="160" spans="1:5" x14ac:dyDescent="0.25">
      <c r="A160" s="137">
        <v>44511.732897627313</v>
      </c>
      <c r="B160" s="137">
        <v>44512.730670277779</v>
      </c>
      <c r="C160" s="138">
        <f t="shared" si="2"/>
        <v>0.99777265046577668</v>
      </c>
      <c r="D160" s="139" t="s">
        <v>3047</v>
      </c>
      <c r="E160" s="139"/>
    </row>
    <row r="161" spans="1:5" x14ac:dyDescent="0.25">
      <c r="A161" s="137">
        <v>44511.794834062501</v>
      </c>
      <c r="B161" s="137">
        <v>44512.735222326388</v>
      </c>
      <c r="C161" s="138">
        <f t="shared" si="2"/>
        <v>0.94038826388714369</v>
      </c>
      <c r="D161" s="139" t="s">
        <v>3053</v>
      </c>
      <c r="E161" s="139"/>
    </row>
    <row r="162" spans="1:5" x14ac:dyDescent="0.25">
      <c r="A162" s="137">
        <v>44511.805143194448</v>
      </c>
      <c r="B162" s="137">
        <v>44512.739419618047</v>
      </c>
      <c r="C162" s="138">
        <f t="shared" si="2"/>
        <v>0.93427642359893071</v>
      </c>
      <c r="D162" s="139" t="s">
        <v>3057</v>
      </c>
      <c r="E162" s="139"/>
    </row>
    <row r="163" spans="1:5" x14ac:dyDescent="0.25">
      <c r="A163" s="137">
        <v>44506.642362951388</v>
      </c>
      <c r="B163" s="137">
        <v>44506.649054004629</v>
      </c>
      <c r="C163" s="138">
        <f t="shared" si="2"/>
        <v>6.6910532405017875E-3</v>
      </c>
      <c r="D163" s="139" t="s">
        <v>3065</v>
      </c>
      <c r="E163" s="143" t="s">
        <v>4716</v>
      </c>
    </row>
    <row r="164" spans="1:5" x14ac:dyDescent="0.25">
      <c r="A164" s="137">
        <v>44513.63032491898</v>
      </c>
      <c r="B164" s="137">
        <v>44513.636325636573</v>
      </c>
      <c r="C164" s="138">
        <f t="shared" si="2"/>
        <v>6.0007175925420597E-3</v>
      </c>
      <c r="D164" s="139" t="s">
        <v>3076</v>
      </c>
      <c r="E164" s="143"/>
    </row>
    <row r="165" spans="1:5" x14ac:dyDescent="0.25">
      <c r="A165" s="137">
        <v>44513.64041547454</v>
      </c>
      <c r="B165" s="137">
        <v>44513.649347094914</v>
      </c>
      <c r="C165" s="138">
        <f t="shared" si="2"/>
        <v>8.9316203739144839E-3</v>
      </c>
      <c r="D165" s="139" t="s">
        <v>3086</v>
      </c>
      <c r="E165" s="139"/>
    </row>
    <row r="166" spans="1:5" x14ac:dyDescent="0.25">
      <c r="A166" s="137">
        <v>44513.654564641212</v>
      </c>
      <c r="B166" s="137">
        <v>44513.657599108803</v>
      </c>
      <c r="C166" s="138">
        <f t="shared" si="2"/>
        <v>3.0344675906235352E-3</v>
      </c>
      <c r="D166" s="139" t="s">
        <v>3093</v>
      </c>
      <c r="E166" s="143" t="s">
        <v>4716</v>
      </c>
    </row>
    <row r="167" spans="1:5" x14ac:dyDescent="0.25">
      <c r="A167" s="137">
        <v>44513.664280798614</v>
      </c>
      <c r="B167" s="137">
        <v>44513.668023715283</v>
      </c>
      <c r="C167" s="138">
        <f t="shared" si="2"/>
        <v>3.7429166695801541E-3</v>
      </c>
      <c r="D167" s="139" t="s">
        <v>3098</v>
      </c>
      <c r="E167" s="143"/>
    </row>
    <row r="168" spans="1:5" x14ac:dyDescent="0.25">
      <c r="A168" s="137">
        <v>44513.670512800927</v>
      </c>
      <c r="B168" s="137">
        <v>44513.677010451393</v>
      </c>
      <c r="C168" s="138">
        <f t="shared" si="2"/>
        <v>6.4976504654623568E-3</v>
      </c>
      <c r="D168" s="139" t="s">
        <v>3107</v>
      </c>
      <c r="E168" s="143"/>
    </row>
    <row r="169" spans="1:5" x14ac:dyDescent="0.25">
      <c r="A169" s="137">
        <v>44513.678957743054</v>
      </c>
      <c r="B169" s="137">
        <v>44513.683537881952</v>
      </c>
      <c r="C169" s="138">
        <f t="shared" si="2"/>
        <v>4.5801388987456448E-3</v>
      </c>
      <c r="D169" s="139" t="s">
        <v>3117</v>
      </c>
      <c r="E169" s="143"/>
    </row>
    <row r="170" spans="1:5" x14ac:dyDescent="0.25">
      <c r="A170" s="137">
        <v>44513.683596354167</v>
      </c>
      <c r="B170" s="137">
        <v>44513.685907326391</v>
      </c>
      <c r="C170" s="138">
        <f t="shared" si="2"/>
        <v>2.3109722242224962E-3</v>
      </c>
      <c r="D170" s="139" t="s">
        <v>3123</v>
      </c>
      <c r="E170" s="143"/>
    </row>
    <row r="171" spans="1:5" x14ac:dyDescent="0.25">
      <c r="A171" s="137">
        <v>44509.760971412034</v>
      </c>
      <c r="B171" s="137">
        <v>44510.689834166667</v>
      </c>
      <c r="C171" s="138">
        <f t="shared" si="2"/>
        <v>0.92886275463388301</v>
      </c>
      <c r="D171" s="139" t="s">
        <v>3127</v>
      </c>
      <c r="E171" s="139"/>
    </row>
    <row r="172" spans="1:5" x14ac:dyDescent="0.25">
      <c r="A172" s="137">
        <v>44513.535567997693</v>
      </c>
      <c r="B172" s="137">
        <v>44513.570534386577</v>
      </c>
      <c r="C172" s="138">
        <f t="shared" si="2"/>
        <v>3.4966388884640764E-2</v>
      </c>
      <c r="D172" s="139" t="s">
        <v>3134</v>
      </c>
      <c r="E172" s="139"/>
    </row>
    <row r="173" spans="1:5" x14ac:dyDescent="0.25">
      <c r="A173" s="137">
        <v>44513.571700983797</v>
      </c>
      <c r="B173" s="137">
        <v>44513.591732615743</v>
      </c>
      <c r="C173" s="138">
        <f t="shared" si="2"/>
        <v>2.0031631946039852E-2</v>
      </c>
      <c r="D173" s="139" t="s">
        <v>3143</v>
      </c>
      <c r="E173" s="139"/>
    </row>
    <row r="174" spans="1:5" x14ac:dyDescent="0.25">
      <c r="A174" s="137">
        <v>44513.606824432871</v>
      </c>
      <c r="B174" s="137">
        <v>44513.615081678239</v>
      </c>
      <c r="C174" s="138">
        <f t="shared" si="2"/>
        <v>8.2572453684406355E-3</v>
      </c>
      <c r="D174" s="139" t="s">
        <v>3147</v>
      </c>
      <c r="E174" s="139"/>
    </row>
    <row r="175" spans="1:5" x14ac:dyDescent="0.25">
      <c r="A175" s="137">
        <v>44514.389663506947</v>
      </c>
      <c r="B175" s="137">
        <v>44514.830770995373</v>
      </c>
      <c r="C175" s="138">
        <f t="shared" si="2"/>
        <v>0.44110748842649627</v>
      </c>
      <c r="D175" s="139" t="s">
        <v>3163</v>
      </c>
      <c r="E175" s="139"/>
    </row>
    <row r="176" spans="1:5" x14ac:dyDescent="0.25">
      <c r="A176" s="137">
        <v>44514.73775925926</v>
      </c>
      <c r="B176" s="137">
        <v>44514.846150694437</v>
      </c>
      <c r="C176" s="138">
        <f t="shared" si="2"/>
        <v>0.10839143517659977</v>
      </c>
      <c r="D176" s="139" t="s">
        <v>3172</v>
      </c>
      <c r="E176" s="139"/>
    </row>
    <row r="177" spans="1:5" x14ac:dyDescent="0.25">
      <c r="A177" s="137">
        <v>44514.760175694442</v>
      </c>
      <c r="B177" s="137">
        <v>44514.846411388891</v>
      </c>
      <c r="C177" s="138">
        <f t="shared" si="2"/>
        <v>8.6235694448987488E-2</v>
      </c>
      <c r="D177" s="139" t="s">
        <v>3182</v>
      </c>
      <c r="E177" s="139"/>
    </row>
    <row r="178" spans="1:5" x14ac:dyDescent="0.25">
      <c r="A178" s="137">
        <v>44514.813242546297</v>
      </c>
      <c r="B178" s="137">
        <v>44514.846696469911</v>
      </c>
      <c r="C178" s="138">
        <f t="shared" si="2"/>
        <v>3.3453923613706138E-2</v>
      </c>
      <c r="D178" s="139" t="s">
        <v>3192</v>
      </c>
      <c r="E178" s="139"/>
    </row>
    <row r="179" spans="1:5" x14ac:dyDescent="0.25">
      <c r="A179" s="137">
        <v>44514.832398842591</v>
      </c>
      <c r="B179" s="137">
        <v>44514.855870775456</v>
      </c>
      <c r="C179" s="138">
        <f t="shared" si="2"/>
        <v>2.3471932865504641E-2</v>
      </c>
      <c r="D179" s="139" t="s">
        <v>3199</v>
      </c>
      <c r="E179" s="139"/>
    </row>
    <row r="180" spans="1:5" x14ac:dyDescent="0.25">
      <c r="A180" s="137">
        <v>44514.896729178239</v>
      </c>
      <c r="B180" s="137">
        <v>44514.95693252315</v>
      </c>
      <c r="C180" s="138">
        <f t="shared" si="2"/>
        <v>6.0203344910405576E-2</v>
      </c>
      <c r="D180" s="139" t="s">
        <v>3208</v>
      </c>
      <c r="E180" s="139"/>
    </row>
    <row r="181" spans="1:5" x14ac:dyDescent="0.25">
      <c r="A181" s="137">
        <v>44514.924602812498</v>
      </c>
      <c r="B181" s="137">
        <v>44514.961956643521</v>
      </c>
      <c r="C181" s="138">
        <f t="shared" si="2"/>
        <v>3.735383102321066E-2</v>
      </c>
      <c r="D181" s="139" t="s">
        <v>3217</v>
      </c>
      <c r="E181" s="139"/>
    </row>
    <row r="182" spans="1:5" x14ac:dyDescent="0.25">
      <c r="A182" s="137">
        <v>44514.886413680557</v>
      </c>
      <c r="B182" s="137">
        <v>44514.973091354157</v>
      </c>
      <c r="C182" s="138">
        <f t="shared" si="2"/>
        <v>8.6677673600206617E-2</v>
      </c>
      <c r="D182" s="139" t="s">
        <v>3225</v>
      </c>
      <c r="E182" s="139"/>
    </row>
    <row r="183" spans="1:5" x14ac:dyDescent="0.25">
      <c r="A183" s="137">
        <v>44514.915995266201</v>
      </c>
      <c r="B183" s="137">
        <v>44514.972911006953</v>
      </c>
      <c r="C183" s="138">
        <f t="shared" si="2"/>
        <v>5.6915740751719568E-2</v>
      </c>
      <c r="D183" s="139" t="s">
        <v>3230</v>
      </c>
      <c r="E183" s="139"/>
    </row>
    <row r="184" spans="1:5" x14ac:dyDescent="0.25">
      <c r="A184" s="137">
        <v>44514.928354999996</v>
      </c>
      <c r="B184" s="137">
        <v>44514.972755763891</v>
      </c>
      <c r="C184" s="138">
        <f t="shared" si="2"/>
        <v>4.4400763894373085E-2</v>
      </c>
      <c r="D184" s="139" t="s">
        <v>3237</v>
      </c>
      <c r="E184" s="139"/>
    </row>
    <row r="185" spans="1:5" x14ac:dyDescent="0.25">
      <c r="A185" s="137">
        <v>44509.819030289349</v>
      </c>
      <c r="B185" s="137">
        <v>44509.835057013886</v>
      </c>
      <c r="C185" s="138">
        <f t="shared" si="2"/>
        <v>1.6026724537368864E-2</v>
      </c>
      <c r="D185" s="139" t="s">
        <v>3245</v>
      </c>
      <c r="E185" s="139"/>
    </row>
    <row r="186" spans="1:5" x14ac:dyDescent="0.25">
      <c r="A186" s="137">
        <v>44509.835730833343</v>
      </c>
      <c r="B186" s="137">
        <v>44509.847600914349</v>
      </c>
      <c r="C186" s="138">
        <f t="shared" si="2"/>
        <v>1.1870081005326938E-2</v>
      </c>
      <c r="D186" s="139" t="s">
        <v>3251</v>
      </c>
      <c r="E186" s="139"/>
    </row>
    <row r="187" spans="1:5" x14ac:dyDescent="0.25">
      <c r="A187" s="137">
        <v>44509.851297604167</v>
      </c>
      <c r="B187" s="137">
        <v>44509.868052094913</v>
      </c>
      <c r="C187" s="138">
        <f t="shared" si="2"/>
        <v>1.6754490745370276E-2</v>
      </c>
      <c r="D187" s="139" t="s">
        <v>3258</v>
      </c>
      <c r="E187" s="139"/>
    </row>
    <row r="188" spans="1:5" x14ac:dyDescent="0.25">
      <c r="A188" s="137">
        <v>44509.868166296299</v>
      </c>
      <c r="B188" s="137">
        <v>44509.890195196756</v>
      </c>
      <c r="C188" s="138">
        <f t="shared" si="2"/>
        <v>2.2028900457371492E-2</v>
      </c>
      <c r="D188" s="139" t="s">
        <v>3271</v>
      </c>
      <c r="E188" s="139"/>
    </row>
    <row r="189" spans="1:5" x14ac:dyDescent="0.25">
      <c r="A189" s="137">
        <v>44509.892197534733</v>
      </c>
      <c r="B189" s="137">
        <v>44509.911184548611</v>
      </c>
      <c r="C189" s="138">
        <f t="shared" si="2"/>
        <v>1.8987013878358994E-2</v>
      </c>
      <c r="D189" s="139" t="s">
        <v>3282</v>
      </c>
      <c r="E189" s="139"/>
    </row>
    <row r="190" spans="1:5" x14ac:dyDescent="0.25">
      <c r="A190" s="137">
        <v>44515.722085543981</v>
      </c>
      <c r="B190" s="137">
        <v>44515.766029085651</v>
      </c>
      <c r="C190" s="138">
        <f t="shared" si="2"/>
        <v>4.3943541670159902E-2</v>
      </c>
      <c r="D190" s="139" t="s">
        <v>3296</v>
      </c>
      <c r="E190" s="139"/>
    </row>
    <row r="191" spans="1:5" x14ac:dyDescent="0.25">
      <c r="A191" s="137">
        <v>44515.424131851847</v>
      </c>
      <c r="B191" s="137">
        <v>44515.775366932867</v>
      </c>
      <c r="C191" s="138">
        <f t="shared" si="2"/>
        <v>0.35123508101969492</v>
      </c>
      <c r="D191" s="139" t="s">
        <v>3305</v>
      </c>
      <c r="E191" s="139"/>
    </row>
    <row r="192" spans="1:5" x14ac:dyDescent="0.25">
      <c r="A192" s="137">
        <v>44515.457309293983</v>
      </c>
      <c r="B192" s="137">
        <v>44515.778023009261</v>
      </c>
      <c r="C192" s="138">
        <f t="shared" si="2"/>
        <v>0.32071371527854353</v>
      </c>
      <c r="D192" s="139" t="s">
        <v>3313</v>
      </c>
      <c r="E192" s="139"/>
    </row>
    <row r="193" spans="1:5" x14ac:dyDescent="0.25">
      <c r="A193" s="137">
        <v>44515.715474467594</v>
      </c>
      <c r="B193" s="137">
        <v>44515.780878958343</v>
      </c>
      <c r="C193" s="138">
        <f t="shared" si="2"/>
        <v>6.5404490749642719E-2</v>
      </c>
      <c r="D193" s="139" t="s">
        <v>3321</v>
      </c>
      <c r="E193" s="139"/>
    </row>
    <row r="194" spans="1:5" x14ac:dyDescent="0.25">
      <c r="A194" s="137">
        <v>44515.769581018518</v>
      </c>
      <c r="B194" s="137">
        <v>44515.805464907397</v>
      </c>
      <c r="C194" s="138">
        <f t="shared" si="2"/>
        <v>3.5883888878743164E-2</v>
      </c>
      <c r="D194" s="139" t="s">
        <v>3331</v>
      </c>
      <c r="E194" s="139"/>
    </row>
    <row r="195" spans="1:5" x14ac:dyDescent="0.25">
      <c r="A195" s="137">
        <v>44515.807250231483</v>
      </c>
      <c r="B195" s="137">
        <v>44515.858250104167</v>
      </c>
      <c r="C195" s="138">
        <f t="shared" si="2"/>
        <v>5.0999872684769798E-2</v>
      </c>
      <c r="D195" s="139" t="s">
        <v>3337</v>
      </c>
      <c r="E195" s="139"/>
    </row>
    <row r="196" spans="1:5" x14ac:dyDescent="0.25">
      <c r="A196" s="137">
        <v>44515.874558298608</v>
      </c>
      <c r="B196" s="137">
        <v>44516.675223472223</v>
      </c>
      <c r="C196" s="138">
        <f t="shared" si="2"/>
        <v>0.80066517361410661</v>
      </c>
      <c r="D196" s="139" t="s">
        <v>3343</v>
      </c>
      <c r="E196" s="139"/>
    </row>
    <row r="197" spans="1:5" x14ac:dyDescent="0.25">
      <c r="A197" s="137">
        <v>44516.676899409722</v>
      </c>
      <c r="B197" s="137">
        <v>44516.684688356479</v>
      </c>
      <c r="C197" s="138">
        <f t="shared" si="2"/>
        <v>7.7889467575005256E-3</v>
      </c>
      <c r="D197" s="139" t="s">
        <v>3349</v>
      </c>
      <c r="E197" s="139"/>
    </row>
    <row r="198" spans="1:5" x14ac:dyDescent="0.25">
      <c r="A198" s="137">
        <v>44516.685960370371</v>
      </c>
      <c r="B198" s="137">
        <v>44516.699461782409</v>
      </c>
      <c r="C198" s="138">
        <f t="shared" si="2"/>
        <v>1.350141203874955E-2</v>
      </c>
      <c r="D198" s="139" t="s">
        <v>3357</v>
      </c>
      <c r="E198" s="139"/>
    </row>
    <row r="199" spans="1:5" ht="26.25" x14ac:dyDescent="0.25">
      <c r="A199" s="137">
        <v>44516.71474638889</v>
      </c>
      <c r="B199" s="137">
        <v>44516.718755925933</v>
      </c>
      <c r="C199" s="138">
        <f t="shared" si="2"/>
        <v>4.0095370422932319E-3</v>
      </c>
      <c r="D199" s="139" t="s">
        <v>3362</v>
      </c>
      <c r="E199" s="139" t="s">
        <v>4716</v>
      </c>
    </row>
    <row r="200" spans="1:5" x14ac:dyDescent="0.25">
      <c r="A200" s="137">
        <v>44516.719032615743</v>
      </c>
      <c r="B200" s="137">
        <v>44516.734061226853</v>
      </c>
      <c r="C200" s="138">
        <f t="shared" si="2"/>
        <v>1.5028611109300982E-2</v>
      </c>
      <c r="D200" s="139" t="s">
        <v>3370</v>
      </c>
      <c r="E200" s="139"/>
    </row>
    <row r="201" spans="1:5" x14ac:dyDescent="0.25">
      <c r="A201" s="137">
        <v>44516.735485532408</v>
      </c>
      <c r="B201" s="137">
        <v>44516.750554930557</v>
      </c>
      <c r="C201" s="138">
        <f t="shared" si="2"/>
        <v>1.5069398148625623E-2</v>
      </c>
      <c r="D201" s="139" t="s">
        <v>3376</v>
      </c>
      <c r="E201" s="139"/>
    </row>
    <row r="202" spans="1:5" x14ac:dyDescent="0.25">
      <c r="A202" s="137">
        <v>44516.7578912963</v>
      </c>
      <c r="B202" s="137">
        <v>44519.685049201391</v>
      </c>
      <c r="C202" s="138">
        <f t="shared" si="2"/>
        <v>2.9271579050910077</v>
      </c>
      <c r="D202" s="139" t="s">
        <v>3384</v>
      </c>
      <c r="E202" s="139"/>
    </row>
    <row r="203" spans="1:5" x14ac:dyDescent="0.25">
      <c r="A203" s="137">
        <v>44517.994754861109</v>
      </c>
      <c r="B203" s="137">
        <v>44518.593602546287</v>
      </c>
      <c r="C203" s="138">
        <f t="shared" si="2"/>
        <v>0.59884768517804332</v>
      </c>
      <c r="D203" s="139" t="s">
        <v>3393</v>
      </c>
      <c r="E203" s="139"/>
    </row>
    <row r="204" spans="1:5" x14ac:dyDescent="0.25">
      <c r="A204" s="137">
        <v>44518.593915949074</v>
      </c>
      <c r="B204" s="137">
        <v>44519.705029467586</v>
      </c>
      <c r="C204" s="138">
        <f t="shared" si="2"/>
        <v>1.111113518512866</v>
      </c>
      <c r="D204" s="139" t="s">
        <v>3403</v>
      </c>
      <c r="E204" s="139"/>
    </row>
    <row r="205" spans="1:5" x14ac:dyDescent="0.25">
      <c r="A205" s="137">
        <v>44519.814176157408</v>
      </c>
      <c r="B205" s="137">
        <v>44519.836064166673</v>
      </c>
      <c r="C205" s="138">
        <f t="shared" si="2"/>
        <v>2.1888009265239816E-2</v>
      </c>
      <c r="D205" s="139" t="s">
        <v>3415</v>
      </c>
      <c r="E205" s="139"/>
    </row>
    <row r="206" spans="1:5" x14ac:dyDescent="0.25">
      <c r="A206" s="137">
        <v>44519.836310937499</v>
      </c>
      <c r="B206" s="137">
        <v>44519.870652777783</v>
      </c>
      <c r="C206" s="138">
        <f t="shared" si="2"/>
        <v>3.4341840284469072E-2</v>
      </c>
      <c r="D206" s="139" t="s">
        <v>3423</v>
      </c>
      <c r="E206" s="139"/>
    </row>
    <row r="207" spans="1:5" x14ac:dyDescent="0.25">
      <c r="A207" s="137">
        <v>44519.891898333342</v>
      </c>
      <c r="B207" s="137">
        <v>44519.912860462973</v>
      </c>
      <c r="C207" s="138">
        <f t="shared" si="2"/>
        <v>2.0962129630788695E-2</v>
      </c>
      <c r="D207" s="139" t="s">
        <v>3432</v>
      </c>
      <c r="E207" s="139"/>
    </row>
    <row r="208" spans="1:5" x14ac:dyDescent="0.25">
      <c r="A208" s="137">
        <v>44519.9131837963</v>
      </c>
      <c r="B208" s="137">
        <v>44519.934905543982</v>
      </c>
      <c r="C208" s="138">
        <f t="shared" si="2"/>
        <v>2.1721747682022396E-2</v>
      </c>
      <c r="D208" s="139" t="s">
        <v>3440</v>
      </c>
      <c r="E208" s="139"/>
    </row>
    <row r="209" spans="1:5" x14ac:dyDescent="0.25">
      <c r="A209" s="137">
        <v>44519.935873831018</v>
      </c>
      <c r="B209" s="137">
        <v>44519.967199710649</v>
      </c>
      <c r="C209" s="138">
        <f t="shared" si="2"/>
        <v>3.1325879630458076E-2</v>
      </c>
      <c r="D209" s="139" t="s">
        <v>3446</v>
      </c>
      <c r="E209" s="139"/>
    </row>
    <row r="210" spans="1:5" x14ac:dyDescent="0.25">
      <c r="A210" s="137">
        <v>44519.96802252315</v>
      </c>
      <c r="B210" s="137">
        <v>44519.982546030093</v>
      </c>
      <c r="C210" s="138">
        <f t="shared" si="2"/>
        <v>1.4523506943078246E-2</v>
      </c>
      <c r="D210" s="139" t="s">
        <v>3448</v>
      </c>
      <c r="E210" s="139"/>
    </row>
    <row r="211" spans="1:5" x14ac:dyDescent="0.25">
      <c r="A211" s="137">
        <v>44519.984436782397</v>
      </c>
      <c r="B211" s="137">
        <v>44520.004225127312</v>
      </c>
      <c r="C211" s="138">
        <f t="shared" si="2"/>
        <v>1.9788344914559275E-2</v>
      </c>
      <c r="D211" s="139" t="s">
        <v>3454</v>
      </c>
      <c r="E211" s="139"/>
    </row>
    <row r="212" spans="1:5" x14ac:dyDescent="0.25">
      <c r="A212" s="137">
        <v>44520.0131228588</v>
      </c>
      <c r="B212" s="137">
        <v>44520.029076956023</v>
      </c>
      <c r="C212" s="138">
        <f t="shared" si="2"/>
        <v>1.595409722358454E-2</v>
      </c>
      <c r="D212" s="139" t="s">
        <v>3461</v>
      </c>
      <c r="E212" s="139"/>
    </row>
    <row r="213" spans="1:5" x14ac:dyDescent="0.25">
      <c r="A213" s="137">
        <v>44520.453740289347</v>
      </c>
      <c r="B213" s="137">
        <v>44520.48317994213</v>
      </c>
      <c r="C213" s="138">
        <f t="shared" si="2"/>
        <v>2.9439652782457415E-2</v>
      </c>
      <c r="D213" s="139" t="s">
        <v>3469</v>
      </c>
      <c r="E213" s="139"/>
    </row>
    <row r="214" spans="1:5" x14ac:dyDescent="0.25">
      <c r="A214" s="137">
        <v>44520.485574074068</v>
      </c>
      <c r="B214" s="137">
        <v>44520.52091655093</v>
      </c>
      <c r="C214" s="138">
        <f t="shared" si="2"/>
        <v>3.5342476861842442E-2</v>
      </c>
      <c r="D214" s="139" t="s">
        <v>3474</v>
      </c>
      <c r="E214" s="139"/>
    </row>
    <row r="215" spans="1:5" x14ac:dyDescent="0.25">
      <c r="A215" s="137">
        <v>44520.521104270832</v>
      </c>
      <c r="B215" s="137">
        <v>44520.549421365737</v>
      </c>
      <c r="C215" s="138">
        <f t="shared" ref="C215:C227" si="3">B215-A215</f>
        <v>2.8317094904195983E-2</v>
      </c>
      <c r="D215" s="139" t="s">
        <v>3486</v>
      </c>
      <c r="E215" s="139"/>
    </row>
    <row r="216" spans="1:5" x14ac:dyDescent="0.25">
      <c r="A216" s="137">
        <v>44520.549658298609</v>
      </c>
      <c r="B216" s="137">
        <v>44520.55948452546</v>
      </c>
      <c r="C216" s="138">
        <f t="shared" si="3"/>
        <v>9.8262268511462025E-3</v>
      </c>
      <c r="D216" s="139" t="s">
        <v>3494</v>
      </c>
      <c r="E216" s="139"/>
    </row>
    <row r="217" spans="1:5" ht="26.25" x14ac:dyDescent="0.25">
      <c r="A217" s="137">
        <v>44520.559877187501</v>
      </c>
      <c r="B217" s="137">
        <v>44520.565686134258</v>
      </c>
      <c r="C217" s="138">
        <f t="shared" si="3"/>
        <v>5.8089467565878294E-3</v>
      </c>
      <c r="D217" s="139" t="s">
        <v>3504</v>
      </c>
      <c r="E217" s="139" t="s">
        <v>4716</v>
      </c>
    </row>
    <row r="218" spans="1:5" x14ac:dyDescent="0.25">
      <c r="A218" s="137">
        <v>44520.566162395837</v>
      </c>
      <c r="B218" s="137">
        <v>44520.672075671297</v>
      </c>
      <c r="C218" s="138">
        <f t="shared" si="3"/>
        <v>0.1059132754598977</v>
      </c>
      <c r="D218" s="139" t="s">
        <v>3511</v>
      </c>
      <c r="E218" s="139"/>
    </row>
    <row r="219" spans="1:5" x14ac:dyDescent="0.25">
      <c r="A219" s="137">
        <v>44520.67230395833</v>
      </c>
      <c r="B219" s="137">
        <v>44520.710493125</v>
      </c>
      <c r="C219" s="138">
        <f t="shared" si="3"/>
        <v>3.8189166669326369E-2</v>
      </c>
      <c r="D219" s="139" t="s">
        <v>3520</v>
      </c>
      <c r="E219" s="139"/>
    </row>
    <row r="220" spans="1:5" x14ac:dyDescent="0.25">
      <c r="A220" s="137">
        <v>44520.759492951387</v>
      </c>
      <c r="B220" s="137">
        <v>44520.770766284717</v>
      </c>
      <c r="C220" s="138">
        <f t="shared" si="3"/>
        <v>1.1273333329882007E-2</v>
      </c>
      <c r="D220" s="139" t="s">
        <v>3530</v>
      </c>
      <c r="E220" s="139"/>
    </row>
    <row r="221" spans="1:5" x14ac:dyDescent="0.25">
      <c r="A221" s="137">
        <v>44520.771026134258</v>
      </c>
      <c r="B221" s="137">
        <v>44520.795364351849</v>
      </c>
      <c r="C221" s="138">
        <f t="shared" si="3"/>
        <v>2.4338217590411659E-2</v>
      </c>
      <c r="D221" s="139" t="s">
        <v>3538</v>
      </c>
      <c r="E221" s="139"/>
    </row>
    <row r="222" spans="1:5" x14ac:dyDescent="0.25">
      <c r="A222" s="137">
        <v>44520.795587905093</v>
      </c>
      <c r="B222" s="137">
        <v>44520.807116053242</v>
      </c>
      <c r="C222" s="138">
        <f t="shared" si="3"/>
        <v>1.1528148148499895E-2</v>
      </c>
      <c r="D222" s="139" t="s">
        <v>3544</v>
      </c>
      <c r="E222" s="139"/>
    </row>
    <row r="223" spans="1:5" ht="26.25" x14ac:dyDescent="0.25">
      <c r="A223" s="137">
        <v>44520.810997870372</v>
      </c>
      <c r="B223" s="137">
        <v>44520.817834513888</v>
      </c>
      <c r="C223" s="138">
        <f t="shared" si="3"/>
        <v>6.8366435152711347E-3</v>
      </c>
      <c r="D223" s="139" t="s">
        <v>3552</v>
      </c>
      <c r="E223" s="139" t="s">
        <v>4716</v>
      </c>
    </row>
    <row r="224" spans="1:5" x14ac:dyDescent="0.25">
      <c r="A224" s="137">
        <v>44534.334295763889</v>
      </c>
      <c r="B224" s="137">
        <v>44534.35036246528</v>
      </c>
      <c r="C224" s="138">
        <f t="shared" si="3"/>
        <v>1.6066701391537208E-2</v>
      </c>
      <c r="D224" s="139" t="s">
        <v>3967</v>
      </c>
      <c r="E224" s="139"/>
    </row>
    <row r="225" spans="1:5" x14ac:dyDescent="0.25">
      <c r="A225" s="137">
        <v>44534.350445937504</v>
      </c>
      <c r="B225" s="137">
        <v>44534.368593854168</v>
      </c>
      <c r="C225" s="138">
        <f t="shared" si="3"/>
        <v>1.8147916664020158E-2</v>
      </c>
      <c r="D225" s="139" t="s">
        <v>3975</v>
      </c>
      <c r="E225" s="139"/>
    </row>
    <row r="226" spans="1:5" x14ac:dyDescent="0.25">
      <c r="A226" s="137">
        <v>44534.368668981479</v>
      </c>
      <c r="B226" s="137">
        <v>44534.408165752313</v>
      </c>
      <c r="C226" s="138">
        <f t="shared" si="3"/>
        <v>3.9496770834375639E-2</v>
      </c>
      <c r="D226" s="139" t="s">
        <v>3983</v>
      </c>
      <c r="E226" s="139"/>
    </row>
    <row r="227" spans="1:5" x14ac:dyDescent="0.25">
      <c r="A227" s="137">
        <v>44534.425291192128</v>
      </c>
      <c r="B227" s="137">
        <v>44534.443827291667</v>
      </c>
      <c r="C227" s="138">
        <f t="shared" si="3"/>
        <v>1.8536099538323469E-2</v>
      </c>
      <c r="D227" s="139" t="s">
        <v>3991</v>
      </c>
      <c r="E227" s="139"/>
    </row>
    <row r="228" spans="1:5" ht="16.5" x14ac:dyDescent="0.25">
      <c r="A228" s="134" t="s">
        <v>4198</v>
      </c>
      <c r="B228" s="134"/>
      <c r="C228" s="140">
        <f>AVERAGE(C22:C227)</f>
        <v>0.23869607155631581</v>
      </c>
    </row>
  </sheetData>
  <mergeCells count="15">
    <mergeCell ref="A1:B1"/>
    <mergeCell ref="E166:E170"/>
    <mergeCell ref="E47:E48"/>
    <mergeCell ref="E54:E55"/>
    <mergeCell ref="E96:E104"/>
    <mergeCell ref="E123:E126"/>
    <mergeCell ref="E163:E164"/>
    <mergeCell ref="A18:E18"/>
    <mergeCell ref="A19:E19"/>
    <mergeCell ref="A12:E12"/>
    <mergeCell ref="A13:E13"/>
    <mergeCell ref="A14:E14"/>
    <mergeCell ref="A15:E15"/>
    <mergeCell ref="A16:E16"/>
    <mergeCell ref="A17:E17"/>
  </mergeCells>
  <conditionalFormatting sqref="C22:C227">
    <cfRule type="cellIs" dxfId="1416" priority="1" operator="lessThan">
      <formula>0.00694444444444444</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284BC-FBC9-46E0-9171-0AFB1A8EAB79}">
  <dimension ref="A1:XQ219"/>
  <sheetViews>
    <sheetView topLeftCell="VT146" zoomScaleNormal="100" workbookViewId="0">
      <selection activeCell="WL160" sqref="WL160"/>
    </sheetView>
  </sheetViews>
  <sheetFormatPr defaultRowHeight="15" x14ac:dyDescent="0.25"/>
  <cols>
    <col min="14" max="14" width="57.42578125" customWidth="1"/>
    <col min="19" max="19" width="44.28515625" customWidth="1"/>
    <col min="249" max="249" width="1.28515625" customWidth="1"/>
    <col min="250" max="250" width="9.140625" hidden="1" customWidth="1"/>
    <col min="252" max="252" width="91.28515625" customWidth="1"/>
  </cols>
  <sheetData>
    <row r="1" spans="1:641"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12</v>
      </c>
      <c r="S1" t="s">
        <v>17</v>
      </c>
      <c r="T1" t="s">
        <v>18</v>
      </c>
      <c r="U1" t="s">
        <v>19</v>
      </c>
      <c r="V1" t="s">
        <v>20</v>
      </c>
      <c r="W1" t="s">
        <v>21</v>
      </c>
      <c r="X1" t="s">
        <v>22</v>
      </c>
      <c r="Y1" t="s">
        <v>23</v>
      </c>
      <c r="Z1" t="s">
        <v>24</v>
      </c>
      <c r="AA1" t="s">
        <v>25</v>
      </c>
      <c r="AB1" t="s">
        <v>26</v>
      </c>
      <c r="AC1" t="s">
        <v>27</v>
      </c>
      <c r="AD1" t="s">
        <v>28</v>
      </c>
      <c r="AE1" t="s">
        <v>29</v>
      </c>
      <c r="AF1" t="s">
        <v>30</v>
      </c>
      <c r="AG1" t="s">
        <v>31</v>
      </c>
      <c r="AH1" t="s">
        <v>32</v>
      </c>
      <c r="AI1" t="s">
        <v>33</v>
      </c>
      <c r="AJ1" t="s">
        <v>34</v>
      </c>
      <c r="AK1" t="s">
        <v>35</v>
      </c>
      <c r="AL1" t="s">
        <v>36</v>
      </c>
      <c r="AM1" t="s">
        <v>37</v>
      </c>
      <c r="AN1" t="s">
        <v>38</v>
      </c>
      <c r="AO1" t="s">
        <v>39</v>
      </c>
      <c r="AP1" t="s">
        <v>40</v>
      </c>
      <c r="AQ1" t="s">
        <v>12</v>
      </c>
      <c r="AR1" t="s">
        <v>41</v>
      </c>
      <c r="AS1" t="s">
        <v>12</v>
      </c>
      <c r="AT1" t="s">
        <v>42</v>
      </c>
      <c r="AU1" t="s">
        <v>43</v>
      </c>
      <c r="AV1" t="s">
        <v>44</v>
      </c>
      <c r="AW1" t="s">
        <v>45</v>
      </c>
      <c r="AX1" t="s">
        <v>46</v>
      </c>
      <c r="AY1" t="s">
        <v>47</v>
      </c>
      <c r="AZ1" t="s">
        <v>48</v>
      </c>
      <c r="BA1" t="s">
        <v>49</v>
      </c>
      <c r="BB1" t="s">
        <v>50</v>
      </c>
      <c r="BC1" t="s">
        <v>51</v>
      </c>
      <c r="BD1" t="s">
        <v>12</v>
      </c>
      <c r="BE1" t="s">
        <v>52</v>
      </c>
      <c r="BF1" t="s">
        <v>53</v>
      </c>
      <c r="BG1" t="s">
        <v>54</v>
      </c>
      <c r="BH1" t="s">
        <v>55</v>
      </c>
      <c r="BI1" t="s">
        <v>56</v>
      </c>
      <c r="BJ1" t="s">
        <v>57</v>
      </c>
      <c r="BK1" t="s">
        <v>58</v>
      </c>
      <c r="BL1" t="s">
        <v>59</v>
      </c>
      <c r="BM1" t="s">
        <v>60</v>
      </c>
      <c r="BN1" t="s">
        <v>61</v>
      </c>
      <c r="BO1" t="s">
        <v>12</v>
      </c>
      <c r="BP1" t="s">
        <v>62</v>
      </c>
      <c r="BQ1" t="s">
        <v>31</v>
      </c>
      <c r="BR1" t="s">
        <v>32</v>
      </c>
      <c r="BS1" t="s">
        <v>33</v>
      </c>
      <c r="BT1" t="s">
        <v>34</v>
      </c>
      <c r="BU1" t="s">
        <v>35</v>
      </c>
      <c r="BV1" t="s">
        <v>36</v>
      </c>
      <c r="BW1" t="s">
        <v>37</v>
      </c>
      <c r="BX1" t="s">
        <v>38</v>
      </c>
      <c r="BY1" t="s">
        <v>39</v>
      </c>
      <c r="BZ1" t="s">
        <v>40</v>
      </c>
      <c r="CA1" t="s">
        <v>12</v>
      </c>
      <c r="CB1" t="s">
        <v>41</v>
      </c>
      <c r="CC1" t="s">
        <v>12</v>
      </c>
      <c r="CD1" t="s">
        <v>42</v>
      </c>
      <c r="CE1" t="s">
        <v>43</v>
      </c>
      <c r="CF1" t="s">
        <v>44</v>
      </c>
      <c r="CG1" t="s">
        <v>45</v>
      </c>
      <c r="CH1" t="s">
        <v>46</v>
      </c>
      <c r="CI1" t="s">
        <v>47</v>
      </c>
      <c r="CJ1" t="s">
        <v>48</v>
      </c>
      <c r="CK1" t="s">
        <v>49</v>
      </c>
      <c r="CL1" t="s">
        <v>50</v>
      </c>
      <c r="CM1" t="s">
        <v>51</v>
      </c>
      <c r="CN1" t="s">
        <v>12</v>
      </c>
      <c r="CO1" t="s">
        <v>52</v>
      </c>
      <c r="CP1" t="s">
        <v>53</v>
      </c>
      <c r="CQ1" t="s">
        <v>54</v>
      </c>
      <c r="CR1" t="s">
        <v>55</v>
      </c>
      <c r="CS1" t="s">
        <v>56</v>
      </c>
      <c r="CT1" t="s">
        <v>57</v>
      </c>
      <c r="CU1" t="s">
        <v>58</v>
      </c>
      <c r="CV1" t="s">
        <v>59</v>
      </c>
      <c r="CW1" t="s">
        <v>60</v>
      </c>
      <c r="CX1" t="s">
        <v>61</v>
      </c>
      <c r="CY1" t="s">
        <v>12</v>
      </c>
      <c r="CZ1" t="s">
        <v>62</v>
      </c>
      <c r="DA1" t="s">
        <v>31</v>
      </c>
      <c r="DB1" t="s">
        <v>32</v>
      </c>
      <c r="DC1" t="s">
        <v>33</v>
      </c>
      <c r="DD1" t="s">
        <v>34</v>
      </c>
      <c r="DE1" t="s">
        <v>35</v>
      </c>
      <c r="DF1" t="s">
        <v>36</v>
      </c>
      <c r="DG1" t="s">
        <v>37</v>
      </c>
      <c r="DH1" t="s">
        <v>38</v>
      </c>
      <c r="DI1" t="s">
        <v>39</v>
      </c>
      <c r="DJ1" t="s">
        <v>40</v>
      </c>
      <c r="DK1" t="s">
        <v>12</v>
      </c>
      <c r="DL1" t="s">
        <v>41</v>
      </c>
      <c r="DM1" t="s">
        <v>12</v>
      </c>
      <c r="DN1" t="s">
        <v>42</v>
      </c>
      <c r="DO1" t="s">
        <v>43</v>
      </c>
      <c r="DP1" t="s">
        <v>44</v>
      </c>
      <c r="DQ1" t="s">
        <v>45</v>
      </c>
      <c r="DR1" t="s">
        <v>46</v>
      </c>
      <c r="DS1" t="s">
        <v>47</v>
      </c>
      <c r="DT1" t="s">
        <v>48</v>
      </c>
      <c r="DU1" t="s">
        <v>49</v>
      </c>
      <c r="DV1" t="s">
        <v>50</v>
      </c>
      <c r="DW1" t="s">
        <v>51</v>
      </c>
      <c r="DX1" t="s">
        <v>12</v>
      </c>
      <c r="DY1" t="s">
        <v>52</v>
      </c>
      <c r="DZ1" t="s">
        <v>53</v>
      </c>
      <c r="EA1" t="s">
        <v>54</v>
      </c>
      <c r="EB1" t="s">
        <v>55</v>
      </c>
      <c r="EC1" t="s">
        <v>56</v>
      </c>
      <c r="ED1" t="s">
        <v>57</v>
      </c>
      <c r="EE1" t="s">
        <v>58</v>
      </c>
      <c r="EF1" t="s">
        <v>59</v>
      </c>
      <c r="EG1" t="s">
        <v>60</v>
      </c>
      <c r="EH1" t="s">
        <v>61</v>
      </c>
      <c r="EI1" t="s">
        <v>12</v>
      </c>
      <c r="EJ1" t="s">
        <v>62</v>
      </c>
      <c r="EK1" t="s">
        <v>63</v>
      </c>
      <c r="EL1" t="s">
        <v>64</v>
      </c>
      <c r="EM1" t="s">
        <v>65</v>
      </c>
      <c r="EN1" t="s">
        <v>66</v>
      </c>
      <c r="EO1" t="s">
        <v>67</v>
      </c>
      <c r="EP1" t="s">
        <v>68</v>
      </c>
      <c r="EQ1" t="s">
        <v>69</v>
      </c>
      <c r="ER1" t="s">
        <v>12</v>
      </c>
      <c r="ES1" t="s">
        <v>70</v>
      </c>
      <c r="ET1" t="s">
        <v>71</v>
      </c>
      <c r="EU1" t="s">
        <v>72</v>
      </c>
      <c r="EV1" t="s">
        <v>73</v>
      </c>
      <c r="EW1" t="s">
        <v>74</v>
      </c>
      <c r="EX1" t="s">
        <v>75</v>
      </c>
      <c r="EY1" t="s">
        <v>76</v>
      </c>
      <c r="EZ1" t="s">
        <v>77</v>
      </c>
      <c r="FA1" t="s">
        <v>78</v>
      </c>
      <c r="FB1" t="s">
        <v>79</v>
      </c>
      <c r="FC1" t="s">
        <v>80</v>
      </c>
      <c r="FD1" t="s">
        <v>81</v>
      </c>
      <c r="FE1" t="s">
        <v>82</v>
      </c>
      <c r="FF1" t="s">
        <v>83</v>
      </c>
      <c r="FG1" t="s">
        <v>84</v>
      </c>
      <c r="FH1" t="s">
        <v>85</v>
      </c>
      <c r="FI1" t="s">
        <v>86</v>
      </c>
      <c r="FJ1" t="s">
        <v>87</v>
      </c>
      <c r="FK1" t="s">
        <v>12</v>
      </c>
      <c r="FL1" t="s">
        <v>88</v>
      </c>
      <c r="FM1" t="s">
        <v>89</v>
      </c>
      <c r="FN1" t="s">
        <v>90</v>
      </c>
      <c r="FO1" t="s">
        <v>91</v>
      </c>
      <c r="FP1" t="s">
        <v>92</v>
      </c>
      <c r="FQ1" t="s">
        <v>93</v>
      </c>
      <c r="FR1" t="s">
        <v>94</v>
      </c>
      <c r="FS1" t="s">
        <v>12</v>
      </c>
      <c r="FT1" t="s">
        <v>70</v>
      </c>
      <c r="FU1" t="s">
        <v>71</v>
      </c>
      <c r="FV1" t="s">
        <v>72</v>
      </c>
      <c r="FW1" t="s">
        <v>73</v>
      </c>
      <c r="FX1" t="s">
        <v>74</v>
      </c>
      <c r="FY1" t="s">
        <v>75</v>
      </c>
      <c r="FZ1" t="s">
        <v>76</v>
      </c>
      <c r="GA1" t="s">
        <v>77</v>
      </c>
      <c r="GB1" t="s">
        <v>78</v>
      </c>
      <c r="GC1" t="s">
        <v>79</v>
      </c>
      <c r="GD1" t="s">
        <v>80</v>
      </c>
      <c r="GE1" t="s">
        <v>81</v>
      </c>
      <c r="GF1" t="s">
        <v>82</v>
      </c>
      <c r="GG1" t="s">
        <v>83</v>
      </c>
      <c r="GH1" t="s">
        <v>84</v>
      </c>
      <c r="GI1" t="s">
        <v>85</v>
      </c>
      <c r="GJ1" t="s">
        <v>86</v>
      </c>
      <c r="GK1" t="s">
        <v>87</v>
      </c>
      <c r="GL1" t="s">
        <v>12</v>
      </c>
      <c r="GM1" t="s">
        <v>88</v>
      </c>
      <c r="GN1" t="s">
        <v>89</v>
      </c>
      <c r="GO1" t="s">
        <v>90</v>
      </c>
      <c r="GP1" t="s">
        <v>91</v>
      </c>
      <c r="GQ1" t="s">
        <v>92</v>
      </c>
      <c r="GR1" t="s">
        <v>93</v>
      </c>
      <c r="GS1" t="s">
        <v>94</v>
      </c>
      <c r="GT1" t="s">
        <v>12</v>
      </c>
      <c r="GU1" t="s">
        <v>70</v>
      </c>
      <c r="GV1" t="s">
        <v>71</v>
      </c>
      <c r="GW1" t="s">
        <v>72</v>
      </c>
      <c r="GX1" t="s">
        <v>73</v>
      </c>
      <c r="GY1" t="s">
        <v>74</v>
      </c>
      <c r="GZ1" t="s">
        <v>75</v>
      </c>
      <c r="HA1" t="s">
        <v>76</v>
      </c>
      <c r="HB1" t="s">
        <v>77</v>
      </c>
      <c r="HC1" t="s">
        <v>78</v>
      </c>
      <c r="HD1" t="s">
        <v>79</v>
      </c>
      <c r="HE1" t="s">
        <v>80</v>
      </c>
      <c r="HF1" t="s">
        <v>81</v>
      </c>
      <c r="HG1" t="s">
        <v>82</v>
      </c>
      <c r="HH1" t="s">
        <v>83</v>
      </c>
      <c r="HI1" t="s">
        <v>84</v>
      </c>
      <c r="HJ1" t="s">
        <v>85</v>
      </c>
      <c r="HK1" t="s">
        <v>86</v>
      </c>
      <c r="HL1" t="s">
        <v>87</v>
      </c>
      <c r="HM1" t="s">
        <v>12</v>
      </c>
      <c r="HN1" t="s">
        <v>88</v>
      </c>
      <c r="HO1" t="s">
        <v>89</v>
      </c>
      <c r="HP1" t="s">
        <v>90</v>
      </c>
      <c r="HQ1" t="s">
        <v>91</v>
      </c>
      <c r="HR1" t="s">
        <v>92</v>
      </c>
      <c r="HS1" t="s">
        <v>93</v>
      </c>
      <c r="HT1" t="s">
        <v>94</v>
      </c>
      <c r="HU1" t="s">
        <v>12</v>
      </c>
      <c r="HV1" t="s">
        <v>95</v>
      </c>
      <c r="HW1" t="s">
        <v>12</v>
      </c>
      <c r="HX1" t="s">
        <v>96</v>
      </c>
      <c r="HY1" t="s">
        <v>95</v>
      </c>
      <c r="HZ1" t="s">
        <v>12</v>
      </c>
      <c r="IA1" t="s">
        <v>96</v>
      </c>
      <c r="IB1" t="s">
        <v>95</v>
      </c>
      <c r="IC1" t="s">
        <v>12</v>
      </c>
      <c r="ID1" t="s">
        <v>96</v>
      </c>
      <c r="IE1" t="s">
        <v>97</v>
      </c>
      <c r="IF1" t="s">
        <v>98</v>
      </c>
      <c r="IG1" t="s">
        <v>99</v>
      </c>
      <c r="IH1" t="s">
        <v>100</v>
      </c>
      <c r="II1" t="s">
        <v>101</v>
      </c>
      <c r="IJ1" t="s">
        <v>102</v>
      </c>
      <c r="IK1" t="s">
        <v>103</v>
      </c>
      <c r="IL1" t="s">
        <v>104</v>
      </c>
      <c r="IM1" t="s">
        <v>105</v>
      </c>
      <c r="IN1" t="s">
        <v>106</v>
      </c>
      <c r="IO1" t="s">
        <v>107</v>
      </c>
      <c r="IP1" t="s">
        <v>12</v>
      </c>
      <c r="IQ1" t="s">
        <v>108</v>
      </c>
      <c r="IR1" t="s">
        <v>109</v>
      </c>
      <c r="IS1" t="s">
        <v>110</v>
      </c>
      <c r="IT1" t="s">
        <v>111</v>
      </c>
      <c r="IU1" t="s">
        <v>112</v>
      </c>
      <c r="IV1" t="s">
        <v>113</v>
      </c>
      <c r="IW1" t="s">
        <v>114</v>
      </c>
      <c r="IX1" t="s">
        <v>115</v>
      </c>
      <c r="IY1" t="s">
        <v>116</v>
      </c>
      <c r="IZ1" t="s">
        <v>117</v>
      </c>
      <c r="JA1" t="s">
        <v>118</v>
      </c>
      <c r="JB1" t="s">
        <v>119</v>
      </c>
      <c r="JC1" t="s">
        <v>120</v>
      </c>
      <c r="JD1" t="s">
        <v>121</v>
      </c>
      <c r="JE1" t="s">
        <v>122</v>
      </c>
      <c r="JF1" t="s">
        <v>123</v>
      </c>
      <c r="JG1" t="s">
        <v>124</v>
      </c>
      <c r="JH1" t="s">
        <v>12</v>
      </c>
      <c r="JI1" t="s">
        <v>125</v>
      </c>
      <c r="JJ1" t="s">
        <v>126</v>
      </c>
      <c r="JK1" t="s">
        <v>12</v>
      </c>
      <c r="JL1" t="s">
        <v>127</v>
      </c>
      <c r="JM1" t="s">
        <v>12</v>
      </c>
      <c r="JN1" t="s">
        <v>98</v>
      </c>
      <c r="JO1" t="s">
        <v>99</v>
      </c>
      <c r="JP1" t="s">
        <v>100</v>
      </c>
      <c r="JQ1" t="s">
        <v>101</v>
      </c>
      <c r="JR1" t="s">
        <v>102</v>
      </c>
      <c r="JS1" t="s">
        <v>103</v>
      </c>
      <c r="JT1" t="s">
        <v>104</v>
      </c>
      <c r="JU1" t="s">
        <v>105</v>
      </c>
      <c r="JV1" t="s">
        <v>106</v>
      </c>
      <c r="JW1" t="s">
        <v>107</v>
      </c>
      <c r="JX1" t="s">
        <v>12</v>
      </c>
      <c r="JY1" t="s">
        <v>108</v>
      </c>
      <c r="JZ1" t="s">
        <v>109</v>
      </c>
      <c r="KA1" t="s">
        <v>110</v>
      </c>
      <c r="KB1" t="s">
        <v>111</v>
      </c>
      <c r="KC1" t="s">
        <v>112</v>
      </c>
      <c r="KD1" t="s">
        <v>113</v>
      </c>
      <c r="KE1" t="s">
        <v>114</v>
      </c>
      <c r="KF1" t="s">
        <v>115</v>
      </c>
      <c r="KG1" t="s">
        <v>116</v>
      </c>
      <c r="KH1" t="s">
        <v>117</v>
      </c>
      <c r="KI1" t="s">
        <v>118</v>
      </c>
      <c r="KJ1" t="s">
        <v>119</v>
      </c>
      <c r="KK1" t="s">
        <v>120</v>
      </c>
      <c r="KL1" t="s">
        <v>121</v>
      </c>
      <c r="KM1" t="s">
        <v>122</v>
      </c>
      <c r="KN1" t="s">
        <v>123</v>
      </c>
      <c r="KO1" t="s">
        <v>124</v>
      </c>
      <c r="KP1" t="s">
        <v>12</v>
      </c>
      <c r="KQ1" t="s">
        <v>125</v>
      </c>
      <c r="KR1" t="s">
        <v>126</v>
      </c>
      <c r="KS1" t="s">
        <v>12</v>
      </c>
      <c r="KT1" t="s">
        <v>127</v>
      </c>
      <c r="KU1" t="s">
        <v>12</v>
      </c>
      <c r="KV1" t="s">
        <v>98</v>
      </c>
      <c r="KW1" t="s">
        <v>99</v>
      </c>
      <c r="KX1" t="s">
        <v>100</v>
      </c>
      <c r="KY1" t="s">
        <v>101</v>
      </c>
      <c r="KZ1" t="s">
        <v>102</v>
      </c>
      <c r="LA1" t="s">
        <v>103</v>
      </c>
      <c r="LB1" t="s">
        <v>104</v>
      </c>
      <c r="LC1" t="s">
        <v>105</v>
      </c>
      <c r="LD1" t="s">
        <v>106</v>
      </c>
      <c r="LE1" t="s">
        <v>107</v>
      </c>
      <c r="LF1" t="s">
        <v>12</v>
      </c>
      <c r="LG1" t="s">
        <v>108</v>
      </c>
      <c r="LH1" t="s">
        <v>109</v>
      </c>
      <c r="LI1" t="s">
        <v>110</v>
      </c>
      <c r="LJ1" t="s">
        <v>111</v>
      </c>
      <c r="LK1" t="s">
        <v>112</v>
      </c>
      <c r="LL1" t="s">
        <v>113</v>
      </c>
      <c r="LM1" t="s">
        <v>114</v>
      </c>
      <c r="LN1" t="s">
        <v>115</v>
      </c>
      <c r="LO1" t="s">
        <v>116</v>
      </c>
      <c r="LP1" t="s">
        <v>117</v>
      </c>
      <c r="LQ1" t="s">
        <v>118</v>
      </c>
      <c r="LR1" t="s">
        <v>119</v>
      </c>
      <c r="LS1" t="s">
        <v>120</v>
      </c>
      <c r="LT1" t="s">
        <v>121</v>
      </c>
      <c r="LU1" t="s">
        <v>122</v>
      </c>
      <c r="LV1" t="s">
        <v>123</v>
      </c>
      <c r="LW1" t="s">
        <v>124</v>
      </c>
      <c r="LX1" t="s">
        <v>12</v>
      </c>
      <c r="LY1" t="s">
        <v>125</v>
      </c>
      <c r="LZ1" t="s">
        <v>126</v>
      </c>
      <c r="MA1" t="s">
        <v>12</v>
      </c>
      <c r="MB1" t="s">
        <v>127</v>
      </c>
      <c r="MC1" t="s">
        <v>12</v>
      </c>
      <c r="MD1" t="s">
        <v>128</v>
      </c>
      <c r="ME1" t="s">
        <v>128</v>
      </c>
      <c r="MF1" t="s">
        <v>128</v>
      </c>
      <c r="MG1" t="s">
        <v>129</v>
      </c>
      <c r="MH1" t="s">
        <v>130</v>
      </c>
      <c r="MI1" t="s">
        <v>131</v>
      </c>
      <c r="MJ1" t="s">
        <v>132</v>
      </c>
      <c r="MK1" t="s">
        <v>133</v>
      </c>
      <c r="ML1" t="s">
        <v>134</v>
      </c>
      <c r="MM1" t="s">
        <v>135</v>
      </c>
      <c r="MN1" t="s">
        <v>136</v>
      </c>
      <c r="MO1" t="s">
        <v>12</v>
      </c>
      <c r="MP1" t="s">
        <v>137</v>
      </c>
      <c r="MQ1" t="s">
        <v>138</v>
      </c>
      <c r="MR1" t="s">
        <v>139</v>
      </c>
      <c r="MS1" t="s">
        <v>140</v>
      </c>
      <c r="MT1" t="s">
        <v>141</v>
      </c>
      <c r="MU1" t="s">
        <v>142</v>
      </c>
      <c r="MV1" t="s">
        <v>12</v>
      </c>
      <c r="MW1" t="s">
        <v>143</v>
      </c>
      <c r="MX1" t="s">
        <v>144</v>
      </c>
      <c r="MY1" t="s">
        <v>145</v>
      </c>
      <c r="MZ1" t="s">
        <v>146</v>
      </c>
      <c r="NA1" t="s">
        <v>147</v>
      </c>
      <c r="NB1" t="s">
        <v>148</v>
      </c>
      <c r="NC1" t="s">
        <v>149</v>
      </c>
      <c r="ND1" t="s">
        <v>150</v>
      </c>
      <c r="NE1" t="s">
        <v>151</v>
      </c>
      <c r="NF1" t="s">
        <v>152</v>
      </c>
      <c r="NG1" t="s">
        <v>153</v>
      </c>
      <c r="NH1" t="s">
        <v>154</v>
      </c>
      <c r="NI1" t="s">
        <v>155</v>
      </c>
      <c r="NJ1" t="s">
        <v>156</v>
      </c>
      <c r="NK1" t="s">
        <v>157</v>
      </c>
      <c r="NL1" t="s">
        <v>158</v>
      </c>
      <c r="NM1" t="s">
        <v>159</v>
      </c>
      <c r="NN1" t="s">
        <v>12</v>
      </c>
      <c r="NO1" t="s">
        <v>160</v>
      </c>
      <c r="NP1" t="s">
        <v>161</v>
      </c>
      <c r="NQ1" t="s">
        <v>162</v>
      </c>
      <c r="NR1" t="s">
        <v>163</v>
      </c>
      <c r="NS1" t="s">
        <v>164</v>
      </c>
      <c r="NT1" t="s">
        <v>165</v>
      </c>
      <c r="NU1" t="s">
        <v>166</v>
      </c>
      <c r="NV1" t="s">
        <v>167</v>
      </c>
      <c r="NW1" t="s">
        <v>168</v>
      </c>
      <c r="NX1" t="s">
        <v>169</v>
      </c>
      <c r="NY1" t="s">
        <v>170</v>
      </c>
      <c r="NZ1" t="s">
        <v>171</v>
      </c>
      <c r="OA1" t="s">
        <v>12</v>
      </c>
      <c r="OB1" t="s">
        <v>172</v>
      </c>
      <c r="OC1" t="s">
        <v>173</v>
      </c>
      <c r="OD1" t="s">
        <v>174</v>
      </c>
      <c r="OE1" t="s">
        <v>175</v>
      </c>
      <c r="OF1" t="s">
        <v>176</v>
      </c>
      <c r="OG1" t="s">
        <v>177</v>
      </c>
      <c r="OH1" t="s">
        <v>178</v>
      </c>
      <c r="OI1" t="s">
        <v>179</v>
      </c>
      <c r="OJ1" t="s">
        <v>180</v>
      </c>
      <c r="OK1" t="s">
        <v>181</v>
      </c>
      <c r="OL1" t="s">
        <v>12</v>
      </c>
      <c r="OM1" t="s">
        <v>182</v>
      </c>
      <c r="ON1" t="s">
        <v>183</v>
      </c>
      <c r="OO1" t="s">
        <v>184</v>
      </c>
      <c r="OP1" t="s">
        <v>185</v>
      </c>
      <c r="OQ1" t="s">
        <v>186</v>
      </c>
      <c r="OR1" t="s">
        <v>187</v>
      </c>
      <c r="OS1" t="s">
        <v>188</v>
      </c>
      <c r="OT1" t="s">
        <v>189</v>
      </c>
      <c r="OU1" t="s">
        <v>190</v>
      </c>
      <c r="OV1" t="s">
        <v>191</v>
      </c>
      <c r="OW1" t="s">
        <v>192</v>
      </c>
      <c r="OX1" t="s">
        <v>193</v>
      </c>
      <c r="OY1" t="s">
        <v>12</v>
      </c>
      <c r="OZ1" t="s">
        <v>160</v>
      </c>
      <c r="PA1" t="s">
        <v>194</v>
      </c>
      <c r="PB1" t="s">
        <v>195</v>
      </c>
      <c r="PC1" t="s">
        <v>196</v>
      </c>
      <c r="PD1" t="s">
        <v>197</v>
      </c>
      <c r="PE1" t="s">
        <v>198</v>
      </c>
      <c r="PF1" t="s">
        <v>199</v>
      </c>
      <c r="PG1" t="s">
        <v>200</v>
      </c>
      <c r="PH1" t="s">
        <v>201</v>
      </c>
      <c r="PI1" t="s">
        <v>202</v>
      </c>
      <c r="PJ1" t="s">
        <v>203</v>
      </c>
      <c r="PK1" t="s">
        <v>204</v>
      </c>
      <c r="PL1" t="s">
        <v>205</v>
      </c>
      <c r="PM1" t="s">
        <v>206</v>
      </c>
      <c r="PN1" t="s">
        <v>207</v>
      </c>
      <c r="PO1" t="s">
        <v>208</v>
      </c>
      <c r="PP1" t="s">
        <v>12</v>
      </c>
      <c r="PQ1" t="s">
        <v>209</v>
      </c>
      <c r="PR1" t="s">
        <v>12</v>
      </c>
      <c r="PS1" t="s">
        <v>210</v>
      </c>
      <c r="PT1" t="s">
        <v>211</v>
      </c>
      <c r="PU1" t="s">
        <v>212</v>
      </c>
      <c r="PV1" t="s">
        <v>213</v>
      </c>
      <c r="PW1" t="s">
        <v>214</v>
      </c>
      <c r="PX1" t="s">
        <v>215</v>
      </c>
      <c r="PY1" t="s">
        <v>216</v>
      </c>
      <c r="PZ1" t="s">
        <v>217</v>
      </c>
      <c r="QA1" t="s">
        <v>218</v>
      </c>
      <c r="QB1" t="s">
        <v>219</v>
      </c>
      <c r="QC1" t="s">
        <v>12</v>
      </c>
      <c r="QD1" t="s">
        <v>220</v>
      </c>
      <c r="QE1" t="s">
        <v>221</v>
      </c>
      <c r="QF1" t="s">
        <v>222</v>
      </c>
      <c r="QG1" t="s">
        <v>223</v>
      </c>
      <c r="QH1" t="s">
        <v>224</v>
      </c>
      <c r="QI1" t="s">
        <v>225</v>
      </c>
      <c r="QJ1" t="s">
        <v>226</v>
      </c>
      <c r="QK1" t="s">
        <v>227</v>
      </c>
      <c r="QL1" t="s">
        <v>228</v>
      </c>
      <c r="QM1" t="s">
        <v>229</v>
      </c>
      <c r="QN1" t="s">
        <v>12</v>
      </c>
      <c r="QO1" t="s">
        <v>230</v>
      </c>
      <c r="QP1" t="s">
        <v>231</v>
      </c>
      <c r="QQ1" t="s">
        <v>232</v>
      </c>
      <c r="QR1" t="s">
        <v>233</v>
      </c>
      <c r="QS1" t="s">
        <v>234</v>
      </c>
      <c r="QT1" t="s">
        <v>235</v>
      </c>
      <c r="QU1" t="s">
        <v>236</v>
      </c>
      <c r="QV1" t="s">
        <v>237</v>
      </c>
      <c r="QW1" t="s">
        <v>238</v>
      </c>
      <c r="QX1" t="s">
        <v>239</v>
      </c>
      <c r="QY1" t="s">
        <v>12</v>
      </c>
      <c r="QZ1" t="s">
        <v>240</v>
      </c>
      <c r="RA1" t="s">
        <v>241</v>
      </c>
      <c r="RB1" t="s">
        <v>242</v>
      </c>
      <c r="RC1" t="s">
        <v>243</v>
      </c>
      <c r="RD1" t="s">
        <v>244</v>
      </c>
      <c r="RE1" t="s">
        <v>245</v>
      </c>
      <c r="RF1" t="s">
        <v>246</v>
      </c>
      <c r="RG1" t="s">
        <v>247</v>
      </c>
      <c r="RH1" t="s">
        <v>248</v>
      </c>
      <c r="RI1" t="s">
        <v>12</v>
      </c>
      <c r="RJ1" t="s">
        <v>231</v>
      </c>
      <c r="RK1" t="s">
        <v>232</v>
      </c>
      <c r="RL1" t="s">
        <v>233</v>
      </c>
      <c r="RM1" t="s">
        <v>234</v>
      </c>
      <c r="RN1" t="s">
        <v>235</v>
      </c>
      <c r="RO1" t="s">
        <v>236</v>
      </c>
      <c r="RP1" t="s">
        <v>237</v>
      </c>
      <c r="RQ1" t="s">
        <v>238</v>
      </c>
      <c r="RR1" t="s">
        <v>239</v>
      </c>
      <c r="RS1" t="s">
        <v>12</v>
      </c>
      <c r="RT1" t="s">
        <v>240</v>
      </c>
      <c r="RU1" t="s">
        <v>241</v>
      </c>
      <c r="RV1" t="s">
        <v>242</v>
      </c>
      <c r="RW1" t="s">
        <v>243</v>
      </c>
      <c r="RX1" t="s">
        <v>244</v>
      </c>
      <c r="RY1" t="s">
        <v>245</v>
      </c>
      <c r="RZ1" t="s">
        <v>246</v>
      </c>
      <c r="SA1" t="s">
        <v>247</v>
      </c>
      <c r="SB1" t="s">
        <v>248</v>
      </c>
      <c r="SC1" t="s">
        <v>12</v>
      </c>
      <c r="SD1" t="s">
        <v>231</v>
      </c>
      <c r="SE1" t="s">
        <v>232</v>
      </c>
      <c r="SF1" t="s">
        <v>233</v>
      </c>
      <c r="SG1" t="s">
        <v>234</v>
      </c>
      <c r="SH1" t="s">
        <v>235</v>
      </c>
      <c r="SI1" t="s">
        <v>236</v>
      </c>
      <c r="SJ1" t="s">
        <v>237</v>
      </c>
      <c r="SK1" t="s">
        <v>238</v>
      </c>
      <c r="SL1" t="s">
        <v>239</v>
      </c>
      <c r="SM1" t="s">
        <v>12</v>
      </c>
      <c r="SN1" t="s">
        <v>240</v>
      </c>
      <c r="SO1" t="s">
        <v>241</v>
      </c>
      <c r="SP1" t="s">
        <v>242</v>
      </c>
      <c r="SQ1" t="s">
        <v>243</v>
      </c>
      <c r="SR1" t="s">
        <v>244</v>
      </c>
      <c r="SS1" t="s">
        <v>245</v>
      </c>
      <c r="ST1" t="s">
        <v>246</v>
      </c>
      <c r="SU1" t="s">
        <v>247</v>
      </c>
      <c r="SV1" t="s">
        <v>248</v>
      </c>
      <c r="SW1" t="s">
        <v>12</v>
      </c>
      <c r="SX1" t="s">
        <v>231</v>
      </c>
      <c r="SY1" t="s">
        <v>232</v>
      </c>
      <c r="SZ1" t="s">
        <v>233</v>
      </c>
      <c r="TA1" t="s">
        <v>234</v>
      </c>
      <c r="TB1" t="s">
        <v>235</v>
      </c>
      <c r="TC1" t="s">
        <v>236</v>
      </c>
      <c r="TD1" t="s">
        <v>237</v>
      </c>
      <c r="TE1" t="s">
        <v>238</v>
      </c>
      <c r="TF1" t="s">
        <v>239</v>
      </c>
      <c r="TG1" t="s">
        <v>12</v>
      </c>
      <c r="TH1" t="s">
        <v>240</v>
      </c>
      <c r="TI1" t="s">
        <v>241</v>
      </c>
      <c r="TJ1" t="s">
        <v>242</v>
      </c>
      <c r="TK1" t="s">
        <v>243</v>
      </c>
      <c r="TL1" t="s">
        <v>244</v>
      </c>
      <c r="TM1" t="s">
        <v>245</v>
      </c>
      <c r="TN1" t="s">
        <v>246</v>
      </c>
      <c r="TO1" t="s">
        <v>247</v>
      </c>
      <c r="TP1" t="s">
        <v>248</v>
      </c>
      <c r="TQ1" t="s">
        <v>12</v>
      </c>
      <c r="TR1" t="s">
        <v>231</v>
      </c>
      <c r="TS1" t="s">
        <v>232</v>
      </c>
      <c r="TT1" t="s">
        <v>233</v>
      </c>
      <c r="TU1" t="s">
        <v>234</v>
      </c>
      <c r="TV1" t="s">
        <v>235</v>
      </c>
      <c r="TW1" t="s">
        <v>236</v>
      </c>
      <c r="TX1" t="s">
        <v>237</v>
      </c>
      <c r="TY1" t="s">
        <v>238</v>
      </c>
      <c r="TZ1" t="s">
        <v>239</v>
      </c>
      <c r="UA1" t="s">
        <v>12</v>
      </c>
      <c r="UB1" t="s">
        <v>240</v>
      </c>
      <c r="UC1" t="s">
        <v>241</v>
      </c>
      <c r="UD1" t="s">
        <v>242</v>
      </c>
      <c r="UE1" t="s">
        <v>243</v>
      </c>
      <c r="UF1" t="s">
        <v>244</v>
      </c>
      <c r="UG1" t="s">
        <v>245</v>
      </c>
      <c r="UH1" t="s">
        <v>246</v>
      </c>
      <c r="UI1" t="s">
        <v>247</v>
      </c>
      <c r="UJ1" t="s">
        <v>248</v>
      </c>
      <c r="UK1" t="s">
        <v>12</v>
      </c>
      <c r="UL1" t="s">
        <v>231</v>
      </c>
      <c r="UM1" t="s">
        <v>232</v>
      </c>
      <c r="UN1" t="s">
        <v>233</v>
      </c>
      <c r="UO1" t="s">
        <v>234</v>
      </c>
      <c r="UP1" t="s">
        <v>235</v>
      </c>
      <c r="UQ1" t="s">
        <v>236</v>
      </c>
      <c r="UR1" t="s">
        <v>237</v>
      </c>
      <c r="US1" t="s">
        <v>238</v>
      </c>
      <c r="UT1" t="s">
        <v>239</v>
      </c>
      <c r="UU1" t="s">
        <v>12</v>
      </c>
      <c r="UV1" t="s">
        <v>240</v>
      </c>
      <c r="UW1" t="s">
        <v>241</v>
      </c>
      <c r="UX1" t="s">
        <v>242</v>
      </c>
      <c r="UY1" t="s">
        <v>243</v>
      </c>
      <c r="UZ1" t="s">
        <v>244</v>
      </c>
      <c r="VA1" t="s">
        <v>245</v>
      </c>
      <c r="VB1" t="s">
        <v>246</v>
      </c>
      <c r="VC1" t="s">
        <v>247</v>
      </c>
      <c r="VD1" t="s">
        <v>248</v>
      </c>
      <c r="VE1" t="s">
        <v>12</v>
      </c>
      <c r="VF1" t="s">
        <v>249</v>
      </c>
      <c r="VG1" t="s">
        <v>250</v>
      </c>
      <c r="VH1" t="s">
        <v>251</v>
      </c>
      <c r="VI1" t="s">
        <v>252</v>
      </c>
      <c r="VJ1" t="s">
        <v>253</v>
      </c>
      <c r="VK1" t="s">
        <v>254</v>
      </c>
      <c r="VL1" t="s">
        <v>255</v>
      </c>
      <c r="VM1" t="s">
        <v>256</v>
      </c>
      <c r="VN1" t="s">
        <v>257</v>
      </c>
      <c r="VO1" t="s">
        <v>258</v>
      </c>
      <c r="VP1" t="s">
        <v>259</v>
      </c>
      <c r="VQ1" t="s">
        <v>260</v>
      </c>
      <c r="VR1" t="s">
        <v>261</v>
      </c>
      <c r="VS1" t="s">
        <v>12</v>
      </c>
      <c r="VT1" t="s">
        <v>262</v>
      </c>
      <c r="VU1" t="s">
        <v>263</v>
      </c>
      <c r="VV1" t="s">
        <v>264</v>
      </c>
      <c r="VW1" t="s">
        <v>265</v>
      </c>
      <c r="VX1" t="s">
        <v>266</v>
      </c>
      <c r="VY1" t="s">
        <v>267</v>
      </c>
      <c r="VZ1" t="s">
        <v>268</v>
      </c>
      <c r="WA1" t="s">
        <v>269</v>
      </c>
      <c r="WB1" t="s">
        <v>270</v>
      </c>
      <c r="WC1" t="s">
        <v>271</v>
      </c>
      <c r="WD1" t="s">
        <v>272</v>
      </c>
      <c r="WE1" t="s">
        <v>273</v>
      </c>
      <c r="WF1" t="s">
        <v>274</v>
      </c>
      <c r="WG1" t="s">
        <v>275</v>
      </c>
      <c r="WH1" t="s">
        <v>276</v>
      </c>
      <c r="WI1" t="s">
        <v>277</v>
      </c>
      <c r="WJ1" t="s">
        <v>278</v>
      </c>
      <c r="WK1" t="s">
        <v>12</v>
      </c>
      <c r="WL1" t="s">
        <v>279</v>
      </c>
      <c r="WM1" t="s">
        <v>280</v>
      </c>
      <c r="WN1" t="s">
        <v>279</v>
      </c>
      <c r="WO1" t="s">
        <v>281</v>
      </c>
      <c r="WP1" t="s">
        <v>282</v>
      </c>
      <c r="WQ1" t="s">
        <v>283</v>
      </c>
      <c r="WR1" t="s">
        <v>284</v>
      </c>
      <c r="WS1" t="s">
        <v>285</v>
      </c>
      <c r="WT1" t="s">
        <v>286</v>
      </c>
      <c r="WU1" t="s">
        <v>12</v>
      </c>
      <c r="WV1" t="s">
        <v>287</v>
      </c>
      <c r="WW1" t="s">
        <v>288</v>
      </c>
      <c r="WX1" t="s">
        <v>289</v>
      </c>
      <c r="WY1" t="s">
        <v>290</v>
      </c>
      <c r="WZ1" t="s">
        <v>291</v>
      </c>
      <c r="XA1" t="s">
        <v>292</v>
      </c>
      <c r="XB1" t="s">
        <v>293</v>
      </c>
      <c r="XC1" t="s">
        <v>294</v>
      </c>
      <c r="XD1" t="s">
        <v>295</v>
      </c>
      <c r="XE1" t="s">
        <v>296</v>
      </c>
      <c r="XF1" t="s">
        <v>12</v>
      </c>
      <c r="XG1" t="s">
        <v>297</v>
      </c>
      <c r="XH1" t="s">
        <v>298</v>
      </c>
      <c r="XI1" t="s">
        <v>299</v>
      </c>
      <c r="XJ1" t="s">
        <v>300</v>
      </c>
      <c r="XK1" t="s">
        <v>301</v>
      </c>
      <c r="XL1" t="s">
        <v>302</v>
      </c>
      <c r="XM1" t="s">
        <v>303</v>
      </c>
      <c r="XN1" t="s">
        <v>304</v>
      </c>
      <c r="XO1" t="s">
        <v>305</v>
      </c>
      <c r="XP1" t="s">
        <v>306</v>
      </c>
      <c r="XQ1" t="s">
        <v>307</v>
      </c>
    </row>
    <row r="2" spans="1:641" x14ac:dyDescent="0.25">
      <c r="A2" s="1">
        <v>44493.637941423607</v>
      </c>
      <c r="B2" s="1">
        <v>44493.799001180552</v>
      </c>
      <c r="C2" s="1">
        <v>44493</v>
      </c>
      <c r="D2" t="s">
        <v>2735</v>
      </c>
      <c r="E2" t="s">
        <v>308</v>
      </c>
      <c r="F2" t="s">
        <v>309</v>
      </c>
      <c r="G2" s="1">
        <v>44493</v>
      </c>
      <c r="H2" t="s">
        <v>310</v>
      </c>
      <c r="I2" t="s">
        <v>310</v>
      </c>
      <c r="J2" t="s">
        <v>311</v>
      </c>
      <c r="K2" t="s">
        <v>312</v>
      </c>
      <c r="L2" t="s">
        <v>313</v>
      </c>
      <c r="N2" t="s">
        <v>314</v>
      </c>
      <c r="O2" t="s">
        <v>310</v>
      </c>
      <c r="P2" t="s">
        <v>315</v>
      </c>
      <c r="Q2" t="s">
        <v>316</v>
      </c>
      <c r="S2" t="s">
        <v>317</v>
      </c>
      <c r="T2">
        <v>2</v>
      </c>
      <c r="U2">
        <v>0</v>
      </c>
      <c r="V2">
        <v>1</v>
      </c>
      <c r="W2" t="s">
        <v>318</v>
      </c>
      <c r="X2">
        <v>1</v>
      </c>
      <c r="Y2">
        <v>0</v>
      </c>
      <c r="Z2">
        <v>0</v>
      </c>
      <c r="AA2">
        <v>0</v>
      </c>
      <c r="AB2" t="s">
        <v>319</v>
      </c>
      <c r="AC2">
        <v>1</v>
      </c>
      <c r="AD2">
        <v>0</v>
      </c>
      <c r="AE2">
        <v>0</v>
      </c>
      <c r="AF2">
        <v>0</v>
      </c>
      <c r="EK2" t="s">
        <v>320</v>
      </c>
      <c r="EL2">
        <v>0</v>
      </c>
      <c r="EM2">
        <v>0</v>
      </c>
      <c r="EN2">
        <v>0</v>
      </c>
      <c r="EO2">
        <v>1</v>
      </c>
      <c r="EP2">
        <v>0</v>
      </c>
      <c r="EQ2">
        <v>0</v>
      </c>
      <c r="ER2" t="s">
        <v>321</v>
      </c>
      <c r="IE2" t="s">
        <v>322</v>
      </c>
      <c r="MD2" t="s">
        <v>323</v>
      </c>
      <c r="ME2" t="s">
        <v>323</v>
      </c>
      <c r="MF2" t="s">
        <v>323</v>
      </c>
      <c r="MG2" t="s">
        <v>320</v>
      </c>
      <c r="MH2">
        <v>0</v>
      </c>
      <c r="MI2">
        <v>0</v>
      </c>
      <c r="MJ2">
        <v>0</v>
      </c>
      <c r="MK2">
        <v>0</v>
      </c>
      <c r="ML2">
        <v>1</v>
      </c>
      <c r="MM2">
        <v>0</v>
      </c>
      <c r="MN2">
        <v>0</v>
      </c>
      <c r="MO2" t="s">
        <v>323</v>
      </c>
      <c r="MP2" t="s">
        <v>324</v>
      </c>
      <c r="MQ2">
        <v>0</v>
      </c>
      <c r="MR2">
        <v>1</v>
      </c>
      <c r="MS2">
        <v>0</v>
      </c>
      <c r="MT2">
        <v>0</v>
      </c>
      <c r="MU2">
        <v>0</v>
      </c>
      <c r="MW2" t="s">
        <v>325</v>
      </c>
      <c r="MX2">
        <v>1</v>
      </c>
      <c r="MY2">
        <v>0</v>
      </c>
      <c r="NB2" t="s">
        <v>326</v>
      </c>
      <c r="NC2">
        <v>0</v>
      </c>
      <c r="ND2">
        <v>0</v>
      </c>
      <c r="NE2">
        <v>0</v>
      </c>
      <c r="NF2">
        <v>1</v>
      </c>
      <c r="NG2">
        <v>0</v>
      </c>
      <c r="NH2">
        <v>0</v>
      </c>
      <c r="NI2">
        <v>0</v>
      </c>
      <c r="NJ2">
        <v>0</v>
      </c>
      <c r="NK2">
        <v>0</v>
      </c>
      <c r="NL2">
        <v>0</v>
      </c>
      <c r="NM2">
        <v>0</v>
      </c>
      <c r="NP2" t="s">
        <v>327</v>
      </c>
      <c r="NQ2" t="s">
        <v>310</v>
      </c>
      <c r="OB2" t="s">
        <v>328</v>
      </c>
      <c r="OC2">
        <v>0</v>
      </c>
      <c r="OD2">
        <v>0</v>
      </c>
      <c r="OE2">
        <v>0</v>
      </c>
      <c r="OF2">
        <v>0</v>
      </c>
      <c r="OG2">
        <v>0</v>
      </c>
      <c r="OH2">
        <v>1</v>
      </c>
      <c r="OI2">
        <v>0</v>
      </c>
      <c r="OJ2">
        <v>0</v>
      </c>
      <c r="OK2">
        <v>0</v>
      </c>
      <c r="VG2" t="s">
        <v>329</v>
      </c>
      <c r="VH2">
        <v>1</v>
      </c>
      <c r="VI2">
        <v>0</v>
      </c>
      <c r="VJ2">
        <v>1</v>
      </c>
      <c r="VK2">
        <v>0</v>
      </c>
      <c r="VL2">
        <v>0</v>
      </c>
      <c r="VM2">
        <v>0</v>
      </c>
      <c r="VN2">
        <v>1</v>
      </c>
      <c r="VO2">
        <v>0</v>
      </c>
      <c r="VP2">
        <v>0</v>
      </c>
      <c r="VQ2">
        <v>0</v>
      </c>
      <c r="VR2">
        <v>0</v>
      </c>
      <c r="VT2" t="s">
        <v>330</v>
      </c>
      <c r="VU2" t="s">
        <v>331</v>
      </c>
      <c r="VV2" t="s">
        <v>332</v>
      </c>
      <c r="VW2">
        <v>0</v>
      </c>
      <c r="VX2">
        <v>0</v>
      </c>
      <c r="VY2">
        <v>0</v>
      </c>
      <c r="VZ2">
        <v>0</v>
      </c>
      <c r="WA2">
        <v>0</v>
      </c>
      <c r="WB2">
        <v>1</v>
      </c>
      <c r="WC2">
        <v>0</v>
      </c>
      <c r="WD2">
        <v>0</v>
      </c>
      <c r="WE2">
        <v>1</v>
      </c>
      <c r="WF2">
        <v>0</v>
      </c>
      <c r="WG2">
        <v>0</v>
      </c>
      <c r="WH2">
        <v>0</v>
      </c>
      <c r="WI2">
        <v>0</v>
      </c>
      <c r="WJ2">
        <v>0</v>
      </c>
      <c r="WL2" t="s">
        <v>333</v>
      </c>
      <c r="WM2" t="s">
        <v>327</v>
      </c>
      <c r="WV2" t="s">
        <v>327</v>
      </c>
      <c r="WW2" t="s">
        <v>327</v>
      </c>
      <c r="WY2" t="s">
        <v>320</v>
      </c>
      <c r="WZ2">
        <v>0</v>
      </c>
      <c r="XA2">
        <v>0</v>
      </c>
      <c r="XB2">
        <v>0</v>
      </c>
      <c r="XC2">
        <v>1</v>
      </c>
      <c r="XD2">
        <v>0</v>
      </c>
      <c r="XE2">
        <v>0</v>
      </c>
      <c r="XF2" t="s">
        <v>334</v>
      </c>
      <c r="XH2" t="s">
        <v>311</v>
      </c>
      <c r="XI2">
        <v>225978974</v>
      </c>
      <c r="XJ2" t="s">
        <v>335</v>
      </c>
      <c r="XK2" s="1">
        <v>44493.717037037037</v>
      </c>
      <c r="XN2" t="s">
        <v>336</v>
      </c>
      <c r="XO2" t="s">
        <v>337</v>
      </c>
      <c r="XQ2">
        <v>1</v>
      </c>
    </row>
    <row r="3" spans="1:641" x14ac:dyDescent="0.25">
      <c r="A3" s="1">
        <v>44493.832739444442</v>
      </c>
      <c r="B3" s="1">
        <v>44493.872835335649</v>
      </c>
      <c r="C3" s="1">
        <v>44493</v>
      </c>
      <c r="D3" t="s">
        <v>2735</v>
      </c>
      <c r="E3" t="s">
        <v>308</v>
      </c>
      <c r="F3" t="s">
        <v>309</v>
      </c>
      <c r="G3" s="1">
        <v>44493</v>
      </c>
      <c r="H3" t="s">
        <v>310</v>
      </c>
      <c r="I3" t="s">
        <v>310</v>
      </c>
      <c r="J3" t="s">
        <v>338</v>
      </c>
      <c r="K3" t="s">
        <v>312</v>
      </c>
      <c r="L3" t="s">
        <v>313</v>
      </c>
      <c r="N3" t="s">
        <v>314</v>
      </c>
      <c r="O3" t="s">
        <v>310</v>
      </c>
      <c r="P3" t="s">
        <v>315</v>
      </c>
      <c r="Q3" t="s">
        <v>316</v>
      </c>
      <c r="S3" t="s">
        <v>317</v>
      </c>
      <c r="T3">
        <v>1</v>
      </c>
      <c r="U3">
        <v>0</v>
      </c>
      <c r="V3">
        <v>0</v>
      </c>
      <c r="W3" t="s">
        <v>319</v>
      </c>
      <c r="X3">
        <v>0</v>
      </c>
      <c r="Y3">
        <v>1</v>
      </c>
      <c r="Z3">
        <v>0</v>
      </c>
      <c r="AA3">
        <v>0</v>
      </c>
      <c r="AG3" t="s">
        <v>310</v>
      </c>
      <c r="AH3" t="s">
        <v>339</v>
      </c>
      <c r="AI3">
        <v>1</v>
      </c>
      <c r="AJ3">
        <v>0</v>
      </c>
      <c r="AK3">
        <v>0</v>
      </c>
      <c r="AL3">
        <v>0</v>
      </c>
      <c r="AM3">
        <v>0</v>
      </c>
      <c r="AN3">
        <v>0</v>
      </c>
      <c r="AO3">
        <v>0</v>
      </c>
      <c r="AP3">
        <v>0</v>
      </c>
      <c r="AR3" t="s">
        <v>320</v>
      </c>
      <c r="AS3" t="s">
        <v>340</v>
      </c>
      <c r="AT3">
        <v>0</v>
      </c>
      <c r="AU3" t="s">
        <v>327</v>
      </c>
      <c r="BP3" t="s">
        <v>341</v>
      </c>
      <c r="EK3" t="s">
        <v>318</v>
      </c>
      <c r="EL3">
        <v>1</v>
      </c>
      <c r="EM3">
        <v>0</v>
      </c>
      <c r="EN3">
        <v>0</v>
      </c>
      <c r="EO3">
        <v>0</v>
      </c>
      <c r="EP3">
        <v>0</v>
      </c>
      <c r="EQ3">
        <v>0</v>
      </c>
      <c r="ES3" t="s">
        <v>342</v>
      </c>
      <c r="ET3">
        <v>1</v>
      </c>
      <c r="EU3">
        <v>1</v>
      </c>
      <c r="EV3">
        <v>0</v>
      </c>
      <c r="EW3">
        <v>0</v>
      </c>
      <c r="EX3">
        <v>0</v>
      </c>
      <c r="EY3">
        <v>0</v>
      </c>
      <c r="EZ3">
        <v>0</v>
      </c>
      <c r="FA3">
        <v>0</v>
      </c>
      <c r="FB3">
        <v>0</v>
      </c>
      <c r="FC3">
        <v>0</v>
      </c>
      <c r="FD3">
        <v>0</v>
      </c>
      <c r="FE3">
        <v>0</v>
      </c>
      <c r="FF3">
        <v>0</v>
      </c>
      <c r="FG3">
        <v>0</v>
      </c>
      <c r="FH3">
        <v>0</v>
      </c>
      <c r="FI3">
        <v>0</v>
      </c>
      <c r="FJ3">
        <v>0</v>
      </c>
      <c r="FL3" t="s">
        <v>320</v>
      </c>
      <c r="FM3">
        <v>0</v>
      </c>
      <c r="FN3">
        <v>0</v>
      </c>
      <c r="FO3">
        <v>0</v>
      </c>
      <c r="FP3">
        <v>1</v>
      </c>
      <c r="FQ3">
        <v>0</v>
      </c>
      <c r="FR3">
        <v>0</v>
      </c>
      <c r="FS3" t="s">
        <v>343</v>
      </c>
      <c r="HV3" t="s">
        <v>344</v>
      </c>
      <c r="HX3" t="s">
        <v>345</v>
      </c>
      <c r="IE3" t="s">
        <v>346</v>
      </c>
      <c r="IF3" t="s">
        <v>347</v>
      </c>
      <c r="IG3">
        <v>1</v>
      </c>
      <c r="IH3">
        <v>0</v>
      </c>
      <c r="II3">
        <v>0</v>
      </c>
      <c r="IJ3">
        <v>0</v>
      </c>
      <c r="IK3">
        <v>0</v>
      </c>
      <c r="IL3">
        <v>0</v>
      </c>
      <c r="IM3">
        <v>0</v>
      </c>
      <c r="IN3">
        <v>0</v>
      </c>
      <c r="IO3">
        <v>0</v>
      </c>
      <c r="IQ3" t="s">
        <v>348</v>
      </c>
      <c r="IR3" t="s">
        <v>349</v>
      </c>
      <c r="IS3">
        <v>0</v>
      </c>
      <c r="IT3">
        <v>0</v>
      </c>
      <c r="IU3">
        <v>1</v>
      </c>
      <c r="IV3">
        <v>0</v>
      </c>
      <c r="IW3">
        <v>0</v>
      </c>
      <c r="IX3">
        <v>1</v>
      </c>
      <c r="IY3">
        <v>0</v>
      </c>
      <c r="IZ3">
        <v>0</v>
      </c>
      <c r="JA3">
        <v>0</v>
      </c>
      <c r="JB3">
        <v>0</v>
      </c>
      <c r="JC3">
        <v>0</v>
      </c>
      <c r="JD3">
        <v>0</v>
      </c>
      <c r="JE3">
        <v>0</v>
      </c>
      <c r="JF3">
        <v>0</v>
      </c>
      <c r="JG3">
        <v>0</v>
      </c>
      <c r="JI3" t="s">
        <v>350</v>
      </c>
      <c r="JJ3" t="s">
        <v>351</v>
      </c>
      <c r="JL3" t="s">
        <v>352</v>
      </c>
      <c r="MD3" t="s">
        <v>353</v>
      </c>
      <c r="ME3" t="s">
        <v>354</v>
      </c>
      <c r="MF3" t="s">
        <v>354</v>
      </c>
      <c r="MG3" t="s">
        <v>355</v>
      </c>
      <c r="MH3">
        <v>0</v>
      </c>
      <c r="MI3">
        <v>0</v>
      </c>
      <c r="MJ3">
        <v>0</v>
      </c>
      <c r="MK3">
        <v>0</v>
      </c>
      <c r="ML3">
        <v>0</v>
      </c>
      <c r="MM3">
        <v>1</v>
      </c>
      <c r="MN3">
        <v>0</v>
      </c>
      <c r="MP3" t="s">
        <v>355</v>
      </c>
      <c r="MQ3">
        <v>0</v>
      </c>
      <c r="MR3">
        <v>0</v>
      </c>
      <c r="MS3">
        <v>0</v>
      </c>
      <c r="MT3">
        <v>1</v>
      </c>
      <c r="MU3">
        <v>0</v>
      </c>
      <c r="MW3" t="s">
        <v>356</v>
      </c>
      <c r="MX3">
        <v>1</v>
      </c>
      <c r="MY3">
        <v>1</v>
      </c>
      <c r="NB3" t="s">
        <v>357</v>
      </c>
      <c r="NC3">
        <v>0</v>
      </c>
      <c r="ND3">
        <v>0</v>
      </c>
      <c r="NE3">
        <v>1</v>
      </c>
      <c r="NF3">
        <v>1</v>
      </c>
      <c r="NG3">
        <v>0</v>
      </c>
      <c r="NH3">
        <v>0</v>
      </c>
      <c r="NI3">
        <v>0</v>
      </c>
      <c r="NJ3">
        <v>0</v>
      </c>
      <c r="NK3">
        <v>0</v>
      </c>
      <c r="NL3">
        <v>0</v>
      </c>
      <c r="NM3">
        <v>0</v>
      </c>
      <c r="NP3" t="s">
        <v>327</v>
      </c>
      <c r="NQ3" t="s">
        <v>310</v>
      </c>
      <c r="OB3" t="s">
        <v>358</v>
      </c>
      <c r="OC3">
        <v>1</v>
      </c>
      <c r="OD3">
        <v>0</v>
      </c>
      <c r="OE3">
        <v>0</v>
      </c>
      <c r="OF3">
        <v>0</v>
      </c>
      <c r="OG3">
        <v>0</v>
      </c>
      <c r="OH3">
        <v>0</v>
      </c>
      <c r="OI3">
        <v>0</v>
      </c>
      <c r="OJ3">
        <v>0</v>
      </c>
      <c r="OK3">
        <v>0</v>
      </c>
      <c r="VG3" t="s">
        <v>359</v>
      </c>
      <c r="VH3">
        <v>1</v>
      </c>
      <c r="VI3">
        <v>1</v>
      </c>
      <c r="VJ3">
        <v>1</v>
      </c>
      <c r="VK3">
        <v>0</v>
      </c>
      <c r="VL3">
        <v>0</v>
      </c>
      <c r="VM3">
        <v>0</v>
      </c>
      <c r="VN3">
        <v>0</v>
      </c>
      <c r="VO3">
        <v>0</v>
      </c>
      <c r="VP3">
        <v>0</v>
      </c>
      <c r="VQ3">
        <v>0</v>
      </c>
      <c r="VR3">
        <v>0</v>
      </c>
      <c r="VT3" t="s">
        <v>360</v>
      </c>
      <c r="VU3" t="s">
        <v>323</v>
      </c>
      <c r="VV3" t="s">
        <v>361</v>
      </c>
      <c r="VW3">
        <v>0</v>
      </c>
      <c r="VX3">
        <v>0</v>
      </c>
      <c r="VY3">
        <v>0</v>
      </c>
      <c r="VZ3">
        <v>0</v>
      </c>
      <c r="WA3">
        <v>0</v>
      </c>
      <c r="WB3">
        <v>1</v>
      </c>
      <c r="WC3">
        <v>0</v>
      </c>
      <c r="WD3">
        <v>0</v>
      </c>
      <c r="WE3">
        <v>1</v>
      </c>
      <c r="WF3">
        <v>0</v>
      </c>
      <c r="WG3">
        <v>1</v>
      </c>
      <c r="WH3">
        <v>0</v>
      </c>
      <c r="WI3">
        <v>0</v>
      </c>
      <c r="WJ3">
        <v>0</v>
      </c>
      <c r="WL3" t="s">
        <v>362</v>
      </c>
      <c r="WM3" t="s">
        <v>327</v>
      </c>
      <c r="WV3" t="s">
        <v>327</v>
      </c>
      <c r="WW3" t="s">
        <v>327</v>
      </c>
      <c r="XH3" t="s">
        <v>311</v>
      </c>
      <c r="XI3">
        <v>225997965</v>
      </c>
      <c r="XJ3" t="s">
        <v>363</v>
      </c>
      <c r="XK3" s="1">
        <v>44493.790821759263</v>
      </c>
      <c r="XN3" t="s">
        <v>336</v>
      </c>
      <c r="XO3" t="s">
        <v>337</v>
      </c>
      <c r="XQ3">
        <v>2</v>
      </c>
    </row>
    <row r="4" spans="1:641" x14ac:dyDescent="0.25">
      <c r="A4" s="1">
        <v>44493.817008067133</v>
      </c>
      <c r="B4" s="1">
        <v>44493.881589861106</v>
      </c>
      <c r="C4" s="1">
        <v>44493</v>
      </c>
      <c r="D4" t="s">
        <v>2735</v>
      </c>
      <c r="E4" t="s">
        <v>364</v>
      </c>
      <c r="F4" t="s">
        <v>365</v>
      </c>
      <c r="G4" s="1">
        <v>44493</v>
      </c>
      <c r="H4" t="s">
        <v>310</v>
      </c>
      <c r="I4" t="s">
        <v>310</v>
      </c>
      <c r="J4" t="s">
        <v>311</v>
      </c>
      <c r="K4" t="s">
        <v>312</v>
      </c>
      <c r="L4" t="s">
        <v>313</v>
      </c>
      <c r="N4" t="s">
        <v>314</v>
      </c>
      <c r="O4" t="s">
        <v>310</v>
      </c>
      <c r="P4" t="s">
        <v>315</v>
      </c>
      <c r="Q4" t="s">
        <v>366</v>
      </c>
      <c r="S4" t="s">
        <v>317</v>
      </c>
      <c r="T4">
        <v>5</v>
      </c>
      <c r="U4">
        <v>0</v>
      </c>
      <c r="V4">
        <v>4</v>
      </c>
      <c r="W4" t="s">
        <v>318</v>
      </c>
      <c r="X4">
        <v>1</v>
      </c>
      <c r="Y4">
        <v>0</v>
      </c>
      <c r="Z4">
        <v>0</v>
      </c>
      <c r="AA4">
        <v>0</v>
      </c>
      <c r="AB4" t="s">
        <v>319</v>
      </c>
      <c r="AC4">
        <v>1</v>
      </c>
      <c r="AD4">
        <v>0</v>
      </c>
      <c r="AE4">
        <v>0</v>
      </c>
      <c r="AF4">
        <v>0</v>
      </c>
      <c r="EK4" t="s">
        <v>318</v>
      </c>
      <c r="EL4">
        <v>1</v>
      </c>
      <c r="EM4">
        <v>0</v>
      </c>
      <c r="EN4">
        <v>0</v>
      </c>
      <c r="EO4">
        <v>0</v>
      </c>
      <c r="EP4">
        <v>0</v>
      </c>
      <c r="EQ4">
        <v>0</v>
      </c>
      <c r="IE4" t="s">
        <v>367</v>
      </c>
      <c r="MD4" t="s">
        <v>368</v>
      </c>
      <c r="ME4" t="s">
        <v>368</v>
      </c>
      <c r="MF4" t="s">
        <v>368</v>
      </c>
      <c r="MG4" t="s">
        <v>369</v>
      </c>
      <c r="MH4">
        <v>1</v>
      </c>
      <c r="MI4">
        <v>0</v>
      </c>
      <c r="MJ4">
        <v>0</v>
      </c>
      <c r="MK4">
        <v>1</v>
      </c>
      <c r="ML4">
        <v>0</v>
      </c>
      <c r="MM4">
        <v>0</v>
      </c>
      <c r="MN4">
        <v>0</v>
      </c>
      <c r="MP4" t="s">
        <v>370</v>
      </c>
      <c r="MQ4">
        <v>1</v>
      </c>
      <c r="MR4">
        <v>0</v>
      </c>
      <c r="MS4">
        <v>0</v>
      </c>
      <c r="MT4">
        <v>0</v>
      </c>
      <c r="MU4">
        <v>0</v>
      </c>
      <c r="MW4" t="s">
        <v>371</v>
      </c>
      <c r="MX4">
        <v>0</v>
      </c>
      <c r="MY4">
        <v>1</v>
      </c>
      <c r="NB4" t="s">
        <v>372</v>
      </c>
      <c r="NC4">
        <v>0</v>
      </c>
      <c r="ND4">
        <v>0</v>
      </c>
      <c r="NE4">
        <v>1</v>
      </c>
      <c r="NF4">
        <v>1</v>
      </c>
      <c r="NG4">
        <v>0</v>
      </c>
      <c r="NH4">
        <v>0</v>
      </c>
      <c r="NI4">
        <v>0</v>
      </c>
      <c r="NJ4">
        <v>0</v>
      </c>
      <c r="NK4">
        <v>0</v>
      </c>
      <c r="NL4">
        <v>0</v>
      </c>
      <c r="NM4">
        <v>0</v>
      </c>
      <c r="NP4" t="s">
        <v>327</v>
      </c>
      <c r="NQ4" t="s">
        <v>327</v>
      </c>
      <c r="VG4" t="s">
        <v>373</v>
      </c>
      <c r="VH4">
        <v>0</v>
      </c>
      <c r="VI4">
        <v>0</v>
      </c>
      <c r="VJ4">
        <v>1</v>
      </c>
      <c r="VK4">
        <v>1</v>
      </c>
      <c r="VL4">
        <v>0</v>
      </c>
      <c r="VM4">
        <v>0</v>
      </c>
      <c r="VN4">
        <v>0</v>
      </c>
      <c r="VO4">
        <v>0</v>
      </c>
      <c r="VP4">
        <v>0</v>
      </c>
      <c r="VQ4">
        <v>0</v>
      </c>
      <c r="VR4">
        <v>0</v>
      </c>
      <c r="VT4" t="s">
        <v>374</v>
      </c>
      <c r="VU4" t="s">
        <v>375</v>
      </c>
      <c r="VV4" t="s">
        <v>376</v>
      </c>
      <c r="VW4">
        <v>0</v>
      </c>
      <c r="VX4">
        <v>0</v>
      </c>
      <c r="VY4">
        <v>0</v>
      </c>
      <c r="VZ4">
        <v>0</v>
      </c>
      <c r="WA4">
        <v>1</v>
      </c>
      <c r="WB4">
        <v>1</v>
      </c>
      <c r="WC4">
        <v>0</v>
      </c>
      <c r="WD4">
        <v>0</v>
      </c>
      <c r="WE4">
        <v>1</v>
      </c>
      <c r="WF4">
        <v>0</v>
      </c>
      <c r="WG4">
        <v>0</v>
      </c>
      <c r="WH4">
        <v>0</v>
      </c>
      <c r="WI4">
        <v>0</v>
      </c>
      <c r="WJ4">
        <v>0</v>
      </c>
      <c r="WL4" t="s">
        <v>377</v>
      </c>
      <c r="WM4" t="s">
        <v>327</v>
      </c>
      <c r="WV4" t="s">
        <v>327</v>
      </c>
      <c r="WW4" t="s">
        <v>327</v>
      </c>
      <c r="WY4" t="s">
        <v>355</v>
      </c>
      <c r="WZ4">
        <v>0</v>
      </c>
      <c r="XA4">
        <v>0</v>
      </c>
      <c r="XB4">
        <v>0</v>
      </c>
      <c r="XC4">
        <v>0</v>
      </c>
      <c r="XD4">
        <v>1</v>
      </c>
      <c r="XE4">
        <v>0</v>
      </c>
      <c r="XH4" t="s">
        <v>311</v>
      </c>
      <c r="XI4">
        <v>225998868</v>
      </c>
      <c r="XJ4" t="s">
        <v>378</v>
      </c>
      <c r="XK4" s="1">
        <v>44493.795902777783</v>
      </c>
      <c r="XN4" t="s">
        <v>336</v>
      </c>
      <c r="XO4" t="s">
        <v>337</v>
      </c>
      <c r="XQ4">
        <v>3</v>
      </c>
    </row>
    <row r="5" spans="1:641" x14ac:dyDescent="0.25">
      <c r="A5" s="1">
        <v>44493.88056135417</v>
      </c>
      <c r="B5" s="1">
        <v>44493.888420289353</v>
      </c>
      <c r="C5" s="1">
        <v>44493</v>
      </c>
      <c r="D5" t="s">
        <v>2735</v>
      </c>
      <c r="E5" t="s">
        <v>379</v>
      </c>
      <c r="F5" t="s">
        <v>380</v>
      </c>
      <c r="G5" s="1">
        <v>44493</v>
      </c>
      <c r="H5" t="s">
        <v>310</v>
      </c>
      <c r="I5" t="s">
        <v>310</v>
      </c>
      <c r="J5" t="s">
        <v>381</v>
      </c>
      <c r="K5" t="s">
        <v>312</v>
      </c>
      <c r="L5" t="s">
        <v>313</v>
      </c>
      <c r="N5" t="s">
        <v>314</v>
      </c>
      <c r="O5" t="s">
        <v>310</v>
      </c>
      <c r="P5" t="s">
        <v>382</v>
      </c>
      <c r="Q5" t="s">
        <v>316</v>
      </c>
      <c r="S5" t="s">
        <v>317</v>
      </c>
      <c r="T5">
        <v>2</v>
      </c>
      <c r="U5">
        <v>0</v>
      </c>
      <c r="V5">
        <v>0</v>
      </c>
      <c r="W5" t="s">
        <v>319</v>
      </c>
      <c r="X5">
        <v>0</v>
      </c>
      <c r="Y5">
        <v>1</v>
      </c>
      <c r="Z5">
        <v>0</v>
      </c>
      <c r="AA5">
        <v>0</v>
      </c>
      <c r="AG5" t="s">
        <v>310</v>
      </c>
      <c r="AH5" t="s">
        <v>339</v>
      </c>
      <c r="AI5">
        <v>1</v>
      </c>
      <c r="AJ5">
        <v>0</v>
      </c>
      <c r="AK5">
        <v>0</v>
      </c>
      <c r="AL5">
        <v>0</v>
      </c>
      <c r="AM5">
        <v>0</v>
      </c>
      <c r="AN5">
        <v>0</v>
      </c>
      <c r="AO5">
        <v>0</v>
      </c>
      <c r="AP5">
        <v>0</v>
      </c>
      <c r="AR5" t="s">
        <v>383</v>
      </c>
      <c r="AT5">
        <v>600</v>
      </c>
      <c r="AU5" t="s">
        <v>327</v>
      </c>
      <c r="BP5" t="s">
        <v>341</v>
      </c>
      <c r="EK5" t="s">
        <v>318</v>
      </c>
      <c r="EL5">
        <v>1</v>
      </c>
      <c r="EM5">
        <v>0</v>
      </c>
      <c r="EN5">
        <v>0</v>
      </c>
      <c r="EO5">
        <v>0</v>
      </c>
      <c r="EP5">
        <v>0</v>
      </c>
      <c r="EQ5">
        <v>0</v>
      </c>
      <c r="ES5" t="s">
        <v>384</v>
      </c>
      <c r="ET5">
        <v>1</v>
      </c>
      <c r="EU5">
        <v>0</v>
      </c>
      <c r="EV5">
        <v>0</v>
      </c>
      <c r="EW5">
        <v>0</v>
      </c>
      <c r="EX5">
        <v>0</v>
      </c>
      <c r="EY5">
        <v>0</v>
      </c>
      <c r="EZ5">
        <v>0</v>
      </c>
      <c r="FA5">
        <v>0</v>
      </c>
      <c r="FB5">
        <v>0</v>
      </c>
      <c r="FC5">
        <v>0</v>
      </c>
      <c r="FD5">
        <v>0</v>
      </c>
      <c r="FE5">
        <v>0</v>
      </c>
      <c r="FF5">
        <v>0</v>
      </c>
      <c r="FG5">
        <v>0</v>
      </c>
      <c r="FH5">
        <v>0</v>
      </c>
      <c r="FI5">
        <v>0</v>
      </c>
      <c r="FJ5">
        <v>0</v>
      </c>
      <c r="FL5" t="s">
        <v>318</v>
      </c>
      <c r="FM5">
        <v>1</v>
      </c>
      <c r="FN5">
        <v>0</v>
      </c>
      <c r="FO5">
        <v>0</v>
      </c>
      <c r="FP5">
        <v>0</v>
      </c>
      <c r="FQ5">
        <v>0</v>
      </c>
      <c r="FR5">
        <v>0</v>
      </c>
      <c r="HV5" t="s">
        <v>344</v>
      </c>
      <c r="HX5" t="s">
        <v>385</v>
      </c>
      <c r="IE5" t="s">
        <v>386</v>
      </c>
      <c r="IF5" t="s">
        <v>347</v>
      </c>
      <c r="IG5">
        <v>1</v>
      </c>
      <c r="IH5">
        <v>0</v>
      </c>
      <c r="II5">
        <v>0</v>
      </c>
      <c r="IJ5">
        <v>0</v>
      </c>
      <c r="IK5">
        <v>0</v>
      </c>
      <c r="IL5">
        <v>0</v>
      </c>
      <c r="IM5">
        <v>0</v>
      </c>
      <c r="IN5">
        <v>0</v>
      </c>
      <c r="IO5">
        <v>0</v>
      </c>
      <c r="IQ5" t="s">
        <v>387</v>
      </c>
      <c r="IR5" t="s">
        <v>388</v>
      </c>
      <c r="IS5">
        <v>1</v>
      </c>
      <c r="IT5">
        <v>0</v>
      </c>
      <c r="IU5">
        <v>1</v>
      </c>
      <c r="IV5">
        <v>0</v>
      </c>
      <c r="IW5">
        <v>1</v>
      </c>
      <c r="IX5">
        <v>1</v>
      </c>
      <c r="IY5">
        <v>0</v>
      </c>
      <c r="IZ5">
        <v>0</v>
      </c>
      <c r="JA5">
        <v>0</v>
      </c>
      <c r="JB5">
        <v>0</v>
      </c>
      <c r="JC5">
        <v>0</v>
      </c>
      <c r="JD5">
        <v>0</v>
      </c>
      <c r="JE5">
        <v>0</v>
      </c>
      <c r="JF5">
        <v>0</v>
      </c>
      <c r="JG5">
        <v>0</v>
      </c>
      <c r="JI5" t="s">
        <v>389</v>
      </c>
      <c r="JJ5" t="s">
        <v>351</v>
      </c>
      <c r="JL5" t="s">
        <v>352</v>
      </c>
      <c r="MD5" t="s">
        <v>390</v>
      </c>
      <c r="ME5" t="s">
        <v>391</v>
      </c>
      <c r="MG5" t="s">
        <v>355</v>
      </c>
      <c r="MH5">
        <v>0</v>
      </c>
      <c r="MI5">
        <v>0</v>
      </c>
      <c r="MJ5">
        <v>0</v>
      </c>
      <c r="MK5">
        <v>0</v>
      </c>
      <c r="ML5">
        <v>0</v>
      </c>
      <c r="MM5">
        <v>1</v>
      </c>
      <c r="MN5">
        <v>0</v>
      </c>
      <c r="MP5" t="s">
        <v>324</v>
      </c>
      <c r="MQ5">
        <v>0</v>
      </c>
      <c r="MR5">
        <v>1</v>
      </c>
      <c r="MS5">
        <v>0</v>
      </c>
      <c r="MT5">
        <v>0</v>
      </c>
      <c r="MU5">
        <v>0</v>
      </c>
      <c r="MW5" t="s">
        <v>371</v>
      </c>
      <c r="MX5">
        <v>0</v>
      </c>
      <c r="MY5">
        <v>1</v>
      </c>
      <c r="NB5" t="s">
        <v>392</v>
      </c>
      <c r="NC5">
        <v>1</v>
      </c>
      <c r="ND5">
        <v>0</v>
      </c>
      <c r="NE5">
        <v>0</v>
      </c>
      <c r="NF5">
        <v>0</v>
      </c>
      <c r="NG5">
        <v>0</v>
      </c>
      <c r="NH5">
        <v>0</v>
      </c>
      <c r="NI5">
        <v>0</v>
      </c>
      <c r="NJ5">
        <v>0</v>
      </c>
      <c r="NK5">
        <v>0</v>
      </c>
      <c r="NL5">
        <v>0</v>
      </c>
      <c r="NM5">
        <v>0</v>
      </c>
      <c r="NP5" t="s">
        <v>327</v>
      </c>
      <c r="NQ5" t="s">
        <v>327</v>
      </c>
      <c r="VG5" t="s">
        <v>393</v>
      </c>
      <c r="VH5">
        <v>0</v>
      </c>
      <c r="VI5">
        <v>0</v>
      </c>
      <c r="VJ5">
        <v>1</v>
      </c>
      <c r="VK5">
        <v>0</v>
      </c>
      <c r="VL5">
        <v>0</v>
      </c>
      <c r="VM5">
        <v>0</v>
      </c>
      <c r="VN5">
        <v>1</v>
      </c>
      <c r="VO5">
        <v>0</v>
      </c>
      <c r="VP5">
        <v>0</v>
      </c>
      <c r="VQ5">
        <v>0</v>
      </c>
      <c r="VR5">
        <v>0</v>
      </c>
      <c r="VT5" t="s">
        <v>394</v>
      </c>
      <c r="VU5" t="s">
        <v>395</v>
      </c>
      <c r="VV5" t="s">
        <v>396</v>
      </c>
      <c r="VW5">
        <v>0</v>
      </c>
      <c r="VX5">
        <v>0</v>
      </c>
      <c r="VY5">
        <v>0</v>
      </c>
      <c r="VZ5">
        <v>0</v>
      </c>
      <c r="WA5">
        <v>1</v>
      </c>
      <c r="WB5">
        <v>1</v>
      </c>
      <c r="WC5">
        <v>0</v>
      </c>
      <c r="WD5">
        <v>0</v>
      </c>
      <c r="WE5">
        <v>0</v>
      </c>
      <c r="WF5">
        <v>0</v>
      </c>
      <c r="WG5">
        <v>0</v>
      </c>
      <c r="WH5">
        <v>0</v>
      </c>
      <c r="WI5">
        <v>0</v>
      </c>
      <c r="WJ5">
        <v>0</v>
      </c>
      <c r="WL5" t="s">
        <v>397</v>
      </c>
      <c r="WM5" t="s">
        <v>327</v>
      </c>
      <c r="WV5" t="s">
        <v>327</v>
      </c>
      <c r="WW5" t="s">
        <v>327</v>
      </c>
      <c r="WY5" t="s">
        <v>355</v>
      </c>
      <c r="WZ5">
        <v>0</v>
      </c>
      <c r="XA5">
        <v>0</v>
      </c>
      <c r="XB5">
        <v>0</v>
      </c>
      <c r="XC5">
        <v>0</v>
      </c>
      <c r="XD5">
        <v>1</v>
      </c>
      <c r="XE5">
        <v>0</v>
      </c>
      <c r="XH5" t="s">
        <v>398</v>
      </c>
      <c r="XI5">
        <v>226001076</v>
      </c>
      <c r="XJ5" t="s">
        <v>399</v>
      </c>
      <c r="XK5" s="1">
        <v>44493.806261574071</v>
      </c>
      <c r="XN5" t="s">
        <v>336</v>
      </c>
      <c r="XO5" t="s">
        <v>337</v>
      </c>
      <c r="XQ5">
        <v>4</v>
      </c>
    </row>
    <row r="6" spans="1:641" x14ac:dyDescent="0.25">
      <c r="A6" s="1">
        <v>44493.890531898149</v>
      </c>
      <c r="B6" s="1">
        <v>44493.902839305563</v>
      </c>
      <c r="C6" s="1">
        <v>44493</v>
      </c>
      <c r="D6" t="s">
        <v>2735</v>
      </c>
      <c r="E6" t="s">
        <v>379</v>
      </c>
      <c r="F6" t="s">
        <v>400</v>
      </c>
      <c r="G6" s="1">
        <v>44493</v>
      </c>
      <c r="H6" t="s">
        <v>310</v>
      </c>
      <c r="I6" t="s">
        <v>310</v>
      </c>
      <c r="J6" t="s">
        <v>381</v>
      </c>
      <c r="K6" t="s">
        <v>312</v>
      </c>
      <c r="L6" t="s">
        <v>313</v>
      </c>
      <c r="N6" t="s">
        <v>314</v>
      </c>
      <c r="O6" t="s">
        <v>310</v>
      </c>
      <c r="P6" t="s">
        <v>315</v>
      </c>
      <c r="Q6" t="s">
        <v>401</v>
      </c>
      <c r="S6" t="s">
        <v>317</v>
      </c>
      <c r="T6">
        <v>2</v>
      </c>
      <c r="U6">
        <v>0</v>
      </c>
      <c r="V6">
        <v>1</v>
      </c>
      <c r="W6" t="s">
        <v>402</v>
      </c>
      <c r="X6">
        <v>0</v>
      </c>
      <c r="Y6">
        <v>1</v>
      </c>
      <c r="Z6">
        <v>1</v>
      </c>
      <c r="AA6">
        <v>0</v>
      </c>
      <c r="AG6" t="s">
        <v>310</v>
      </c>
      <c r="AH6" t="s">
        <v>339</v>
      </c>
      <c r="AI6">
        <v>1</v>
      </c>
      <c r="AJ6">
        <v>0</v>
      </c>
      <c r="AK6">
        <v>0</v>
      </c>
      <c r="AL6">
        <v>0</v>
      </c>
      <c r="AM6">
        <v>0</v>
      </c>
      <c r="AN6">
        <v>0</v>
      </c>
      <c r="AO6">
        <v>0</v>
      </c>
      <c r="AP6">
        <v>0</v>
      </c>
      <c r="AR6" t="s">
        <v>383</v>
      </c>
      <c r="AT6">
        <v>600</v>
      </c>
      <c r="AU6" t="s">
        <v>327</v>
      </c>
      <c r="BP6" t="s">
        <v>341</v>
      </c>
      <c r="BQ6" t="s">
        <v>310</v>
      </c>
      <c r="BR6" t="s">
        <v>339</v>
      </c>
      <c r="BS6">
        <v>1</v>
      </c>
      <c r="BT6">
        <v>0</v>
      </c>
      <c r="BU6">
        <v>0</v>
      </c>
      <c r="BV6">
        <v>0</v>
      </c>
      <c r="BW6">
        <v>0</v>
      </c>
      <c r="BX6">
        <v>0</v>
      </c>
      <c r="BY6">
        <v>0</v>
      </c>
      <c r="BZ6">
        <v>0</v>
      </c>
      <c r="CB6" t="s">
        <v>403</v>
      </c>
      <c r="CD6">
        <v>600</v>
      </c>
      <c r="CE6" t="s">
        <v>327</v>
      </c>
      <c r="CZ6" t="s">
        <v>341</v>
      </c>
      <c r="EK6" t="s">
        <v>318</v>
      </c>
      <c r="EL6">
        <v>1</v>
      </c>
      <c r="EM6">
        <v>0</v>
      </c>
      <c r="EN6">
        <v>0</v>
      </c>
      <c r="EO6">
        <v>0</v>
      </c>
      <c r="EP6">
        <v>0</v>
      </c>
      <c r="EQ6">
        <v>0</v>
      </c>
      <c r="ES6" t="s">
        <v>384</v>
      </c>
      <c r="ET6">
        <v>1</v>
      </c>
      <c r="EU6">
        <v>0</v>
      </c>
      <c r="EV6">
        <v>0</v>
      </c>
      <c r="EW6">
        <v>0</v>
      </c>
      <c r="EX6">
        <v>0</v>
      </c>
      <c r="EY6">
        <v>0</v>
      </c>
      <c r="EZ6">
        <v>0</v>
      </c>
      <c r="FA6">
        <v>0</v>
      </c>
      <c r="FB6">
        <v>0</v>
      </c>
      <c r="FC6">
        <v>0</v>
      </c>
      <c r="FD6">
        <v>0</v>
      </c>
      <c r="FE6">
        <v>0</v>
      </c>
      <c r="FF6">
        <v>0</v>
      </c>
      <c r="FG6">
        <v>0</v>
      </c>
      <c r="FH6">
        <v>0</v>
      </c>
      <c r="FI6">
        <v>0</v>
      </c>
      <c r="FJ6">
        <v>0</v>
      </c>
      <c r="FL6" t="s">
        <v>318</v>
      </c>
      <c r="FM6">
        <v>1</v>
      </c>
      <c r="FN6">
        <v>0</v>
      </c>
      <c r="FO6">
        <v>0</v>
      </c>
      <c r="FP6">
        <v>0</v>
      </c>
      <c r="FQ6">
        <v>0</v>
      </c>
      <c r="FR6">
        <v>0</v>
      </c>
      <c r="FT6" t="s">
        <v>384</v>
      </c>
      <c r="FU6">
        <v>1</v>
      </c>
      <c r="FV6">
        <v>0</v>
      </c>
      <c r="FW6">
        <v>0</v>
      </c>
      <c r="FX6">
        <v>0</v>
      </c>
      <c r="FY6">
        <v>0</v>
      </c>
      <c r="FZ6">
        <v>0</v>
      </c>
      <c r="GA6">
        <v>0</v>
      </c>
      <c r="GB6">
        <v>0</v>
      </c>
      <c r="GC6">
        <v>0</v>
      </c>
      <c r="GD6">
        <v>0</v>
      </c>
      <c r="GE6">
        <v>0</v>
      </c>
      <c r="GF6">
        <v>0</v>
      </c>
      <c r="GG6">
        <v>0</v>
      </c>
      <c r="GH6">
        <v>0</v>
      </c>
      <c r="GI6">
        <v>0</v>
      </c>
      <c r="GJ6">
        <v>0</v>
      </c>
      <c r="GK6">
        <v>0</v>
      </c>
      <c r="GM6" t="s">
        <v>318</v>
      </c>
      <c r="GN6">
        <v>1</v>
      </c>
      <c r="GO6">
        <v>0</v>
      </c>
      <c r="GP6">
        <v>0</v>
      </c>
      <c r="GQ6">
        <v>0</v>
      </c>
      <c r="GR6">
        <v>0</v>
      </c>
      <c r="GS6">
        <v>0</v>
      </c>
      <c r="HV6" t="s">
        <v>344</v>
      </c>
      <c r="HX6" t="s">
        <v>345</v>
      </c>
      <c r="HY6" t="s">
        <v>404</v>
      </c>
      <c r="IA6" t="s">
        <v>345</v>
      </c>
      <c r="IE6" t="s">
        <v>405</v>
      </c>
      <c r="IF6" t="s">
        <v>347</v>
      </c>
      <c r="IG6">
        <v>1</v>
      </c>
      <c r="IH6">
        <v>0</v>
      </c>
      <c r="II6">
        <v>0</v>
      </c>
      <c r="IJ6">
        <v>0</v>
      </c>
      <c r="IK6">
        <v>0</v>
      </c>
      <c r="IL6">
        <v>0</v>
      </c>
      <c r="IM6">
        <v>0</v>
      </c>
      <c r="IN6">
        <v>0</v>
      </c>
      <c r="IO6">
        <v>0</v>
      </c>
      <c r="IQ6" t="s">
        <v>406</v>
      </c>
      <c r="IR6" t="s">
        <v>407</v>
      </c>
      <c r="IS6">
        <v>1</v>
      </c>
      <c r="IT6">
        <v>1</v>
      </c>
      <c r="IU6">
        <v>1</v>
      </c>
      <c r="IV6">
        <v>1</v>
      </c>
      <c r="IW6">
        <v>0</v>
      </c>
      <c r="IX6">
        <v>1</v>
      </c>
      <c r="IY6">
        <v>0</v>
      </c>
      <c r="IZ6">
        <v>0</v>
      </c>
      <c r="JA6">
        <v>0</v>
      </c>
      <c r="JB6">
        <v>0</v>
      </c>
      <c r="JC6">
        <v>0</v>
      </c>
      <c r="JD6">
        <v>0</v>
      </c>
      <c r="JE6">
        <v>0</v>
      </c>
      <c r="JF6">
        <v>0</v>
      </c>
      <c r="JG6">
        <v>0</v>
      </c>
      <c r="JI6" t="s">
        <v>389</v>
      </c>
      <c r="JJ6" t="s">
        <v>351</v>
      </c>
      <c r="JL6" t="s">
        <v>408</v>
      </c>
      <c r="JN6" t="s">
        <v>347</v>
      </c>
      <c r="JO6">
        <v>1</v>
      </c>
      <c r="JP6">
        <v>0</v>
      </c>
      <c r="JQ6">
        <v>0</v>
      </c>
      <c r="JR6">
        <v>0</v>
      </c>
      <c r="JS6">
        <v>0</v>
      </c>
      <c r="JT6">
        <v>0</v>
      </c>
      <c r="JU6">
        <v>0</v>
      </c>
      <c r="JV6">
        <v>0</v>
      </c>
      <c r="JW6">
        <v>0</v>
      </c>
      <c r="JY6" t="s">
        <v>409</v>
      </c>
      <c r="JZ6" t="s">
        <v>410</v>
      </c>
      <c r="KA6">
        <v>1</v>
      </c>
      <c r="KB6">
        <v>0</v>
      </c>
      <c r="KC6">
        <v>1</v>
      </c>
      <c r="KD6">
        <v>0</v>
      </c>
      <c r="KE6">
        <v>1</v>
      </c>
      <c r="KF6">
        <v>1</v>
      </c>
      <c r="KG6">
        <v>0</v>
      </c>
      <c r="KH6">
        <v>0</v>
      </c>
      <c r="KI6">
        <v>0</v>
      </c>
      <c r="KJ6">
        <v>0</v>
      </c>
      <c r="KK6">
        <v>1</v>
      </c>
      <c r="KL6">
        <v>0</v>
      </c>
      <c r="KM6">
        <v>0</v>
      </c>
      <c r="KN6">
        <v>0</v>
      </c>
      <c r="KO6">
        <v>0</v>
      </c>
      <c r="KQ6" t="s">
        <v>411</v>
      </c>
      <c r="KR6" t="s">
        <v>351</v>
      </c>
      <c r="KT6" t="s">
        <v>408</v>
      </c>
      <c r="MD6" t="s">
        <v>323</v>
      </c>
      <c r="ME6" t="s">
        <v>412</v>
      </c>
      <c r="MF6" t="s">
        <v>323</v>
      </c>
      <c r="MG6" t="s">
        <v>355</v>
      </c>
      <c r="MH6">
        <v>0</v>
      </c>
      <c r="MI6">
        <v>0</v>
      </c>
      <c r="MJ6">
        <v>0</v>
      </c>
      <c r="MK6">
        <v>0</v>
      </c>
      <c r="ML6">
        <v>0</v>
      </c>
      <c r="MM6">
        <v>1</v>
      </c>
      <c r="MN6">
        <v>0</v>
      </c>
      <c r="MP6" t="s">
        <v>355</v>
      </c>
      <c r="MQ6">
        <v>0</v>
      </c>
      <c r="MR6">
        <v>0</v>
      </c>
      <c r="MS6">
        <v>0</v>
      </c>
      <c r="MT6">
        <v>1</v>
      </c>
      <c r="MU6">
        <v>0</v>
      </c>
      <c r="MW6" t="s">
        <v>325</v>
      </c>
      <c r="MX6">
        <v>1</v>
      </c>
      <c r="MY6">
        <v>0</v>
      </c>
      <c r="NB6" t="s">
        <v>413</v>
      </c>
      <c r="NC6">
        <v>0</v>
      </c>
      <c r="ND6">
        <v>0</v>
      </c>
      <c r="NE6">
        <v>1</v>
      </c>
      <c r="NF6">
        <v>0</v>
      </c>
      <c r="NG6">
        <v>0</v>
      </c>
      <c r="NH6">
        <v>0</v>
      </c>
      <c r="NI6">
        <v>0</v>
      </c>
      <c r="NJ6">
        <v>0</v>
      </c>
      <c r="NK6">
        <v>0</v>
      </c>
      <c r="NL6">
        <v>0</v>
      </c>
      <c r="NM6">
        <v>0</v>
      </c>
      <c r="NP6" t="s">
        <v>327</v>
      </c>
      <c r="NQ6" t="s">
        <v>327</v>
      </c>
      <c r="VG6" t="s">
        <v>414</v>
      </c>
      <c r="VH6">
        <v>0</v>
      </c>
      <c r="VI6">
        <v>0</v>
      </c>
      <c r="VJ6">
        <v>1</v>
      </c>
      <c r="VK6">
        <v>0</v>
      </c>
      <c r="VL6">
        <v>0</v>
      </c>
      <c r="VM6">
        <v>1</v>
      </c>
      <c r="VN6">
        <v>0</v>
      </c>
      <c r="VO6">
        <v>0</v>
      </c>
      <c r="VP6">
        <v>0</v>
      </c>
      <c r="VQ6">
        <v>0</v>
      </c>
      <c r="VR6">
        <v>0</v>
      </c>
      <c r="VT6" t="s">
        <v>415</v>
      </c>
      <c r="VU6" t="s">
        <v>416</v>
      </c>
      <c r="VV6" t="s">
        <v>417</v>
      </c>
      <c r="VW6">
        <v>0</v>
      </c>
      <c r="VX6">
        <v>0</v>
      </c>
      <c r="VY6">
        <v>0</v>
      </c>
      <c r="VZ6">
        <v>0</v>
      </c>
      <c r="WA6">
        <v>1</v>
      </c>
      <c r="WB6">
        <v>0</v>
      </c>
      <c r="WC6">
        <v>0</v>
      </c>
      <c r="WD6">
        <v>0</v>
      </c>
      <c r="WE6">
        <v>0</v>
      </c>
      <c r="WF6">
        <v>0</v>
      </c>
      <c r="WG6">
        <v>0</v>
      </c>
      <c r="WH6">
        <v>0</v>
      </c>
      <c r="WI6">
        <v>0</v>
      </c>
      <c r="WJ6">
        <v>0</v>
      </c>
      <c r="WL6" t="s">
        <v>418</v>
      </c>
      <c r="WM6" t="s">
        <v>327</v>
      </c>
      <c r="WV6" t="s">
        <v>327</v>
      </c>
      <c r="WW6" t="s">
        <v>327</v>
      </c>
      <c r="WY6" t="s">
        <v>355</v>
      </c>
      <c r="WZ6">
        <v>0</v>
      </c>
      <c r="XA6">
        <v>0</v>
      </c>
      <c r="XB6">
        <v>0</v>
      </c>
      <c r="XC6">
        <v>0</v>
      </c>
      <c r="XD6">
        <v>1</v>
      </c>
      <c r="XE6">
        <v>0</v>
      </c>
      <c r="XH6" t="s">
        <v>311</v>
      </c>
      <c r="XI6">
        <v>226003832</v>
      </c>
      <c r="XJ6" t="s">
        <v>419</v>
      </c>
      <c r="XK6" s="1">
        <v>44493.820613425924</v>
      </c>
      <c r="XN6" t="s">
        <v>336</v>
      </c>
      <c r="XO6" t="s">
        <v>337</v>
      </c>
      <c r="XQ6">
        <v>5</v>
      </c>
    </row>
    <row r="7" spans="1:641" x14ac:dyDescent="0.25">
      <c r="A7" s="1">
        <v>44493.93009386574</v>
      </c>
      <c r="B7" s="1">
        <v>44493.938499965283</v>
      </c>
      <c r="C7" s="1">
        <v>44493</v>
      </c>
      <c r="D7" t="s">
        <v>2735</v>
      </c>
      <c r="E7" t="s">
        <v>379</v>
      </c>
      <c r="F7" t="s">
        <v>400</v>
      </c>
      <c r="G7" s="1">
        <v>44493</v>
      </c>
      <c r="H7" t="s">
        <v>310</v>
      </c>
      <c r="I7" t="s">
        <v>310</v>
      </c>
      <c r="J7" t="s">
        <v>420</v>
      </c>
      <c r="K7" t="s">
        <v>312</v>
      </c>
      <c r="L7" t="s">
        <v>313</v>
      </c>
      <c r="N7" t="s">
        <v>314</v>
      </c>
      <c r="O7" t="s">
        <v>310</v>
      </c>
      <c r="P7" t="s">
        <v>315</v>
      </c>
      <c r="Q7" t="s">
        <v>401</v>
      </c>
      <c r="S7" t="s">
        <v>317</v>
      </c>
      <c r="T7">
        <v>3</v>
      </c>
      <c r="U7">
        <v>0</v>
      </c>
      <c r="V7">
        <v>0</v>
      </c>
      <c r="W7" t="s">
        <v>402</v>
      </c>
      <c r="X7">
        <v>0</v>
      </c>
      <c r="Y7">
        <v>1</v>
      </c>
      <c r="Z7">
        <v>1</v>
      </c>
      <c r="AA7">
        <v>0</v>
      </c>
      <c r="AG7" t="s">
        <v>310</v>
      </c>
      <c r="AH7" t="s">
        <v>339</v>
      </c>
      <c r="AI7">
        <v>1</v>
      </c>
      <c r="AJ7">
        <v>0</v>
      </c>
      <c r="AK7">
        <v>0</v>
      </c>
      <c r="AL7">
        <v>0</v>
      </c>
      <c r="AM7">
        <v>0</v>
      </c>
      <c r="AN7">
        <v>0</v>
      </c>
      <c r="AO7">
        <v>0</v>
      </c>
      <c r="AP7">
        <v>0</v>
      </c>
      <c r="AR7" t="s">
        <v>383</v>
      </c>
      <c r="AT7">
        <v>900</v>
      </c>
      <c r="AU7" t="s">
        <v>327</v>
      </c>
      <c r="BP7" t="s">
        <v>341</v>
      </c>
      <c r="BQ7" t="s">
        <v>310</v>
      </c>
      <c r="BR7" t="s">
        <v>339</v>
      </c>
      <c r="BS7">
        <v>1</v>
      </c>
      <c r="BT7">
        <v>0</v>
      </c>
      <c r="BU7">
        <v>0</v>
      </c>
      <c r="BV7">
        <v>0</v>
      </c>
      <c r="BW7">
        <v>0</v>
      </c>
      <c r="BX7">
        <v>0</v>
      </c>
      <c r="BY7">
        <v>0</v>
      </c>
      <c r="BZ7">
        <v>0</v>
      </c>
      <c r="CB7" t="s">
        <v>421</v>
      </c>
      <c r="CD7">
        <v>600</v>
      </c>
      <c r="CE7" t="s">
        <v>327</v>
      </c>
      <c r="CZ7" t="s">
        <v>422</v>
      </c>
      <c r="EK7" t="s">
        <v>318</v>
      </c>
      <c r="EL7">
        <v>1</v>
      </c>
      <c r="EM7">
        <v>0</v>
      </c>
      <c r="EN7">
        <v>0</v>
      </c>
      <c r="EO7">
        <v>0</v>
      </c>
      <c r="EP7">
        <v>0</v>
      </c>
      <c r="EQ7">
        <v>0</v>
      </c>
      <c r="ES7" t="s">
        <v>384</v>
      </c>
      <c r="ET7">
        <v>1</v>
      </c>
      <c r="EU7">
        <v>0</v>
      </c>
      <c r="EV7">
        <v>0</v>
      </c>
      <c r="EW7">
        <v>0</v>
      </c>
      <c r="EX7">
        <v>0</v>
      </c>
      <c r="EY7">
        <v>0</v>
      </c>
      <c r="EZ7">
        <v>0</v>
      </c>
      <c r="FA7">
        <v>0</v>
      </c>
      <c r="FB7">
        <v>0</v>
      </c>
      <c r="FC7">
        <v>0</v>
      </c>
      <c r="FD7">
        <v>0</v>
      </c>
      <c r="FE7">
        <v>0</v>
      </c>
      <c r="FF7">
        <v>0</v>
      </c>
      <c r="FG7">
        <v>0</v>
      </c>
      <c r="FH7">
        <v>0</v>
      </c>
      <c r="FI7">
        <v>0</v>
      </c>
      <c r="FJ7">
        <v>0</v>
      </c>
      <c r="FL7" t="s">
        <v>318</v>
      </c>
      <c r="FM7">
        <v>1</v>
      </c>
      <c r="FN7">
        <v>0</v>
      </c>
      <c r="FO7">
        <v>0</v>
      </c>
      <c r="FP7">
        <v>0</v>
      </c>
      <c r="FQ7">
        <v>0</v>
      </c>
      <c r="FR7">
        <v>0</v>
      </c>
      <c r="FT7" t="s">
        <v>384</v>
      </c>
      <c r="FU7">
        <v>1</v>
      </c>
      <c r="FV7">
        <v>0</v>
      </c>
      <c r="FW7">
        <v>0</v>
      </c>
      <c r="FX7">
        <v>0</v>
      </c>
      <c r="FY7">
        <v>0</v>
      </c>
      <c r="FZ7">
        <v>0</v>
      </c>
      <c r="GA7">
        <v>0</v>
      </c>
      <c r="GB7">
        <v>0</v>
      </c>
      <c r="GC7">
        <v>0</v>
      </c>
      <c r="GD7">
        <v>0</v>
      </c>
      <c r="GE7">
        <v>0</v>
      </c>
      <c r="GF7">
        <v>0</v>
      </c>
      <c r="GG7">
        <v>0</v>
      </c>
      <c r="GH7">
        <v>0</v>
      </c>
      <c r="GI7">
        <v>0</v>
      </c>
      <c r="GJ7">
        <v>0</v>
      </c>
      <c r="GK7">
        <v>0</v>
      </c>
      <c r="GM7" t="s">
        <v>318</v>
      </c>
      <c r="GN7">
        <v>1</v>
      </c>
      <c r="GO7">
        <v>0</v>
      </c>
      <c r="GP7">
        <v>0</v>
      </c>
      <c r="GQ7">
        <v>0</v>
      </c>
      <c r="GR7">
        <v>0</v>
      </c>
      <c r="GS7">
        <v>0</v>
      </c>
      <c r="HV7" t="s">
        <v>344</v>
      </c>
      <c r="HX7" t="s">
        <v>345</v>
      </c>
      <c r="HY7" t="s">
        <v>423</v>
      </c>
      <c r="IA7" t="s">
        <v>345</v>
      </c>
      <c r="IE7" t="s">
        <v>424</v>
      </c>
      <c r="IF7" t="s">
        <v>347</v>
      </c>
      <c r="IG7">
        <v>1</v>
      </c>
      <c r="IH7">
        <v>0</v>
      </c>
      <c r="II7">
        <v>0</v>
      </c>
      <c r="IJ7">
        <v>0</v>
      </c>
      <c r="IK7">
        <v>0</v>
      </c>
      <c r="IL7">
        <v>0</v>
      </c>
      <c r="IM7">
        <v>0</v>
      </c>
      <c r="IN7">
        <v>0</v>
      </c>
      <c r="IO7">
        <v>0</v>
      </c>
      <c r="IQ7" t="s">
        <v>425</v>
      </c>
      <c r="IR7" t="s">
        <v>426</v>
      </c>
      <c r="IS7">
        <v>1</v>
      </c>
      <c r="IT7">
        <v>0</v>
      </c>
      <c r="IU7">
        <v>1</v>
      </c>
      <c r="IV7">
        <v>1</v>
      </c>
      <c r="IW7">
        <v>1</v>
      </c>
      <c r="IX7">
        <v>1</v>
      </c>
      <c r="IY7">
        <v>0</v>
      </c>
      <c r="IZ7">
        <v>0</v>
      </c>
      <c r="JA7">
        <v>0</v>
      </c>
      <c r="JB7">
        <v>0</v>
      </c>
      <c r="JC7">
        <v>0</v>
      </c>
      <c r="JD7">
        <v>0</v>
      </c>
      <c r="JE7">
        <v>0</v>
      </c>
      <c r="JF7">
        <v>0</v>
      </c>
      <c r="JG7">
        <v>0</v>
      </c>
      <c r="JI7" t="s">
        <v>427</v>
      </c>
      <c r="JJ7" t="s">
        <v>351</v>
      </c>
      <c r="JL7" t="s">
        <v>352</v>
      </c>
      <c r="JN7" t="s">
        <v>428</v>
      </c>
      <c r="JO7">
        <v>0</v>
      </c>
      <c r="JP7">
        <v>0</v>
      </c>
      <c r="JQ7">
        <v>0</v>
      </c>
      <c r="JR7">
        <v>0</v>
      </c>
      <c r="JS7">
        <v>0</v>
      </c>
      <c r="JT7">
        <v>0</v>
      </c>
      <c r="JU7">
        <v>0</v>
      </c>
      <c r="JV7">
        <v>0</v>
      </c>
      <c r="JW7">
        <v>1</v>
      </c>
      <c r="JY7" t="s">
        <v>429</v>
      </c>
      <c r="JZ7" t="s">
        <v>430</v>
      </c>
      <c r="KA7">
        <v>1</v>
      </c>
      <c r="KB7">
        <v>0</v>
      </c>
      <c r="KC7">
        <v>1</v>
      </c>
      <c r="KD7">
        <v>1</v>
      </c>
      <c r="KE7">
        <v>1</v>
      </c>
      <c r="KF7">
        <v>1</v>
      </c>
      <c r="KG7">
        <v>0</v>
      </c>
      <c r="KH7">
        <v>0</v>
      </c>
      <c r="KI7">
        <v>0</v>
      </c>
      <c r="KJ7">
        <v>0</v>
      </c>
      <c r="KK7">
        <v>1</v>
      </c>
      <c r="KL7">
        <v>0</v>
      </c>
      <c r="KM7">
        <v>0</v>
      </c>
      <c r="KN7">
        <v>0</v>
      </c>
      <c r="KO7">
        <v>0</v>
      </c>
      <c r="KQ7" t="s">
        <v>355</v>
      </c>
      <c r="KR7" t="s">
        <v>351</v>
      </c>
      <c r="KT7" t="s">
        <v>408</v>
      </c>
      <c r="MD7" t="s">
        <v>431</v>
      </c>
      <c r="ME7" t="s">
        <v>323</v>
      </c>
      <c r="MF7" t="s">
        <v>432</v>
      </c>
      <c r="MG7" t="s">
        <v>433</v>
      </c>
      <c r="MH7">
        <v>1</v>
      </c>
      <c r="MI7">
        <v>0</v>
      </c>
      <c r="MJ7">
        <v>0</v>
      </c>
      <c r="MK7">
        <v>0</v>
      </c>
      <c r="ML7">
        <v>0</v>
      </c>
      <c r="MM7">
        <v>0</v>
      </c>
      <c r="MN7">
        <v>0</v>
      </c>
      <c r="MP7" t="s">
        <v>324</v>
      </c>
      <c r="MQ7">
        <v>0</v>
      </c>
      <c r="MR7">
        <v>1</v>
      </c>
      <c r="MS7">
        <v>0</v>
      </c>
      <c r="MT7">
        <v>0</v>
      </c>
      <c r="MU7">
        <v>0</v>
      </c>
      <c r="MW7" t="s">
        <v>371</v>
      </c>
      <c r="MX7">
        <v>0</v>
      </c>
      <c r="MY7">
        <v>1</v>
      </c>
      <c r="NB7" t="s">
        <v>434</v>
      </c>
      <c r="NC7">
        <v>0</v>
      </c>
      <c r="ND7">
        <v>0</v>
      </c>
      <c r="NE7">
        <v>1</v>
      </c>
      <c r="NF7">
        <v>0</v>
      </c>
      <c r="NG7">
        <v>1</v>
      </c>
      <c r="NH7">
        <v>0</v>
      </c>
      <c r="NI7">
        <v>1</v>
      </c>
      <c r="NJ7">
        <v>0</v>
      </c>
      <c r="NK7">
        <v>0</v>
      </c>
      <c r="NL7">
        <v>0</v>
      </c>
      <c r="NM7">
        <v>0</v>
      </c>
      <c r="NP7" t="s">
        <v>327</v>
      </c>
      <c r="NQ7" t="s">
        <v>327</v>
      </c>
      <c r="VG7" t="s">
        <v>435</v>
      </c>
      <c r="VH7">
        <v>0</v>
      </c>
      <c r="VI7">
        <v>0</v>
      </c>
      <c r="VJ7">
        <v>1</v>
      </c>
      <c r="VK7">
        <v>1</v>
      </c>
      <c r="VL7">
        <v>1</v>
      </c>
      <c r="VM7">
        <v>0</v>
      </c>
      <c r="VN7">
        <v>0</v>
      </c>
      <c r="VO7">
        <v>0</v>
      </c>
      <c r="VP7">
        <v>0</v>
      </c>
      <c r="VQ7">
        <v>0</v>
      </c>
      <c r="VR7">
        <v>0</v>
      </c>
      <c r="VT7" t="s">
        <v>436</v>
      </c>
      <c r="VU7" t="s">
        <v>437</v>
      </c>
      <c r="VV7" t="s">
        <v>417</v>
      </c>
      <c r="VW7">
        <v>0</v>
      </c>
      <c r="VX7">
        <v>0</v>
      </c>
      <c r="VY7">
        <v>0</v>
      </c>
      <c r="VZ7">
        <v>0</v>
      </c>
      <c r="WA7">
        <v>1</v>
      </c>
      <c r="WB7">
        <v>0</v>
      </c>
      <c r="WC7">
        <v>0</v>
      </c>
      <c r="WD7">
        <v>0</v>
      </c>
      <c r="WE7">
        <v>0</v>
      </c>
      <c r="WF7">
        <v>0</v>
      </c>
      <c r="WG7">
        <v>0</v>
      </c>
      <c r="WH7">
        <v>0</v>
      </c>
      <c r="WI7">
        <v>0</v>
      </c>
      <c r="WJ7">
        <v>0</v>
      </c>
      <c r="WL7" t="s">
        <v>438</v>
      </c>
      <c r="WM7" t="s">
        <v>327</v>
      </c>
      <c r="WV7" t="s">
        <v>327</v>
      </c>
      <c r="WW7" t="s">
        <v>327</v>
      </c>
      <c r="WY7" t="s">
        <v>439</v>
      </c>
      <c r="WZ7">
        <v>0</v>
      </c>
      <c r="XA7">
        <v>1</v>
      </c>
      <c r="XB7">
        <v>0</v>
      </c>
      <c r="XC7">
        <v>0</v>
      </c>
      <c r="XD7">
        <v>0</v>
      </c>
      <c r="XE7">
        <v>0</v>
      </c>
      <c r="XH7" t="s">
        <v>311</v>
      </c>
      <c r="XI7">
        <v>226010304</v>
      </c>
      <c r="XJ7" t="s">
        <v>440</v>
      </c>
      <c r="XK7" s="1">
        <v>44493.856446759259</v>
      </c>
      <c r="XN7" t="s">
        <v>336</v>
      </c>
      <c r="XO7" t="s">
        <v>337</v>
      </c>
      <c r="XQ7">
        <v>6</v>
      </c>
    </row>
    <row r="8" spans="1:641" x14ac:dyDescent="0.25">
      <c r="A8" s="1">
        <v>44493.943050428243</v>
      </c>
      <c r="B8" s="1">
        <v>44493.951078287027</v>
      </c>
      <c r="C8" s="1">
        <v>44493</v>
      </c>
      <c r="D8" t="s">
        <v>2735</v>
      </c>
      <c r="E8" t="s">
        <v>379</v>
      </c>
      <c r="F8" t="s">
        <v>400</v>
      </c>
      <c r="G8" s="1">
        <v>44493</v>
      </c>
      <c r="H8" t="s">
        <v>310</v>
      </c>
      <c r="I8" t="s">
        <v>310</v>
      </c>
      <c r="J8" t="s">
        <v>420</v>
      </c>
      <c r="K8" t="s">
        <v>312</v>
      </c>
      <c r="L8" t="s">
        <v>441</v>
      </c>
      <c r="N8" t="s">
        <v>314</v>
      </c>
      <c r="O8" t="s">
        <v>310</v>
      </c>
      <c r="P8" t="s">
        <v>315</v>
      </c>
      <c r="Q8" t="s">
        <v>442</v>
      </c>
      <c r="S8" t="s">
        <v>317</v>
      </c>
      <c r="T8">
        <v>3</v>
      </c>
      <c r="U8">
        <v>1</v>
      </c>
      <c r="V8">
        <v>2</v>
      </c>
      <c r="W8" t="s">
        <v>402</v>
      </c>
      <c r="X8">
        <v>0</v>
      </c>
      <c r="Y8">
        <v>1</v>
      </c>
      <c r="Z8">
        <v>1</v>
      </c>
      <c r="AA8">
        <v>0</v>
      </c>
      <c r="AG8" t="s">
        <v>310</v>
      </c>
      <c r="AH8" t="s">
        <v>339</v>
      </c>
      <c r="AI8">
        <v>1</v>
      </c>
      <c r="AJ8">
        <v>0</v>
      </c>
      <c r="AK8">
        <v>0</v>
      </c>
      <c r="AL8">
        <v>0</v>
      </c>
      <c r="AM8">
        <v>0</v>
      </c>
      <c r="AN8">
        <v>0</v>
      </c>
      <c r="AO8">
        <v>0</v>
      </c>
      <c r="AP8">
        <v>0</v>
      </c>
      <c r="AR8" t="s">
        <v>403</v>
      </c>
      <c r="AT8">
        <v>900</v>
      </c>
      <c r="AU8" t="s">
        <v>327</v>
      </c>
      <c r="BP8" t="s">
        <v>341</v>
      </c>
      <c r="BQ8" t="s">
        <v>310</v>
      </c>
      <c r="BR8" t="s">
        <v>339</v>
      </c>
      <c r="BS8">
        <v>1</v>
      </c>
      <c r="BT8">
        <v>0</v>
      </c>
      <c r="BU8">
        <v>0</v>
      </c>
      <c r="BV8">
        <v>0</v>
      </c>
      <c r="BW8">
        <v>0</v>
      </c>
      <c r="BX8">
        <v>0</v>
      </c>
      <c r="BY8">
        <v>0</v>
      </c>
      <c r="BZ8">
        <v>0</v>
      </c>
      <c r="CB8" t="s">
        <v>403</v>
      </c>
      <c r="CD8">
        <v>600</v>
      </c>
      <c r="CE8" t="s">
        <v>327</v>
      </c>
      <c r="CZ8" t="s">
        <v>341</v>
      </c>
      <c r="EK8" t="s">
        <v>318</v>
      </c>
      <c r="EL8">
        <v>1</v>
      </c>
      <c r="EM8">
        <v>0</v>
      </c>
      <c r="EN8">
        <v>0</v>
      </c>
      <c r="EO8">
        <v>0</v>
      </c>
      <c r="EP8">
        <v>0</v>
      </c>
      <c r="EQ8">
        <v>0</v>
      </c>
      <c r="ES8" t="s">
        <v>443</v>
      </c>
      <c r="ET8">
        <v>1</v>
      </c>
      <c r="EU8">
        <v>0</v>
      </c>
      <c r="EV8">
        <v>1</v>
      </c>
      <c r="EW8">
        <v>0</v>
      </c>
      <c r="EX8">
        <v>0</v>
      </c>
      <c r="EY8">
        <v>1</v>
      </c>
      <c r="EZ8">
        <v>0</v>
      </c>
      <c r="FA8">
        <v>0</v>
      </c>
      <c r="FB8">
        <v>0</v>
      </c>
      <c r="FC8">
        <v>0</v>
      </c>
      <c r="FD8">
        <v>0</v>
      </c>
      <c r="FE8">
        <v>0</v>
      </c>
      <c r="FF8">
        <v>0</v>
      </c>
      <c r="FG8">
        <v>0</v>
      </c>
      <c r="FH8">
        <v>0</v>
      </c>
      <c r="FI8">
        <v>0</v>
      </c>
      <c r="FJ8">
        <v>0</v>
      </c>
      <c r="FL8" t="s">
        <v>318</v>
      </c>
      <c r="FM8">
        <v>1</v>
      </c>
      <c r="FN8">
        <v>0</v>
      </c>
      <c r="FO8">
        <v>0</v>
      </c>
      <c r="FP8">
        <v>0</v>
      </c>
      <c r="FQ8">
        <v>0</v>
      </c>
      <c r="FR8">
        <v>0</v>
      </c>
      <c r="FT8" t="s">
        <v>384</v>
      </c>
      <c r="FU8">
        <v>1</v>
      </c>
      <c r="FV8">
        <v>0</v>
      </c>
      <c r="FW8">
        <v>0</v>
      </c>
      <c r="FX8">
        <v>0</v>
      </c>
      <c r="FY8">
        <v>0</v>
      </c>
      <c r="FZ8">
        <v>0</v>
      </c>
      <c r="GA8">
        <v>0</v>
      </c>
      <c r="GB8">
        <v>0</v>
      </c>
      <c r="GC8">
        <v>0</v>
      </c>
      <c r="GD8">
        <v>0</v>
      </c>
      <c r="GE8">
        <v>0</v>
      </c>
      <c r="GF8">
        <v>0</v>
      </c>
      <c r="GG8">
        <v>0</v>
      </c>
      <c r="GH8">
        <v>0</v>
      </c>
      <c r="GI8">
        <v>0</v>
      </c>
      <c r="GJ8">
        <v>0</v>
      </c>
      <c r="GK8">
        <v>0</v>
      </c>
      <c r="GM8" t="s">
        <v>318</v>
      </c>
      <c r="GN8">
        <v>1</v>
      </c>
      <c r="GO8">
        <v>0</v>
      </c>
      <c r="GP8">
        <v>0</v>
      </c>
      <c r="GQ8">
        <v>0</v>
      </c>
      <c r="GR8">
        <v>0</v>
      </c>
      <c r="GS8">
        <v>0</v>
      </c>
      <c r="HV8" t="s">
        <v>344</v>
      </c>
      <c r="HX8" t="s">
        <v>385</v>
      </c>
      <c r="HY8" t="s">
        <v>404</v>
      </c>
      <c r="IA8" t="s">
        <v>385</v>
      </c>
      <c r="IE8" t="s">
        <v>444</v>
      </c>
      <c r="IF8" t="s">
        <v>347</v>
      </c>
      <c r="IG8">
        <v>1</v>
      </c>
      <c r="IH8">
        <v>0</v>
      </c>
      <c r="II8">
        <v>0</v>
      </c>
      <c r="IJ8">
        <v>0</v>
      </c>
      <c r="IK8">
        <v>0</v>
      </c>
      <c r="IL8">
        <v>0</v>
      </c>
      <c r="IM8">
        <v>0</v>
      </c>
      <c r="IN8">
        <v>0</v>
      </c>
      <c r="IO8">
        <v>0</v>
      </c>
      <c r="IQ8" t="s">
        <v>445</v>
      </c>
      <c r="IR8" t="s">
        <v>446</v>
      </c>
      <c r="IS8">
        <v>1</v>
      </c>
      <c r="IT8">
        <v>0</v>
      </c>
      <c r="IU8">
        <v>1</v>
      </c>
      <c r="IV8">
        <v>0</v>
      </c>
      <c r="IW8">
        <v>0</v>
      </c>
      <c r="IX8">
        <v>1</v>
      </c>
      <c r="IY8">
        <v>0</v>
      </c>
      <c r="IZ8">
        <v>0</v>
      </c>
      <c r="JA8">
        <v>0</v>
      </c>
      <c r="JB8">
        <v>0</v>
      </c>
      <c r="JC8">
        <v>0</v>
      </c>
      <c r="JD8">
        <v>0</v>
      </c>
      <c r="JE8">
        <v>0</v>
      </c>
      <c r="JF8">
        <v>0</v>
      </c>
      <c r="JG8">
        <v>0</v>
      </c>
      <c r="JI8" t="s">
        <v>389</v>
      </c>
      <c r="JJ8" t="s">
        <v>447</v>
      </c>
      <c r="JL8" t="s">
        <v>352</v>
      </c>
      <c r="JN8" t="s">
        <v>448</v>
      </c>
      <c r="JO8">
        <v>0</v>
      </c>
      <c r="JP8">
        <v>1</v>
      </c>
      <c r="JQ8">
        <v>0</v>
      </c>
      <c r="JR8">
        <v>0</v>
      </c>
      <c r="JS8">
        <v>0</v>
      </c>
      <c r="JT8">
        <v>0</v>
      </c>
      <c r="JU8">
        <v>0</v>
      </c>
      <c r="JV8">
        <v>0</v>
      </c>
      <c r="JW8">
        <v>0</v>
      </c>
      <c r="JY8" t="s">
        <v>449</v>
      </c>
      <c r="JZ8" t="s">
        <v>450</v>
      </c>
      <c r="KA8">
        <v>1</v>
      </c>
      <c r="KB8">
        <v>0</v>
      </c>
      <c r="KC8">
        <v>1</v>
      </c>
      <c r="KD8">
        <v>0</v>
      </c>
      <c r="KE8">
        <v>0</v>
      </c>
      <c r="KF8">
        <v>1</v>
      </c>
      <c r="KG8">
        <v>0</v>
      </c>
      <c r="KH8">
        <v>0</v>
      </c>
      <c r="KI8">
        <v>0</v>
      </c>
      <c r="KJ8">
        <v>0</v>
      </c>
      <c r="KK8">
        <v>0</v>
      </c>
      <c r="KL8">
        <v>1</v>
      </c>
      <c r="KM8">
        <v>0</v>
      </c>
      <c r="KN8">
        <v>0</v>
      </c>
      <c r="KO8">
        <v>0</v>
      </c>
      <c r="KQ8" t="s">
        <v>427</v>
      </c>
      <c r="KR8" t="s">
        <v>447</v>
      </c>
      <c r="KT8" t="s">
        <v>355</v>
      </c>
      <c r="MD8" t="s">
        <v>322</v>
      </c>
      <c r="ME8" t="s">
        <v>451</v>
      </c>
      <c r="MF8" t="s">
        <v>452</v>
      </c>
      <c r="MG8" t="s">
        <v>355</v>
      </c>
      <c r="MH8">
        <v>0</v>
      </c>
      <c r="MI8">
        <v>0</v>
      </c>
      <c r="MJ8">
        <v>0</v>
      </c>
      <c r="MK8">
        <v>0</v>
      </c>
      <c r="ML8">
        <v>0</v>
      </c>
      <c r="MM8">
        <v>1</v>
      </c>
      <c r="MN8">
        <v>0</v>
      </c>
      <c r="MP8" t="s">
        <v>355</v>
      </c>
      <c r="MQ8">
        <v>0</v>
      </c>
      <c r="MR8">
        <v>0</v>
      </c>
      <c r="MS8">
        <v>0</v>
      </c>
      <c r="MT8">
        <v>1</v>
      </c>
      <c r="MU8">
        <v>0</v>
      </c>
      <c r="MW8" t="s">
        <v>371</v>
      </c>
      <c r="MX8">
        <v>0</v>
      </c>
      <c r="MY8">
        <v>1</v>
      </c>
      <c r="NB8" t="s">
        <v>453</v>
      </c>
      <c r="NC8">
        <v>0</v>
      </c>
      <c r="ND8">
        <v>0</v>
      </c>
      <c r="NE8">
        <v>1</v>
      </c>
      <c r="NF8">
        <v>0</v>
      </c>
      <c r="NG8">
        <v>1</v>
      </c>
      <c r="NH8">
        <v>1</v>
      </c>
      <c r="NI8">
        <v>0</v>
      </c>
      <c r="NJ8">
        <v>0</v>
      </c>
      <c r="NK8">
        <v>0</v>
      </c>
      <c r="NL8">
        <v>0</v>
      </c>
      <c r="NM8">
        <v>0</v>
      </c>
      <c r="NP8" t="s">
        <v>310</v>
      </c>
      <c r="NQ8" t="s">
        <v>327</v>
      </c>
      <c r="NR8" t="s">
        <v>454</v>
      </c>
      <c r="NS8">
        <v>0</v>
      </c>
      <c r="NT8">
        <v>0</v>
      </c>
      <c r="NU8">
        <v>0</v>
      </c>
      <c r="NV8">
        <v>1</v>
      </c>
      <c r="NW8">
        <v>1</v>
      </c>
      <c r="NX8">
        <v>0</v>
      </c>
      <c r="NY8">
        <v>0</v>
      </c>
      <c r="NZ8">
        <v>0</v>
      </c>
      <c r="VG8" t="s">
        <v>455</v>
      </c>
      <c r="VH8">
        <v>0</v>
      </c>
      <c r="VI8">
        <v>1</v>
      </c>
      <c r="VJ8">
        <v>0</v>
      </c>
      <c r="VK8">
        <v>1</v>
      </c>
      <c r="VL8">
        <v>0</v>
      </c>
      <c r="VM8">
        <v>1</v>
      </c>
      <c r="VN8">
        <v>1</v>
      </c>
      <c r="VO8">
        <v>0</v>
      </c>
      <c r="VP8">
        <v>0</v>
      </c>
      <c r="VQ8">
        <v>0</v>
      </c>
      <c r="VR8">
        <v>0</v>
      </c>
      <c r="VT8" t="s">
        <v>456</v>
      </c>
      <c r="VU8" t="s">
        <v>457</v>
      </c>
      <c r="VV8" t="s">
        <v>458</v>
      </c>
      <c r="VW8">
        <v>0</v>
      </c>
      <c r="VX8">
        <v>0</v>
      </c>
      <c r="VY8">
        <v>0</v>
      </c>
      <c r="VZ8">
        <v>1</v>
      </c>
      <c r="WA8">
        <v>0</v>
      </c>
      <c r="WB8">
        <v>0</v>
      </c>
      <c r="WC8">
        <v>1</v>
      </c>
      <c r="WD8">
        <v>0</v>
      </c>
      <c r="WE8">
        <v>0</v>
      </c>
      <c r="WF8">
        <v>0</v>
      </c>
      <c r="WG8">
        <v>0</v>
      </c>
      <c r="WH8">
        <v>0</v>
      </c>
      <c r="WI8">
        <v>0</v>
      </c>
      <c r="WJ8">
        <v>0</v>
      </c>
      <c r="WL8" t="s">
        <v>459</v>
      </c>
      <c r="WM8" t="s">
        <v>310</v>
      </c>
      <c r="WN8" t="s">
        <v>355</v>
      </c>
      <c r="WO8">
        <v>0</v>
      </c>
      <c r="WP8">
        <v>0</v>
      </c>
      <c r="WQ8">
        <v>0</v>
      </c>
      <c r="WR8">
        <v>0</v>
      </c>
      <c r="WS8">
        <v>1</v>
      </c>
      <c r="WT8">
        <v>0</v>
      </c>
      <c r="WV8" t="s">
        <v>327</v>
      </c>
      <c r="WW8" t="s">
        <v>327</v>
      </c>
      <c r="WY8" t="s">
        <v>355</v>
      </c>
      <c r="WZ8">
        <v>0</v>
      </c>
      <c r="XA8">
        <v>0</v>
      </c>
      <c r="XB8">
        <v>0</v>
      </c>
      <c r="XC8">
        <v>0</v>
      </c>
      <c r="XD8">
        <v>1</v>
      </c>
      <c r="XE8">
        <v>0</v>
      </c>
      <c r="XH8" t="s">
        <v>460</v>
      </c>
      <c r="XI8">
        <v>226012946</v>
      </c>
      <c r="XJ8" t="s">
        <v>461</v>
      </c>
      <c r="XK8" s="1">
        <v>44493.86886574074</v>
      </c>
      <c r="XN8" t="s">
        <v>336</v>
      </c>
      <c r="XO8" t="s">
        <v>337</v>
      </c>
      <c r="XQ8">
        <v>7</v>
      </c>
    </row>
    <row r="9" spans="1:641" x14ac:dyDescent="0.25">
      <c r="A9" s="1">
        <v>44493.626708564807</v>
      </c>
      <c r="B9" s="1">
        <v>44493.635338159722</v>
      </c>
      <c r="C9" s="1">
        <v>44493</v>
      </c>
      <c r="D9" t="s">
        <v>2735</v>
      </c>
      <c r="E9" t="s">
        <v>462</v>
      </c>
      <c r="F9" t="s">
        <v>463</v>
      </c>
      <c r="G9" s="1">
        <v>44493</v>
      </c>
      <c r="H9" t="s">
        <v>310</v>
      </c>
      <c r="I9" t="s">
        <v>327</v>
      </c>
      <c r="J9" t="s">
        <v>327</v>
      </c>
      <c r="K9" t="s">
        <v>464</v>
      </c>
      <c r="L9" t="s">
        <v>313</v>
      </c>
      <c r="N9" t="s">
        <v>314</v>
      </c>
      <c r="O9" t="s">
        <v>310</v>
      </c>
      <c r="P9" t="s">
        <v>315</v>
      </c>
      <c r="Q9" t="s">
        <v>316</v>
      </c>
      <c r="S9" t="s">
        <v>317</v>
      </c>
      <c r="T9">
        <v>3</v>
      </c>
      <c r="U9">
        <v>0</v>
      </c>
      <c r="V9">
        <v>2</v>
      </c>
      <c r="W9" t="s">
        <v>318</v>
      </c>
      <c r="X9">
        <v>1</v>
      </c>
      <c r="Y9">
        <v>0</v>
      </c>
      <c r="Z9">
        <v>0</v>
      </c>
      <c r="AA9">
        <v>0</v>
      </c>
      <c r="AB9" t="s">
        <v>465</v>
      </c>
      <c r="AC9">
        <v>1</v>
      </c>
      <c r="AD9">
        <v>1</v>
      </c>
      <c r="AE9">
        <v>1</v>
      </c>
      <c r="AF9">
        <v>0</v>
      </c>
      <c r="EK9" t="s">
        <v>318</v>
      </c>
      <c r="EL9">
        <v>1</v>
      </c>
      <c r="EM9">
        <v>0</v>
      </c>
      <c r="EN9">
        <v>0</v>
      </c>
      <c r="EO9">
        <v>0</v>
      </c>
      <c r="EP9">
        <v>0</v>
      </c>
      <c r="EQ9">
        <v>0</v>
      </c>
      <c r="IE9" t="s">
        <v>466</v>
      </c>
      <c r="MD9" t="s">
        <v>467</v>
      </c>
      <c r="ME9" t="s">
        <v>468</v>
      </c>
      <c r="MF9" t="s">
        <v>468</v>
      </c>
      <c r="MG9" t="s">
        <v>355</v>
      </c>
      <c r="MH9">
        <v>0</v>
      </c>
      <c r="MI9">
        <v>0</v>
      </c>
      <c r="MJ9">
        <v>0</v>
      </c>
      <c r="MK9">
        <v>0</v>
      </c>
      <c r="ML9">
        <v>0</v>
      </c>
      <c r="MM9">
        <v>1</v>
      </c>
      <c r="MN9">
        <v>0</v>
      </c>
      <c r="MP9" t="s">
        <v>320</v>
      </c>
      <c r="MQ9">
        <v>0</v>
      </c>
      <c r="MR9">
        <v>0</v>
      </c>
      <c r="MS9">
        <v>1</v>
      </c>
      <c r="MT9">
        <v>0</v>
      </c>
      <c r="MU9">
        <v>0</v>
      </c>
      <c r="MV9" t="s">
        <v>469</v>
      </c>
      <c r="MW9" t="s">
        <v>470</v>
      </c>
      <c r="MX9">
        <v>1</v>
      </c>
      <c r="MY9">
        <v>1</v>
      </c>
      <c r="NB9" t="s">
        <v>392</v>
      </c>
      <c r="NC9">
        <v>1</v>
      </c>
      <c r="ND9">
        <v>0</v>
      </c>
      <c r="NE9">
        <v>0</v>
      </c>
      <c r="NF9">
        <v>0</v>
      </c>
      <c r="NG9">
        <v>0</v>
      </c>
      <c r="NH9">
        <v>0</v>
      </c>
      <c r="NI9">
        <v>0</v>
      </c>
      <c r="NJ9">
        <v>0</v>
      </c>
      <c r="NK9">
        <v>0</v>
      </c>
      <c r="NL9">
        <v>0</v>
      </c>
      <c r="NM9">
        <v>0</v>
      </c>
      <c r="NP9" t="s">
        <v>327</v>
      </c>
      <c r="NQ9" t="s">
        <v>327</v>
      </c>
      <c r="VG9" t="s">
        <v>471</v>
      </c>
      <c r="VH9">
        <v>1</v>
      </c>
      <c r="VI9">
        <v>0</v>
      </c>
      <c r="VJ9">
        <v>1</v>
      </c>
      <c r="VK9">
        <v>0</v>
      </c>
      <c r="VL9">
        <v>0</v>
      </c>
      <c r="VM9">
        <v>0</v>
      </c>
      <c r="VN9">
        <v>0</v>
      </c>
      <c r="VO9">
        <v>0</v>
      </c>
      <c r="VP9">
        <v>0</v>
      </c>
      <c r="VQ9">
        <v>0</v>
      </c>
      <c r="VR9">
        <v>0</v>
      </c>
      <c r="VT9" t="s">
        <v>472</v>
      </c>
      <c r="VU9" t="s">
        <v>473</v>
      </c>
      <c r="VV9" t="s">
        <v>474</v>
      </c>
      <c r="VW9">
        <v>0</v>
      </c>
      <c r="VX9">
        <v>0</v>
      </c>
      <c r="VY9">
        <v>0</v>
      </c>
      <c r="VZ9">
        <v>0</v>
      </c>
      <c r="WA9">
        <v>1</v>
      </c>
      <c r="WB9">
        <v>1</v>
      </c>
      <c r="WC9">
        <v>0</v>
      </c>
      <c r="WD9">
        <v>0</v>
      </c>
      <c r="WE9">
        <v>0</v>
      </c>
      <c r="WF9">
        <v>0</v>
      </c>
      <c r="WG9">
        <v>0</v>
      </c>
      <c r="WH9">
        <v>0</v>
      </c>
      <c r="WI9">
        <v>0</v>
      </c>
      <c r="WJ9">
        <v>0</v>
      </c>
      <c r="WL9" t="s">
        <v>475</v>
      </c>
      <c r="WM9" t="s">
        <v>327</v>
      </c>
      <c r="WV9" t="s">
        <v>355</v>
      </c>
      <c r="WW9" t="s">
        <v>327</v>
      </c>
      <c r="WY9" t="s">
        <v>320</v>
      </c>
      <c r="WZ9">
        <v>0</v>
      </c>
      <c r="XA9">
        <v>0</v>
      </c>
      <c r="XB9">
        <v>0</v>
      </c>
      <c r="XC9">
        <v>1</v>
      </c>
      <c r="XD9">
        <v>0</v>
      </c>
      <c r="XE9">
        <v>0</v>
      </c>
      <c r="XF9" t="s">
        <v>476</v>
      </c>
      <c r="XH9" t="s">
        <v>311</v>
      </c>
      <c r="XI9">
        <v>226197775</v>
      </c>
      <c r="XJ9" t="s">
        <v>477</v>
      </c>
      <c r="XK9" s="1">
        <v>44494.474178240736</v>
      </c>
      <c r="XN9" t="s">
        <v>336</v>
      </c>
      <c r="XO9" t="s">
        <v>337</v>
      </c>
      <c r="XQ9">
        <v>8</v>
      </c>
    </row>
    <row r="10" spans="1:641" x14ac:dyDescent="0.25">
      <c r="A10" s="1">
        <v>44493.723144120369</v>
      </c>
      <c r="B10" s="1">
        <v>44493.750004016198</v>
      </c>
      <c r="C10" s="1">
        <v>44493</v>
      </c>
      <c r="D10" t="s">
        <v>2735</v>
      </c>
      <c r="E10" t="s">
        <v>462</v>
      </c>
      <c r="F10" t="s">
        <v>478</v>
      </c>
      <c r="G10" s="1">
        <v>44493</v>
      </c>
      <c r="H10" t="s">
        <v>310</v>
      </c>
      <c r="I10" t="s">
        <v>310</v>
      </c>
      <c r="J10" t="s">
        <v>311</v>
      </c>
      <c r="K10" t="s">
        <v>479</v>
      </c>
      <c r="L10" t="s">
        <v>313</v>
      </c>
      <c r="N10" t="s">
        <v>314</v>
      </c>
      <c r="O10" t="s">
        <v>310</v>
      </c>
      <c r="P10" t="s">
        <v>315</v>
      </c>
      <c r="Q10" t="s">
        <v>401</v>
      </c>
      <c r="S10" t="s">
        <v>317</v>
      </c>
      <c r="T10">
        <v>3</v>
      </c>
      <c r="U10">
        <v>0</v>
      </c>
      <c r="V10">
        <v>2</v>
      </c>
      <c r="W10" t="s">
        <v>319</v>
      </c>
      <c r="X10">
        <v>0</v>
      </c>
      <c r="Y10">
        <v>1</v>
      </c>
      <c r="Z10">
        <v>0</v>
      </c>
      <c r="AA10">
        <v>0</v>
      </c>
      <c r="AG10" t="s">
        <v>310</v>
      </c>
      <c r="AH10" t="s">
        <v>339</v>
      </c>
      <c r="AI10">
        <v>1</v>
      </c>
      <c r="AJ10">
        <v>0</v>
      </c>
      <c r="AK10">
        <v>0</v>
      </c>
      <c r="AL10">
        <v>0</v>
      </c>
      <c r="AM10">
        <v>0</v>
      </c>
      <c r="AN10">
        <v>0</v>
      </c>
      <c r="AO10">
        <v>0</v>
      </c>
      <c r="AP10">
        <v>0</v>
      </c>
      <c r="AR10" t="s">
        <v>480</v>
      </c>
      <c r="AT10">
        <v>450</v>
      </c>
      <c r="AU10" t="s">
        <v>310</v>
      </c>
      <c r="BP10" t="s">
        <v>427</v>
      </c>
      <c r="EK10" t="s">
        <v>318</v>
      </c>
      <c r="EL10">
        <v>1</v>
      </c>
      <c r="EM10">
        <v>0</v>
      </c>
      <c r="EN10">
        <v>0</v>
      </c>
      <c r="EO10">
        <v>0</v>
      </c>
      <c r="EP10">
        <v>0</v>
      </c>
      <c r="EQ10">
        <v>0</v>
      </c>
      <c r="ES10" t="s">
        <v>342</v>
      </c>
      <c r="ET10">
        <v>1</v>
      </c>
      <c r="EU10">
        <v>1</v>
      </c>
      <c r="EV10">
        <v>0</v>
      </c>
      <c r="EW10">
        <v>0</v>
      </c>
      <c r="EX10">
        <v>0</v>
      </c>
      <c r="EY10">
        <v>0</v>
      </c>
      <c r="EZ10">
        <v>0</v>
      </c>
      <c r="FA10">
        <v>0</v>
      </c>
      <c r="FB10">
        <v>0</v>
      </c>
      <c r="FC10">
        <v>0</v>
      </c>
      <c r="FD10">
        <v>0</v>
      </c>
      <c r="FE10">
        <v>0</v>
      </c>
      <c r="FF10">
        <v>0</v>
      </c>
      <c r="FG10">
        <v>0</v>
      </c>
      <c r="FH10">
        <v>0</v>
      </c>
      <c r="FI10">
        <v>0</v>
      </c>
      <c r="FJ10">
        <v>0</v>
      </c>
      <c r="FL10" t="s">
        <v>318</v>
      </c>
      <c r="FM10">
        <v>1</v>
      </c>
      <c r="FN10">
        <v>0</v>
      </c>
      <c r="FO10">
        <v>0</v>
      </c>
      <c r="FP10">
        <v>0</v>
      </c>
      <c r="FQ10">
        <v>0</v>
      </c>
      <c r="FR10">
        <v>0</v>
      </c>
      <c r="HV10" t="s">
        <v>404</v>
      </c>
      <c r="HX10" t="s">
        <v>345</v>
      </c>
      <c r="IE10" t="s">
        <v>481</v>
      </c>
      <c r="IF10" t="s">
        <v>482</v>
      </c>
      <c r="IG10">
        <v>0</v>
      </c>
      <c r="IH10">
        <v>0</v>
      </c>
      <c r="II10">
        <v>0</v>
      </c>
      <c r="IJ10">
        <v>0</v>
      </c>
      <c r="IK10">
        <v>0</v>
      </c>
      <c r="IL10">
        <v>1</v>
      </c>
      <c r="IM10">
        <v>0</v>
      </c>
      <c r="IN10">
        <v>0</v>
      </c>
      <c r="IO10">
        <v>0</v>
      </c>
      <c r="IQ10" t="s">
        <v>483</v>
      </c>
      <c r="IR10" t="s">
        <v>355</v>
      </c>
      <c r="IS10">
        <v>0</v>
      </c>
      <c r="IT10">
        <v>0</v>
      </c>
      <c r="IU10">
        <v>0</v>
      </c>
      <c r="IV10">
        <v>0</v>
      </c>
      <c r="IW10">
        <v>0</v>
      </c>
      <c r="IX10">
        <v>0</v>
      </c>
      <c r="IY10">
        <v>0</v>
      </c>
      <c r="IZ10">
        <v>0</v>
      </c>
      <c r="JA10">
        <v>0</v>
      </c>
      <c r="JB10">
        <v>0</v>
      </c>
      <c r="JC10">
        <v>0</v>
      </c>
      <c r="JD10">
        <v>0</v>
      </c>
      <c r="JE10">
        <v>0</v>
      </c>
      <c r="JF10">
        <v>1</v>
      </c>
      <c r="JG10">
        <v>0</v>
      </c>
      <c r="JI10" t="s">
        <v>389</v>
      </c>
      <c r="JJ10" t="s">
        <v>351</v>
      </c>
      <c r="JL10" t="s">
        <v>352</v>
      </c>
      <c r="MD10" t="s">
        <v>484</v>
      </c>
      <c r="ME10" t="s">
        <v>468</v>
      </c>
      <c r="MF10" t="s">
        <v>468</v>
      </c>
      <c r="MG10" t="s">
        <v>320</v>
      </c>
      <c r="MH10">
        <v>0</v>
      </c>
      <c r="MI10">
        <v>0</v>
      </c>
      <c r="MJ10">
        <v>0</v>
      </c>
      <c r="MK10">
        <v>0</v>
      </c>
      <c r="ML10">
        <v>1</v>
      </c>
      <c r="MM10">
        <v>0</v>
      </c>
      <c r="MN10">
        <v>0</v>
      </c>
      <c r="MO10" t="s">
        <v>485</v>
      </c>
      <c r="MP10" t="s">
        <v>324</v>
      </c>
      <c r="MQ10">
        <v>0</v>
      </c>
      <c r="MR10">
        <v>1</v>
      </c>
      <c r="MS10">
        <v>0</v>
      </c>
      <c r="MT10">
        <v>0</v>
      </c>
      <c r="MU10">
        <v>0</v>
      </c>
      <c r="MW10" t="s">
        <v>356</v>
      </c>
      <c r="MX10">
        <v>1</v>
      </c>
      <c r="MY10">
        <v>1</v>
      </c>
      <c r="NB10" t="s">
        <v>326</v>
      </c>
      <c r="NC10">
        <v>0</v>
      </c>
      <c r="ND10">
        <v>0</v>
      </c>
      <c r="NE10">
        <v>0</v>
      </c>
      <c r="NF10">
        <v>1</v>
      </c>
      <c r="NG10">
        <v>0</v>
      </c>
      <c r="NH10">
        <v>0</v>
      </c>
      <c r="NI10">
        <v>0</v>
      </c>
      <c r="NJ10">
        <v>0</v>
      </c>
      <c r="NK10">
        <v>0</v>
      </c>
      <c r="NL10">
        <v>0</v>
      </c>
      <c r="NM10">
        <v>0</v>
      </c>
      <c r="NP10" t="s">
        <v>327</v>
      </c>
      <c r="NQ10" t="s">
        <v>310</v>
      </c>
      <c r="OB10" t="s">
        <v>320</v>
      </c>
      <c r="OC10">
        <v>0</v>
      </c>
      <c r="OD10">
        <v>0</v>
      </c>
      <c r="OE10">
        <v>0</v>
      </c>
      <c r="OF10">
        <v>0</v>
      </c>
      <c r="OG10">
        <v>0</v>
      </c>
      <c r="OH10">
        <v>0</v>
      </c>
      <c r="OI10">
        <v>1</v>
      </c>
      <c r="OJ10">
        <v>0</v>
      </c>
      <c r="OK10">
        <v>0</v>
      </c>
      <c r="OL10" t="s">
        <v>486</v>
      </c>
      <c r="VG10" t="s">
        <v>471</v>
      </c>
      <c r="VH10">
        <v>1</v>
      </c>
      <c r="VI10">
        <v>0</v>
      </c>
      <c r="VJ10">
        <v>1</v>
      </c>
      <c r="VK10">
        <v>0</v>
      </c>
      <c r="VL10">
        <v>0</v>
      </c>
      <c r="VM10">
        <v>0</v>
      </c>
      <c r="VN10">
        <v>0</v>
      </c>
      <c r="VO10">
        <v>0</v>
      </c>
      <c r="VP10">
        <v>0</v>
      </c>
      <c r="VQ10">
        <v>0</v>
      </c>
      <c r="VR10">
        <v>0</v>
      </c>
      <c r="VT10" t="s">
        <v>487</v>
      </c>
      <c r="VU10" t="s">
        <v>488</v>
      </c>
      <c r="VV10" t="s">
        <v>489</v>
      </c>
      <c r="VW10">
        <v>0</v>
      </c>
      <c r="VX10">
        <v>0</v>
      </c>
      <c r="VY10">
        <v>0</v>
      </c>
      <c r="VZ10">
        <v>0</v>
      </c>
      <c r="WA10">
        <v>0</v>
      </c>
      <c r="WB10">
        <v>1</v>
      </c>
      <c r="WC10">
        <v>0</v>
      </c>
      <c r="WD10">
        <v>0</v>
      </c>
      <c r="WE10">
        <v>0</v>
      </c>
      <c r="WF10">
        <v>0</v>
      </c>
      <c r="WG10">
        <v>0</v>
      </c>
      <c r="WH10">
        <v>0</v>
      </c>
      <c r="WI10">
        <v>0</v>
      </c>
      <c r="WJ10">
        <v>0</v>
      </c>
      <c r="WL10" t="s">
        <v>490</v>
      </c>
      <c r="WM10" t="s">
        <v>327</v>
      </c>
      <c r="WV10" t="s">
        <v>355</v>
      </c>
      <c r="WW10" t="s">
        <v>327</v>
      </c>
      <c r="WY10" t="s">
        <v>320</v>
      </c>
      <c r="WZ10">
        <v>0</v>
      </c>
      <c r="XA10">
        <v>0</v>
      </c>
      <c r="XB10">
        <v>0</v>
      </c>
      <c r="XC10">
        <v>1</v>
      </c>
      <c r="XD10">
        <v>0</v>
      </c>
      <c r="XE10">
        <v>0</v>
      </c>
      <c r="XF10" t="s">
        <v>491</v>
      </c>
      <c r="XH10" t="s">
        <v>311</v>
      </c>
      <c r="XI10">
        <v>226197796</v>
      </c>
      <c r="XJ10" t="s">
        <v>492</v>
      </c>
      <c r="XK10" s="1">
        <v>44494.474189814813</v>
      </c>
      <c r="XN10" t="s">
        <v>336</v>
      </c>
      <c r="XO10" t="s">
        <v>337</v>
      </c>
      <c r="XQ10">
        <v>9</v>
      </c>
    </row>
    <row r="11" spans="1:641" x14ac:dyDescent="0.25">
      <c r="A11" s="1">
        <v>44493.753997141197</v>
      </c>
      <c r="B11" s="1">
        <v>44493.766362037037</v>
      </c>
      <c r="C11" s="1">
        <v>44493</v>
      </c>
      <c r="D11" t="s">
        <v>2735</v>
      </c>
      <c r="E11" t="s">
        <v>462</v>
      </c>
      <c r="F11" t="s">
        <v>478</v>
      </c>
      <c r="G11" s="1">
        <v>44493</v>
      </c>
      <c r="H11" t="s">
        <v>310</v>
      </c>
      <c r="I11" t="s">
        <v>310</v>
      </c>
      <c r="J11" t="s">
        <v>354</v>
      </c>
      <c r="K11" t="s">
        <v>493</v>
      </c>
      <c r="L11" t="s">
        <v>441</v>
      </c>
      <c r="N11" t="s">
        <v>314</v>
      </c>
      <c r="O11" t="s">
        <v>310</v>
      </c>
      <c r="P11" t="s">
        <v>315</v>
      </c>
      <c r="Q11" t="s">
        <v>320</v>
      </c>
      <c r="R11" t="s">
        <v>494</v>
      </c>
      <c r="S11" t="s">
        <v>317</v>
      </c>
      <c r="T11">
        <v>2</v>
      </c>
      <c r="U11">
        <v>1</v>
      </c>
      <c r="V11">
        <v>1</v>
      </c>
      <c r="W11" t="s">
        <v>495</v>
      </c>
      <c r="X11">
        <v>0</v>
      </c>
      <c r="Y11">
        <v>1</v>
      </c>
      <c r="Z11">
        <v>1</v>
      </c>
      <c r="AA11">
        <v>0</v>
      </c>
      <c r="AG11" t="s">
        <v>310</v>
      </c>
      <c r="AH11" t="s">
        <v>339</v>
      </c>
      <c r="AI11">
        <v>1</v>
      </c>
      <c r="AJ11">
        <v>0</v>
      </c>
      <c r="AK11">
        <v>0</v>
      </c>
      <c r="AL11">
        <v>0</v>
      </c>
      <c r="AM11">
        <v>0</v>
      </c>
      <c r="AN11">
        <v>0</v>
      </c>
      <c r="AO11">
        <v>0</v>
      </c>
      <c r="AP11">
        <v>0</v>
      </c>
      <c r="AR11" t="s">
        <v>480</v>
      </c>
      <c r="AT11">
        <v>200</v>
      </c>
      <c r="AU11" t="s">
        <v>327</v>
      </c>
      <c r="BP11" t="s">
        <v>496</v>
      </c>
      <c r="BQ11" t="s">
        <v>310</v>
      </c>
      <c r="BR11" t="s">
        <v>339</v>
      </c>
      <c r="BS11">
        <v>1</v>
      </c>
      <c r="BT11">
        <v>0</v>
      </c>
      <c r="BU11">
        <v>0</v>
      </c>
      <c r="BV11">
        <v>0</v>
      </c>
      <c r="BW11">
        <v>0</v>
      </c>
      <c r="BX11">
        <v>0</v>
      </c>
      <c r="BY11">
        <v>0</v>
      </c>
      <c r="BZ11">
        <v>0</v>
      </c>
      <c r="CB11" t="s">
        <v>421</v>
      </c>
      <c r="CD11">
        <v>250</v>
      </c>
      <c r="CE11" t="s">
        <v>327</v>
      </c>
      <c r="CZ11" t="s">
        <v>422</v>
      </c>
      <c r="EK11" t="s">
        <v>497</v>
      </c>
      <c r="EL11">
        <v>0</v>
      </c>
      <c r="EM11">
        <v>1</v>
      </c>
      <c r="EN11">
        <v>0</v>
      </c>
      <c r="EO11">
        <v>0</v>
      </c>
      <c r="EP11">
        <v>0</v>
      </c>
      <c r="EQ11">
        <v>0</v>
      </c>
      <c r="ES11" t="s">
        <v>342</v>
      </c>
      <c r="ET11">
        <v>1</v>
      </c>
      <c r="EU11">
        <v>1</v>
      </c>
      <c r="EV11">
        <v>0</v>
      </c>
      <c r="EW11">
        <v>0</v>
      </c>
      <c r="EX11">
        <v>0</v>
      </c>
      <c r="EY11">
        <v>0</v>
      </c>
      <c r="EZ11">
        <v>0</v>
      </c>
      <c r="FA11">
        <v>0</v>
      </c>
      <c r="FB11">
        <v>0</v>
      </c>
      <c r="FC11">
        <v>0</v>
      </c>
      <c r="FD11">
        <v>0</v>
      </c>
      <c r="FE11">
        <v>0</v>
      </c>
      <c r="FF11">
        <v>0</v>
      </c>
      <c r="FG11">
        <v>0</v>
      </c>
      <c r="FH11">
        <v>0</v>
      </c>
      <c r="FI11">
        <v>0</v>
      </c>
      <c r="FJ11">
        <v>0</v>
      </c>
      <c r="FL11" t="s">
        <v>318</v>
      </c>
      <c r="FM11">
        <v>1</v>
      </c>
      <c r="FN11">
        <v>0</v>
      </c>
      <c r="FO11">
        <v>0</v>
      </c>
      <c r="FP11">
        <v>0</v>
      </c>
      <c r="FQ11">
        <v>0</v>
      </c>
      <c r="FR11">
        <v>0</v>
      </c>
      <c r="FT11" t="s">
        <v>498</v>
      </c>
      <c r="FU11">
        <v>1</v>
      </c>
      <c r="FV11">
        <v>0</v>
      </c>
      <c r="FW11">
        <v>1</v>
      </c>
      <c r="FX11">
        <v>0</v>
      </c>
      <c r="FY11">
        <v>0</v>
      </c>
      <c r="FZ11">
        <v>0</v>
      </c>
      <c r="GA11">
        <v>0</v>
      </c>
      <c r="GB11">
        <v>0</v>
      </c>
      <c r="GC11">
        <v>0</v>
      </c>
      <c r="GD11">
        <v>0</v>
      </c>
      <c r="GE11">
        <v>0</v>
      </c>
      <c r="GF11">
        <v>0</v>
      </c>
      <c r="GG11">
        <v>0</v>
      </c>
      <c r="GH11">
        <v>0</v>
      </c>
      <c r="GI11">
        <v>0</v>
      </c>
      <c r="GJ11">
        <v>0</v>
      </c>
      <c r="GK11">
        <v>0</v>
      </c>
      <c r="GM11" t="s">
        <v>499</v>
      </c>
      <c r="GN11">
        <v>0</v>
      </c>
      <c r="GO11">
        <v>0</v>
      </c>
      <c r="GP11">
        <v>1</v>
      </c>
      <c r="GQ11">
        <v>0</v>
      </c>
      <c r="GR11">
        <v>0</v>
      </c>
      <c r="GS11">
        <v>0</v>
      </c>
      <c r="HV11" t="s">
        <v>404</v>
      </c>
      <c r="HX11" t="s">
        <v>345</v>
      </c>
      <c r="HY11" t="s">
        <v>500</v>
      </c>
      <c r="IA11" t="s">
        <v>345</v>
      </c>
      <c r="IE11" t="s">
        <v>501</v>
      </c>
      <c r="IF11" t="s">
        <v>482</v>
      </c>
      <c r="IG11">
        <v>0</v>
      </c>
      <c r="IH11">
        <v>0</v>
      </c>
      <c r="II11">
        <v>0</v>
      </c>
      <c r="IJ11">
        <v>0</v>
      </c>
      <c r="IK11">
        <v>0</v>
      </c>
      <c r="IL11">
        <v>1</v>
      </c>
      <c r="IM11">
        <v>0</v>
      </c>
      <c r="IN11">
        <v>0</v>
      </c>
      <c r="IO11">
        <v>0</v>
      </c>
      <c r="IQ11" t="s">
        <v>502</v>
      </c>
      <c r="IR11" t="s">
        <v>503</v>
      </c>
      <c r="IS11">
        <v>1</v>
      </c>
      <c r="IT11">
        <v>0</v>
      </c>
      <c r="IU11">
        <v>0</v>
      </c>
      <c r="IV11">
        <v>0</v>
      </c>
      <c r="IW11">
        <v>0</v>
      </c>
      <c r="IX11">
        <v>0</v>
      </c>
      <c r="IY11">
        <v>0</v>
      </c>
      <c r="IZ11">
        <v>0</v>
      </c>
      <c r="JA11">
        <v>0</v>
      </c>
      <c r="JB11">
        <v>0</v>
      </c>
      <c r="JC11">
        <v>0</v>
      </c>
      <c r="JD11">
        <v>0</v>
      </c>
      <c r="JE11">
        <v>0</v>
      </c>
      <c r="JF11">
        <v>0</v>
      </c>
      <c r="JG11">
        <v>0</v>
      </c>
      <c r="JI11" t="s">
        <v>389</v>
      </c>
      <c r="JJ11" t="s">
        <v>351</v>
      </c>
      <c r="JL11" t="s">
        <v>352</v>
      </c>
      <c r="JN11" t="s">
        <v>448</v>
      </c>
      <c r="JO11">
        <v>0</v>
      </c>
      <c r="JP11">
        <v>1</v>
      </c>
      <c r="JQ11">
        <v>0</v>
      </c>
      <c r="JR11">
        <v>0</v>
      </c>
      <c r="JS11">
        <v>0</v>
      </c>
      <c r="JT11">
        <v>0</v>
      </c>
      <c r="JU11">
        <v>0</v>
      </c>
      <c r="JV11">
        <v>0</v>
      </c>
      <c r="JW11">
        <v>0</v>
      </c>
      <c r="JY11" t="s">
        <v>504</v>
      </c>
      <c r="JZ11" t="s">
        <v>505</v>
      </c>
      <c r="KA11">
        <v>1</v>
      </c>
      <c r="KB11">
        <v>1</v>
      </c>
      <c r="KC11">
        <v>1</v>
      </c>
      <c r="KD11">
        <v>1</v>
      </c>
      <c r="KE11">
        <v>1</v>
      </c>
      <c r="KF11">
        <v>1</v>
      </c>
      <c r="KG11">
        <v>0</v>
      </c>
      <c r="KH11">
        <v>0</v>
      </c>
      <c r="KI11">
        <v>0</v>
      </c>
      <c r="KJ11">
        <v>0</v>
      </c>
      <c r="KK11">
        <v>0</v>
      </c>
      <c r="KL11">
        <v>0</v>
      </c>
      <c r="KM11">
        <v>0</v>
      </c>
      <c r="KN11">
        <v>0</v>
      </c>
      <c r="KO11">
        <v>0</v>
      </c>
      <c r="KQ11" t="s">
        <v>389</v>
      </c>
      <c r="KR11" t="s">
        <v>506</v>
      </c>
      <c r="KT11" t="s">
        <v>408</v>
      </c>
      <c r="MD11" t="s">
        <v>507</v>
      </c>
      <c r="ME11" t="s">
        <v>508</v>
      </c>
      <c r="MF11" t="s">
        <v>354</v>
      </c>
      <c r="MG11" t="s">
        <v>509</v>
      </c>
      <c r="MH11">
        <v>0</v>
      </c>
      <c r="MI11">
        <v>1</v>
      </c>
      <c r="MJ11">
        <v>0</v>
      </c>
      <c r="MK11">
        <v>0</v>
      </c>
      <c r="ML11">
        <v>0</v>
      </c>
      <c r="MM11">
        <v>0</v>
      </c>
      <c r="MN11">
        <v>0</v>
      </c>
      <c r="MP11" t="s">
        <v>370</v>
      </c>
      <c r="MQ11">
        <v>1</v>
      </c>
      <c r="MR11">
        <v>0</v>
      </c>
      <c r="MS11">
        <v>0</v>
      </c>
      <c r="MT11">
        <v>0</v>
      </c>
      <c r="MU11">
        <v>0</v>
      </c>
      <c r="MW11" t="s">
        <v>371</v>
      </c>
      <c r="MX11">
        <v>0</v>
      </c>
      <c r="MY11">
        <v>1</v>
      </c>
      <c r="NB11" t="s">
        <v>326</v>
      </c>
      <c r="NC11">
        <v>0</v>
      </c>
      <c r="ND11">
        <v>0</v>
      </c>
      <c r="NE11">
        <v>0</v>
      </c>
      <c r="NF11">
        <v>1</v>
      </c>
      <c r="NG11">
        <v>0</v>
      </c>
      <c r="NH11">
        <v>0</v>
      </c>
      <c r="NI11">
        <v>0</v>
      </c>
      <c r="NJ11">
        <v>0</v>
      </c>
      <c r="NK11">
        <v>0</v>
      </c>
      <c r="NL11">
        <v>0</v>
      </c>
      <c r="NM11">
        <v>0</v>
      </c>
      <c r="NP11" t="s">
        <v>327</v>
      </c>
      <c r="NQ11" t="s">
        <v>310</v>
      </c>
      <c r="OB11" t="s">
        <v>355</v>
      </c>
      <c r="OC11">
        <v>0</v>
      </c>
      <c r="OD11">
        <v>0</v>
      </c>
      <c r="OE11">
        <v>0</v>
      </c>
      <c r="OF11">
        <v>0</v>
      </c>
      <c r="OG11">
        <v>0</v>
      </c>
      <c r="OH11">
        <v>0</v>
      </c>
      <c r="OI11">
        <v>0</v>
      </c>
      <c r="OJ11">
        <v>1</v>
      </c>
      <c r="OK11">
        <v>0</v>
      </c>
      <c r="VG11" t="s">
        <v>510</v>
      </c>
      <c r="VH11">
        <v>1</v>
      </c>
      <c r="VI11">
        <v>0</v>
      </c>
      <c r="VJ11">
        <v>0</v>
      </c>
      <c r="VK11">
        <v>1</v>
      </c>
      <c r="VL11">
        <v>0</v>
      </c>
      <c r="VM11">
        <v>0</v>
      </c>
      <c r="VN11">
        <v>0</v>
      </c>
      <c r="VO11">
        <v>0</v>
      </c>
      <c r="VP11">
        <v>0</v>
      </c>
      <c r="VQ11">
        <v>0</v>
      </c>
      <c r="VR11">
        <v>0</v>
      </c>
      <c r="VT11" t="s">
        <v>511</v>
      </c>
      <c r="VU11" t="s">
        <v>512</v>
      </c>
      <c r="VV11" t="s">
        <v>489</v>
      </c>
      <c r="VW11">
        <v>0</v>
      </c>
      <c r="VX11">
        <v>0</v>
      </c>
      <c r="VY11">
        <v>0</v>
      </c>
      <c r="VZ11">
        <v>0</v>
      </c>
      <c r="WA11">
        <v>0</v>
      </c>
      <c r="WB11">
        <v>1</v>
      </c>
      <c r="WC11">
        <v>0</v>
      </c>
      <c r="WD11">
        <v>0</v>
      </c>
      <c r="WE11">
        <v>0</v>
      </c>
      <c r="WF11">
        <v>0</v>
      </c>
      <c r="WG11">
        <v>0</v>
      </c>
      <c r="WH11">
        <v>0</v>
      </c>
      <c r="WI11">
        <v>0</v>
      </c>
      <c r="WJ11">
        <v>0</v>
      </c>
      <c r="WL11" t="s">
        <v>513</v>
      </c>
      <c r="WM11" t="s">
        <v>327</v>
      </c>
      <c r="WV11" t="s">
        <v>310</v>
      </c>
      <c r="WW11" t="s">
        <v>327</v>
      </c>
      <c r="WY11" t="s">
        <v>320</v>
      </c>
      <c r="WZ11">
        <v>0</v>
      </c>
      <c r="XA11">
        <v>0</v>
      </c>
      <c r="XB11">
        <v>0</v>
      </c>
      <c r="XC11">
        <v>1</v>
      </c>
      <c r="XD11">
        <v>0</v>
      </c>
      <c r="XE11">
        <v>0</v>
      </c>
      <c r="XF11" t="s">
        <v>514</v>
      </c>
      <c r="XH11" t="s">
        <v>311</v>
      </c>
      <c r="XI11">
        <v>226197814</v>
      </c>
      <c r="XJ11" t="s">
        <v>515</v>
      </c>
      <c r="XK11" s="1">
        <v>44494.47420138889</v>
      </c>
      <c r="XN11" t="s">
        <v>336</v>
      </c>
      <c r="XO11" t="s">
        <v>337</v>
      </c>
      <c r="XQ11">
        <v>10</v>
      </c>
    </row>
    <row r="12" spans="1:641" x14ac:dyDescent="0.25">
      <c r="A12" s="1">
        <v>44493.77448615741</v>
      </c>
      <c r="B12" s="1">
        <v>44493.78384640046</v>
      </c>
      <c r="C12" s="1">
        <v>44493</v>
      </c>
      <c r="D12" t="s">
        <v>2735</v>
      </c>
      <c r="E12" t="s">
        <v>462</v>
      </c>
      <c r="F12" t="s">
        <v>463</v>
      </c>
      <c r="G12" s="1">
        <v>44493</v>
      </c>
      <c r="H12" t="s">
        <v>310</v>
      </c>
      <c r="I12" t="s">
        <v>310</v>
      </c>
      <c r="J12" t="s">
        <v>327</v>
      </c>
      <c r="K12" t="s">
        <v>516</v>
      </c>
      <c r="L12" t="s">
        <v>441</v>
      </c>
      <c r="N12" t="s">
        <v>314</v>
      </c>
      <c r="O12" t="s">
        <v>310</v>
      </c>
      <c r="P12" t="s">
        <v>517</v>
      </c>
      <c r="Q12" t="s">
        <v>401</v>
      </c>
      <c r="S12" t="s">
        <v>317</v>
      </c>
      <c r="T12">
        <v>4</v>
      </c>
      <c r="U12">
        <v>0</v>
      </c>
      <c r="V12">
        <v>3</v>
      </c>
      <c r="W12" t="s">
        <v>402</v>
      </c>
      <c r="X12">
        <v>0</v>
      </c>
      <c r="Y12">
        <v>1</v>
      </c>
      <c r="Z12">
        <v>1</v>
      </c>
      <c r="AA12">
        <v>0</v>
      </c>
      <c r="AG12" t="s">
        <v>310</v>
      </c>
      <c r="AH12" t="s">
        <v>339</v>
      </c>
      <c r="AI12">
        <v>1</v>
      </c>
      <c r="AJ12">
        <v>0</v>
      </c>
      <c r="AK12">
        <v>0</v>
      </c>
      <c r="AL12">
        <v>0</v>
      </c>
      <c r="AM12">
        <v>0</v>
      </c>
      <c r="AN12">
        <v>0</v>
      </c>
      <c r="AO12">
        <v>0</v>
      </c>
      <c r="AP12">
        <v>0</v>
      </c>
      <c r="AR12" t="s">
        <v>518</v>
      </c>
      <c r="AT12">
        <v>400</v>
      </c>
      <c r="AU12" t="s">
        <v>327</v>
      </c>
      <c r="BP12" t="s">
        <v>496</v>
      </c>
      <c r="BQ12" t="s">
        <v>310</v>
      </c>
      <c r="BR12" t="s">
        <v>339</v>
      </c>
      <c r="BS12">
        <v>1</v>
      </c>
      <c r="BT12">
        <v>0</v>
      </c>
      <c r="BU12">
        <v>0</v>
      </c>
      <c r="BV12">
        <v>0</v>
      </c>
      <c r="BW12">
        <v>0</v>
      </c>
      <c r="BX12">
        <v>0</v>
      </c>
      <c r="BY12">
        <v>0</v>
      </c>
      <c r="BZ12">
        <v>0</v>
      </c>
      <c r="CB12" t="s">
        <v>421</v>
      </c>
      <c r="CD12">
        <v>500</v>
      </c>
      <c r="CE12" t="s">
        <v>327</v>
      </c>
      <c r="CZ12" t="s">
        <v>422</v>
      </c>
      <c r="EK12" t="s">
        <v>318</v>
      </c>
      <c r="EL12">
        <v>1</v>
      </c>
      <c r="EM12">
        <v>0</v>
      </c>
      <c r="EN12">
        <v>0</v>
      </c>
      <c r="EO12">
        <v>0</v>
      </c>
      <c r="EP12">
        <v>0</v>
      </c>
      <c r="EQ12">
        <v>0</v>
      </c>
      <c r="ES12" t="s">
        <v>519</v>
      </c>
      <c r="ET12">
        <v>1</v>
      </c>
      <c r="EU12">
        <v>1</v>
      </c>
      <c r="EV12">
        <v>0</v>
      </c>
      <c r="EW12">
        <v>0</v>
      </c>
      <c r="EX12">
        <v>0</v>
      </c>
      <c r="EY12">
        <v>0</v>
      </c>
      <c r="EZ12">
        <v>0</v>
      </c>
      <c r="FA12">
        <v>0</v>
      </c>
      <c r="FB12">
        <v>0</v>
      </c>
      <c r="FC12">
        <v>0</v>
      </c>
      <c r="FD12">
        <v>0</v>
      </c>
      <c r="FE12">
        <v>0</v>
      </c>
      <c r="FF12">
        <v>0</v>
      </c>
      <c r="FG12">
        <v>0</v>
      </c>
      <c r="FH12">
        <v>0</v>
      </c>
      <c r="FI12">
        <v>0</v>
      </c>
      <c r="FJ12">
        <v>0</v>
      </c>
      <c r="FL12" t="s">
        <v>318</v>
      </c>
      <c r="FM12">
        <v>1</v>
      </c>
      <c r="FN12">
        <v>0</v>
      </c>
      <c r="FO12">
        <v>0</v>
      </c>
      <c r="FP12">
        <v>0</v>
      </c>
      <c r="FQ12">
        <v>0</v>
      </c>
      <c r="FR12">
        <v>0</v>
      </c>
      <c r="FT12" t="s">
        <v>520</v>
      </c>
      <c r="FU12">
        <v>0</v>
      </c>
      <c r="FV12">
        <v>0</v>
      </c>
      <c r="FW12">
        <v>0</v>
      </c>
      <c r="FX12">
        <v>0</v>
      </c>
      <c r="FY12">
        <v>0</v>
      </c>
      <c r="FZ12">
        <v>1</v>
      </c>
      <c r="GA12">
        <v>0</v>
      </c>
      <c r="GB12">
        <v>0</v>
      </c>
      <c r="GC12">
        <v>0</v>
      </c>
      <c r="GD12">
        <v>0</v>
      </c>
      <c r="GE12">
        <v>0</v>
      </c>
      <c r="GF12">
        <v>0</v>
      </c>
      <c r="GG12">
        <v>0</v>
      </c>
      <c r="GH12">
        <v>0</v>
      </c>
      <c r="GI12">
        <v>0</v>
      </c>
      <c r="GJ12">
        <v>0</v>
      </c>
      <c r="GK12">
        <v>0</v>
      </c>
      <c r="GM12" t="s">
        <v>318</v>
      </c>
      <c r="GN12">
        <v>1</v>
      </c>
      <c r="GO12">
        <v>0</v>
      </c>
      <c r="GP12">
        <v>0</v>
      </c>
      <c r="GQ12">
        <v>0</v>
      </c>
      <c r="GR12">
        <v>0</v>
      </c>
      <c r="GS12">
        <v>0</v>
      </c>
      <c r="HV12" t="s">
        <v>404</v>
      </c>
      <c r="HX12" t="s">
        <v>345</v>
      </c>
      <c r="HY12" t="s">
        <v>404</v>
      </c>
      <c r="IA12" t="s">
        <v>345</v>
      </c>
      <c r="IE12" t="s">
        <v>521</v>
      </c>
      <c r="IF12" t="s">
        <v>482</v>
      </c>
      <c r="IG12">
        <v>0</v>
      </c>
      <c r="IH12">
        <v>0</v>
      </c>
      <c r="II12">
        <v>0</v>
      </c>
      <c r="IJ12">
        <v>0</v>
      </c>
      <c r="IK12">
        <v>0</v>
      </c>
      <c r="IL12">
        <v>1</v>
      </c>
      <c r="IM12">
        <v>0</v>
      </c>
      <c r="IN12">
        <v>0</v>
      </c>
      <c r="IO12">
        <v>0</v>
      </c>
      <c r="IQ12" t="s">
        <v>522</v>
      </c>
      <c r="IR12" t="s">
        <v>355</v>
      </c>
      <c r="IS12">
        <v>0</v>
      </c>
      <c r="IT12">
        <v>0</v>
      </c>
      <c r="IU12">
        <v>0</v>
      </c>
      <c r="IV12">
        <v>0</v>
      </c>
      <c r="IW12">
        <v>0</v>
      </c>
      <c r="IX12">
        <v>0</v>
      </c>
      <c r="IY12">
        <v>0</v>
      </c>
      <c r="IZ12">
        <v>0</v>
      </c>
      <c r="JA12">
        <v>0</v>
      </c>
      <c r="JB12">
        <v>0</v>
      </c>
      <c r="JC12">
        <v>0</v>
      </c>
      <c r="JD12">
        <v>0</v>
      </c>
      <c r="JE12">
        <v>0</v>
      </c>
      <c r="JF12">
        <v>1</v>
      </c>
      <c r="JG12">
        <v>0</v>
      </c>
      <c r="JI12" t="s">
        <v>389</v>
      </c>
      <c r="JJ12" t="s">
        <v>351</v>
      </c>
      <c r="JL12" t="s">
        <v>352</v>
      </c>
      <c r="JN12" t="s">
        <v>448</v>
      </c>
      <c r="JO12">
        <v>0</v>
      </c>
      <c r="JP12">
        <v>1</v>
      </c>
      <c r="JQ12">
        <v>0</v>
      </c>
      <c r="JR12">
        <v>0</v>
      </c>
      <c r="JS12">
        <v>0</v>
      </c>
      <c r="JT12">
        <v>0</v>
      </c>
      <c r="JU12">
        <v>0</v>
      </c>
      <c r="JV12">
        <v>0</v>
      </c>
      <c r="JW12">
        <v>0</v>
      </c>
      <c r="JY12" t="s">
        <v>523</v>
      </c>
      <c r="JZ12" t="s">
        <v>524</v>
      </c>
      <c r="KA12">
        <v>1</v>
      </c>
      <c r="KB12">
        <v>1</v>
      </c>
      <c r="KC12">
        <v>1</v>
      </c>
      <c r="KD12">
        <v>1</v>
      </c>
      <c r="KE12">
        <v>0</v>
      </c>
      <c r="KF12">
        <v>1</v>
      </c>
      <c r="KG12">
        <v>0</v>
      </c>
      <c r="KH12">
        <v>0</v>
      </c>
      <c r="KI12">
        <v>1</v>
      </c>
      <c r="KJ12">
        <v>0</v>
      </c>
      <c r="KK12">
        <v>0</v>
      </c>
      <c r="KL12">
        <v>1</v>
      </c>
      <c r="KM12">
        <v>0</v>
      </c>
      <c r="KN12">
        <v>0</v>
      </c>
      <c r="KO12">
        <v>0</v>
      </c>
      <c r="KQ12" t="s">
        <v>389</v>
      </c>
      <c r="KR12" t="s">
        <v>351</v>
      </c>
      <c r="KT12" t="s">
        <v>408</v>
      </c>
      <c r="MD12" t="s">
        <v>525</v>
      </c>
      <c r="ME12" t="s">
        <v>525</v>
      </c>
      <c r="MF12" t="s">
        <v>525</v>
      </c>
      <c r="MG12" t="s">
        <v>355</v>
      </c>
      <c r="MH12">
        <v>0</v>
      </c>
      <c r="MI12">
        <v>0</v>
      </c>
      <c r="MJ12">
        <v>0</v>
      </c>
      <c r="MK12">
        <v>0</v>
      </c>
      <c r="ML12">
        <v>0</v>
      </c>
      <c r="MM12">
        <v>1</v>
      </c>
      <c r="MN12">
        <v>0</v>
      </c>
      <c r="MP12" t="s">
        <v>324</v>
      </c>
      <c r="MQ12">
        <v>0</v>
      </c>
      <c r="MR12">
        <v>1</v>
      </c>
      <c r="MS12">
        <v>0</v>
      </c>
      <c r="MT12">
        <v>0</v>
      </c>
      <c r="MU12">
        <v>0</v>
      </c>
      <c r="MW12" t="s">
        <v>371</v>
      </c>
      <c r="MX12">
        <v>0</v>
      </c>
      <c r="MY12">
        <v>1</v>
      </c>
      <c r="NB12" t="s">
        <v>326</v>
      </c>
      <c r="NC12">
        <v>0</v>
      </c>
      <c r="ND12">
        <v>0</v>
      </c>
      <c r="NE12">
        <v>0</v>
      </c>
      <c r="NF12">
        <v>1</v>
      </c>
      <c r="NG12">
        <v>0</v>
      </c>
      <c r="NH12">
        <v>0</v>
      </c>
      <c r="NI12">
        <v>0</v>
      </c>
      <c r="NJ12">
        <v>0</v>
      </c>
      <c r="NK12">
        <v>0</v>
      </c>
      <c r="NL12">
        <v>0</v>
      </c>
      <c r="NM12">
        <v>0</v>
      </c>
      <c r="NP12" t="s">
        <v>310</v>
      </c>
      <c r="NQ12" t="s">
        <v>310</v>
      </c>
      <c r="NR12" t="s">
        <v>320</v>
      </c>
      <c r="NS12">
        <v>0</v>
      </c>
      <c r="NT12">
        <v>0</v>
      </c>
      <c r="NU12">
        <v>0</v>
      </c>
      <c r="NV12">
        <v>0</v>
      </c>
      <c r="NW12">
        <v>0</v>
      </c>
      <c r="NX12">
        <v>1</v>
      </c>
      <c r="NY12">
        <v>0</v>
      </c>
      <c r="NZ12">
        <v>0</v>
      </c>
      <c r="OA12" t="s">
        <v>526</v>
      </c>
      <c r="OB12" t="s">
        <v>355</v>
      </c>
      <c r="OC12">
        <v>0</v>
      </c>
      <c r="OD12">
        <v>0</v>
      </c>
      <c r="OE12">
        <v>0</v>
      </c>
      <c r="OF12">
        <v>0</v>
      </c>
      <c r="OG12">
        <v>0</v>
      </c>
      <c r="OH12">
        <v>0</v>
      </c>
      <c r="OI12">
        <v>0</v>
      </c>
      <c r="OJ12">
        <v>1</v>
      </c>
      <c r="OK12">
        <v>0</v>
      </c>
      <c r="VG12" t="s">
        <v>471</v>
      </c>
      <c r="VH12">
        <v>1</v>
      </c>
      <c r="VI12">
        <v>0</v>
      </c>
      <c r="VJ12">
        <v>1</v>
      </c>
      <c r="VK12">
        <v>0</v>
      </c>
      <c r="VL12">
        <v>0</v>
      </c>
      <c r="VM12">
        <v>0</v>
      </c>
      <c r="VN12">
        <v>0</v>
      </c>
      <c r="VO12">
        <v>0</v>
      </c>
      <c r="VP12">
        <v>0</v>
      </c>
      <c r="VQ12">
        <v>0</v>
      </c>
      <c r="VR12">
        <v>0</v>
      </c>
      <c r="VT12" t="s">
        <v>322</v>
      </c>
      <c r="VU12" t="s">
        <v>527</v>
      </c>
      <c r="VV12" t="s">
        <v>489</v>
      </c>
      <c r="VW12">
        <v>0</v>
      </c>
      <c r="VX12">
        <v>0</v>
      </c>
      <c r="VY12">
        <v>0</v>
      </c>
      <c r="VZ12">
        <v>0</v>
      </c>
      <c r="WA12">
        <v>0</v>
      </c>
      <c r="WB12">
        <v>1</v>
      </c>
      <c r="WC12">
        <v>0</v>
      </c>
      <c r="WD12">
        <v>0</v>
      </c>
      <c r="WE12">
        <v>0</v>
      </c>
      <c r="WF12">
        <v>0</v>
      </c>
      <c r="WG12">
        <v>0</v>
      </c>
      <c r="WH12">
        <v>0</v>
      </c>
      <c r="WI12">
        <v>0</v>
      </c>
      <c r="WJ12">
        <v>0</v>
      </c>
      <c r="WL12" t="s">
        <v>528</v>
      </c>
      <c r="WM12" t="s">
        <v>327</v>
      </c>
      <c r="WV12" t="s">
        <v>355</v>
      </c>
      <c r="WW12" t="s">
        <v>327</v>
      </c>
      <c r="WY12" t="s">
        <v>355</v>
      </c>
      <c r="WZ12">
        <v>0</v>
      </c>
      <c r="XA12">
        <v>0</v>
      </c>
      <c r="XB12">
        <v>0</v>
      </c>
      <c r="XC12">
        <v>0</v>
      </c>
      <c r="XD12">
        <v>1</v>
      </c>
      <c r="XE12">
        <v>0</v>
      </c>
      <c r="XH12" t="s">
        <v>311</v>
      </c>
      <c r="XI12">
        <v>226197825</v>
      </c>
      <c r="XJ12" t="s">
        <v>529</v>
      </c>
      <c r="XK12" s="1">
        <v>44494.474212962959</v>
      </c>
      <c r="XN12" t="s">
        <v>336</v>
      </c>
      <c r="XO12" t="s">
        <v>337</v>
      </c>
      <c r="XQ12">
        <v>11</v>
      </c>
    </row>
    <row r="13" spans="1:641" x14ac:dyDescent="0.25">
      <c r="A13" s="1">
        <v>44494.378152106481</v>
      </c>
      <c r="B13" s="1">
        <v>44494.383582962961</v>
      </c>
      <c r="C13" s="1">
        <v>44494</v>
      </c>
      <c r="D13" t="s">
        <v>2735</v>
      </c>
      <c r="E13" t="s">
        <v>462</v>
      </c>
      <c r="F13" t="s">
        <v>478</v>
      </c>
      <c r="G13" s="1">
        <v>44494</v>
      </c>
      <c r="H13" t="s">
        <v>310</v>
      </c>
      <c r="I13" t="s">
        <v>310</v>
      </c>
      <c r="J13" t="s">
        <v>311</v>
      </c>
      <c r="K13" t="s">
        <v>530</v>
      </c>
      <c r="L13" t="s">
        <v>313</v>
      </c>
      <c r="N13" t="s">
        <v>314</v>
      </c>
      <c r="O13" t="s">
        <v>310</v>
      </c>
      <c r="P13" t="s">
        <v>382</v>
      </c>
      <c r="Q13" t="s">
        <v>316</v>
      </c>
      <c r="S13" t="s">
        <v>531</v>
      </c>
      <c r="T13">
        <v>2</v>
      </c>
      <c r="U13">
        <v>0</v>
      </c>
      <c r="V13">
        <v>1</v>
      </c>
      <c r="W13" t="s">
        <v>319</v>
      </c>
      <c r="X13">
        <v>0</v>
      </c>
      <c r="Y13">
        <v>1</v>
      </c>
      <c r="Z13">
        <v>0</v>
      </c>
      <c r="AA13">
        <v>0</v>
      </c>
      <c r="AG13" t="s">
        <v>310</v>
      </c>
      <c r="AH13" t="s">
        <v>339</v>
      </c>
      <c r="AI13">
        <v>1</v>
      </c>
      <c r="AJ13">
        <v>0</v>
      </c>
      <c r="AK13">
        <v>0</v>
      </c>
      <c r="AL13">
        <v>0</v>
      </c>
      <c r="AM13">
        <v>0</v>
      </c>
      <c r="AN13">
        <v>0</v>
      </c>
      <c r="AO13">
        <v>0</v>
      </c>
      <c r="AP13">
        <v>0</v>
      </c>
      <c r="AR13" t="s">
        <v>480</v>
      </c>
      <c r="AT13">
        <v>200</v>
      </c>
      <c r="AU13" t="s">
        <v>327</v>
      </c>
      <c r="BP13" t="s">
        <v>496</v>
      </c>
      <c r="EK13" t="s">
        <v>318</v>
      </c>
      <c r="EL13">
        <v>1</v>
      </c>
      <c r="EM13">
        <v>0</v>
      </c>
      <c r="EN13">
        <v>0</v>
      </c>
      <c r="EO13">
        <v>0</v>
      </c>
      <c r="EP13">
        <v>0</v>
      </c>
      <c r="EQ13">
        <v>0</v>
      </c>
      <c r="ES13" t="s">
        <v>519</v>
      </c>
      <c r="ET13">
        <v>1</v>
      </c>
      <c r="EU13">
        <v>1</v>
      </c>
      <c r="EV13">
        <v>0</v>
      </c>
      <c r="EW13">
        <v>0</v>
      </c>
      <c r="EX13">
        <v>0</v>
      </c>
      <c r="EY13">
        <v>0</v>
      </c>
      <c r="EZ13">
        <v>0</v>
      </c>
      <c r="FA13">
        <v>0</v>
      </c>
      <c r="FB13">
        <v>0</v>
      </c>
      <c r="FC13">
        <v>0</v>
      </c>
      <c r="FD13">
        <v>0</v>
      </c>
      <c r="FE13">
        <v>0</v>
      </c>
      <c r="FF13">
        <v>0</v>
      </c>
      <c r="FG13">
        <v>0</v>
      </c>
      <c r="FH13">
        <v>0</v>
      </c>
      <c r="FI13">
        <v>0</v>
      </c>
      <c r="FJ13">
        <v>0</v>
      </c>
      <c r="FL13" t="s">
        <v>318</v>
      </c>
      <c r="FM13">
        <v>1</v>
      </c>
      <c r="FN13">
        <v>0</v>
      </c>
      <c r="FO13">
        <v>0</v>
      </c>
      <c r="FP13">
        <v>0</v>
      </c>
      <c r="FQ13">
        <v>0</v>
      </c>
      <c r="FR13">
        <v>0</v>
      </c>
      <c r="HV13" t="s">
        <v>404</v>
      </c>
      <c r="HX13" t="s">
        <v>345</v>
      </c>
      <c r="IE13" t="s">
        <v>532</v>
      </c>
      <c r="IF13" t="s">
        <v>320</v>
      </c>
      <c r="IG13">
        <v>0</v>
      </c>
      <c r="IH13">
        <v>0</v>
      </c>
      <c r="II13">
        <v>0</v>
      </c>
      <c r="IJ13">
        <v>0</v>
      </c>
      <c r="IK13">
        <v>0</v>
      </c>
      <c r="IL13">
        <v>0</v>
      </c>
      <c r="IM13">
        <v>1</v>
      </c>
      <c r="IN13">
        <v>0</v>
      </c>
      <c r="IO13">
        <v>0</v>
      </c>
      <c r="IP13" t="s">
        <v>533</v>
      </c>
      <c r="IQ13" t="s">
        <v>468</v>
      </c>
      <c r="IR13" t="s">
        <v>355</v>
      </c>
      <c r="IS13">
        <v>0</v>
      </c>
      <c r="IT13">
        <v>0</v>
      </c>
      <c r="IU13">
        <v>0</v>
      </c>
      <c r="IV13">
        <v>0</v>
      </c>
      <c r="IW13">
        <v>0</v>
      </c>
      <c r="IX13">
        <v>0</v>
      </c>
      <c r="IY13">
        <v>0</v>
      </c>
      <c r="IZ13">
        <v>0</v>
      </c>
      <c r="JA13">
        <v>0</v>
      </c>
      <c r="JB13">
        <v>0</v>
      </c>
      <c r="JC13">
        <v>0</v>
      </c>
      <c r="JD13">
        <v>0</v>
      </c>
      <c r="JE13">
        <v>0</v>
      </c>
      <c r="JF13">
        <v>1</v>
      </c>
      <c r="JG13">
        <v>0</v>
      </c>
      <c r="JI13" t="s">
        <v>389</v>
      </c>
      <c r="JJ13" t="s">
        <v>351</v>
      </c>
      <c r="JL13" t="s">
        <v>352</v>
      </c>
      <c r="MD13" t="s">
        <v>534</v>
      </c>
      <c r="ME13" t="s">
        <v>525</v>
      </c>
      <c r="MF13" t="s">
        <v>535</v>
      </c>
      <c r="MG13" t="s">
        <v>355</v>
      </c>
      <c r="MH13">
        <v>0</v>
      </c>
      <c r="MI13">
        <v>0</v>
      </c>
      <c r="MJ13">
        <v>0</v>
      </c>
      <c r="MK13">
        <v>0</v>
      </c>
      <c r="ML13">
        <v>0</v>
      </c>
      <c r="MM13">
        <v>1</v>
      </c>
      <c r="MN13">
        <v>0</v>
      </c>
      <c r="MP13" t="s">
        <v>324</v>
      </c>
      <c r="MQ13">
        <v>0</v>
      </c>
      <c r="MR13">
        <v>1</v>
      </c>
      <c r="MS13">
        <v>0</v>
      </c>
      <c r="MT13">
        <v>0</v>
      </c>
      <c r="MU13">
        <v>0</v>
      </c>
      <c r="MW13" t="s">
        <v>371</v>
      </c>
      <c r="MX13">
        <v>0</v>
      </c>
      <c r="MY13">
        <v>1</v>
      </c>
      <c r="NB13" t="s">
        <v>326</v>
      </c>
      <c r="NC13">
        <v>0</v>
      </c>
      <c r="ND13">
        <v>0</v>
      </c>
      <c r="NE13">
        <v>0</v>
      </c>
      <c r="NF13">
        <v>1</v>
      </c>
      <c r="NG13">
        <v>0</v>
      </c>
      <c r="NH13">
        <v>0</v>
      </c>
      <c r="NI13">
        <v>0</v>
      </c>
      <c r="NJ13">
        <v>0</v>
      </c>
      <c r="NK13">
        <v>0</v>
      </c>
      <c r="NL13">
        <v>0</v>
      </c>
      <c r="NM13">
        <v>0</v>
      </c>
      <c r="NP13" t="s">
        <v>327</v>
      </c>
      <c r="NQ13" t="s">
        <v>310</v>
      </c>
      <c r="OB13" t="s">
        <v>320</v>
      </c>
      <c r="OC13">
        <v>0</v>
      </c>
      <c r="OD13">
        <v>0</v>
      </c>
      <c r="OE13">
        <v>0</v>
      </c>
      <c r="OF13">
        <v>0</v>
      </c>
      <c r="OG13">
        <v>0</v>
      </c>
      <c r="OH13">
        <v>0</v>
      </c>
      <c r="OI13">
        <v>1</v>
      </c>
      <c r="OJ13">
        <v>0</v>
      </c>
      <c r="OK13">
        <v>0</v>
      </c>
      <c r="OL13" t="s">
        <v>536</v>
      </c>
      <c r="VG13" t="s">
        <v>471</v>
      </c>
      <c r="VH13">
        <v>1</v>
      </c>
      <c r="VI13">
        <v>0</v>
      </c>
      <c r="VJ13">
        <v>1</v>
      </c>
      <c r="VK13">
        <v>0</v>
      </c>
      <c r="VL13">
        <v>0</v>
      </c>
      <c r="VM13">
        <v>0</v>
      </c>
      <c r="VN13">
        <v>0</v>
      </c>
      <c r="VO13">
        <v>0</v>
      </c>
      <c r="VP13">
        <v>0</v>
      </c>
      <c r="VQ13">
        <v>0</v>
      </c>
      <c r="VR13">
        <v>0</v>
      </c>
      <c r="VT13" t="s">
        <v>537</v>
      </c>
      <c r="VU13" t="s">
        <v>538</v>
      </c>
      <c r="VV13" t="s">
        <v>489</v>
      </c>
      <c r="VW13">
        <v>0</v>
      </c>
      <c r="VX13">
        <v>0</v>
      </c>
      <c r="VY13">
        <v>0</v>
      </c>
      <c r="VZ13">
        <v>0</v>
      </c>
      <c r="WA13">
        <v>0</v>
      </c>
      <c r="WB13">
        <v>1</v>
      </c>
      <c r="WC13">
        <v>0</v>
      </c>
      <c r="WD13">
        <v>0</v>
      </c>
      <c r="WE13">
        <v>0</v>
      </c>
      <c r="WF13">
        <v>0</v>
      </c>
      <c r="WG13">
        <v>0</v>
      </c>
      <c r="WH13">
        <v>0</v>
      </c>
      <c r="WI13">
        <v>0</v>
      </c>
      <c r="WJ13">
        <v>0</v>
      </c>
      <c r="WL13" t="s">
        <v>539</v>
      </c>
      <c r="WM13" t="s">
        <v>327</v>
      </c>
      <c r="WV13" t="s">
        <v>355</v>
      </c>
      <c r="WW13" t="s">
        <v>327</v>
      </c>
      <c r="WY13" t="s">
        <v>355</v>
      </c>
      <c r="WZ13">
        <v>0</v>
      </c>
      <c r="XA13">
        <v>0</v>
      </c>
      <c r="XB13">
        <v>0</v>
      </c>
      <c r="XC13">
        <v>0</v>
      </c>
      <c r="XD13">
        <v>1</v>
      </c>
      <c r="XE13">
        <v>0</v>
      </c>
      <c r="XH13" t="s">
        <v>311</v>
      </c>
      <c r="XI13">
        <v>226197833</v>
      </c>
      <c r="XJ13" t="s">
        <v>540</v>
      </c>
      <c r="XK13" s="1">
        <v>44494.474224537043</v>
      </c>
      <c r="XN13" t="s">
        <v>336</v>
      </c>
      <c r="XO13" t="s">
        <v>337</v>
      </c>
      <c r="XQ13">
        <v>12</v>
      </c>
    </row>
    <row r="14" spans="1:641" x14ac:dyDescent="0.25">
      <c r="A14" s="1">
        <v>44494.385915613428</v>
      </c>
      <c r="B14" s="1">
        <v>44494.394522881943</v>
      </c>
      <c r="C14" s="1">
        <v>44494</v>
      </c>
      <c r="D14" t="s">
        <v>2735</v>
      </c>
      <c r="E14" t="s">
        <v>462</v>
      </c>
      <c r="F14" t="s">
        <v>463</v>
      </c>
      <c r="G14" s="1">
        <v>44494</v>
      </c>
      <c r="H14" t="s">
        <v>310</v>
      </c>
      <c r="I14" t="s">
        <v>310</v>
      </c>
      <c r="J14" t="s">
        <v>327</v>
      </c>
      <c r="K14" t="s">
        <v>479</v>
      </c>
      <c r="L14" t="s">
        <v>441</v>
      </c>
      <c r="N14" t="s">
        <v>314</v>
      </c>
      <c r="O14" t="s">
        <v>310</v>
      </c>
      <c r="P14" t="s">
        <v>315</v>
      </c>
      <c r="Q14" t="s">
        <v>401</v>
      </c>
      <c r="S14" t="s">
        <v>317</v>
      </c>
      <c r="T14">
        <v>4</v>
      </c>
      <c r="U14">
        <v>0</v>
      </c>
      <c r="V14">
        <v>3</v>
      </c>
      <c r="W14" t="s">
        <v>402</v>
      </c>
      <c r="X14">
        <v>0</v>
      </c>
      <c r="Y14">
        <v>1</v>
      </c>
      <c r="Z14">
        <v>1</v>
      </c>
      <c r="AA14">
        <v>0</v>
      </c>
      <c r="AG14" t="s">
        <v>310</v>
      </c>
      <c r="AH14" t="s">
        <v>339</v>
      </c>
      <c r="AI14">
        <v>1</v>
      </c>
      <c r="AJ14">
        <v>0</v>
      </c>
      <c r="AK14">
        <v>0</v>
      </c>
      <c r="AL14">
        <v>0</v>
      </c>
      <c r="AM14">
        <v>0</v>
      </c>
      <c r="AN14">
        <v>0</v>
      </c>
      <c r="AO14">
        <v>0</v>
      </c>
      <c r="AP14">
        <v>0</v>
      </c>
      <c r="AR14" t="s">
        <v>383</v>
      </c>
      <c r="AT14">
        <v>400</v>
      </c>
      <c r="AU14" t="s">
        <v>327</v>
      </c>
      <c r="BP14" t="s">
        <v>496</v>
      </c>
      <c r="BQ14" t="s">
        <v>310</v>
      </c>
      <c r="BR14" t="s">
        <v>339</v>
      </c>
      <c r="BS14">
        <v>1</v>
      </c>
      <c r="BT14">
        <v>0</v>
      </c>
      <c r="BU14">
        <v>0</v>
      </c>
      <c r="BV14">
        <v>0</v>
      </c>
      <c r="BW14">
        <v>0</v>
      </c>
      <c r="BX14">
        <v>0</v>
      </c>
      <c r="BY14">
        <v>0</v>
      </c>
      <c r="BZ14">
        <v>0</v>
      </c>
      <c r="CB14" t="s">
        <v>421</v>
      </c>
      <c r="CD14">
        <v>650</v>
      </c>
      <c r="CE14" t="s">
        <v>327</v>
      </c>
      <c r="CZ14" t="s">
        <v>541</v>
      </c>
      <c r="EK14" t="s">
        <v>318</v>
      </c>
      <c r="EL14">
        <v>1</v>
      </c>
      <c r="EM14">
        <v>0</v>
      </c>
      <c r="EN14">
        <v>0</v>
      </c>
      <c r="EO14">
        <v>0</v>
      </c>
      <c r="EP14">
        <v>0</v>
      </c>
      <c r="EQ14">
        <v>0</v>
      </c>
      <c r="ES14" t="s">
        <v>342</v>
      </c>
      <c r="ET14">
        <v>1</v>
      </c>
      <c r="EU14">
        <v>1</v>
      </c>
      <c r="EV14">
        <v>0</v>
      </c>
      <c r="EW14">
        <v>0</v>
      </c>
      <c r="EX14">
        <v>0</v>
      </c>
      <c r="EY14">
        <v>0</v>
      </c>
      <c r="EZ14">
        <v>0</v>
      </c>
      <c r="FA14">
        <v>0</v>
      </c>
      <c r="FB14">
        <v>0</v>
      </c>
      <c r="FC14">
        <v>0</v>
      </c>
      <c r="FD14">
        <v>0</v>
      </c>
      <c r="FE14">
        <v>0</v>
      </c>
      <c r="FF14">
        <v>0</v>
      </c>
      <c r="FG14">
        <v>0</v>
      </c>
      <c r="FH14">
        <v>0</v>
      </c>
      <c r="FI14">
        <v>0</v>
      </c>
      <c r="FJ14">
        <v>0</v>
      </c>
      <c r="FL14" t="s">
        <v>318</v>
      </c>
      <c r="FM14">
        <v>1</v>
      </c>
      <c r="FN14">
        <v>0</v>
      </c>
      <c r="FO14">
        <v>0</v>
      </c>
      <c r="FP14">
        <v>0</v>
      </c>
      <c r="FQ14">
        <v>0</v>
      </c>
      <c r="FR14">
        <v>0</v>
      </c>
      <c r="FT14" t="s">
        <v>520</v>
      </c>
      <c r="FU14">
        <v>0</v>
      </c>
      <c r="FV14">
        <v>0</v>
      </c>
      <c r="FW14">
        <v>0</v>
      </c>
      <c r="FX14">
        <v>0</v>
      </c>
      <c r="FY14">
        <v>0</v>
      </c>
      <c r="FZ14">
        <v>1</v>
      </c>
      <c r="GA14">
        <v>0</v>
      </c>
      <c r="GB14">
        <v>0</v>
      </c>
      <c r="GC14">
        <v>0</v>
      </c>
      <c r="GD14">
        <v>0</v>
      </c>
      <c r="GE14">
        <v>0</v>
      </c>
      <c r="GF14">
        <v>0</v>
      </c>
      <c r="GG14">
        <v>0</v>
      </c>
      <c r="GH14">
        <v>0</v>
      </c>
      <c r="GI14">
        <v>0</v>
      </c>
      <c r="GJ14">
        <v>0</v>
      </c>
      <c r="GK14">
        <v>0</v>
      </c>
      <c r="GM14" t="s">
        <v>355</v>
      </c>
      <c r="GN14">
        <v>0</v>
      </c>
      <c r="GO14">
        <v>0</v>
      </c>
      <c r="GP14">
        <v>0</v>
      </c>
      <c r="GQ14">
        <v>0</v>
      </c>
      <c r="GR14">
        <v>1</v>
      </c>
      <c r="GS14">
        <v>0</v>
      </c>
      <c r="HV14" t="s">
        <v>423</v>
      </c>
      <c r="HX14" t="s">
        <v>345</v>
      </c>
      <c r="HY14" t="s">
        <v>423</v>
      </c>
      <c r="IA14" t="s">
        <v>345</v>
      </c>
      <c r="IE14" t="s">
        <v>542</v>
      </c>
      <c r="IF14" t="s">
        <v>347</v>
      </c>
      <c r="IG14">
        <v>1</v>
      </c>
      <c r="IH14">
        <v>0</v>
      </c>
      <c r="II14">
        <v>0</v>
      </c>
      <c r="IJ14">
        <v>0</v>
      </c>
      <c r="IK14">
        <v>0</v>
      </c>
      <c r="IL14">
        <v>0</v>
      </c>
      <c r="IM14">
        <v>0</v>
      </c>
      <c r="IN14">
        <v>0</v>
      </c>
      <c r="IO14">
        <v>0</v>
      </c>
      <c r="IQ14" t="s">
        <v>543</v>
      </c>
      <c r="IR14" t="s">
        <v>505</v>
      </c>
      <c r="IS14">
        <v>1</v>
      </c>
      <c r="IT14">
        <v>1</v>
      </c>
      <c r="IU14">
        <v>1</v>
      </c>
      <c r="IV14">
        <v>1</v>
      </c>
      <c r="IW14">
        <v>1</v>
      </c>
      <c r="IX14">
        <v>1</v>
      </c>
      <c r="IY14">
        <v>0</v>
      </c>
      <c r="IZ14">
        <v>0</v>
      </c>
      <c r="JA14">
        <v>0</v>
      </c>
      <c r="JB14">
        <v>0</v>
      </c>
      <c r="JC14">
        <v>0</v>
      </c>
      <c r="JD14">
        <v>0</v>
      </c>
      <c r="JE14">
        <v>0</v>
      </c>
      <c r="JF14">
        <v>0</v>
      </c>
      <c r="JG14">
        <v>0</v>
      </c>
      <c r="JI14" t="s">
        <v>389</v>
      </c>
      <c r="JJ14" t="s">
        <v>351</v>
      </c>
      <c r="JL14" t="s">
        <v>352</v>
      </c>
      <c r="JN14" t="s">
        <v>448</v>
      </c>
      <c r="JO14">
        <v>0</v>
      </c>
      <c r="JP14">
        <v>1</v>
      </c>
      <c r="JQ14">
        <v>0</v>
      </c>
      <c r="JR14">
        <v>0</v>
      </c>
      <c r="JS14">
        <v>0</v>
      </c>
      <c r="JT14">
        <v>0</v>
      </c>
      <c r="JU14">
        <v>0</v>
      </c>
      <c r="JV14">
        <v>0</v>
      </c>
      <c r="JW14">
        <v>0</v>
      </c>
      <c r="JY14" t="s">
        <v>322</v>
      </c>
      <c r="JZ14" t="s">
        <v>544</v>
      </c>
      <c r="KA14">
        <v>0</v>
      </c>
      <c r="KB14">
        <v>0</v>
      </c>
      <c r="KC14">
        <v>0</v>
      </c>
      <c r="KD14">
        <v>0</v>
      </c>
      <c r="KE14">
        <v>0</v>
      </c>
      <c r="KF14">
        <v>0</v>
      </c>
      <c r="KG14">
        <v>0</v>
      </c>
      <c r="KH14">
        <v>0</v>
      </c>
      <c r="KI14">
        <v>1</v>
      </c>
      <c r="KJ14">
        <v>0</v>
      </c>
      <c r="KK14">
        <v>0</v>
      </c>
      <c r="KL14">
        <v>0</v>
      </c>
      <c r="KM14">
        <v>1</v>
      </c>
      <c r="KN14">
        <v>0</v>
      </c>
      <c r="KO14">
        <v>0</v>
      </c>
      <c r="KP14" t="s">
        <v>545</v>
      </c>
      <c r="KQ14" t="s">
        <v>355</v>
      </c>
      <c r="KR14" t="s">
        <v>447</v>
      </c>
      <c r="KT14" t="s">
        <v>352</v>
      </c>
      <c r="MD14" t="s">
        <v>546</v>
      </c>
      <c r="ME14" t="s">
        <v>535</v>
      </c>
      <c r="MF14" t="s">
        <v>547</v>
      </c>
      <c r="MG14" t="s">
        <v>355</v>
      </c>
      <c r="MH14">
        <v>0</v>
      </c>
      <c r="MI14">
        <v>0</v>
      </c>
      <c r="MJ14">
        <v>0</v>
      </c>
      <c r="MK14">
        <v>0</v>
      </c>
      <c r="ML14">
        <v>0</v>
      </c>
      <c r="MM14">
        <v>1</v>
      </c>
      <c r="MN14">
        <v>0</v>
      </c>
      <c r="MP14" t="s">
        <v>324</v>
      </c>
      <c r="MQ14">
        <v>0</v>
      </c>
      <c r="MR14">
        <v>1</v>
      </c>
      <c r="MS14">
        <v>0</v>
      </c>
      <c r="MT14">
        <v>0</v>
      </c>
      <c r="MU14">
        <v>0</v>
      </c>
      <c r="MW14" t="s">
        <v>371</v>
      </c>
      <c r="MX14">
        <v>0</v>
      </c>
      <c r="MY14">
        <v>1</v>
      </c>
      <c r="NB14" t="s">
        <v>372</v>
      </c>
      <c r="NC14">
        <v>0</v>
      </c>
      <c r="ND14">
        <v>0</v>
      </c>
      <c r="NE14">
        <v>1</v>
      </c>
      <c r="NF14">
        <v>1</v>
      </c>
      <c r="NG14">
        <v>0</v>
      </c>
      <c r="NH14">
        <v>0</v>
      </c>
      <c r="NI14">
        <v>0</v>
      </c>
      <c r="NJ14">
        <v>0</v>
      </c>
      <c r="NK14">
        <v>0</v>
      </c>
      <c r="NL14">
        <v>0</v>
      </c>
      <c r="NM14">
        <v>0</v>
      </c>
      <c r="NP14" t="s">
        <v>327</v>
      </c>
      <c r="NQ14" t="s">
        <v>310</v>
      </c>
      <c r="OB14" t="s">
        <v>355</v>
      </c>
      <c r="OC14">
        <v>0</v>
      </c>
      <c r="OD14">
        <v>0</v>
      </c>
      <c r="OE14">
        <v>0</v>
      </c>
      <c r="OF14">
        <v>0</v>
      </c>
      <c r="OG14">
        <v>0</v>
      </c>
      <c r="OH14">
        <v>0</v>
      </c>
      <c r="OI14">
        <v>0</v>
      </c>
      <c r="OJ14">
        <v>1</v>
      </c>
      <c r="OK14">
        <v>0</v>
      </c>
      <c r="VG14" t="s">
        <v>359</v>
      </c>
      <c r="VH14">
        <v>1</v>
      </c>
      <c r="VI14">
        <v>1</v>
      </c>
      <c r="VJ14">
        <v>1</v>
      </c>
      <c r="VK14">
        <v>0</v>
      </c>
      <c r="VL14">
        <v>0</v>
      </c>
      <c r="VM14">
        <v>0</v>
      </c>
      <c r="VN14">
        <v>0</v>
      </c>
      <c r="VO14">
        <v>0</v>
      </c>
      <c r="VP14">
        <v>0</v>
      </c>
      <c r="VQ14">
        <v>0</v>
      </c>
      <c r="VR14">
        <v>0</v>
      </c>
      <c r="VT14" t="s">
        <v>548</v>
      </c>
      <c r="VU14" t="s">
        <v>549</v>
      </c>
      <c r="VV14" t="s">
        <v>396</v>
      </c>
      <c r="VW14">
        <v>0</v>
      </c>
      <c r="VX14">
        <v>0</v>
      </c>
      <c r="VY14">
        <v>0</v>
      </c>
      <c r="VZ14">
        <v>0</v>
      </c>
      <c r="WA14">
        <v>1</v>
      </c>
      <c r="WB14">
        <v>1</v>
      </c>
      <c r="WC14">
        <v>0</v>
      </c>
      <c r="WD14">
        <v>0</v>
      </c>
      <c r="WE14">
        <v>0</v>
      </c>
      <c r="WF14">
        <v>0</v>
      </c>
      <c r="WG14">
        <v>0</v>
      </c>
      <c r="WH14">
        <v>0</v>
      </c>
      <c r="WI14">
        <v>0</v>
      </c>
      <c r="WJ14">
        <v>0</v>
      </c>
      <c r="WL14" t="s">
        <v>550</v>
      </c>
      <c r="WM14" t="s">
        <v>327</v>
      </c>
      <c r="WV14" t="s">
        <v>355</v>
      </c>
      <c r="WW14" t="s">
        <v>327</v>
      </c>
      <c r="WY14" t="s">
        <v>355</v>
      </c>
      <c r="WZ14">
        <v>0</v>
      </c>
      <c r="XA14">
        <v>0</v>
      </c>
      <c r="XB14">
        <v>0</v>
      </c>
      <c r="XC14">
        <v>0</v>
      </c>
      <c r="XD14">
        <v>1</v>
      </c>
      <c r="XE14">
        <v>0</v>
      </c>
      <c r="XH14" t="s">
        <v>311</v>
      </c>
      <c r="XI14">
        <v>226197837</v>
      </c>
      <c r="XJ14" t="s">
        <v>551</v>
      </c>
      <c r="XK14" s="1">
        <v>44494.474224537043</v>
      </c>
      <c r="XN14" t="s">
        <v>336</v>
      </c>
      <c r="XO14" t="s">
        <v>337</v>
      </c>
      <c r="XQ14">
        <v>13</v>
      </c>
    </row>
    <row r="15" spans="1:641" x14ac:dyDescent="0.25">
      <c r="A15" s="1">
        <v>44494.437355601847</v>
      </c>
      <c r="B15" s="1">
        <v>44494.472888634256</v>
      </c>
      <c r="C15" s="1">
        <v>44494</v>
      </c>
      <c r="D15" t="s">
        <v>2735</v>
      </c>
      <c r="E15" t="s">
        <v>462</v>
      </c>
      <c r="F15" t="s">
        <v>478</v>
      </c>
      <c r="G15" s="1">
        <v>44494</v>
      </c>
      <c r="H15" t="s">
        <v>310</v>
      </c>
      <c r="I15" t="s">
        <v>310</v>
      </c>
      <c r="J15" t="s">
        <v>327</v>
      </c>
      <c r="K15" t="s">
        <v>479</v>
      </c>
      <c r="L15" t="s">
        <v>313</v>
      </c>
      <c r="N15" t="s">
        <v>314</v>
      </c>
      <c r="O15" t="s">
        <v>310</v>
      </c>
      <c r="P15" t="s">
        <v>382</v>
      </c>
      <c r="Q15" t="s">
        <v>316</v>
      </c>
      <c r="S15" t="s">
        <v>531</v>
      </c>
      <c r="T15">
        <v>1</v>
      </c>
      <c r="U15">
        <v>0</v>
      </c>
      <c r="V15">
        <v>0</v>
      </c>
      <c r="W15" t="s">
        <v>319</v>
      </c>
      <c r="X15">
        <v>0</v>
      </c>
      <c r="Y15">
        <v>1</v>
      </c>
      <c r="Z15">
        <v>0</v>
      </c>
      <c r="AA15">
        <v>0</v>
      </c>
      <c r="AG15" t="s">
        <v>310</v>
      </c>
      <c r="AH15" t="s">
        <v>339</v>
      </c>
      <c r="AI15">
        <v>1</v>
      </c>
      <c r="AJ15">
        <v>0</v>
      </c>
      <c r="AK15">
        <v>0</v>
      </c>
      <c r="AL15">
        <v>0</v>
      </c>
      <c r="AM15">
        <v>0</v>
      </c>
      <c r="AN15">
        <v>0</v>
      </c>
      <c r="AO15">
        <v>0</v>
      </c>
      <c r="AP15">
        <v>0</v>
      </c>
      <c r="AR15" t="s">
        <v>518</v>
      </c>
      <c r="AT15">
        <v>100</v>
      </c>
      <c r="AU15" t="s">
        <v>327</v>
      </c>
      <c r="BP15" t="s">
        <v>496</v>
      </c>
      <c r="EK15" t="s">
        <v>318</v>
      </c>
      <c r="EL15">
        <v>1</v>
      </c>
      <c r="EM15">
        <v>0</v>
      </c>
      <c r="EN15">
        <v>0</v>
      </c>
      <c r="EO15">
        <v>0</v>
      </c>
      <c r="EP15">
        <v>0</v>
      </c>
      <c r="EQ15">
        <v>0</v>
      </c>
      <c r="ES15" t="s">
        <v>519</v>
      </c>
      <c r="ET15">
        <v>1</v>
      </c>
      <c r="EU15">
        <v>1</v>
      </c>
      <c r="EV15">
        <v>0</v>
      </c>
      <c r="EW15">
        <v>0</v>
      </c>
      <c r="EX15">
        <v>0</v>
      </c>
      <c r="EY15">
        <v>0</v>
      </c>
      <c r="EZ15">
        <v>0</v>
      </c>
      <c r="FA15">
        <v>0</v>
      </c>
      <c r="FB15">
        <v>0</v>
      </c>
      <c r="FC15">
        <v>0</v>
      </c>
      <c r="FD15">
        <v>0</v>
      </c>
      <c r="FE15">
        <v>0</v>
      </c>
      <c r="FF15">
        <v>0</v>
      </c>
      <c r="FG15">
        <v>0</v>
      </c>
      <c r="FH15">
        <v>0</v>
      </c>
      <c r="FI15">
        <v>0</v>
      </c>
      <c r="FJ15">
        <v>0</v>
      </c>
      <c r="FL15" t="s">
        <v>318</v>
      </c>
      <c r="FM15">
        <v>1</v>
      </c>
      <c r="FN15">
        <v>0</v>
      </c>
      <c r="FO15">
        <v>0</v>
      </c>
      <c r="FP15">
        <v>0</v>
      </c>
      <c r="FQ15">
        <v>0</v>
      </c>
      <c r="FR15">
        <v>0</v>
      </c>
      <c r="HV15" t="s">
        <v>423</v>
      </c>
      <c r="HX15" t="s">
        <v>345</v>
      </c>
      <c r="IE15" t="s">
        <v>552</v>
      </c>
      <c r="IF15" t="s">
        <v>347</v>
      </c>
      <c r="IG15">
        <v>1</v>
      </c>
      <c r="IH15">
        <v>0</v>
      </c>
      <c r="II15">
        <v>0</v>
      </c>
      <c r="IJ15">
        <v>0</v>
      </c>
      <c r="IK15">
        <v>0</v>
      </c>
      <c r="IL15">
        <v>0</v>
      </c>
      <c r="IM15">
        <v>0</v>
      </c>
      <c r="IN15">
        <v>0</v>
      </c>
      <c r="IO15">
        <v>0</v>
      </c>
      <c r="IR15" t="s">
        <v>505</v>
      </c>
      <c r="IS15">
        <v>1</v>
      </c>
      <c r="IT15">
        <v>1</v>
      </c>
      <c r="IU15">
        <v>1</v>
      </c>
      <c r="IV15">
        <v>1</v>
      </c>
      <c r="IW15">
        <v>1</v>
      </c>
      <c r="IX15">
        <v>1</v>
      </c>
      <c r="IY15">
        <v>0</v>
      </c>
      <c r="IZ15">
        <v>0</v>
      </c>
      <c r="JA15">
        <v>0</v>
      </c>
      <c r="JB15">
        <v>0</v>
      </c>
      <c r="JC15">
        <v>0</v>
      </c>
      <c r="JD15">
        <v>0</v>
      </c>
      <c r="JE15">
        <v>0</v>
      </c>
      <c r="JF15">
        <v>0</v>
      </c>
      <c r="JG15">
        <v>0</v>
      </c>
      <c r="JI15" t="s">
        <v>389</v>
      </c>
      <c r="JJ15" t="s">
        <v>351</v>
      </c>
      <c r="JL15" t="s">
        <v>352</v>
      </c>
      <c r="MD15" t="s">
        <v>547</v>
      </c>
      <c r="ME15" t="s">
        <v>547</v>
      </c>
      <c r="MF15" t="s">
        <v>547</v>
      </c>
      <c r="MG15" t="s">
        <v>355</v>
      </c>
      <c r="MH15">
        <v>0</v>
      </c>
      <c r="MI15">
        <v>0</v>
      </c>
      <c r="MJ15">
        <v>0</v>
      </c>
      <c r="MK15">
        <v>0</v>
      </c>
      <c r="ML15">
        <v>0</v>
      </c>
      <c r="MM15">
        <v>1</v>
      </c>
      <c r="MN15">
        <v>0</v>
      </c>
      <c r="MP15" t="s">
        <v>324</v>
      </c>
      <c r="MQ15">
        <v>0</v>
      </c>
      <c r="MR15">
        <v>1</v>
      </c>
      <c r="MS15">
        <v>0</v>
      </c>
      <c r="MT15">
        <v>0</v>
      </c>
      <c r="MU15">
        <v>0</v>
      </c>
      <c r="MW15" t="s">
        <v>371</v>
      </c>
      <c r="MX15">
        <v>0</v>
      </c>
      <c r="MY15">
        <v>1</v>
      </c>
      <c r="NB15" t="s">
        <v>372</v>
      </c>
      <c r="NC15">
        <v>0</v>
      </c>
      <c r="ND15">
        <v>0</v>
      </c>
      <c r="NE15">
        <v>1</v>
      </c>
      <c r="NF15">
        <v>1</v>
      </c>
      <c r="NG15">
        <v>0</v>
      </c>
      <c r="NH15">
        <v>0</v>
      </c>
      <c r="NI15">
        <v>0</v>
      </c>
      <c r="NJ15">
        <v>0</v>
      </c>
      <c r="NK15">
        <v>0</v>
      </c>
      <c r="NL15">
        <v>0</v>
      </c>
      <c r="NM15">
        <v>0</v>
      </c>
      <c r="NP15" t="s">
        <v>327</v>
      </c>
      <c r="NQ15" t="s">
        <v>310</v>
      </c>
      <c r="OB15" t="s">
        <v>355</v>
      </c>
      <c r="OC15">
        <v>0</v>
      </c>
      <c r="OD15">
        <v>0</v>
      </c>
      <c r="OE15">
        <v>0</v>
      </c>
      <c r="OF15">
        <v>0</v>
      </c>
      <c r="OG15">
        <v>0</v>
      </c>
      <c r="OH15">
        <v>0</v>
      </c>
      <c r="OI15">
        <v>0</v>
      </c>
      <c r="OJ15">
        <v>1</v>
      </c>
      <c r="OK15">
        <v>0</v>
      </c>
      <c r="VG15" t="s">
        <v>359</v>
      </c>
      <c r="VH15">
        <v>1</v>
      </c>
      <c r="VI15">
        <v>1</v>
      </c>
      <c r="VJ15">
        <v>1</v>
      </c>
      <c r="VK15">
        <v>0</v>
      </c>
      <c r="VL15">
        <v>0</v>
      </c>
      <c r="VM15">
        <v>0</v>
      </c>
      <c r="VN15">
        <v>0</v>
      </c>
      <c r="VO15">
        <v>0</v>
      </c>
      <c r="VP15">
        <v>0</v>
      </c>
      <c r="VQ15">
        <v>0</v>
      </c>
      <c r="VR15">
        <v>0</v>
      </c>
      <c r="VT15" t="s">
        <v>553</v>
      </c>
      <c r="VU15" t="s">
        <v>488</v>
      </c>
      <c r="VV15" t="s">
        <v>489</v>
      </c>
      <c r="VW15">
        <v>0</v>
      </c>
      <c r="VX15">
        <v>0</v>
      </c>
      <c r="VY15">
        <v>0</v>
      </c>
      <c r="VZ15">
        <v>0</v>
      </c>
      <c r="WA15">
        <v>0</v>
      </c>
      <c r="WB15">
        <v>1</v>
      </c>
      <c r="WC15">
        <v>0</v>
      </c>
      <c r="WD15">
        <v>0</v>
      </c>
      <c r="WE15">
        <v>0</v>
      </c>
      <c r="WF15">
        <v>0</v>
      </c>
      <c r="WG15">
        <v>0</v>
      </c>
      <c r="WH15">
        <v>0</v>
      </c>
      <c r="WI15">
        <v>0</v>
      </c>
      <c r="WJ15">
        <v>0</v>
      </c>
      <c r="WL15" t="s">
        <v>554</v>
      </c>
      <c r="WM15" t="s">
        <v>327</v>
      </c>
      <c r="WV15" t="s">
        <v>355</v>
      </c>
      <c r="WW15" t="s">
        <v>327</v>
      </c>
      <c r="WY15" t="s">
        <v>320</v>
      </c>
      <c r="WZ15">
        <v>0</v>
      </c>
      <c r="XA15">
        <v>0</v>
      </c>
      <c r="XB15">
        <v>0</v>
      </c>
      <c r="XC15">
        <v>1</v>
      </c>
      <c r="XD15">
        <v>0</v>
      </c>
      <c r="XE15">
        <v>0</v>
      </c>
      <c r="XF15" t="s">
        <v>555</v>
      </c>
      <c r="XH15" t="s">
        <v>311</v>
      </c>
      <c r="XI15">
        <v>226197851</v>
      </c>
      <c r="XJ15" t="s">
        <v>556</v>
      </c>
      <c r="XK15" s="1">
        <v>44494.474236111113</v>
      </c>
      <c r="XN15" t="s">
        <v>336</v>
      </c>
      <c r="XO15" t="s">
        <v>337</v>
      </c>
      <c r="XQ15">
        <v>14</v>
      </c>
    </row>
    <row r="16" spans="1:641" x14ac:dyDescent="0.25">
      <c r="A16" s="1">
        <v>44494.511358993062</v>
      </c>
      <c r="B16" s="1">
        <v>44494.515425138889</v>
      </c>
      <c r="C16" s="1">
        <v>44494</v>
      </c>
      <c r="D16" t="s">
        <v>2735</v>
      </c>
      <c r="E16" t="s">
        <v>462</v>
      </c>
      <c r="F16" t="s">
        <v>463</v>
      </c>
      <c r="G16" s="1">
        <v>44494</v>
      </c>
      <c r="H16" t="s">
        <v>310</v>
      </c>
      <c r="I16" t="s">
        <v>310</v>
      </c>
      <c r="J16" t="s">
        <v>327</v>
      </c>
      <c r="K16" t="s">
        <v>530</v>
      </c>
      <c r="L16" t="s">
        <v>441</v>
      </c>
      <c r="N16" t="s">
        <v>314</v>
      </c>
      <c r="O16" t="s">
        <v>310</v>
      </c>
      <c r="P16" t="s">
        <v>315</v>
      </c>
      <c r="Q16" t="s">
        <v>316</v>
      </c>
      <c r="S16" t="s">
        <v>317</v>
      </c>
      <c r="T16">
        <v>3</v>
      </c>
      <c r="U16">
        <v>0</v>
      </c>
      <c r="V16">
        <v>2</v>
      </c>
      <c r="W16" t="s">
        <v>319</v>
      </c>
      <c r="X16">
        <v>0</v>
      </c>
      <c r="Y16">
        <v>1</v>
      </c>
      <c r="Z16">
        <v>0</v>
      </c>
      <c r="AA16">
        <v>0</v>
      </c>
      <c r="AG16" t="s">
        <v>310</v>
      </c>
      <c r="AH16" t="s">
        <v>339</v>
      </c>
      <c r="AI16">
        <v>1</v>
      </c>
      <c r="AJ16">
        <v>0</v>
      </c>
      <c r="AK16">
        <v>0</v>
      </c>
      <c r="AL16">
        <v>0</v>
      </c>
      <c r="AM16">
        <v>0</v>
      </c>
      <c r="AN16">
        <v>0</v>
      </c>
      <c r="AO16">
        <v>0</v>
      </c>
      <c r="AP16">
        <v>0</v>
      </c>
      <c r="AR16" t="s">
        <v>518</v>
      </c>
      <c r="AT16">
        <v>300</v>
      </c>
      <c r="AU16" t="s">
        <v>327</v>
      </c>
      <c r="BP16" t="s">
        <v>496</v>
      </c>
      <c r="EK16" t="s">
        <v>318</v>
      </c>
      <c r="EL16">
        <v>1</v>
      </c>
      <c r="EM16">
        <v>0</v>
      </c>
      <c r="EN16">
        <v>0</v>
      </c>
      <c r="EO16">
        <v>0</v>
      </c>
      <c r="EP16">
        <v>0</v>
      </c>
      <c r="EQ16">
        <v>0</v>
      </c>
      <c r="ES16" t="s">
        <v>557</v>
      </c>
      <c r="ET16">
        <v>0</v>
      </c>
      <c r="EU16">
        <v>1</v>
      </c>
      <c r="EV16">
        <v>0</v>
      </c>
      <c r="EW16">
        <v>0</v>
      </c>
      <c r="EX16">
        <v>0</v>
      </c>
      <c r="EY16">
        <v>0</v>
      </c>
      <c r="EZ16">
        <v>0</v>
      </c>
      <c r="FA16">
        <v>0</v>
      </c>
      <c r="FB16">
        <v>0</v>
      </c>
      <c r="FC16">
        <v>0</v>
      </c>
      <c r="FD16">
        <v>0</v>
      </c>
      <c r="FE16">
        <v>0</v>
      </c>
      <c r="FF16">
        <v>0</v>
      </c>
      <c r="FG16">
        <v>0</v>
      </c>
      <c r="FH16">
        <v>0</v>
      </c>
      <c r="FI16">
        <v>0</v>
      </c>
      <c r="FJ16">
        <v>0</v>
      </c>
      <c r="FL16" t="s">
        <v>318</v>
      </c>
      <c r="FM16">
        <v>1</v>
      </c>
      <c r="FN16">
        <v>0</v>
      </c>
      <c r="FO16">
        <v>0</v>
      </c>
      <c r="FP16">
        <v>0</v>
      </c>
      <c r="FQ16">
        <v>0</v>
      </c>
      <c r="FR16">
        <v>0</v>
      </c>
      <c r="HV16" t="s">
        <v>404</v>
      </c>
      <c r="HX16" t="s">
        <v>345</v>
      </c>
      <c r="IE16" t="s">
        <v>558</v>
      </c>
      <c r="IF16" t="s">
        <v>320</v>
      </c>
      <c r="IG16">
        <v>0</v>
      </c>
      <c r="IH16">
        <v>0</v>
      </c>
      <c r="II16">
        <v>0</v>
      </c>
      <c r="IJ16">
        <v>0</v>
      </c>
      <c r="IK16">
        <v>0</v>
      </c>
      <c r="IL16">
        <v>0</v>
      </c>
      <c r="IM16">
        <v>1</v>
      </c>
      <c r="IN16">
        <v>0</v>
      </c>
      <c r="IO16">
        <v>0</v>
      </c>
      <c r="IP16" t="s">
        <v>559</v>
      </c>
      <c r="IR16" t="s">
        <v>320</v>
      </c>
      <c r="IS16">
        <v>0</v>
      </c>
      <c r="IT16">
        <v>0</v>
      </c>
      <c r="IU16">
        <v>0</v>
      </c>
      <c r="IV16">
        <v>0</v>
      </c>
      <c r="IW16">
        <v>0</v>
      </c>
      <c r="IX16">
        <v>0</v>
      </c>
      <c r="IY16">
        <v>0</v>
      </c>
      <c r="IZ16">
        <v>0</v>
      </c>
      <c r="JA16">
        <v>0</v>
      </c>
      <c r="JB16">
        <v>0</v>
      </c>
      <c r="JC16">
        <v>0</v>
      </c>
      <c r="JD16">
        <v>0</v>
      </c>
      <c r="JE16">
        <v>1</v>
      </c>
      <c r="JF16">
        <v>0</v>
      </c>
      <c r="JG16">
        <v>0</v>
      </c>
      <c r="JH16" t="s">
        <v>560</v>
      </c>
      <c r="JI16" t="s">
        <v>389</v>
      </c>
      <c r="JJ16" t="s">
        <v>447</v>
      </c>
      <c r="JL16" t="s">
        <v>408</v>
      </c>
      <c r="MD16" t="s">
        <v>561</v>
      </c>
      <c r="ME16" t="s">
        <v>561</v>
      </c>
      <c r="MF16" t="s">
        <v>561</v>
      </c>
      <c r="MG16" t="s">
        <v>355</v>
      </c>
      <c r="MH16">
        <v>0</v>
      </c>
      <c r="MI16">
        <v>0</v>
      </c>
      <c r="MJ16">
        <v>0</v>
      </c>
      <c r="MK16">
        <v>0</v>
      </c>
      <c r="ML16">
        <v>0</v>
      </c>
      <c r="MM16">
        <v>1</v>
      </c>
      <c r="MN16">
        <v>0</v>
      </c>
      <c r="MP16" t="s">
        <v>324</v>
      </c>
      <c r="MQ16">
        <v>0</v>
      </c>
      <c r="MR16">
        <v>1</v>
      </c>
      <c r="MS16">
        <v>0</v>
      </c>
      <c r="MT16">
        <v>0</v>
      </c>
      <c r="MU16">
        <v>0</v>
      </c>
      <c r="MW16" t="s">
        <v>371</v>
      </c>
      <c r="MX16">
        <v>0</v>
      </c>
      <c r="MY16">
        <v>1</v>
      </c>
      <c r="NB16" t="s">
        <v>357</v>
      </c>
      <c r="NC16">
        <v>0</v>
      </c>
      <c r="ND16">
        <v>0</v>
      </c>
      <c r="NE16">
        <v>1</v>
      </c>
      <c r="NF16">
        <v>1</v>
      </c>
      <c r="NG16">
        <v>0</v>
      </c>
      <c r="NH16">
        <v>0</v>
      </c>
      <c r="NI16">
        <v>0</v>
      </c>
      <c r="NJ16">
        <v>0</v>
      </c>
      <c r="NK16">
        <v>0</v>
      </c>
      <c r="NL16">
        <v>0</v>
      </c>
      <c r="NM16">
        <v>0</v>
      </c>
      <c r="NP16" t="s">
        <v>327</v>
      </c>
      <c r="NQ16" t="s">
        <v>310</v>
      </c>
      <c r="OB16" t="s">
        <v>320</v>
      </c>
      <c r="OC16">
        <v>0</v>
      </c>
      <c r="OD16">
        <v>0</v>
      </c>
      <c r="OE16">
        <v>0</v>
      </c>
      <c r="OF16">
        <v>0</v>
      </c>
      <c r="OG16">
        <v>0</v>
      </c>
      <c r="OH16">
        <v>0</v>
      </c>
      <c r="OI16">
        <v>1</v>
      </c>
      <c r="OJ16">
        <v>0</v>
      </c>
      <c r="OK16">
        <v>0</v>
      </c>
      <c r="OL16" t="s">
        <v>562</v>
      </c>
      <c r="VG16" t="s">
        <v>359</v>
      </c>
      <c r="VH16">
        <v>1</v>
      </c>
      <c r="VI16">
        <v>1</v>
      </c>
      <c r="VJ16">
        <v>1</v>
      </c>
      <c r="VK16">
        <v>0</v>
      </c>
      <c r="VL16">
        <v>0</v>
      </c>
      <c r="VM16">
        <v>0</v>
      </c>
      <c r="VN16">
        <v>0</v>
      </c>
      <c r="VO16">
        <v>0</v>
      </c>
      <c r="VP16">
        <v>0</v>
      </c>
      <c r="VQ16">
        <v>0</v>
      </c>
      <c r="VR16">
        <v>0</v>
      </c>
      <c r="VT16" t="s">
        <v>563</v>
      </c>
      <c r="VU16" t="s">
        <v>564</v>
      </c>
      <c r="VV16" t="s">
        <v>489</v>
      </c>
      <c r="VW16">
        <v>0</v>
      </c>
      <c r="VX16">
        <v>0</v>
      </c>
      <c r="VY16">
        <v>0</v>
      </c>
      <c r="VZ16">
        <v>0</v>
      </c>
      <c r="WA16">
        <v>0</v>
      </c>
      <c r="WB16">
        <v>1</v>
      </c>
      <c r="WC16">
        <v>0</v>
      </c>
      <c r="WD16">
        <v>0</v>
      </c>
      <c r="WE16">
        <v>0</v>
      </c>
      <c r="WF16">
        <v>0</v>
      </c>
      <c r="WG16">
        <v>0</v>
      </c>
      <c r="WH16">
        <v>0</v>
      </c>
      <c r="WI16">
        <v>0</v>
      </c>
      <c r="WJ16">
        <v>0</v>
      </c>
      <c r="WL16" t="s">
        <v>565</v>
      </c>
      <c r="WM16" t="s">
        <v>327</v>
      </c>
      <c r="WV16" t="s">
        <v>355</v>
      </c>
      <c r="WW16" t="s">
        <v>327</v>
      </c>
      <c r="WY16" t="s">
        <v>355</v>
      </c>
      <c r="WZ16">
        <v>0</v>
      </c>
      <c r="XA16">
        <v>0</v>
      </c>
      <c r="XB16">
        <v>0</v>
      </c>
      <c r="XC16">
        <v>0</v>
      </c>
      <c r="XD16">
        <v>1</v>
      </c>
      <c r="XE16">
        <v>0</v>
      </c>
      <c r="XH16" t="s">
        <v>311</v>
      </c>
      <c r="XI16">
        <v>226197860</v>
      </c>
      <c r="XJ16" t="s">
        <v>566</v>
      </c>
      <c r="XK16" s="1">
        <v>44494.474247685182</v>
      </c>
      <c r="XN16" t="s">
        <v>336</v>
      </c>
      <c r="XO16" t="s">
        <v>337</v>
      </c>
      <c r="XQ16">
        <v>15</v>
      </c>
    </row>
    <row r="17" spans="1:641" x14ac:dyDescent="0.25">
      <c r="A17" s="1">
        <v>44493.731060902777</v>
      </c>
      <c r="B17" s="1">
        <v>44493.746672407397</v>
      </c>
      <c r="C17" s="1">
        <v>44493</v>
      </c>
      <c r="D17" t="s">
        <v>2735</v>
      </c>
      <c r="E17" t="s">
        <v>567</v>
      </c>
      <c r="F17" t="s">
        <v>568</v>
      </c>
      <c r="G17" s="1">
        <v>44493</v>
      </c>
      <c r="H17" t="s">
        <v>310</v>
      </c>
      <c r="I17" t="s">
        <v>310</v>
      </c>
      <c r="J17" t="s">
        <v>311</v>
      </c>
      <c r="K17" t="s">
        <v>569</v>
      </c>
      <c r="L17" t="s">
        <v>441</v>
      </c>
      <c r="N17" t="s">
        <v>314</v>
      </c>
      <c r="O17" t="s">
        <v>327</v>
      </c>
      <c r="P17" t="s">
        <v>315</v>
      </c>
      <c r="Q17" t="s">
        <v>316</v>
      </c>
      <c r="S17" t="s">
        <v>317</v>
      </c>
      <c r="T17">
        <v>2</v>
      </c>
      <c r="U17">
        <v>0</v>
      </c>
      <c r="V17">
        <v>1</v>
      </c>
      <c r="W17" t="s">
        <v>319</v>
      </c>
      <c r="X17">
        <v>0</v>
      </c>
      <c r="Y17">
        <v>1</v>
      </c>
      <c r="Z17">
        <v>0</v>
      </c>
      <c r="AA17">
        <v>0</v>
      </c>
      <c r="AG17" t="s">
        <v>310</v>
      </c>
      <c r="AH17" t="s">
        <v>339</v>
      </c>
      <c r="AI17">
        <v>1</v>
      </c>
      <c r="AJ17">
        <v>0</v>
      </c>
      <c r="AK17">
        <v>0</v>
      </c>
      <c r="AL17">
        <v>0</v>
      </c>
      <c r="AM17">
        <v>0</v>
      </c>
      <c r="AN17">
        <v>0</v>
      </c>
      <c r="AO17">
        <v>0</v>
      </c>
      <c r="AP17">
        <v>0</v>
      </c>
      <c r="AR17" t="s">
        <v>320</v>
      </c>
      <c r="AS17" t="s">
        <v>570</v>
      </c>
      <c r="AT17">
        <v>200</v>
      </c>
      <c r="AU17" t="s">
        <v>327</v>
      </c>
      <c r="BP17" t="s">
        <v>341</v>
      </c>
      <c r="EK17" t="s">
        <v>318</v>
      </c>
      <c r="EL17">
        <v>1</v>
      </c>
      <c r="EM17">
        <v>0</v>
      </c>
      <c r="EN17">
        <v>0</v>
      </c>
      <c r="EO17">
        <v>0</v>
      </c>
      <c r="EP17">
        <v>0</v>
      </c>
      <c r="EQ17">
        <v>0</v>
      </c>
      <c r="ES17" t="s">
        <v>342</v>
      </c>
      <c r="ET17">
        <v>1</v>
      </c>
      <c r="EU17">
        <v>1</v>
      </c>
      <c r="EV17">
        <v>0</v>
      </c>
      <c r="EW17">
        <v>0</v>
      </c>
      <c r="EX17">
        <v>0</v>
      </c>
      <c r="EY17">
        <v>0</v>
      </c>
      <c r="EZ17">
        <v>0</v>
      </c>
      <c r="FA17">
        <v>0</v>
      </c>
      <c r="FB17">
        <v>0</v>
      </c>
      <c r="FC17">
        <v>0</v>
      </c>
      <c r="FD17">
        <v>0</v>
      </c>
      <c r="FE17">
        <v>0</v>
      </c>
      <c r="FF17">
        <v>0</v>
      </c>
      <c r="FG17">
        <v>0</v>
      </c>
      <c r="FH17">
        <v>0</v>
      </c>
      <c r="FI17">
        <v>0</v>
      </c>
      <c r="FJ17">
        <v>0</v>
      </c>
      <c r="FL17" t="s">
        <v>318</v>
      </c>
      <c r="FM17">
        <v>1</v>
      </c>
      <c r="FN17">
        <v>0</v>
      </c>
      <c r="FO17">
        <v>0</v>
      </c>
      <c r="FP17">
        <v>0</v>
      </c>
      <c r="FQ17">
        <v>0</v>
      </c>
      <c r="FR17">
        <v>0</v>
      </c>
      <c r="HV17" t="s">
        <v>344</v>
      </c>
      <c r="HX17" t="s">
        <v>345</v>
      </c>
      <c r="IE17" t="s">
        <v>571</v>
      </c>
      <c r="IF17" t="s">
        <v>320</v>
      </c>
      <c r="IG17">
        <v>0</v>
      </c>
      <c r="IH17">
        <v>0</v>
      </c>
      <c r="II17">
        <v>0</v>
      </c>
      <c r="IJ17">
        <v>0</v>
      </c>
      <c r="IK17">
        <v>0</v>
      </c>
      <c r="IL17">
        <v>0</v>
      </c>
      <c r="IM17">
        <v>1</v>
      </c>
      <c r="IN17">
        <v>0</v>
      </c>
      <c r="IO17">
        <v>0</v>
      </c>
      <c r="IP17" t="s">
        <v>572</v>
      </c>
      <c r="IQ17" t="s">
        <v>573</v>
      </c>
      <c r="IR17" t="s">
        <v>574</v>
      </c>
      <c r="IS17">
        <v>1</v>
      </c>
      <c r="IT17">
        <v>0</v>
      </c>
      <c r="IU17">
        <v>1</v>
      </c>
      <c r="IV17">
        <v>1</v>
      </c>
      <c r="IW17">
        <v>0</v>
      </c>
      <c r="IX17">
        <v>0</v>
      </c>
      <c r="IY17">
        <v>0</v>
      </c>
      <c r="IZ17">
        <v>0</v>
      </c>
      <c r="JA17">
        <v>0</v>
      </c>
      <c r="JB17">
        <v>0</v>
      </c>
      <c r="JC17">
        <v>0</v>
      </c>
      <c r="JD17">
        <v>1</v>
      </c>
      <c r="JE17">
        <v>0</v>
      </c>
      <c r="JF17">
        <v>0</v>
      </c>
      <c r="JG17">
        <v>0</v>
      </c>
      <c r="JI17" t="s">
        <v>355</v>
      </c>
      <c r="JJ17" t="s">
        <v>506</v>
      </c>
      <c r="JL17" t="s">
        <v>320</v>
      </c>
      <c r="JM17" t="s">
        <v>575</v>
      </c>
      <c r="MD17" t="s">
        <v>576</v>
      </c>
      <c r="ME17" t="s">
        <v>547</v>
      </c>
      <c r="MF17" t="s">
        <v>547</v>
      </c>
      <c r="MG17" t="s">
        <v>355</v>
      </c>
      <c r="MH17">
        <v>0</v>
      </c>
      <c r="MI17">
        <v>0</v>
      </c>
      <c r="MJ17">
        <v>0</v>
      </c>
      <c r="MK17">
        <v>0</v>
      </c>
      <c r="ML17">
        <v>0</v>
      </c>
      <c r="MM17">
        <v>1</v>
      </c>
      <c r="MN17">
        <v>0</v>
      </c>
      <c r="MP17" t="s">
        <v>355</v>
      </c>
      <c r="MQ17">
        <v>0</v>
      </c>
      <c r="MR17">
        <v>0</v>
      </c>
      <c r="MS17">
        <v>0</v>
      </c>
      <c r="MT17">
        <v>1</v>
      </c>
      <c r="MU17">
        <v>0</v>
      </c>
      <c r="MW17" t="s">
        <v>470</v>
      </c>
      <c r="MX17">
        <v>1</v>
      </c>
      <c r="MY17">
        <v>1</v>
      </c>
      <c r="NB17" t="s">
        <v>355</v>
      </c>
      <c r="NC17">
        <v>0</v>
      </c>
      <c r="ND17">
        <v>0</v>
      </c>
      <c r="NE17">
        <v>0</v>
      </c>
      <c r="NF17">
        <v>0</v>
      </c>
      <c r="NG17">
        <v>0</v>
      </c>
      <c r="NH17">
        <v>0</v>
      </c>
      <c r="NI17">
        <v>0</v>
      </c>
      <c r="NJ17">
        <v>0</v>
      </c>
      <c r="NK17">
        <v>0</v>
      </c>
      <c r="NL17">
        <v>1</v>
      </c>
      <c r="NM17">
        <v>0</v>
      </c>
      <c r="NP17" t="s">
        <v>327</v>
      </c>
      <c r="NQ17" t="s">
        <v>310</v>
      </c>
      <c r="OB17" t="s">
        <v>320</v>
      </c>
      <c r="OC17">
        <v>0</v>
      </c>
      <c r="OD17">
        <v>0</v>
      </c>
      <c r="OE17">
        <v>0</v>
      </c>
      <c r="OF17">
        <v>0</v>
      </c>
      <c r="OG17">
        <v>0</v>
      </c>
      <c r="OH17">
        <v>0</v>
      </c>
      <c r="OI17">
        <v>1</v>
      </c>
      <c r="OJ17">
        <v>0</v>
      </c>
      <c r="OK17">
        <v>0</v>
      </c>
      <c r="OL17" t="s">
        <v>577</v>
      </c>
      <c r="VG17" t="s">
        <v>471</v>
      </c>
      <c r="VH17">
        <v>1</v>
      </c>
      <c r="VI17">
        <v>0</v>
      </c>
      <c r="VJ17">
        <v>1</v>
      </c>
      <c r="VK17">
        <v>0</v>
      </c>
      <c r="VL17">
        <v>0</v>
      </c>
      <c r="VM17">
        <v>0</v>
      </c>
      <c r="VN17">
        <v>0</v>
      </c>
      <c r="VO17">
        <v>0</v>
      </c>
      <c r="VP17">
        <v>0</v>
      </c>
      <c r="VQ17">
        <v>0</v>
      </c>
      <c r="VR17">
        <v>0</v>
      </c>
      <c r="VT17" t="s">
        <v>578</v>
      </c>
      <c r="VU17" t="s">
        <v>579</v>
      </c>
      <c r="VV17" t="s">
        <v>355</v>
      </c>
      <c r="VW17">
        <v>0</v>
      </c>
      <c r="VX17">
        <v>0</v>
      </c>
      <c r="VY17">
        <v>0</v>
      </c>
      <c r="VZ17">
        <v>0</v>
      </c>
      <c r="WA17">
        <v>0</v>
      </c>
      <c r="WB17">
        <v>0</v>
      </c>
      <c r="WC17">
        <v>0</v>
      </c>
      <c r="WD17">
        <v>0</v>
      </c>
      <c r="WE17">
        <v>0</v>
      </c>
      <c r="WF17">
        <v>0</v>
      </c>
      <c r="WG17">
        <v>0</v>
      </c>
      <c r="WH17">
        <v>0</v>
      </c>
      <c r="WI17">
        <v>1</v>
      </c>
      <c r="WJ17">
        <v>0</v>
      </c>
      <c r="WM17" t="s">
        <v>327</v>
      </c>
      <c r="WV17" t="s">
        <v>355</v>
      </c>
      <c r="WW17" t="s">
        <v>327</v>
      </c>
      <c r="WY17" t="s">
        <v>320</v>
      </c>
      <c r="WZ17">
        <v>0</v>
      </c>
      <c r="XA17">
        <v>0</v>
      </c>
      <c r="XB17">
        <v>0</v>
      </c>
      <c r="XC17">
        <v>1</v>
      </c>
      <c r="XD17">
        <v>0</v>
      </c>
      <c r="XE17">
        <v>0</v>
      </c>
      <c r="XF17" t="s">
        <v>580</v>
      </c>
      <c r="XH17" t="s">
        <v>311</v>
      </c>
      <c r="XI17">
        <v>226198578</v>
      </c>
      <c r="XJ17" t="s">
        <v>581</v>
      </c>
      <c r="XK17" s="1">
        <v>44494.475081018521</v>
      </c>
      <c r="XN17" t="s">
        <v>336</v>
      </c>
      <c r="XO17" t="s">
        <v>337</v>
      </c>
      <c r="XQ17">
        <v>16</v>
      </c>
    </row>
    <row r="18" spans="1:641" x14ac:dyDescent="0.25">
      <c r="A18" s="1">
        <v>44493.789633460648</v>
      </c>
      <c r="B18" s="1">
        <v>44493.808390613427</v>
      </c>
      <c r="C18" s="1">
        <v>44493</v>
      </c>
      <c r="D18" t="s">
        <v>2735</v>
      </c>
      <c r="E18" t="s">
        <v>567</v>
      </c>
      <c r="F18" t="s">
        <v>568</v>
      </c>
      <c r="G18" s="1">
        <v>44493</v>
      </c>
      <c r="H18" t="s">
        <v>310</v>
      </c>
      <c r="I18" t="s">
        <v>310</v>
      </c>
      <c r="J18" t="s">
        <v>311</v>
      </c>
      <c r="K18" t="s">
        <v>516</v>
      </c>
      <c r="L18" t="s">
        <v>313</v>
      </c>
      <c r="N18" t="s">
        <v>314</v>
      </c>
      <c r="O18" t="s">
        <v>310</v>
      </c>
      <c r="P18" t="s">
        <v>315</v>
      </c>
      <c r="Q18" t="s">
        <v>316</v>
      </c>
      <c r="S18" t="s">
        <v>531</v>
      </c>
      <c r="T18">
        <v>2</v>
      </c>
      <c r="U18">
        <v>1</v>
      </c>
      <c r="V18">
        <v>0</v>
      </c>
      <c r="W18" t="s">
        <v>582</v>
      </c>
      <c r="X18">
        <v>0</v>
      </c>
      <c r="Y18">
        <v>0</v>
      </c>
      <c r="Z18">
        <v>1</v>
      </c>
      <c r="AA18">
        <v>0</v>
      </c>
      <c r="BQ18" t="s">
        <v>310</v>
      </c>
      <c r="BR18" t="s">
        <v>339</v>
      </c>
      <c r="BS18">
        <v>1</v>
      </c>
      <c r="BT18">
        <v>0</v>
      </c>
      <c r="BU18">
        <v>0</v>
      </c>
      <c r="BV18">
        <v>0</v>
      </c>
      <c r="BW18">
        <v>0</v>
      </c>
      <c r="BX18">
        <v>0</v>
      </c>
      <c r="BY18">
        <v>0</v>
      </c>
      <c r="BZ18">
        <v>0</v>
      </c>
      <c r="CB18" t="s">
        <v>480</v>
      </c>
      <c r="CD18">
        <v>250</v>
      </c>
      <c r="CE18" t="s">
        <v>327</v>
      </c>
      <c r="CZ18" t="s">
        <v>541</v>
      </c>
      <c r="EK18" t="s">
        <v>320</v>
      </c>
      <c r="EL18">
        <v>0</v>
      </c>
      <c r="EM18">
        <v>0</v>
      </c>
      <c r="EN18">
        <v>0</v>
      </c>
      <c r="EO18">
        <v>1</v>
      </c>
      <c r="EP18">
        <v>0</v>
      </c>
      <c r="EQ18">
        <v>0</v>
      </c>
      <c r="ER18" t="s">
        <v>583</v>
      </c>
      <c r="FT18" t="s">
        <v>584</v>
      </c>
      <c r="FU18">
        <v>1</v>
      </c>
      <c r="FV18">
        <v>0</v>
      </c>
      <c r="FW18">
        <v>1</v>
      </c>
      <c r="FX18">
        <v>0</v>
      </c>
      <c r="FY18">
        <v>0</v>
      </c>
      <c r="FZ18">
        <v>0</v>
      </c>
      <c r="GA18">
        <v>0</v>
      </c>
      <c r="GB18">
        <v>0</v>
      </c>
      <c r="GC18">
        <v>0</v>
      </c>
      <c r="GD18">
        <v>0</v>
      </c>
      <c r="GE18">
        <v>0</v>
      </c>
      <c r="GF18">
        <v>0</v>
      </c>
      <c r="GG18">
        <v>0</v>
      </c>
      <c r="GH18">
        <v>0</v>
      </c>
      <c r="GI18">
        <v>0</v>
      </c>
      <c r="GJ18">
        <v>0</v>
      </c>
      <c r="GK18">
        <v>0</v>
      </c>
      <c r="GM18" t="s">
        <v>318</v>
      </c>
      <c r="GN18">
        <v>1</v>
      </c>
      <c r="GO18">
        <v>0</v>
      </c>
      <c r="GP18">
        <v>0</v>
      </c>
      <c r="GQ18">
        <v>0</v>
      </c>
      <c r="GR18">
        <v>0</v>
      </c>
      <c r="GS18">
        <v>0</v>
      </c>
      <c r="HY18" t="s">
        <v>500</v>
      </c>
      <c r="IA18" t="s">
        <v>585</v>
      </c>
      <c r="IE18" t="s">
        <v>586</v>
      </c>
      <c r="JN18" t="s">
        <v>448</v>
      </c>
      <c r="JO18">
        <v>0</v>
      </c>
      <c r="JP18">
        <v>1</v>
      </c>
      <c r="JQ18">
        <v>0</v>
      </c>
      <c r="JR18">
        <v>0</v>
      </c>
      <c r="JS18">
        <v>0</v>
      </c>
      <c r="JT18">
        <v>0</v>
      </c>
      <c r="JU18">
        <v>0</v>
      </c>
      <c r="JV18">
        <v>0</v>
      </c>
      <c r="JW18">
        <v>0</v>
      </c>
      <c r="JY18" t="s">
        <v>587</v>
      </c>
      <c r="JZ18" t="s">
        <v>588</v>
      </c>
      <c r="KA18">
        <v>0</v>
      </c>
      <c r="KB18">
        <v>1</v>
      </c>
      <c r="KC18">
        <v>1</v>
      </c>
      <c r="KD18">
        <v>1</v>
      </c>
      <c r="KE18">
        <v>0</v>
      </c>
      <c r="KF18">
        <v>0</v>
      </c>
      <c r="KG18">
        <v>0</v>
      </c>
      <c r="KH18">
        <v>0</v>
      </c>
      <c r="KI18">
        <v>0</v>
      </c>
      <c r="KJ18">
        <v>0</v>
      </c>
      <c r="KK18">
        <v>0</v>
      </c>
      <c r="KL18">
        <v>0</v>
      </c>
      <c r="KM18">
        <v>1</v>
      </c>
      <c r="KN18">
        <v>0</v>
      </c>
      <c r="KO18">
        <v>0</v>
      </c>
      <c r="KP18" t="s">
        <v>589</v>
      </c>
      <c r="KQ18" t="s">
        <v>389</v>
      </c>
      <c r="KR18" t="s">
        <v>590</v>
      </c>
      <c r="KT18" t="s">
        <v>408</v>
      </c>
      <c r="MD18" t="s">
        <v>547</v>
      </c>
      <c r="ME18" t="s">
        <v>547</v>
      </c>
      <c r="MG18" t="s">
        <v>320</v>
      </c>
      <c r="MH18">
        <v>0</v>
      </c>
      <c r="MI18">
        <v>0</v>
      </c>
      <c r="MJ18">
        <v>0</v>
      </c>
      <c r="MK18">
        <v>0</v>
      </c>
      <c r="ML18">
        <v>1</v>
      </c>
      <c r="MM18">
        <v>0</v>
      </c>
      <c r="MN18">
        <v>0</v>
      </c>
      <c r="MO18" t="s">
        <v>591</v>
      </c>
      <c r="MP18" t="s">
        <v>324</v>
      </c>
      <c r="MQ18">
        <v>0</v>
      </c>
      <c r="MR18">
        <v>1</v>
      </c>
      <c r="MS18">
        <v>0</v>
      </c>
      <c r="MT18">
        <v>0</v>
      </c>
      <c r="MU18">
        <v>0</v>
      </c>
      <c r="MW18" t="s">
        <v>371</v>
      </c>
      <c r="MX18">
        <v>0</v>
      </c>
      <c r="MY18">
        <v>1</v>
      </c>
      <c r="NB18" t="s">
        <v>592</v>
      </c>
      <c r="NC18">
        <v>0</v>
      </c>
      <c r="ND18">
        <v>0</v>
      </c>
      <c r="NE18">
        <v>1</v>
      </c>
      <c r="NF18">
        <v>1</v>
      </c>
      <c r="NG18">
        <v>0</v>
      </c>
      <c r="NH18">
        <v>0</v>
      </c>
      <c r="NI18">
        <v>1</v>
      </c>
      <c r="NJ18">
        <v>0</v>
      </c>
      <c r="NK18">
        <v>0</v>
      </c>
      <c r="NL18">
        <v>0</v>
      </c>
      <c r="NM18">
        <v>0</v>
      </c>
      <c r="NP18" t="s">
        <v>327</v>
      </c>
      <c r="NQ18" t="s">
        <v>310</v>
      </c>
      <c r="OB18" t="s">
        <v>320</v>
      </c>
      <c r="OC18">
        <v>0</v>
      </c>
      <c r="OD18">
        <v>0</v>
      </c>
      <c r="OE18">
        <v>0</v>
      </c>
      <c r="OF18">
        <v>0</v>
      </c>
      <c r="OG18">
        <v>0</v>
      </c>
      <c r="OH18">
        <v>0</v>
      </c>
      <c r="OI18">
        <v>1</v>
      </c>
      <c r="OJ18">
        <v>0</v>
      </c>
      <c r="OK18">
        <v>0</v>
      </c>
      <c r="OL18" t="s">
        <v>593</v>
      </c>
      <c r="VG18" t="s">
        <v>471</v>
      </c>
      <c r="VH18">
        <v>1</v>
      </c>
      <c r="VI18">
        <v>0</v>
      </c>
      <c r="VJ18">
        <v>1</v>
      </c>
      <c r="VK18">
        <v>0</v>
      </c>
      <c r="VL18">
        <v>0</v>
      </c>
      <c r="VM18">
        <v>0</v>
      </c>
      <c r="VN18">
        <v>0</v>
      </c>
      <c r="VO18">
        <v>0</v>
      </c>
      <c r="VP18">
        <v>0</v>
      </c>
      <c r="VQ18">
        <v>0</v>
      </c>
      <c r="VR18">
        <v>0</v>
      </c>
      <c r="VT18" t="s">
        <v>594</v>
      </c>
      <c r="VU18" t="s">
        <v>595</v>
      </c>
      <c r="VV18" t="s">
        <v>596</v>
      </c>
      <c r="VW18">
        <v>0</v>
      </c>
      <c r="VX18">
        <v>1</v>
      </c>
      <c r="VY18">
        <v>1</v>
      </c>
      <c r="VZ18">
        <v>1</v>
      </c>
      <c r="WA18">
        <v>0</v>
      </c>
      <c r="WB18">
        <v>0</v>
      </c>
      <c r="WC18">
        <v>0</v>
      </c>
      <c r="WD18">
        <v>0</v>
      </c>
      <c r="WE18">
        <v>0</v>
      </c>
      <c r="WF18">
        <v>0</v>
      </c>
      <c r="WG18">
        <v>0</v>
      </c>
      <c r="WH18">
        <v>0</v>
      </c>
      <c r="WI18">
        <v>0</v>
      </c>
      <c r="WJ18">
        <v>0</v>
      </c>
      <c r="WL18" t="s">
        <v>597</v>
      </c>
      <c r="WM18" t="s">
        <v>327</v>
      </c>
      <c r="WV18" t="s">
        <v>327</v>
      </c>
      <c r="WW18" t="s">
        <v>327</v>
      </c>
      <c r="WY18" t="s">
        <v>598</v>
      </c>
      <c r="WZ18">
        <v>0</v>
      </c>
      <c r="XA18">
        <v>0</v>
      </c>
      <c r="XB18">
        <v>1</v>
      </c>
      <c r="XC18">
        <v>0</v>
      </c>
      <c r="XD18">
        <v>0</v>
      </c>
      <c r="XE18">
        <v>0</v>
      </c>
      <c r="XH18" t="s">
        <v>311</v>
      </c>
      <c r="XI18">
        <v>226198581</v>
      </c>
      <c r="XJ18" t="s">
        <v>599</v>
      </c>
      <c r="XK18" s="1">
        <v>44494.475081018521</v>
      </c>
      <c r="XN18" t="s">
        <v>336</v>
      </c>
      <c r="XO18" t="s">
        <v>337</v>
      </c>
      <c r="XQ18">
        <v>17</v>
      </c>
    </row>
    <row r="19" spans="1:641" x14ac:dyDescent="0.25">
      <c r="A19" s="1">
        <v>44493.895659027781</v>
      </c>
      <c r="B19" s="1">
        <v>44493.935910081018</v>
      </c>
      <c r="C19" s="1">
        <v>44493</v>
      </c>
      <c r="D19" t="s">
        <v>2735</v>
      </c>
      <c r="E19" t="s">
        <v>567</v>
      </c>
      <c r="F19" t="s">
        <v>568</v>
      </c>
      <c r="G19" s="1">
        <v>44493</v>
      </c>
      <c r="H19" t="s">
        <v>310</v>
      </c>
      <c r="I19" t="s">
        <v>310</v>
      </c>
      <c r="J19" t="s">
        <v>311</v>
      </c>
      <c r="K19" t="s">
        <v>493</v>
      </c>
      <c r="L19" t="s">
        <v>441</v>
      </c>
      <c r="N19" t="s">
        <v>314</v>
      </c>
      <c r="O19" t="s">
        <v>310</v>
      </c>
      <c r="P19" t="s">
        <v>517</v>
      </c>
      <c r="Q19" t="s">
        <v>316</v>
      </c>
      <c r="S19" t="s">
        <v>317</v>
      </c>
      <c r="T19">
        <v>4</v>
      </c>
      <c r="U19">
        <v>0</v>
      </c>
      <c r="V19">
        <v>3</v>
      </c>
      <c r="W19" t="s">
        <v>495</v>
      </c>
      <c r="X19">
        <v>0</v>
      </c>
      <c r="Y19">
        <v>1</v>
      </c>
      <c r="Z19">
        <v>1</v>
      </c>
      <c r="AA19">
        <v>0</v>
      </c>
      <c r="AG19" t="s">
        <v>310</v>
      </c>
      <c r="AH19" t="s">
        <v>339</v>
      </c>
      <c r="AI19">
        <v>1</v>
      </c>
      <c r="AJ19">
        <v>0</v>
      </c>
      <c r="AK19">
        <v>0</v>
      </c>
      <c r="AL19">
        <v>0</v>
      </c>
      <c r="AM19">
        <v>0</v>
      </c>
      <c r="AN19">
        <v>0</v>
      </c>
      <c r="AO19">
        <v>0</v>
      </c>
      <c r="AP19">
        <v>0</v>
      </c>
      <c r="AR19" t="s">
        <v>480</v>
      </c>
      <c r="AT19">
        <v>550</v>
      </c>
      <c r="AU19" t="s">
        <v>327</v>
      </c>
      <c r="BP19" t="s">
        <v>341</v>
      </c>
      <c r="BQ19" t="s">
        <v>310</v>
      </c>
      <c r="BR19" t="s">
        <v>339</v>
      </c>
      <c r="BS19">
        <v>1</v>
      </c>
      <c r="BT19">
        <v>0</v>
      </c>
      <c r="BU19">
        <v>0</v>
      </c>
      <c r="BV19">
        <v>0</v>
      </c>
      <c r="BW19">
        <v>0</v>
      </c>
      <c r="BX19">
        <v>0</v>
      </c>
      <c r="BY19">
        <v>0</v>
      </c>
      <c r="BZ19">
        <v>0</v>
      </c>
      <c r="CB19" t="s">
        <v>480</v>
      </c>
      <c r="CD19">
        <v>800</v>
      </c>
      <c r="CE19" t="s">
        <v>327</v>
      </c>
      <c r="CZ19" t="s">
        <v>541</v>
      </c>
      <c r="EK19" t="s">
        <v>318</v>
      </c>
      <c r="EL19">
        <v>1</v>
      </c>
      <c r="EM19">
        <v>0</v>
      </c>
      <c r="EN19">
        <v>0</v>
      </c>
      <c r="EO19">
        <v>0</v>
      </c>
      <c r="EP19">
        <v>0</v>
      </c>
      <c r="EQ19">
        <v>0</v>
      </c>
      <c r="ES19" t="s">
        <v>384</v>
      </c>
      <c r="ET19">
        <v>1</v>
      </c>
      <c r="EU19">
        <v>0</v>
      </c>
      <c r="EV19">
        <v>0</v>
      </c>
      <c r="EW19">
        <v>0</v>
      </c>
      <c r="EX19">
        <v>0</v>
      </c>
      <c r="EY19">
        <v>0</v>
      </c>
      <c r="EZ19">
        <v>0</v>
      </c>
      <c r="FA19">
        <v>0</v>
      </c>
      <c r="FB19">
        <v>0</v>
      </c>
      <c r="FC19">
        <v>0</v>
      </c>
      <c r="FD19">
        <v>0</v>
      </c>
      <c r="FE19">
        <v>0</v>
      </c>
      <c r="FF19">
        <v>0</v>
      </c>
      <c r="FG19">
        <v>0</v>
      </c>
      <c r="FH19">
        <v>0</v>
      </c>
      <c r="FI19">
        <v>0</v>
      </c>
      <c r="FJ19">
        <v>0</v>
      </c>
      <c r="FL19" t="s">
        <v>318</v>
      </c>
      <c r="FM19">
        <v>1</v>
      </c>
      <c r="FN19">
        <v>0</v>
      </c>
      <c r="FO19">
        <v>0</v>
      </c>
      <c r="FP19">
        <v>0</v>
      </c>
      <c r="FQ19">
        <v>0</v>
      </c>
      <c r="FR19">
        <v>0</v>
      </c>
      <c r="FT19" t="s">
        <v>520</v>
      </c>
      <c r="FU19">
        <v>0</v>
      </c>
      <c r="FV19">
        <v>0</v>
      </c>
      <c r="FW19">
        <v>0</v>
      </c>
      <c r="FX19">
        <v>0</v>
      </c>
      <c r="FY19">
        <v>0</v>
      </c>
      <c r="FZ19">
        <v>1</v>
      </c>
      <c r="GA19">
        <v>0</v>
      </c>
      <c r="GB19">
        <v>0</v>
      </c>
      <c r="GC19">
        <v>0</v>
      </c>
      <c r="GD19">
        <v>0</v>
      </c>
      <c r="GE19">
        <v>0</v>
      </c>
      <c r="GF19">
        <v>0</v>
      </c>
      <c r="GG19">
        <v>0</v>
      </c>
      <c r="GH19">
        <v>0</v>
      </c>
      <c r="GI19">
        <v>0</v>
      </c>
      <c r="GJ19">
        <v>0</v>
      </c>
      <c r="GK19">
        <v>0</v>
      </c>
      <c r="GM19" t="s">
        <v>318</v>
      </c>
      <c r="GN19">
        <v>1</v>
      </c>
      <c r="GO19">
        <v>0</v>
      </c>
      <c r="GP19">
        <v>0</v>
      </c>
      <c r="GQ19">
        <v>0</v>
      </c>
      <c r="GR19">
        <v>0</v>
      </c>
      <c r="GS19">
        <v>0</v>
      </c>
      <c r="HV19" t="s">
        <v>344</v>
      </c>
      <c r="HX19" t="s">
        <v>345</v>
      </c>
      <c r="HY19" t="s">
        <v>320</v>
      </c>
      <c r="HZ19" t="s">
        <v>600</v>
      </c>
      <c r="IA19" t="s">
        <v>585</v>
      </c>
      <c r="IE19" t="s">
        <v>601</v>
      </c>
      <c r="IF19" t="s">
        <v>320</v>
      </c>
      <c r="IG19">
        <v>0</v>
      </c>
      <c r="IH19">
        <v>0</v>
      </c>
      <c r="II19">
        <v>0</v>
      </c>
      <c r="IJ19">
        <v>0</v>
      </c>
      <c r="IK19">
        <v>0</v>
      </c>
      <c r="IL19">
        <v>0</v>
      </c>
      <c r="IM19">
        <v>1</v>
      </c>
      <c r="IN19">
        <v>0</v>
      </c>
      <c r="IO19">
        <v>0</v>
      </c>
      <c r="IP19" t="s">
        <v>602</v>
      </c>
      <c r="IQ19" t="s">
        <v>603</v>
      </c>
      <c r="IR19" t="s">
        <v>604</v>
      </c>
      <c r="IS19">
        <v>1</v>
      </c>
      <c r="IT19">
        <v>0</v>
      </c>
      <c r="IU19">
        <v>1</v>
      </c>
      <c r="IV19">
        <v>1</v>
      </c>
      <c r="IW19">
        <v>0</v>
      </c>
      <c r="IX19">
        <v>0</v>
      </c>
      <c r="IY19">
        <v>0</v>
      </c>
      <c r="IZ19">
        <v>0</v>
      </c>
      <c r="JA19">
        <v>0</v>
      </c>
      <c r="JB19">
        <v>0</v>
      </c>
      <c r="JC19">
        <v>0</v>
      </c>
      <c r="JD19">
        <v>0</v>
      </c>
      <c r="JE19">
        <v>0</v>
      </c>
      <c r="JF19">
        <v>0</v>
      </c>
      <c r="JG19">
        <v>0</v>
      </c>
      <c r="JI19" t="s">
        <v>389</v>
      </c>
      <c r="JJ19" t="s">
        <v>351</v>
      </c>
      <c r="JL19" t="s">
        <v>320</v>
      </c>
      <c r="JM19" t="s">
        <v>605</v>
      </c>
      <c r="JN19" t="s">
        <v>320</v>
      </c>
      <c r="JO19">
        <v>0</v>
      </c>
      <c r="JP19">
        <v>0</v>
      </c>
      <c r="JQ19">
        <v>0</v>
      </c>
      <c r="JR19">
        <v>0</v>
      </c>
      <c r="JS19">
        <v>0</v>
      </c>
      <c r="JT19">
        <v>0</v>
      </c>
      <c r="JU19">
        <v>1</v>
      </c>
      <c r="JV19">
        <v>0</v>
      </c>
      <c r="JW19">
        <v>0</v>
      </c>
      <c r="JX19" t="s">
        <v>606</v>
      </c>
      <c r="JY19" t="s">
        <v>607</v>
      </c>
      <c r="JZ19" t="s">
        <v>608</v>
      </c>
      <c r="KA19">
        <v>1</v>
      </c>
      <c r="KB19">
        <v>1</v>
      </c>
      <c r="KC19">
        <v>1</v>
      </c>
      <c r="KD19">
        <v>1</v>
      </c>
      <c r="KE19">
        <v>0</v>
      </c>
      <c r="KF19">
        <v>1</v>
      </c>
      <c r="KG19">
        <v>0</v>
      </c>
      <c r="KH19">
        <v>0</v>
      </c>
      <c r="KI19">
        <v>1</v>
      </c>
      <c r="KJ19">
        <v>0</v>
      </c>
      <c r="KK19">
        <v>0</v>
      </c>
      <c r="KL19">
        <v>0</v>
      </c>
      <c r="KM19">
        <v>1</v>
      </c>
      <c r="KN19">
        <v>0</v>
      </c>
      <c r="KO19">
        <v>0</v>
      </c>
      <c r="KP19" t="s">
        <v>609</v>
      </c>
      <c r="KQ19" t="s">
        <v>411</v>
      </c>
      <c r="KR19" t="s">
        <v>447</v>
      </c>
      <c r="KT19" t="s">
        <v>408</v>
      </c>
      <c r="MD19" t="s">
        <v>610</v>
      </c>
      <c r="ME19" t="s">
        <v>611</v>
      </c>
      <c r="MG19" t="s">
        <v>320</v>
      </c>
      <c r="MH19">
        <v>0</v>
      </c>
      <c r="MI19">
        <v>0</v>
      </c>
      <c r="MJ19">
        <v>0</v>
      </c>
      <c r="MK19">
        <v>0</v>
      </c>
      <c r="ML19">
        <v>1</v>
      </c>
      <c r="MM19">
        <v>0</v>
      </c>
      <c r="MN19">
        <v>0</v>
      </c>
      <c r="MO19" t="s">
        <v>507</v>
      </c>
      <c r="MP19" t="s">
        <v>324</v>
      </c>
      <c r="MQ19">
        <v>0</v>
      </c>
      <c r="MR19">
        <v>1</v>
      </c>
      <c r="MS19">
        <v>0</v>
      </c>
      <c r="MT19">
        <v>0</v>
      </c>
      <c r="MU19">
        <v>0</v>
      </c>
      <c r="MW19" t="s">
        <v>371</v>
      </c>
      <c r="MX19">
        <v>0</v>
      </c>
      <c r="MY19">
        <v>1</v>
      </c>
      <c r="NB19" t="s">
        <v>413</v>
      </c>
      <c r="NC19">
        <v>0</v>
      </c>
      <c r="ND19">
        <v>0</v>
      </c>
      <c r="NE19">
        <v>1</v>
      </c>
      <c r="NF19">
        <v>0</v>
      </c>
      <c r="NG19">
        <v>0</v>
      </c>
      <c r="NH19">
        <v>0</v>
      </c>
      <c r="NI19">
        <v>0</v>
      </c>
      <c r="NJ19">
        <v>0</v>
      </c>
      <c r="NK19">
        <v>0</v>
      </c>
      <c r="NL19">
        <v>0</v>
      </c>
      <c r="NM19">
        <v>0</v>
      </c>
      <c r="NP19" t="s">
        <v>355</v>
      </c>
      <c r="NQ19" t="s">
        <v>310</v>
      </c>
      <c r="OB19" t="s">
        <v>358</v>
      </c>
      <c r="OC19">
        <v>1</v>
      </c>
      <c r="OD19">
        <v>0</v>
      </c>
      <c r="OE19">
        <v>0</v>
      </c>
      <c r="OF19">
        <v>0</v>
      </c>
      <c r="OG19">
        <v>0</v>
      </c>
      <c r="OH19">
        <v>0</v>
      </c>
      <c r="OI19">
        <v>0</v>
      </c>
      <c r="OJ19">
        <v>0</v>
      </c>
      <c r="OK19">
        <v>0</v>
      </c>
      <c r="VG19" t="s">
        <v>471</v>
      </c>
      <c r="VH19">
        <v>1</v>
      </c>
      <c r="VI19">
        <v>0</v>
      </c>
      <c r="VJ19">
        <v>1</v>
      </c>
      <c r="VK19">
        <v>0</v>
      </c>
      <c r="VL19">
        <v>0</v>
      </c>
      <c r="VM19">
        <v>0</v>
      </c>
      <c r="VN19">
        <v>0</v>
      </c>
      <c r="VO19">
        <v>0</v>
      </c>
      <c r="VP19">
        <v>0</v>
      </c>
      <c r="VQ19">
        <v>0</v>
      </c>
      <c r="VR19">
        <v>0</v>
      </c>
      <c r="VT19" t="s">
        <v>612</v>
      </c>
      <c r="VU19" t="s">
        <v>613</v>
      </c>
      <c r="VV19" t="s">
        <v>355</v>
      </c>
      <c r="VW19">
        <v>0</v>
      </c>
      <c r="VX19">
        <v>0</v>
      </c>
      <c r="VY19">
        <v>0</v>
      </c>
      <c r="VZ19">
        <v>0</v>
      </c>
      <c r="WA19">
        <v>0</v>
      </c>
      <c r="WB19">
        <v>0</v>
      </c>
      <c r="WC19">
        <v>0</v>
      </c>
      <c r="WD19">
        <v>0</v>
      </c>
      <c r="WE19">
        <v>0</v>
      </c>
      <c r="WF19">
        <v>0</v>
      </c>
      <c r="WG19">
        <v>0</v>
      </c>
      <c r="WH19">
        <v>0</v>
      </c>
      <c r="WI19">
        <v>1</v>
      </c>
      <c r="WJ19">
        <v>0</v>
      </c>
      <c r="WM19" t="s">
        <v>327</v>
      </c>
      <c r="WV19" t="s">
        <v>327</v>
      </c>
      <c r="WW19" t="s">
        <v>327</v>
      </c>
      <c r="WY19" t="s">
        <v>320</v>
      </c>
      <c r="WZ19">
        <v>0</v>
      </c>
      <c r="XA19">
        <v>0</v>
      </c>
      <c r="XB19">
        <v>0</v>
      </c>
      <c r="XC19">
        <v>1</v>
      </c>
      <c r="XD19">
        <v>0</v>
      </c>
      <c r="XE19">
        <v>0</v>
      </c>
      <c r="XF19" t="s">
        <v>614</v>
      </c>
      <c r="XH19" t="s">
        <v>311</v>
      </c>
      <c r="XI19">
        <v>226198586</v>
      </c>
      <c r="XJ19" t="s">
        <v>615</v>
      </c>
      <c r="XK19" s="1">
        <v>44494.475092592591</v>
      </c>
      <c r="XN19" t="s">
        <v>336</v>
      </c>
      <c r="XO19" t="s">
        <v>337</v>
      </c>
      <c r="XQ19">
        <v>18</v>
      </c>
    </row>
    <row r="20" spans="1:641" x14ac:dyDescent="0.25">
      <c r="A20" s="1">
        <v>44494.380754571757</v>
      </c>
      <c r="B20" s="1">
        <v>44494.392928854169</v>
      </c>
      <c r="C20" s="1">
        <v>44494</v>
      </c>
      <c r="D20" t="s">
        <v>2735</v>
      </c>
      <c r="E20" t="s">
        <v>567</v>
      </c>
      <c r="F20" t="s">
        <v>616</v>
      </c>
      <c r="G20" s="1">
        <v>44494</v>
      </c>
      <c r="H20" t="s">
        <v>310</v>
      </c>
      <c r="I20" t="s">
        <v>327</v>
      </c>
      <c r="J20" t="s">
        <v>311</v>
      </c>
      <c r="K20" t="s">
        <v>479</v>
      </c>
      <c r="L20" t="s">
        <v>313</v>
      </c>
      <c r="N20" t="s">
        <v>314</v>
      </c>
      <c r="O20" t="s">
        <v>310</v>
      </c>
      <c r="P20" t="s">
        <v>382</v>
      </c>
      <c r="Q20" t="s">
        <v>316</v>
      </c>
      <c r="S20" t="s">
        <v>617</v>
      </c>
      <c r="T20">
        <v>4</v>
      </c>
      <c r="U20">
        <v>0</v>
      </c>
      <c r="V20">
        <v>3</v>
      </c>
      <c r="W20" t="s">
        <v>319</v>
      </c>
      <c r="X20">
        <v>0</v>
      </c>
      <c r="Y20">
        <v>1</v>
      </c>
      <c r="Z20">
        <v>0</v>
      </c>
      <c r="AA20">
        <v>0</v>
      </c>
      <c r="AG20" t="s">
        <v>310</v>
      </c>
      <c r="AH20" t="s">
        <v>339</v>
      </c>
      <c r="AI20">
        <v>1</v>
      </c>
      <c r="AJ20">
        <v>0</v>
      </c>
      <c r="AK20">
        <v>0</v>
      </c>
      <c r="AL20">
        <v>0</v>
      </c>
      <c r="AM20">
        <v>0</v>
      </c>
      <c r="AN20">
        <v>0</v>
      </c>
      <c r="AO20">
        <v>0</v>
      </c>
      <c r="AP20">
        <v>0</v>
      </c>
      <c r="AR20" t="s">
        <v>480</v>
      </c>
      <c r="AT20">
        <v>650</v>
      </c>
      <c r="AU20" t="s">
        <v>327</v>
      </c>
      <c r="BP20" t="s">
        <v>341</v>
      </c>
      <c r="EK20" t="s">
        <v>318</v>
      </c>
      <c r="EL20">
        <v>1</v>
      </c>
      <c r="EM20">
        <v>0</v>
      </c>
      <c r="EN20">
        <v>0</v>
      </c>
      <c r="EO20">
        <v>0</v>
      </c>
      <c r="EP20">
        <v>0</v>
      </c>
      <c r="EQ20">
        <v>0</v>
      </c>
      <c r="ES20" t="s">
        <v>384</v>
      </c>
      <c r="ET20">
        <v>1</v>
      </c>
      <c r="EU20">
        <v>0</v>
      </c>
      <c r="EV20">
        <v>0</v>
      </c>
      <c r="EW20">
        <v>0</v>
      </c>
      <c r="EX20">
        <v>0</v>
      </c>
      <c r="EY20">
        <v>0</v>
      </c>
      <c r="EZ20">
        <v>0</v>
      </c>
      <c r="FA20">
        <v>0</v>
      </c>
      <c r="FB20">
        <v>0</v>
      </c>
      <c r="FC20">
        <v>0</v>
      </c>
      <c r="FD20">
        <v>0</v>
      </c>
      <c r="FE20">
        <v>0</v>
      </c>
      <c r="FF20">
        <v>0</v>
      </c>
      <c r="FG20">
        <v>0</v>
      </c>
      <c r="FH20">
        <v>0</v>
      </c>
      <c r="FI20">
        <v>0</v>
      </c>
      <c r="FJ20">
        <v>0</v>
      </c>
      <c r="FL20" t="s">
        <v>318</v>
      </c>
      <c r="FM20">
        <v>1</v>
      </c>
      <c r="FN20">
        <v>0</v>
      </c>
      <c r="FO20">
        <v>0</v>
      </c>
      <c r="FP20">
        <v>0</v>
      </c>
      <c r="FQ20">
        <v>0</v>
      </c>
      <c r="FR20">
        <v>0</v>
      </c>
      <c r="HV20" t="s">
        <v>344</v>
      </c>
      <c r="HX20" t="s">
        <v>345</v>
      </c>
      <c r="IE20" t="s">
        <v>618</v>
      </c>
      <c r="IF20" t="s">
        <v>320</v>
      </c>
      <c r="IG20">
        <v>0</v>
      </c>
      <c r="IH20">
        <v>0</v>
      </c>
      <c r="II20">
        <v>0</v>
      </c>
      <c r="IJ20">
        <v>0</v>
      </c>
      <c r="IK20">
        <v>0</v>
      </c>
      <c r="IL20">
        <v>0</v>
      </c>
      <c r="IM20">
        <v>1</v>
      </c>
      <c r="IN20">
        <v>0</v>
      </c>
      <c r="IO20">
        <v>0</v>
      </c>
      <c r="IP20" t="s">
        <v>619</v>
      </c>
      <c r="IQ20" t="s">
        <v>620</v>
      </c>
      <c r="IR20" t="s">
        <v>574</v>
      </c>
      <c r="IS20">
        <v>1</v>
      </c>
      <c r="IT20">
        <v>0</v>
      </c>
      <c r="IU20">
        <v>1</v>
      </c>
      <c r="IV20">
        <v>1</v>
      </c>
      <c r="IW20">
        <v>0</v>
      </c>
      <c r="IX20">
        <v>0</v>
      </c>
      <c r="IY20">
        <v>0</v>
      </c>
      <c r="IZ20">
        <v>0</v>
      </c>
      <c r="JA20">
        <v>0</v>
      </c>
      <c r="JB20">
        <v>0</v>
      </c>
      <c r="JC20">
        <v>0</v>
      </c>
      <c r="JD20">
        <v>1</v>
      </c>
      <c r="JE20">
        <v>0</v>
      </c>
      <c r="JF20">
        <v>0</v>
      </c>
      <c r="JG20">
        <v>0</v>
      </c>
      <c r="JI20" t="s">
        <v>411</v>
      </c>
      <c r="JJ20" t="s">
        <v>351</v>
      </c>
      <c r="JL20" t="s">
        <v>320</v>
      </c>
      <c r="JM20" t="s">
        <v>621</v>
      </c>
      <c r="MD20" t="s">
        <v>622</v>
      </c>
      <c r="MG20" t="s">
        <v>320</v>
      </c>
      <c r="MH20">
        <v>0</v>
      </c>
      <c r="MI20">
        <v>0</v>
      </c>
      <c r="MJ20">
        <v>0</v>
      </c>
      <c r="MK20">
        <v>0</v>
      </c>
      <c r="ML20">
        <v>1</v>
      </c>
      <c r="MM20">
        <v>0</v>
      </c>
      <c r="MN20">
        <v>0</v>
      </c>
      <c r="MO20" t="s">
        <v>622</v>
      </c>
      <c r="MP20" t="s">
        <v>320</v>
      </c>
      <c r="MQ20">
        <v>0</v>
      </c>
      <c r="MR20">
        <v>0</v>
      </c>
      <c r="MS20">
        <v>1</v>
      </c>
      <c r="MT20">
        <v>0</v>
      </c>
      <c r="MU20">
        <v>0</v>
      </c>
      <c r="MV20" t="s">
        <v>622</v>
      </c>
      <c r="MW20" t="s">
        <v>356</v>
      </c>
      <c r="MX20">
        <v>1</v>
      </c>
      <c r="MY20">
        <v>1</v>
      </c>
      <c r="NB20" t="s">
        <v>392</v>
      </c>
      <c r="NC20">
        <v>1</v>
      </c>
      <c r="ND20">
        <v>0</v>
      </c>
      <c r="NE20">
        <v>0</v>
      </c>
      <c r="NF20">
        <v>0</v>
      </c>
      <c r="NG20">
        <v>0</v>
      </c>
      <c r="NH20">
        <v>0</v>
      </c>
      <c r="NI20">
        <v>0</v>
      </c>
      <c r="NJ20">
        <v>0</v>
      </c>
      <c r="NK20">
        <v>0</v>
      </c>
      <c r="NL20">
        <v>0</v>
      </c>
      <c r="NM20">
        <v>0</v>
      </c>
      <c r="NP20" t="s">
        <v>327</v>
      </c>
      <c r="NQ20" t="s">
        <v>310</v>
      </c>
      <c r="OB20" t="s">
        <v>320</v>
      </c>
      <c r="OC20">
        <v>0</v>
      </c>
      <c r="OD20">
        <v>0</v>
      </c>
      <c r="OE20">
        <v>0</v>
      </c>
      <c r="OF20">
        <v>0</v>
      </c>
      <c r="OG20">
        <v>0</v>
      </c>
      <c r="OH20">
        <v>0</v>
      </c>
      <c r="OI20">
        <v>1</v>
      </c>
      <c r="OJ20">
        <v>0</v>
      </c>
      <c r="OK20">
        <v>0</v>
      </c>
      <c r="OL20" t="s">
        <v>623</v>
      </c>
      <c r="VG20" t="s">
        <v>471</v>
      </c>
      <c r="VH20">
        <v>1</v>
      </c>
      <c r="VI20">
        <v>0</v>
      </c>
      <c r="VJ20">
        <v>1</v>
      </c>
      <c r="VK20">
        <v>0</v>
      </c>
      <c r="VL20">
        <v>0</v>
      </c>
      <c r="VM20">
        <v>0</v>
      </c>
      <c r="VN20">
        <v>0</v>
      </c>
      <c r="VO20">
        <v>0</v>
      </c>
      <c r="VP20">
        <v>0</v>
      </c>
      <c r="VQ20">
        <v>0</v>
      </c>
      <c r="VR20">
        <v>0</v>
      </c>
      <c r="VT20" t="s">
        <v>624</v>
      </c>
      <c r="VU20" t="s">
        <v>625</v>
      </c>
      <c r="VV20" t="s">
        <v>626</v>
      </c>
      <c r="VW20">
        <v>0</v>
      </c>
      <c r="VX20">
        <v>0</v>
      </c>
      <c r="VY20">
        <v>1</v>
      </c>
      <c r="VZ20">
        <v>1</v>
      </c>
      <c r="WA20">
        <v>0</v>
      </c>
      <c r="WB20">
        <v>0</v>
      </c>
      <c r="WC20">
        <v>0</v>
      </c>
      <c r="WD20">
        <v>0</v>
      </c>
      <c r="WE20">
        <v>0</v>
      </c>
      <c r="WF20">
        <v>0</v>
      </c>
      <c r="WG20">
        <v>0</v>
      </c>
      <c r="WH20">
        <v>0</v>
      </c>
      <c r="WI20">
        <v>0</v>
      </c>
      <c r="WJ20">
        <v>0</v>
      </c>
      <c r="WL20" t="s">
        <v>627</v>
      </c>
      <c r="WM20" t="s">
        <v>327</v>
      </c>
      <c r="WV20" t="s">
        <v>327</v>
      </c>
      <c r="WW20" t="s">
        <v>327</v>
      </c>
      <c r="WY20" t="s">
        <v>320</v>
      </c>
      <c r="WZ20">
        <v>0</v>
      </c>
      <c r="XA20">
        <v>0</v>
      </c>
      <c r="XB20">
        <v>0</v>
      </c>
      <c r="XC20">
        <v>1</v>
      </c>
      <c r="XD20">
        <v>0</v>
      </c>
      <c r="XE20">
        <v>0</v>
      </c>
      <c r="XF20" t="s">
        <v>628</v>
      </c>
      <c r="XI20">
        <v>226198602</v>
      </c>
      <c r="XJ20" t="s">
        <v>629</v>
      </c>
      <c r="XK20" s="1">
        <v>44494.475104166668</v>
      </c>
      <c r="XN20" t="s">
        <v>336</v>
      </c>
      <c r="XO20" t="s">
        <v>337</v>
      </c>
      <c r="XQ20">
        <v>19</v>
      </c>
    </row>
    <row r="21" spans="1:641" x14ac:dyDescent="0.25">
      <c r="A21" s="1">
        <v>44494.393173206023</v>
      </c>
      <c r="B21" s="1">
        <v>44494.406556006943</v>
      </c>
      <c r="C21" s="1">
        <v>44494</v>
      </c>
      <c r="D21" t="s">
        <v>2735</v>
      </c>
      <c r="E21" t="s">
        <v>567</v>
      </c>
      <c r="F21" t="s">
        <v>630</v>
      </c>
      <c r="G21" s="1">
        <v>44494</v>
      </c>
      <c r="H21" t="s">
        <v>310</v>
      </c>
      <c r="I21" t="s">
        <v>310</v>
      </c>
      <c r="J21" t="s">
        <v>311</v>
      </c>
      <c r="K21" t="s">
        <v>516</v>
      </c>
      <c r="L21" t="s">
        <v>313</v>
      </c>
      <c r="N21" t="s">
        <v>314</v>
      </c>
      <c r="O21" t="s">
        <v>310</v>
      </c>
      <c r="P21" t="s">
        <v>315</v>
      </c>
      <c r="Q21" t="s">
        <v>316</v>
      </c>
      <c r="S21" t="s">
        <v>317</v>
      </c>
      <c r="T21">
        <v>4</v>
      </c>
      <c r="U21">
        <v>0</v>
      </c>
      <c r="V21">
        <v>2</v>
      </c>
      <c r="W21" t="s">
        <v>319</v>
      </c>
      <c r="X21">
        <v>0</v>
      </c>
      <c r="Y21">
        <v>1</v>
      </c>
      <c r="Z21">
        <v>0</v>
      </c>
      <c r="AA21">
        <v>0</v>
      </c>
      <c r="AG21" t="s">
        <v>310</v>
      </c>
      <c r="AH21" t="s">
        <v>339</v>
      </c>
      <c r="AI21">
        <v>1</v>
      </c>
      <c r="AJ21">
        <v>0</v>
      </c>
      <c r="AK21">
        <v>0</v>
      </c>
      <c r="AL21">
        <v>0</v>
      </c>
      <c r="AM21">
        <v>0</v>
      </c>
      <c r="AN21">
        <v>0</v>
      </c>
      <c r="AO21">
        <v>0</v>
      </c>
      <c r="AP21">
        <v>0</v>
      </c>
      <c r="AR21" t="s">
        <v>480</v>
      </c>
      <c r="AT21">
        <v>400</v>
      </c>
      <c r="AU21" t="s">
        <v>327</v>
      </c>
      <c r="BP21" t="s">
        <v>427</v>
      </c>
      <c r="EK21" t="s">
        <v>318</v>
      </c>
      <c r="EL21">
        <v>1</v>
      </c>
      <c r="EM21">
        <v>0</v>
      </c>
      <c r="EN21">
        <v>0</v>
      </c>
      <c r="EO21">
        <v>0</v>
      </c>
      <c r="EP21">
        <v>0</v>
      </c>
      <c r="EQ21">
        <v>0</v>
      </c>
      <c r="ES21" t="s">
        <v>384</v>
      </c>
      <c r="ET21">
        <v>1</v>
      </c>
      <c r="EU21">
        <v>0</v>
      </c>
      <c r="EV21">
        <v>0</v>
      </c>
      <c r="EW21">
        <v>0</v>
      </c>
      <c r="EX21">
        <v>0</v>
      </c>
      <c r="EY21">
        <v>0</v>
      </c>
      <c r="EZ21">
        <v>0</v>
      </c>
      <c r="FA21">
        <v>0</v>
      </c>
      <c r="FB21">
        <v>0</v>
      </c>
      <c r="FC21">
        <v>0</v>
      </c>
      <c r="FD21">
        <v>0</v>
      </c>
      <c r="FE21">
        <v>0</v>
      </c>
      <c r="FF21">
        <v>0</v>
      </c>
      <c r="FG21">
        <v>0</v>
      </c>
      <c r="FH21">
        <v>0</v>
      </c>
      <c r="FI21">
        <v>0</v>
      </c>
      <c r="FJ21">
        <v>0</v>
      </c>
      <c r="FL21" t="s">
        <v>318</v>
      </c>
      <c r="FM21">
        <v>1</v>
      </c>
      <c r="FN21">
        <v>0</v>
      </c>
      <c r="FO21">
        <v>0</v>
      </c>
      <c r="FP21">
        <v>0</v>
      </c>
      <c r="FQ21">
        <v>0</v>
      </c>
      <c r="FR21">
        <v>0</v>
      </c>
      <c r="HV21" t="s">
        <v>344</v>
      </c>
      <c r="HX21" t="s">
        <v>631</v>
      </c>
      <c r="IE21" t="s">
        <v>632</v>
      </c>
      <c r="IF21" t="s">
        <v>320</v>
      </c>
      <c r="IG21">
        <v>0</v>
      </c>
      <c r="IH21">
        <v>0</v>
      </c>
      <c r="II21">
        <v>0</v>
      </c>
      <c r="IJ21">
        <v>0</v>
      </c>
      <c r="IK21">
        <v>0</v>
      </c>
      <c r="IL21">
        <v>0</v>
      </c>
      <c r="IM21">
        <v>1</v>
      </c>
      <c r="IN21">
        <v>0</v>
      </c>
      <c r="IO21">
        <v>0</v>
      </c>
      <c r="IP21" t="s">
        <v>633</v>
      </c>
      <c r="IQ21" t="s">
        <v>634</v>
      </c>
      <c r="IR21" t="s">
        <v>635</v>
      </c>
      <c r="IS21">
        <v>1</v>
      </c>
      <c r="IT21">
        <v>0</v>
      </c>
      <c r="IU21">
        <v>1</v>
      </c>
      <c r="IV21">
        <v>1</v>
      </c>
      <c r="IW21">
        <v>0</v>
      </c>
      <c r="IX21">
        <v>1</v>
      </c>
      <c r="IY21">
        <v>0</v>
      </c>
      <c r="IZ21">
        <v>0</v>
      </c>
      <c r="JA21">
        <v>0</v>
      </c>
      <c r="JB21">
        <v>0</v>
      </c>
      <c r="JC21">
        <v>0</v>
      </c>
      <c r="JD21">
        <v>1</v>
      </c>
      <c r="JE21">
        <v>1</v>
      </c>
      <c r="JF21">
        <v>0</v>
      </c>
      <c r="JG21">
        <v>0</v>
      </c>
      <c r="JH21" t="s">
        <v>636</v>
      </c>
      <c r="JI21" t="s">
        <v>389</v>
      </c>
      <c r="JJ21" t="s">
        <v>351</v>
      </c>
      <c r="JL21" t="s">
        <v>320</v>
      </c>
      <c r="JM21" t="s">
        <v>621</v>
      </c>
      <c r="MD21" t="s">
        <v>611</v>
      </c>
      <c r="MG21" t="s">
        <v>320</v>
      </c>
      <c r="MH21">
        <v>0</v>
      </c>
      <c r="MI21">
        <v>0</v>
      </c>
      <c r="MJ21">
        <v>0</v>
      </c>
      <c r="MK21">
        <v>0</v>
      </c>
      <c r="ML21">
        <v>1</v>
      </c>
      <c r="MM21">
        <v>0</v>
      </c>
      <c r="MN21">
        <v>0</v>
      </c>
      <c r="MO21" t="s">
        <v>637</v>
      </c>
      <c r="MP21" t="s">
        <v>320</v>
      </c>
      <c r="MQ21">
        <v>0</v>
      </c>
      <c r="MR21">
        <v>0</v>
      </c>
      <c r="MS21">
        <v>1</v>
      </c>
      <c r="MT21">
        <v>0</v>
      </c>
      <c r="MU21">
        <v>0</v>
      </c>
      <c r="MV21" t="s">
        <v>547</v>
      </c>
      <c r="MW21" t="s">
        <v>371</v>
      </c>
      <c r="MX21">
        <v>0</v>
      </c>
      <c r="MY21">
        <v>1</v>
      </c>
      <c r="NB21" t="s">
        <v>326</v>
      </c>
      <c r="NC21">
        <v>0</v>
      </c>
      <c r="ND21">
        <v>0</v>
      </c>
      <c r="NE21">
        <v>0</v>
      </c>
      <c r="NF21">
        <v>1</v>
      </c>
      <c r="NG21">
        <v>0</v>
      </c>
      <c r="NH21">
        <v>0</v>
      </c>
      <c r="NI21">
        <v>0</v>
      </c>
      <c r="NJ21">
        <v>0</v>
      </c>
      <c r="NK21">
        <v>0</v>
      </c>
      <c r="NL21">
        <v>0</v>
      </c>
      <c r="NM21">
        <v>0</v>
      </c>
      <c r="NP21" t="s">
        <v>327</v>
      </c>
      <c r="NQ21" t="s">
        <v>310</v>
      </c>
      <c r="OB21" t="s">
        <v>320</v>
      </c>
      <c r="OC21">
        <v>0</v>
      </c>
      <c r="OD21">
        <v>0</v>
      </c>
      <c r="OE21">
        <v>0</v>
      </c>
      <c r="OF21">
        <v>0</v>
      </c>
      <c r="OG21">
        <v>0</v>
      </c>
      <c r="OH21">
        <v>0</v>
      </c>
      <c r="OI21">
        <v>1</v>
      </c>
      <c r="OJ21">
        <v>0</v>
      </c>
      <c r="OK21">
        <v>0</v>
      </c>
      <c r="OL21" t="s">
        <v>638</v>
      </c>
      <c r="VG21" t="s">
        <v>639</v>
      </c>
      <c r="VH21">
        <v>1</v>
      </c>
      <c r="VI21">
        <v>0</v>
      </c>
      <c r="VJ21">
        <v>0</v>
      </c>
      <c r="VK21">
        <v>0</v>
      </c>
      <c r="VL21">
        <v>0</v>
      </c>
      <c r="VM21">
        <v>0</v>
      </c>
      <c r="VN21">
        <v>0</v>
      </c>
      <c r="VO21">
        <v>0</v>
      </c>
      <c r="VP21">
        <v>0</v>
      </c>
      <c r="VQ21">
        <v>0</v>
      </c>
      <c r="VR21">
        <v>0</v>
      </c>
      <c r="VT21" t="s">
        <v>612</v>
      </c>
      <c r="VU21" t="s">
        <v>640</v>
      </c>
      <c r="VV21" t="s">
        <v>355</v>
      </c>
      <c r="VW21">
        <v>0</v>
      </c>
      <c r="VX21">
        <v>0</v>
      </c>
      <c r="VY21">
        <v>0</v>
      </c>
      <c r="VZ21">
        <v>0</v>
      </c>
      <c r="WA21">
        <v>0</v>
      </c>
      <c r="WB21">
        <v>0</v>
      </c>
      <c r="WC21">
        <v>0</v>
      </c>
      <c r="WD21">
        <v>0</v>
      </c>
      <c r="WE21">
        <v>0</v>
      </c>
      <c r="WF21">
        <v>0</v>
      </c>
      <c r="WG21">
        <v>0</v>
      </c>
      <c r="WH21">
        <v>0</v>
      </c>
      <c r="WI21">
        <v>1</v>
      </c>
      <c r="WJ21">
        <v>0</v>
      </c>
      <c r="WM21" t="s">
        <v>327</v>
      </c>
      <c r="WV21" t="s">
        <v>355</v>
      </c>
      <c r="WW21" t="s">
        <v>327</v>
      </c>
      <c r="WY21" t="s">
        <v>355</v>
      </c>
      <c r="WZ21">
        <v>0</v>
      </c>
      <c r="XA21">
        <v>0</v>
      </c>
      <c r="XB21">
        <v>0</v>
      </c>
      <c r="XC21">
        <v>0</v>
      </c>
      <c r="XD21">
        <v>1</v>
      </c>
      <c r="XE21">
        <v>0</v>
      </c>
      <c r="XI21">
        <v>226198611</v>
      </c>
      <c r="XJ21" t="s">
        <v>641</v>
      </c>
      <c r="XK21" s="1">
        <v>44494.475115740737</v>
      </c>
      <c r="XN21" t="s">
        <v>336</v>
      </c>
      <c r="XO21" t="s">
        <v>337</v>
      </c>
      <c r="XQ21">
        <v>20</v>
      </c>
    </row>
    <row r="22" spans="1:641" x14ac:dyDescent="0.25">
      <c r="A22" s="1">
        <v>44494.429021493059</v>
      </c>
      <c r="B22" s="1">
        <v>44494.457547881953</v>
      </c>
      <c r="C22" s="1">
        <v>44494</v>
      </c>
      <c r="D22" t="s">
        <v>2735</v>
      </c>
      <c r="E22" t="s">
        <v>567</v>
      </c>
      <c r="F22" t="s">
        <v>568</v>
      </c>
      <c r="G22" s="1">
        <v>44494</v>
      </c>
      <c r="H22" t="s">
        <v>310</v>
      </c>
      <c r="I22" t="s">
        <v>310</v>
      </c>
      <c r="J22" t="s">
        <v>311</v>
      </c>
      <c r="K22" t="s">
        <v>530</v>
      </c>
      <c r="L22" t="s">
        <v>441</v>
      </c>
      <c r="N22" t="s">
        <v>314</v>
      </c>
      <c r="O22" t="s">
        <v>310</v>
      </c>
      <c r="P22" t="s">
        <v>517</v>
      </c>
      <c r="Q22" t="s">
        <v>401</v>
      </c>
      <c r="S22" t="s">
        <v>531</v>
      </c>
      <c r="T22">
        <v>2</v>
      </c>
      <c r="U22">
        <v>0</v>
      </c>
      <c r="V22">
        <v>1</v>
      </c>
      <c r="W22" t="s">
        <v>495</v>
      </c>
      <c r="X22">
        <v>0</v>
      </c>
      <c r="Y22">
        <v>1</v>
      </c>
      <c r="Z22">
        <v>1</v>
      </c>
      <c r="AA22">
        <v>0</v>
      </c>
      <c r="AG22" t="s">
        <v>310</v>
      </c>
      <c r="AH22" t="s">
        <v>339</v>
      </c>
      <c r="AI22">
        <v>1</v>
      </c>
      <c r="AJ22">
        <v>0</v>
      </c>
      <c r="AK22">
        <v>0</v>
      </c>
      <c r="AL22">
        <v>0</v>
      </c>
      <c r="AM22">
        <v>0</v>
      </c>
      <c r="AN22">
        <v>0</v>
      </c>
      <c r="AO22">
        <v>0</v>
      </c>
      <c r="AP22">
        <v>0</v>
      </c>
      <c r="AR22" t="s">
        <v>480</v>
      </c>
      <c r="AT22">
        <v>200</v>
      </c>
      <c r="AU22" t="s">
        <v>327</v>
      </c>
      <c r="BP22" t="s">
        <v>427</v>
      </c>
      <c r="BQ22" t="s">
        <v>310</v>
      </c>
      <c r="BR22" t="s">
        <v>339</v>
      </c>
      <c r="BS22">
        <v>1</v>
      </c>
      <c r="BT22">
        <v>0</v>
      </c>
      <c r="BU22">
        <v>0</v>
      </c>
      <c r="BV22">
        <v>0</v>
      </c>
      <c r="BW22">
        <v>0</v>
      </c>
      <c r="BX22">
        <v>0</v>
      </c>
      <c r="BY22">
        <v>0</v>
      </c>
      <c r="BZ22">
        <v>0</v>
      </c>
      <c r="CB22" t="s">
        <v>480</v>
      </c>
      <c r="CD22">
        <v>750</v>
      </c>
      <c r="CE22" t="s">
        <v>327</v>
      </c>
      <c r="CZ22" t="s">
        <v>541</v>
      </c>
      <c r="EK22" t="s">
        <v>318</v>
      </c>
      <c r="EL22">
        <v>1</v>
      </c>
      <c r="EM22">
        <v>0</v>
      </c>
      <c r="EN22">
        <v>0</v>
      </c>
      <c r="EO22">
        <v>0</v>
      </c>
      <c r="EP22">
        <v>0</v>
      </c>
      <c r="EQ22">
        <v>0</v>
      </c>
      <c r="ES22" t="s">
        <v>384</v>
      </c>
      <c r="ET22">
        <v>1</v>
      </c>
      <c r="EU22">
        <v>0</v>
      </c>
      <c r="EV22">
        <v>0</v>
      </c>
      <c r="EW22">
        <v>0</v>
      </c>
      <c r="EX22">
        <v>0</v>
      </c>
      <c r="EY22">
        <v>0</v>
      </c>
      <c r="EZ22">
        <v>0</v>
      </c>
      <c r="FA22">
        <v>0</v>
      </c>
      <c r="FB22">
        <v>0</v>
      </c>
      <c r="FC22">
        <v>0</v>
      </c>
      <c r="FD22">
        <v>0</v>
      </c>
      <c r="FE22">
        <v>0</v>
      </c>
      <c r="FF22">
        <v>0</v>
      </c>
      <c r="FG22">
        <v>0</v>
      </c>
      <c r="FH22">
        <v>0</v>
      </c>
      <c r="FI22">
        <v>0</v>
      </c>
      <c r="FJ22">
        <v>0</v>
      </c>
      <c r="FL22" t="s">
        <v>318</v>
      </c>
      <c r="FM22">
        <v>1</v>
      </c>
      <c r="FN22">
        <v>0</v>
      </c>
      <c r="FO22">
        <v>0</v>
      </c>
      <c r="FP22">
        <v>0</v>
      </c>
      <c r="FQ22">
        <v>0</v>
      </c>
      <c r="FR22">
        <v>0</v>
      </c>
      <c r="FT22" t="s">
        <v>642</v>
      </c>
      <c r="FU22">
        <v>1</v>
      </c>
      <c r="FV22">
        <v>0</v>
      </c>
      <c r="FW22">
        <v>0</v>
      </c>
      <c r="FX22">
        <v>0</v>
      </c>
      <c r="FY22">
        <v>0</v>
      </c>
      <c r="FZ22">
        <v>1</v>
      </c>
      <c r="GA22">
        <v>0</v>
      </c>
      <c r="GB22">
        <v>0</v>
      </c>
      <c r="GC22">
        <v>0</v>
      </c>
      <c r="GD22">
        <v>0</v>
      </c>
      <c r="GE22">
        <v>0</v>
      </c>
      <c r="GF22">
        <v>0</v>
      </c>
      <c r="GG22">
        <v>0</v>
      </c>
      <c r="GH22">
        <v>0</v>
      </c>
      <c r="GI22">
        <v>0</v>
      </c>
      <c r="GJ22">
        <v>0</v>
      </c>
      <c r="GK22">
        <v>0</v>
      </c>
      <c r="GM22" t="s">
        <v>318</v>
      </c>
      <c r="GN22">
        <v>1</v>
      </c>
      <c r="GO22">
        <v>0</v>
      </c>
      <c r="GP22">
        <v>0</v>
      </c>
      <c r="GQ22">
        <v>0</v>
      </c>
      <c r="GR22">
        <v>0</v>
      </c>
      <c r="GS22">
        <v>0</v>
      </c>
      <c r="HV22" t="s">
        <v>643</v>
      </c>
      <c r="HX22" t="s">
        <v>385</v>
      </c>
      <c r="HY22" t="s">
        <v>320</v>
      </c>
      <c r="HZ22" t="s">
        <v>644</v>
      </c>
      <c r="IA22" t="s">
        <v>585</v>
      </c>
      <c r="IE22" t="s">
        <v>645</v>
      </c>
      <c r="IF22" t="s">
        <v>320</v>
      </c>
      <c r="IG22">
        <v>0</v>
      </c>
      <c r="IH22">
        <v>0</v>
      </c>
      <c r="II22">
        <v>0</v>
      </c>
      <c r="IJ22">
        <v>0</v>
      </c>
      <c r="IK22">
        <v>0</v>
      </c>
      <c r="IL22">
        <v>0</v>
      </c>
      <c r="IM22">
        <v>1</v>
      </c>
      <c r="IN22">
        <v>0</v>
      </c>
      <c r="IO22">
        <v>0</v>
      </c>
      <c r="IP22" t="s">
        <v>646</v>
      </c>
      <c r="IQ22" t="s">
        <v>647</v>
      </c>
      <c r="IR22" t="s">
        <v>648</v>
      </c>
      <c r="IS22">
        <v>1</v>
      </c>
      <c r="IT22">
        <v>0</v>
      </c>
      <c r="IU22">
        <v>1</v>
      </c>
      <c r="IV22">
        <v>1</v>
      </c>
      <c r="IW22">
        <v>1</v>
      </c>
      <c r="IX22">
        <v>1</v>
      </c>
      <c r="IY22">
        <v>0</v>
      </c>
      <c r="IZ22">
        <v>0</v>
      </c>
      <c r="JA22">
        <v>0</v>
      </c>
      <c r="JB22">
        <v>0</v>
      </c>
      <c r="JC22">
        <v>0</v>
      </c>
      <c r="JD22">
        <v>1</v>
      </c>
      <c r="JE22">
        <v>0</v>
      </c>
      <c r="JF22">
        <v>0</v>
      </c>
      <c r="JG22">
        <v>0</v>
      </c>
      <c r="JI22" t="s">
        <v>389</v>
      </c>
      <c r="JJ22" t="s">
        <v>351</v>
      </c>
      <c r="JL22" t="s">
        <v>352</v>
      </c>
      <c r="JN22" t="s">
        <v>448</v>
      </c>
      <c r="JO22">
        <v>0</v>
      </c>
      <c r="JP22">
        <v>1</v>
      </c>
      <c r="JQ22">
        <v>0</v>
      </c>
      <c r="JR22">
        <v>0</v>
      </c>
      <c r="JS22">
        <v>0</v>
      </c>
      <c r="JT22">
        <v>0</v>
      </c>
      <c r="JU22">
        <v>0</v>
      </c>
      <c r="JV22">
        <v>0</v>
      </c>
      <c r="JW22">
        <v>0</v>
      </c>
      <c r="JY22" t="s">
        <v>649</v>
      </c>
      <c r="JZ22" t="s">
        <v>650</v>
      </c>
      <c r="KA22">
        <v>1</v>
      </c>
      <c r="KB22">
        <v>0</v>
      </c>
      <c r="KC22">
        <v>1</v>
      </c>
      <c r="KD22">
        <v>1</v>
      </c>
      <c r="KE22">
        <v>1</v>
      </c>
      <c r="KF22">
        <v>1</v>
      </c>
      <c r="KG22">
        <v>0</v>
      </c>
      <c r="KH22">
        <v>0</v>
      </c>
      <c r="KI22">
        <v>1</v>
      </c>
      <c r="KJ22">
        <v>0</v>
      </c>
      <c r="KK22">
        <v>0</v>
      </c>
      <c r="KL22">
        <v>0</v>
      </c>
      <c r="KM22">
        <v>0</v>
      </c>
      <c r="KN22">
        <v>0</v>
      </c>
      <c r="KO22">
        <v>0</v>
      </c>
      <c r="KQ22" t="s">
        <v>411</v>
      </c>
      <c r="KR22" t="s">
        <v>447</v>
      </c>
      <c r="KT22" t="s">
        <v>408</v>
      </c>
      <c r="MD22" t="s">
        <v>611</v>
      </c>
      <c r="ME22" t="s">
        <v>651</v>
      </c>
      <c r="MG22" t="s">
        <v>320</v>
      </c>
      <c r="MH22">
        <v>0</v>
      </c>
      <c r="MI22">
        <v>0</v>
      </c>
      <c r="MJ22">
        <v>0</v>
      </c>
      <c r="MK22">
        <v>0</v>
      </c>
      <c r="ML22">
        <v>1</v>
      </c>
      <c r="MM22">
        <v>0</v>
      </c>
      <c r="MN22">
        <v>0</v>
      </c>
      <c r="MO22" t="s">
        <v>651</v>
      </c>
      <c r="MP22" t="s">
        <v>320</v>
      </c>
      <c r="MQ22">
        <v>0</v>
      </c>
      <c r="MR22">
        <v>0</v>
      </c>
      <c r="MS22">
        <v>1</v>
      </c>
      <c r="MT22">
        <v>0</v>
      </c>
      <c r="MU22">
        <v>0</v>
      </c>
      <c r="MV22" t="s">
        <v>652</v>
      </c>
      <c r="MW22" t="s">
        <v>356</v>
      </c>
      <c r="MX22">
        <v>1</v>
      </c>
      <c r="MY22">
        <v>1</v>
      </c>
      <c r="NB22" t="s">
        <v>355</v>
      </c>
      <c r="NC22">
        <v>0</v>
      </c>
      <c r="ND22">
        <v>0</v>
      </c>
      <c r="NE22">
        <v>0</v>
      </c>
      <c r="NF22">
        <v>0</v>
      </c>
      <c r="NG22">
        <v>0</v>
      </c>
      <c r="NH22">
        <v>0</v>
      </c>
      <c r="NI22">
        <v>0</v>
      </c>
      <c r="NJ22">
        <v>0</v>
      </c>
      <c r="NK22">
        <v>0</v>
      </c>
      <c r="NL22">
        <v>1</v>
      </c>
      <c r="NM22">
        <v>0</v>
      </c>
      <c r="NP22" t="s">
        <v>355</v>
      </c>
      <c r="NQ22" t="s">
        <v>310</v>
      </c>
      <c r="OB22" t="s">
        <v>358</v>
      </c>
      <c r="OC22">
        <v>1</v>
      </c>
      <c r="OD22">
        <v>0</v>
      </c>
      <c r="OE22">
        <v>0</v>
      </c>
      <c r="OF22">
        <v>0</v>
      </c>
      <c r="OG22">
        <v>0</v>
      </c>
      <c r="OH22">
        <v>0</v>
      </c>
      <c r="OI22">
        <v>0</v>
      </c>
      <c r="OJ22">
        <v>0</v>
      </c>
      <c r="OK22">
        <v>0</v>
      </c>
      <c r="VG22" t="s">
        <v>329</v>
      </c>
      <c r="VH22">
        <v>1</v>
      </c>
      <c r="VI22">
        <v>0</v>
      </c>
      <c r="VJ22">
        <v>1</v>
      </c>
      <c r="VK22">
        <v>0</v>
      </c>
      <c r="VL22">
        <v>0</v>
      </c>
      <c r="VM22">
        <v>0</v>
      </c>
      <c r="VN22">
        <v>1</v>
      </c>
      <c r="VO22">
        <v>0</v>
      </c>
      <c r="VP22">
        <v>0</v>
      </c>
      <c r="VQ22">
        <v>0</v>
      </c>
      <c r="VR22">
        <v>0</v>
      </c>
      <c r="VT22" t="s">
        <v>653</v>
      </c>
      <c r="VU22" t="s">
        <v>654</v>
      </c>
      <c r="VV22" t="s">
        <v>355</v>
      </c>
      <c r="VW22">
        <v>0</v>
      </c>
      <c r="VX22">
        <v>0</v>
      </c>
      <c r="VY22">
        <v>0</v>
      </c>
      <c r="VZ22">
        <v>0</v>
      </c>
      <c r="WA22">
        <v>0</v>
      </c>
      <c r="WB22">
        <v>0</v>
      </c>
      <c r="WC22">
        <v>0</v>
      </c>
      <c r="WD22">
        <v>0</v>
      </c>
      <c r="WE22">
        <v>0</v>
      </c>
      <c r="WF22">
        <v>0</v>
      </c>
      <c r="WG22">
        <v>0</v>
      </c>
      <c r="WH22">
        <v>0</v>
      </c>
      <c r="WI22">
        <v>1</v>
      </c>
      <c r="WJ22">
        <v>0</v>
      </c>
      <c r="WM22" t="s">
        <v>327</v>
      </c>
      <c r="WV22" t="s">
        <v>327</v>
      </c>
      <c r="WW22" t="s">
        <v>327</v>
      </c>
      <c r="WY22" t="s">
        <v>428</v>
      </c>
      <c r="WZ22">
        <v>0</v>
      </c>
      <c r="XA22">
        <v>0</v>
      </c>
      <c r="XB22">
        <v>0</v>
      </c>
      <c r="XC22">
        <v>0</v>
      </c>
      <c r="XD22">
        <v>0</v>
      </c>
      <c r="XE22">
        <v>1</v>
      </c>
      <c r="XI22">
        <v>226198625</v>
      </c>
      <c r="XJ22" t="s">
        <v>655</v>
      </c>
      <c r="XK22" s="1">
        <v>44494.475127314807</v>
      </c>
      <c r="XN22" t="s">
        <v>336</v>
      </c>
      <c r="XO22" t="s">
        <v>337</v>
      </c>
      <c r="XQ22">
        <v>21</v>
      </c>
    </row>
    <row r="23" spans="1:641" x14ac:dyDescent="0.25">
      <c r="A23" s="1">
        <v>44494.499823935177</v>
      </c>
      <c r="B23" s="1">
        <v>44494.515652395843</v>
      </c>
      <c r="C23" s="1">
        <v>44494</v>
      </c>
      <c r="D23" t="s">
        <v>2735</v>
      </c>
      <c r="E23" t="s">
        <v>567</v>
      </c>
      <c r="F23" t="s">
        <v>616</v>
      </c>
      <c r="G23" s="1">
        <v>44494</v>
      </c>
      <c r="H23" t="s">
        <v>310</v>
      </c>
      <c r="I23" t="s">
        <v>327</v>
      </c>
      <c r="J23" t="s">
        <v>311</v>
      </c>
      <c r="K23" t="s">
        <v>479</v>
      </c>
      <c r="L23" t="s">
        <v>441</v>
      </c>
      <c r="N23" t="s">
        <v>314</v>
      </c>
      <c r="O23" t="s">
        <v>310</v>
      </c>
      <c r="P23" t="s">
        <v>517</v>
      </c>
      <c r="Q23" t="s">
        <v>656</v>
      </c>
      <c r="S23" t="s">
        <v>617</v>
      </c>
      <c r="T23">
        <v>0</v>
      </c>
      <c r="W23" t="s">
        <v>582</v>
      </c>
      <c r="X23">
        <v>0</v>
      </c>
      <c r="Y23">
        <v>0</v>
      </c>
      <c r="Z23">
        <v>1</v>
      </c>
      <c r="AA23">
        <v>0</v>
      </c>
      <c r="BQ23" t="s">
        <v>310</v>
      </c>
      <c r="BR23" t="s">
        <v>339</v>
      </c>
      <c r="BS23">
        <v>1</v>
      </c>
      <c r="BT23">
        <v>0</v>
      </c>
      <c r="BU23">
        <v>0</v>
      </c>
      <c r="BV23">
        <v>0</v>
      </c>
      <c r="BW23">
        <v>0</v>
      </c>
      <c r="BX23">
        <v>0</v>
      </c>
      <c r="BY23">
        <v>0</v>
      </c>
      <c r="BZ23">
        <v>0</v>
      </c>
      <c r="CB23" t="s">
        <v>480</v>
      </c>
      <c r="CD23">
        <v>650</v>
      </c>
      <c r="CZ23" t="s">
        <v>541</v>
      </c>
      <c r="EK23" t="s">
        <v>318</v>
      </c>
      <c r="EL23">
        <v>1</v>
      </c>
      <c r="EM23">
        <v>0</v>
      </c>
      <c r="EN23">
        <v>0</v>
      </c>
      <c r="EO23">
        <v>0</v>
      </c>
      <c r="EP23">
        <v>0</v>
      </c>
      <c r="EQ23">
        <v>0</v>
      </c>
      <c r="FT23" t="s">
        <v>520</v>
      </c>
      <c r="FU23">
        <v>0</v>
      </c>
      <c r="FV23">
        <v>0</v>
      </c>
      <c r="FW23">
        <v>0</v>
      </c>
      <c r="FX23">
        <v>0</v>
      </c>
      <c r="FY23">
        <v>0</v>
      </c>
      <c r="FZ23">
        <v>1</v>
      </c>
      <c r="GA23">
        <v>0</v>
      </c>
      <c r="GB23">
        <v>0</v>
      </c>
      <c r="GC23">
        <v>0</v>
      </c>
      <c r="GD23">
        <v>0</v>
      </c>
      <c r="GE23">
        <v>0</v>
      </c>
      <c r="GF23">
        <v>0</v>
      </c>
      <c r="GG23">
        <v>0</v>
      </c>
      <c r="GH23">
        <v>0</v>
      </c>
      <c r="GI23">
        <v>0</v>
      </c>
      <c r="GJ23">
        <v>0</v>
      </c>
      <c r="GK23">
        <v>0</v>
      </c>
      <c r="GM23" t="s">
        <v>318</v>
      </c>
      <c r="GN23">
        <v>1</v>
      </c>
      <c r="GO23">
        <v>0</v>
      </c>
      <c r="GP23">
        <v>0</v>
      </c>
      <c r="GQ23">
        <v>0</v>
      </c>
      <c r="GR23">
        <v>0</v>
      </c>
      <c r="GS23">
        <v>0</v>
      </c>
      <c r="HY23" t="s">
        <v>320</v>
      </c>
      <c r="HZ23" t="s">
        <v>657</v>
      </c>
      <c r="IA23" t="s">
        <v>385</v>
      </c>
      <c r="IE23" t="s">
        <v>658</v>
      </c>
      <c r="JN23" t="s">
        <v>448</v>
      </c>
      <c r="JO23">
        <v>0</v>
      </c>
      <c r="JP23">
        <v>1</v>
      </c>
      <c r="JQ23">
        <v>0</v>
      </c>
      <c r="JR23">
        <v>0</v>
      </c>
      <c r="JS23">
        <v>0</v>
      </c>
      <c r="JT23">
        <v>0</v>
      </c>
      <c r="JU23">
        <v>0</v>
      </c>
      <c r="JV23">
        <v>0</v>
      </c>
      <c r="JW23">
        <v>0</v>
      </c>
      <c r="JY23" t="s">
        <v>659</v>
      </c>
      <c r="JZ23" t="s">
        <v>660</v>
      </c>
      <c r="KA23">
        <v>1</v>
      </c>
      <c r="KB23">
        <v>1</v>
      </c>
      <c r="KC23">
        <v>1</v>
      </c>
      <c r="KD23">
        <v>1</v>
      </c>
      <c r="KE23">
        <v>0</v>
      </c>
      <c r="KF23">
        <v>1</v>
      </c>
      <c r="KG23">
        <v>0</v>
      </c>
      <c r="KH23">
        <v>0</v>
      </c>
      <c r="KI23">
        <v>1</v>
      </c>
      <c r="KJ23">
        <v>0</v>
      </c>
      <c r="KK23">
        <v>0</v>
      </c>
      <c r="KL23">
        <v>0</v>
      </c>
      <c r="KM23">
        <v>0</v>
      </c>
      <c r="KN23">
        <v>0</v>
      </c>
      <c r="KO23">
        <v>0</v>
      </c>
      <c r="KQ23" t="s">
        <v>411</v>
      </c>
      <c r="KR23" t="s">
        <v>447</v>
      </c>
      <c r="KT23" t="s">
        <v>408</v>
      </c>
      <c r="MD23" t="s">
        <v>661</v>
      </c>
      <c r="ME23" t="s">
        <v>612</v>
      </c>
      <c r="MF23" t="s">
        <v>612</v>
      </c>
      <c r="MG23" t="s">
        <v>355</v>
      </c>
      <c r="MH23">
        <v>0</v>
      </c>
      <c r="MI23">
        <v>0</v>
      </c>
      <c r="MJ23">
        <v>0</v>
      </c>
      <c r="MK23">
        <v>0</v>
      </c>
      <c r="ML23">
        <v>0</v>
      </c>
      <c r="MM23">
        <v>1</v>
      </c>
      <c r="MN23">
        <v>0</v>
      </c>
      <c r="MP23" t="s">
        <v>355</v>
      </c>
      <c r="MQ23">
        <v>0</v>
      </c>
      <c r="MR23">
        <v>0</v>
      </c>
      <c r="MS23">
        <v>0</v>
      </c>
      <c r="MT23">
        <v>1</v>
      </c>
      <c r="MU23">
        <v>0</v>
      </c>
      <c r="MW23" t="s">
        <v>371</v>
      </c>
      <c r="MX23">
        <v>0</v>
      </c>
      <c r="MY23">
        <v>1</v>
      </c>
      <c r="NB23" t="s">
        <v>372</v>
      </c>
      <c r="NC23">
        <v>0</v>
      </c>
      <c r="ND23">
        <v>0</v>
      </c>
      <c r="NE23">
        <v>1</v>
      </c>
      <c r="NF23">
        <v>1</v>
      </c>
      <c r="NG23">
        <v>0</v>
      </c>
      <c r="NH23">
        <v>0</v>
      </c>
      <c r="NI23">
        <v>0</v>
      </c>
      <c r="NJ23">
        <v>0</v>
      </c>
      <c r="NK23">
        <v>0</v>
      </c>
      <c r="NL23">
        <v>0</v>
      </c>
      <c r="NM23">
        <v>0</v>
      </c>
      <c r="NP23" t="s">
        <v>355</v>
      </c>
      <c r="NQ23" t="s">
        <v>310</v>
      </c>
      <c r="OB23" t="s">
        <v>662</v>
      </c>
      <c r="OC23">
        <v>1</v>
      </c>
      <c r="OD23">
        <v>0</v>
      </c>
      <c r="OE23">
        <v>0</v>
      </c>
      <c r="OF23">
        <v>0</v>
      </c>
      <c r="OG23">
        <v>1</v>
      </c>
      <c r="OH23">
        <v>1</v>
      </c>
      <c r="OI23">
        <v>0</v>
      </c>
      <c r="OJ23">
        <v>0</v>
      </c>
      <c r="OK23">
        <v>0</v>
      </c>
      <c r="VG23" t="s">
        <v>471</v>
      </c>
      <c r="VH23">
        <v>1</v>
      </c>
      <c r="VI23">
        <v>0</v>
      </c>
      <c r="VJ23">
        <v>1</v>
      </c>
      <c r="VK23">
        <v>0</v>
      </c>
      <c r="VL23">
        <v>0</v>
      </c>
      <c r="VM23">
        <v>0</v>
      </c>
      <c r="VN23">
        <v>0</v>
      </c>
      <c r="VO23">
        <v>0</v>
      </c>
      <c r="VP23">
        <v>0</v>
      </c>
      <c r="VQ23">
        <v>0</v>
      </c>
      <c r="VR23">
        <v>0</v>
      </c>
      <c r="VT23" t="s">
        <v>663</v>
      </c>
      <c r="VU23" t="s">
        <v>322</v>
      </c>
      <c r="VV23" t="s">
        <v>664</v>
      </c>
      <c r="VW23">
        <v>0</v>
      </c>
      <c r="VX23">
        <v>1</v>
      </c>
      <c r="VY23">
        <v>1</v>
      </c>
      <c r="VZ23">
        <v>1</v>
      </c>
      <c r="WA23">
        <v>0</v>
      </c>
      <c r="WB23">
        <v>0</v>
      </c>
      <c r="WC23">
        <v>0</v>
      </c>
      <c r="WD23">
        <v>0</v>
      </c>
      <c r="WE23">
        <v>0</v>
      </c>
      <c r="WF23">
        <v>0</v>
      </c>
      <c r="WG23">
        <v>1</v>
      </c>
      <c r="WH23">
        <v>0</v>
      </c>
      <c r="WI23">
        <v>0</v>
      </c>
      <c r="WJ23">
        <v>0</v>
      </c>
      <c r="WL23" t="s">
        <v>665</v>
      </c>
      <c r="WM23" t="s">
        <v>327</v>
      </c>
      <c r="WV23" t="s">
        <v>327</v>
      </c>
      <c r="WW23" t="s">
        <v>327</v>
      </c>
      <c r="WY23" t="s">
        <v>428</v>
      </c>
      <c r="WZ23">
        <v>0</v>
      </c>
      <c r="XA23">
        <v>0</v>
      </c>
      <c r="XB23">
        <v>0</v>
      </c>
      <c r="XC23">
        <v>0</v>
      </c>
      <c r="XD23">
        <v>0</v>
      </c>
      <c r="XE23">
        <v>1</v>
      </c>
      <c r="XI23">
        <v>226198634</v>
      </c>
      <c r="XJ23" t="s">
        <v>666</v>
      </c>
      <c r="XK23" s="1">
        <v>44494.475138888891</v>
      </c>
      <c r="XN23" t="s">
        <v>336</v>
      </c>
      <c r="XO23" t="s">
        <v>337</v>
      </c>
      <c r="XQ23">
        <v>22</v>
      </c>
    </row>
    <row r="24" spans="1:641" x14ac:dyDescent="0.25">
      <c r="A24" s="1">
        <v>44494.517062106483</v>
      </c>
      <c r="B24" s="1">
        <v>44494.540458541669</v>
      </c>
      <c r="C24" s="1">
        <v>44494</v>
      </c>
      <c r="D24" t="s">
        <v>2735</v>
      </c>
      <c r="E24" t="s">
        <v>567</v>
      </c>
      <c r="F24" t="s">
        <v>568</v>
      </c>
      <c r="G24" s="1">
        <v>44494</v>
      </c>
      <c r="H24" t="s">
        <v>310</v>
      </c>
      <c r="I24" t="s">
        <v>310</v>
      </c>
      <c r="J24" t="s">
        <v>311</v>
      </c>
      <c r="K24" t="s">
        <v>493</v>
      </c>
      <c r="L24" t="s">
        <v>313</v>
      </c>
      <c r="N24" t="s">
        <v>314</v>
      </c>
      <c r="O24" t="s">
        <v>310</v>
      </c>
      <c r="P24" t="s">
        <v>315</v>
      </c>
      <c r="Q24" t="s">
        <v>316</v>
      </c>
      <c r="S24" t="s">
        <v>317</v>
      </c>
      <c r="T24">
        <v>5</v>
      </c>
      <c r="U24">
        <v>0</v>
      </c>
      <c r="V24">
        <v>3</v>
      </c>
      <c r="W24" t="s">
        <v>319</v>
      </c>
      <c r="X24">
        <v>0</v>
      </c>
      <c r="Y24">
        <v>1</v>
      </c>
      <c r="Z24">
        <v>0</v>
      </c>
      <c r="AA24">
        <v>0</v>
      </c>
      <c r="AG24" t="s">
        <v>310</v>
      </c>
      <c r="AH24" t="s">
        <v>339</v>
      </c>
      <c r="AI24">
        <v>1</v>
      </c>
      <c r="AJ24">
        <v>0</v>
      </c>
      <c r="AK24">
        <v>0</v>
      </c>
      <c r="AL24">
        <v>0</v>
      </c>
      <c r="AM24">
        <v>0</v>
      </c>
      <c r="AN24">
        <v>0</v>
      </c>
      <c r="AO24">
        <v>0</v>
      </c>
      <c r="AP24">
        <v>0</v>
      </c>
      <c r="AR24" t="s">
        <v>480</v>
      </c>
      <c r="AT24">
        <v>500</v>
      </c>
      <c r="AU24" t="s">
        <v>327</v>
      </c>
      <c r="BP24" t="s">
        <v>427</v>
      </c>
      <c r="EK24" t="s">
        <v>318</v>
      </c>
      <c r="EL24">
        <v>1</v>
      </c>
      <c r="EM24">
        <v>0</v>
      </c>
      <c r="EN24">
        <v>0</v>
      </c>
      <c r="EO24">
        <v>0</v>
      </c>
      <c r="EP24">
        <v>0</v>
      </c>
      <c r="EQ24">
        <v>0</v>
      </c>
      <c r="ES24" t="s">
        <v>384</v>
      </c>
      <c r="ET24">
        <v>1</v>
      </c>
      <c r="EU24">
        <v>0</v>
      </c>
      <c r="EV24">
        <v>0</v>
      </c>
      <c r="EW24">
        <v>0</v>
      </c>
      <c r="EX24">
        <v>0</v>
      </c>
      <c r="EY24">
        <v>0</v>
      </c>
      <c r="EZ24">
        <v>0</v>
      </c>
      <c r="FA24">
        <v>0</v>
      </c>
      <c r="FB24">
        <v>0</v>
      </c>
      <c r="FC24">
        <v>0</v>
      </c>
      <c r="FD24">
        <v>0</v>
      </c>
      <c r="FE24">
        <v>0</v>
      </c>
      <c r="FF24">
        <v>0</v>
      </c>
      <c r="FG24">
        <v>0</v>
      </c>
      <c r="FH24">
        <v>0</v>
      </c>
      <c r="FI24">
        <v>0</v>
      </c>
      <c r="FJ24">
        <v>0</v>
      </c>
      <c r="FL24" t="s">
        <v>318</v>
      </c>
      <c r="FM24">
        <v>1</v>
      </c>
      <c r="FN24">
        <v>0</v>
      </c>
      <c r="FO24">
        <v>0</v>
      </c>
      <c r="FP24">
        <v>0</v>
      </c>
      <c r="FQ24">
        <v>0</v>
      </c>
      <c r="FR24">
        <v>0</v>
      </c>
      <c r="HV24" t="s">
        <v>643</v>
      </c>
      <c r="HX24" t="s">
        <v>631</v>
      </c>
      <c r="IE24" t="s">
        <v>667</v>
      </c>
      <c r="IF24" t="s">
        <v>320</v>
      </c>
      <c r="IG24">
        <v>0</v>
      </c>
      <c r="IH24">
        <v>0</v>
      </c>
      <c r="II24">
        <v>0</v>
      </c>
      <c r="IJ24">
        <v>0</v>
      </c>
      <c r="IK24">
        <v>0</v>
      </c>
      <c r="IL24">
        <v>0</v>
      </c>
      <c r="IM24">
        <v>1</v>
      </c>
      <c r="IN24">
        <v>0</v>
      </c>
      <c r="IO24">
        <v>0</v>
      </c>
      <c r="IP24" t="s">
        <v>668</v>
      </c>
      <c r="IQ24" t="s">
        <v>669</v>
      </c>
      <c r="IR24" t="s">
        <v>320</v>
      </c>
      <c r="IS24">
        <v>0</v>
      </c>
      <c r="IT24">
        <v>0</v>
      </c>
      <c r="IU24">
        <v>0</v>
      </c>
      <c r="IV24">
        <v>0</v>
      </c>
      <c r="IW24">
        <v>0</v>
      </c>
      <c r="IX24">
        <v>0</v>
      </c>
      <c r="IY24">
        <v>0</v>
      </c>
      <c r="IZ24">
        <v>0</v>
      </c>
      <c r="JA24">
        <v>0</v>
      </c>
      <c r="JB24">
        <v>0</v>
      </c>
      <c r="JC24">
        <v>0</v>
      </c>
      <c r="JD24">
        <v>0</v>
      </c>
      <c r="JE24">
        <v>1</v>
      </c>
      <c r="JF24">
        <v>0</v>
      </c>
      <c r="JG24">
        <v>0</v>
      </c>
      <c r="JH24" t="s">
        <v>670</v>
      </c>
      <c r="JI24" t="s">
        <v>389</v>
      </c>
      <c r="JJ24" t="s">
        <v>320</v>
      </c>
      <c r="JK24" t="s">
        <v>671</v>
      </c>
      <c r="JL24" t="s">
        <v>352</v>
      </c>
      <c r="MD24" t="s">
        <v>622</v>
      </c>
      <c r="ME24" t="s">
        <v>672</v>
      </c>
      <c r="MF24" t="s">
        <v>673</v>
      </c>
      <c r="MG24" t="s">
        <v>320</v>
      </c>
      <c r="MH24">
        <v>0</v>
      </c>
      <c r="MI24">
        <v>0</v>
      </c>
      <c r="MJ24">
        <v>0</v>
      </c>
      <c r="MK24">
        <v>0</v>
      </c>
      <c r="ML24">
        <v>1</v>
      </c>
      <c r="MM24">
        <v>0</v>
      </c>
      <c r="MN24">
        <v>0</v>
      </c>
      <c r="MO24" t="s">
        <v>547</v>
      </c>
      <c r="MP24" t="s">
        <v>320</v>
      </c>
      <c r="MQ24">
        <v>0</v>
      </c>
      <c r="MR24">
        <v>0</v>
      </c>
      <c r="MS24">
        <v>1</v>
      </c>
      <c r="MT24">
        <v>0</v>
      </c>
      <c r="MU24">
        <v>0</v>
      </c>
      <c r="MV24" t="s">
        <v>547</v>
      </c>
      <c r="MW24" t="s">
        <v>371</v>
      </c>
      <c r="MX24">
        <v>0</v>
      </c>
      <c r="MY24">
        <v>1</v>
      </c>
      <c r="NB24" t="s">
        <v>392</v>
      </c>
      <c r="NC24">
        <v>1</v>
      </c>
      <c r="ND24">
        <v>0</v>
      </c>
      <c r="NE24">
        <v>0</v>
      </c>
      <c r="NF24">
        <v>0</v>
      </c>
      <c r="NG24">
        <v>0</v>
      </c>
      <c r="NH24">
        <v>0</v>
      </c>
      <c r="NI24">
        <v>0</v>
      </c>
      <c r="NJ24">
        <v>0</v>
      </c>
      <c r="NK24">
        <v>0</v>
      </c>
      <c r="NL24">
        <v>0</v>
      </c>
      <c r="NM24">
        <v>0</v>
      </c>
      <c r="NP24" t="s">
        <v>327</v>
      </c>
      <c r="NQ24" t="s">
        <v>310</v>
      </c>
      <c r="OB24" t="s">
        <v>674</v>
      </c>
      <c r="OC24">
        <v>1</v>
      </c>
      <c r="OD24">
        <v>0</v>
      </c>
      <c r="OE24">
        <v>0</v>
      </c>
      <c r="OF24">
        <v>0</v>
      </c>
      <c r="OG24">
        <v>0</v>
      </c>
      <c r="OH24">
        <v>0</v>
      </c>
      <c r="OI24">
        <v>1</v>
      </c>
      <c r="OJ24">
        <v>0</v>
      </c>
      <c r="OK24">
        <v>0</v>
      </c>
      <c r="OL24" t="s">
        <v>675</v>
      </c>
      <c r="VG24" t="s">
        <v>471</v>
      </c>
      <c r="VH24">
        <v>1</v>
      </c>
      <c r="VI24">
        <v>0</v>
      </c>
      <c r="VJ24">
        <v>1</v>
      </c>
      <c r="VK24">
        <v>0</v>
      </c>
      <c r="VL24">
        <v>0</v>
      </c>
      <c r="VM24">
        <v>0</v>
      </c>
      <c r="VN24">
        <v>0</v>
      </c>
      <c r="VO24">
        <v>0</v>
      </c>
      <c r="VP24">
        <v>0</v>
      </c>
      <c r="VQ24">
        <v>0</v>
      </c>
      <c r="VR24">
        <v>0</v>
      </c>
      <c r="VT24" t="s">
        <v>676</v>
      </c>
      <c r="VU24" t="s">
        <v>677</v>
      </c>
      <c r="VV24" t="s">
        <v>355</v>
      </c>
      <c r="VW24">
        <v>0</v>
      </c>
      <c r="VX24">
        <v>0</v>
      </c>
      <c r="VY24">
        <v>0</v>
      </c>
      <c r="VZ24">
        <v>0</v>
      </c>
      <c r="WA24">
        <v>0</v>
      </c>
      <c r="WB24">
        <v>0</v>
      </c>
      <c r="WC24">
        <v>0</v>
      </c>
      <c r="WD24">
        <v>0</v>
      </c>
      <c r="WE24">
        <v>0</v>
      </c>
      <c r="WF24">
        <v>0</v>
      </c>
      <c r="WG24">
        <v>0</v>
      </c>
      <c r="WH24">
        <v>0</v>
      </c>
      <c r="WI24">
        <v>1</v>
      </c>
      <c r="WJ24">
        <v>0</v>
      </c>
      <c r="WM24" t="s">
        <v>327</v>
      </c>
      <c r="WV24" t="s">
        <v>327</v>
      </c>
      <c r="WW24" t="s">
        <v>327</v>
      </c>
      <c r="WY24" t="s">
        <v>320</v>
      </c>
      <c r="WZ24">
        <v>0</v>
      </c>
      <c r="XA24">
        <v>0</v>
      </c>
      <c r="XB24">
        <v>0</v>
      </c>
      <c r="XC24">
        <v>1</v>
      </c>
      <c r="XD24">
        <v>0</v>
      </c>
      <c r="XE24">
        <v>0</v>
      </c>
      <c r="XF24" t="s">
        <v>678</v>
      </c>
      <c r="XI24">
        <v>226198643</v>
      </c>
      <c r="XJ24" t="s">
        <v>679</v>
      </c>
      <c r="XK24" s="1">
        <v>44494.475138888891</v>
      </c>
      <c r="XN24" t="s">
        <v>336</v>
      </c>
      <c r="XO24" t="s">
        <v>337</v>
      </c>
      <c r="XQ24">
        <v>23</v>
      </c>
    </row>
    <row r="25" spans="1:641" x14ac:dyDescent="0.25">
      <c r="A25" s="1">
        <v>44493.623785914351</v>
      </c>
      <c r="B25" s="1">
        <v>44493.635217199073</v>
      </c>
      <c r="C25" s="1">
        <v>44493</v>
      </c>
      <c r="D25" t="s">
        <v>2735</v>
      </c>
      <c r="E25" t="s">
        <v>680</v>
      </c>
      <c r="F25" t="s">
        <v>630</v>
      </c>
      <c r="G25" s="1">
        <v>44493</v>
      </c>
      <c r="H25" t="s">
        <v>310</v>
      </c>
      <c r="I25" t="s">
        <v>310</v>
      </c>
      <c r="J25" t="s">
        <v>311</v>
      </c>
      <c r="K25" t="s">
        <v>569</v>
      </c>
      <c r="L25" t="s">
        <v>313</v>
      </c>
      <c r="N25" t="s">
        <v>681</v>
      </c>
      <c r="O25" t="s">
        <v>310</v>
      </c>
      <c r="P25" t="s">
        <v>382</v>
      </c>
      <c r="Q25" t="s">
        <v>401</v>
      </c>
      <c r="S25" t="s">
        <v>317</v>
      </c>
      <c r="T25">
        <v>3</v>
      </c>
      <c r="U25">
        <v>2</v>
      </c>
      <c r="V25">
        <v>1</v>
      </c>
      <c r="W25" t="s">
        <v>318</v>
      </c>
      <c r="X25">
        <v>1</v>
      </c>
      <c r="Y25">
        <v>0</v>
      </c>
      <c r="Z25">
        <v>0</v>
      </c>
      <c r="AA25">
        <v>0</v>
      </c>
      <c r="AB25" t="s">
        <v>402</v>
      </c>
      <c r="AC25">
        <v>1</v>
      </c>
      <c r="AD25">
        <v>1</v>
      </c>
      <c r="AE25">
        <v>0</v>
      </c>
      <c r="AF25">
        <v>0</v>
      </c>
      <c r="EK25" t="s">
        <v>497</v>
      </c>
      <c r="EL25">
        <v>0</v>
      </c>
      <c r="EM25">
        <v>1</v>
      </c>
      <c r="EN25">
        <v>0</v>
      </c>
      <c r="EO25">
        <v>0</v>
      </c>
      <c r="EP25">
        <v>0</v>
      </c>
      <c r="EQ25">
        <v>0</v>
      </c>
      <c r="IE25" t="s">
        <v>682</v>
      </c>
      <c r="MG25" t="s">
        <v>355</v>
      </c>
      <c r="MH25">
        <v>0</v>
      </c>
      <c r="MI25">
        <v>0</v>
      </c>
      <c r="MJ25">
        <v>0</v>
      </c>
      <c r="MK25">
        <v>0</v>
      </c>
      <c r="ML25">
        <v>0</v>
      </c>
      <c r="MM25">
        <v>1</v>
      </c>
      <c r="MN25">
        <v>0</v>
      </c>
      <c r="OM25" t="s">
        <v>683</v>
      </c>
      <c r="ON25">
        <v>0</v>
      </c>
      <c r="OO25">
        <v>0</v>
      </c>
      <c r="OP25">
        <v>0</v>
      </c>
      <c r="OQ25">
        <v>0</v>
      </c>
      <c r="OR25">
        <v>1</v>
      </c>
      <c r="OS25">
        <v>0</v>
      </c>
      <c r="OT25">
        <v>0</v>
      </c>
      <c r="OU25">
        <v>0</v>
      </c>
      <c r="OV25">
        <v>1</v>
      </c>
      <c r="OW25">
        <v>0</v>
      </c>
      <c r="OX25">
        <v>0</v>
      </c>
      <c r="OY25" t="s">
        <v>684</v>
      </c>
      <c r="PQ25" t="s">
        <v>327</v>
      </c>
      <c r="PS25" t="s">
        <v>318</v>
      </c>
      <c r="PT25">
        <v>0</v>
      </c>
      <c r="PU25">
        <v>0</v>
      </c>
      <c r="PV25">
        <v>0</v>
      </c>
      <c r="PW25">
        <v>0</v>
      </c>
      <c r="PX25">
        <v>0</v>
      </c>
      <c r="PY25">
        <v>1</v>
      </c>
      <c r="PZ25">
        <v>0</v>
      </c>
      <c r="QA25">
        <v>0</v>
      </c>
      <c r="QB25">
        <v>0</v>
      </c>
      <c r="VG25" t="s">
        <v>685</v>
      </c>
      <c r="VH25">
        <v>0</v>
      </c>
      <c r="VI25">
        <v>1</v>
      </c>
      <c r="VJ25">
        <v>1</v>
      </c>
      <c r="VK25">
        <v>0</v>
      </c>
      <c r="VL25">
        <v>1</v>
      </c>
      <c r="VM25">
        <v>0</v>
      </c>
      <c r="VN25">
        <v>0</v>
      </c>
      <c r="VO25">
        <v>0</v>
      </c>
      <c r="VP25">
        <v>1</v>
      </c>
      <c r="VQ25">
        <v>0</v>
      </c>
      <c r="VR25">
        <v>0</v>
      </c>
      <c r="VS25" t="s">
        <v>686</v>
      </c>
      <c r="VT25" t="s">
        <v>687</v>
      </c>
      <c r="VU25" t="s">
        <v>688</v>
      </c>
      <c r="VV25" t="s">
        <v>689</v>
      </c>
      <c r="VW25">
        <v>0</v>
      </c>
      <c r="VX25">
        <v>0</v>
      </c>
      <c r="VY25">
        <v>1</v>
      </c>
      <c r="VZ25">
        <v>1</v>
      </c>
      <c r="WA25">
        <v>0</v>
      </c>
      <c r="WB25">
        <v>0</v>
      </c>
      <c r="WC25">
        <v>0</v>
      </c>
      <c r="WD25">
        <v>0</v>
      </c>
      <c r="WE25">
        <v>0</v>
      </c>
      <c r="WF25">
        <v>0</v>
      </c>
      <c r="WG25">
        <v>1</v>
      </c>
      <c r="WH25">
        <v>0</v>
      </c>
      <c r="WI25">
        <v>0</v>
      </c>
      <c r="WJ25">
        <v>0</v>
      </c>
      <c r="WL25" t="s">
        <v>690</v>
      </c>
      <c r="WM25" t="s">
        <v>355</v>
      </c>
      <c r="WV25" t="s">
        <v>327</v>
      </c>
      <c r="WW25" t="s">
        <v>327</v>
      </c>
      <c r="WY25" t="s">
        <v>598</v>
      </c>
      <c r="WZ25">
        <v>0</v>
      </c>
      <c r="XA25">
        <v>0</v>
      </c>
      <c r="XB25">
        <v>1</v>
      </c>
      <c r="XC25">
        <v>0</v>
      </c>
      <c r="XD25">
        <v>0</v>
      </c>
      <c r="XE25">
        <v>0</v>
      </c>
      <c r="XI25">
        <v>226199188</v>
      </c>
      <c r="XJ25" t="s">
        <v>691</v>
      </c>
      <c r="XK25" s="1">
        <v>44494.476180555554</v>
      </c>
      <c r="XN25" t="s">
        <v>336</v>
      </c>
      <c r="XO25" t="s">
        <v>337</v>
      </c>
      <c r="XQ25">
        <v>24</v>
      </c>
    </row>
    <row r="26" spans="1:641" x14ac:dyDescent="0.25">
      <c r="A26" s="1">
        <v>44493.74993834491</v>
      </c>
      <c r="B26" s="1">
        <v>44493.767629398149</v>
      </c>
      <c r="C26" s="1">
        <v>44493</v>
      </c>
      <c r="D26" t="s">
        <v>2735</v>
      </c>
      <c r="E26" t="s">
        <v>680</v>
      </c>
      <c r="F26" t="s">
        <v>630</v>
      </c>
      <c r="G26" s="1">
        <v>44492</v>
      </c>
      <c r="H26" t="s">
        <v>310</v>
      </c>
      <c r="I26" t="s">
        <v>310</v>
      </c>
      <c r="J26" t="s">
        <v>311</v>
      </c>
      <c r="K26" t="s">
        <v>530</v>
      </c>
      <c r="L26" t="s">
        <v>313</v>
      </c>
      <c r="N26" t="s">
        <v>314</v>
      </c>
      <c r="O26" t="s">
        <v>310</v>
      </c>
      <c r="P26" t="s">
        <v>315</v>
      </c>
      <c r="Q26" t="s">
        <v>316</v>
      </c>
      <c r="S26" t="s">
        <v>531</v>
      </c>
      <c r="T26">
        <v>3</v>
      </c>
      <c r="U26">
        <v>0</v>
      </c>
      <c r="V26">
        <v>2</v>
      </c>
      <c r="W26" t="s">
        <v>582</v>
      </c>
      <c r="X26">
        <v>0</v>
      </c>
      <c r="Y26">
        <v>0</v>
      </c>
      <c r="Z26">
        <v>1</v>
      </c>
      <c r="AA26">
        <v>0</v>
      </c>
      <c r="BQ26" t="s">
        <v>310</v>
      </c>
      <c r="BR26" t="s">
        <v>339</v>
      </c>
      <c r="BS26">
        <v>1</v>
      </c>
      <c r="BT26">
        <v>0</v>
      </c>
      <c r="BU26">
        <v>0</v>
      </c>
      <c r="BV26">
        <v>0</v>
      </c>
      <c r="BW26">
        <v>0</v>
      </c>
      <c r="BX26">
        <v>0</v>
      </c>
      <c r="BY26">
        <v>0</v>
      </c>
      <c r="BZ26">
        <v>0</v>
      </c>
      <c r="CB26" t="s">
        <v>480</v>
      </c>
      <c r="CD26">
        <v>650</v>
      </c>
      <c r="CE26" t="s">
        <v>310</v>
      </c>
      <c r="CZ26" t="s">
        <v>422</v>
      </c>
      <c r="EK26" t="s">
        <v>318</v>
      </c>
      <c r="EL26">
        <v>1</v>
      </c>
      <c r="EM26">
        <v>0</v>
      </c>
      <c r="EN26">
        <v>0</v>
      </c>
      <c r="EO26">
        <v>0</v>
      </c>
      <c r="EP26">
        <v>0</v>
      </c>
      <c r="EQ26">
        <v>0</v>
      </c>
      <c r="FT26" t="s">
        <v>692</v>
      </c>
      <c r="FU26">
        <v>1</v>
      </c>
      <c r="FV26">
        <v>0</v>
      </c>
      <c r="FW26">
        <v>0</v>
      </c>
      <c r="FX26">
        <v>1</v>
      </c>
      <c r="FY26">
        <v>0</v>
      </c>
      <c r="FZ26">
        <v>0</v>
      </c>
      <c r="GA26">
        <v>0</v>
      </c>
      <c r="GB26">
        <v>0</v>
      </c>
      <c r="GC26">
        <v>0</v>
      </c>
      <c r="GD26">
        <v>0</v>
      </c>
      <c r="GE26">
        <v>0</v>
      </c>
      <c r="GF26">
        <v>0</v>
      </c>
      <c r="GG26">
        <v>0</v>
      </c>
      <c r="GH26">
        <v>0</v>
      </c>
      <c r="GI26">
        <v>0</v>
      </c>
      <c r="GJ26">
        <v>0</v>
      </c>
      <c r="GK26">
        <v>0</v>
      </c>
      <c r="GM26" t="s">
        <v>320</v>
      </c>
      <c r="GN26">
        <v>0</v>
      </c>
      <c r="GO26">
        <v>0</v>
      </c>
      <c r="GP26">
        <v>0</v>
      </c>
      <c r="GQ26">
        <v>1</v>
      </c>
      <c r="GR26">
        <v>0</v>
      </c>
      <c r="GS26">
        <v>0</v>
      </c>
      <c r="GT26" t="s">
        <v>693</v>
      </c>
      <c r="HY26" t="s">
        <v>320</v>
      </c>
      <c r="HZ26" t="s">
        <v>694</v>
      </c>
      <c r="IA26" t="s">
        <v>585</v>
      </c>
      <c r="IE26" t="s">
        <v>695</v>
      </c>
      <c r="JN26" t="s">
        <v>448</v>
      </c>
      <c r="JO26">
        <v>0</v>
      </c>
      <c r="JP26">
        <v>1</v>
      </c>
      <c r="JQ26">
        <v>0</v>
      </c>
      <c r="JR26">
        <v>0</v>
      </c>
      <c r="JS26">
        <v>0</v>
      </c>
      <c r="JT26">
        <v>0</v>
      </c>
      <c r="JU26">
        <v>0</v>
      </c>
      <c r="JV26">
        <v>0</v>
      </c>
      <c r="JW26">
        <v>0</v>
      </c>
      <c r="JY26" t="s">
        <v>696</v>
      </c>
      <c r="JZ26" t="s">
        <v>697</v>
      </c>
      <c r="KA26">
        <v>1</v>
      </c>
      <c r="KB26">
        <v>1</v>
      </c>
      <c r="KC26">
        <v>1</v>
      </c>
      <c r="KD26">
        <v>1</v>
      </c>
      <c r="KE26">
        <v>0</v>
      </c>
      <c r="KF26">
        <v>1</v>
      </c>
      <c r="KG26">
        <v>0</v>
      </c>
      <c r="KH26">
        <v>0</v>
      </c>
      <c r="KI26">
        <v>0</v>
      </c>
      <c r="KJ26">
        <v>0</v>
      </c>
      <c r="KK26">
        <v>0</v>
      </c>
      <c r="KL26">
        <v>0</v>
      </c>
      <c r="KM26">
        <v>1</v>
      </c>
      <c r="KN26">
        <v>0</v>
      </c>
      <c r="KO26">
        <v>0</v>
      </c>
      <c r="KP26" t="s">
        <v>698</v>
      </c>
      <c r="KQ26" t="s">
        <v>411</v>
      </c>
      <c r="KR26" t="s">
        <v>590</v>
      </c>
      <c r="KT26" t="s">
        <v>320</v>
      </c>
      <c r="KU26" t="s">
        <v>699</v>
      </c>
      <c r="MD26" t="s">
        <v>700</v>
      </c>
      <c r="ME26" t="s">
        <v>700</v>
      </c>
      <c r="MF26" t="s">
        <v>701</v>
      </c>
      <c r="MG26" t="s">
        <v>355</v>
      </c>
      <c r="MH26">
        <v>0</v>
      </c>
      <c r="MI26">
        <v>0</v>
      </c>
      <c r="MJ26">
        <v>0</v>
      </c>
      <c r="MK26">
        <v>0</v>
      </c>
      <c r="ML26">
        <v>0</v>
      </c>
      <c r="MM26">
        <v>1</v>
      </c>
      <c r="MN26">
        <v>0</v>
      </c>
      <c r="MP26" t="s">
        <v>355</v>
      </c>
      <c r="MQ26">
        <v>0</v>
      </c>
      <c r="MR26">
        <v>0</v>
      </c>
      <c r="MS26">
        <v>0</v>
      </c>
      <c r="MT26">
        <v>1</v>
      </c>
      <c r="MU26">
        <v>0</v>
      </c>
      <c r="MW26" t="s">
        <v>325</v>
      </c>
      <c r="MX26">
        <v>1</v>
      </c>
      <c r="MY26">
        <v>0</v>
      </c>
      <c r="NB26" t="s">
        <v>413</v>
      </c>
      <c r="NC26">
        <v>0</v>
      </c>
      <c r="ND26">
        <v>0</v>
      </c>
      <c r="NE26">
        <v>1</v>
      </c>
      <c r="NF26">
        <v>0</v>
      </c>
      <c r="NG26">
        <v>0</v>
      </c>
      <c r="NH26">
        <v>0</v>
      </c>
      <c r="NI26">
        <v>0</v>
      </c>
      <c r="NJ26">
        <v>0</v>
      </c>
      <c r="NK26">
        <v>0</v>
      </c>
      <c r="NL26">
        <v>0</v>
      </c>
      <c r="NM26">
        <v>0</v>
      </c>
      <c r="NP26" t="s">
        <v>355</v>
      </c>
      <c r="NQ26" t="s">
        <v>310</v>
      </c>
      <c r="OB26" t="s">
        <v>320</v>
      </c>
      <c r="OC26">
        <v>0</v>
      </c>
      <c r="OD26">
        <v>0</v>
      </c>
      <c r="OE26">
        <v>0</v>
      </c>
      <c r="OF26">
        <v>0</v>
      </c>
      <c r="OG26">
        <v>0</v>
      </c>
      <c r="OH26">
        <v>0</v>
      </c>
      <c r="OI26">
        <v>1</v>
      </c>
      <c r="OJ26">
        <v>0</v>
      </c>
      <c r="OK26">
        <v>0</v>
      </c>
      <c r="OL26" t="s">
        <v>702</v>
      </c>
      <c r="VG26" t="s">
        <v>703</v>
      </c>
      <c r="VH26">
        <v>1</v>
      </c>
      <c r="VI26">
        <v>1</v>
      </c>
      <c r="VJ26">
        <v>1</v>
      </c>
      <c r="VK26">
        <v>0</v>
      </c>
      <c r="VL26">
        <v>1</v>
      </c>
      <c r="VM26">
        <v>1</v>
      </c>
      <c r="VN26">
        <v>1</v>
      </c>
      <c r="VO26">
        <v>0</v>
      </c>
      <c r="VP26">
        <v>0</v>
      </c>
      <c r="VQ26">
        <v>0</v>
      </c>
      <c r="VR26">
        <v>0</v>
      </c>
      <c r="VT26" t="s">
        <v>704</v>
      </c>
      <c r="VU26" t="s">
        <v>705</v>
      </c>
      <c r="VV26" t="s">
        <v>706</v>
      </c>
      <c r="VW26">
        <v>0</v>
      </c>
      <c r="VX26">
        <v>0</v>
      </c>
      <c r="VY26">
        <v>1</v>
      </c>
      <c r="VZ26">
        <v>1</v>
      </c>
      <c r="WA26">
        <v>0</v>
      </c>
      <c r="WB26">
        <v>0</v>
      </c>
      <c r="WC26">
        <v>0</v>
      </c>
      <c r="WD26">
        <v>0</v>
      </c>
      <c r="WE26">
        <v>0</v>
      </c>
      <c r="WF26">
        <v>0</v>
      </c>
      <c r="WG26">
        <v>0</v>
      </c>
      <c r="WH26">
        <v>0</v>
      </c>
      <c r="WI26">
        <v>0</v>
      </c>
      <c r="WJ26">
        <v>0</v>
      </c>
      <c r="WL26" t="s">
        <v>707</v>
      </c>
      <c r="WM26" t="s">
        <v>327</v>
      </c>
      <c r="WV26" t="s">
        <v>327</v>
      </c>
      <c r="WW26" t="s">
        <v>327</v>
      </c>
      <c r="WY26" t="s">
        <v>320</v>
      </c>
      <c r="WZ26">
        <v>0</v>
      </c>
      <c r="XA26">
        <v>0</v>
      </c>
      <c r="XB26">
        <v>0</v>
      </c>
      <c r="XC26">
        <v>1</v>
      </c>
      <c r="XD26">
        <v>0</v>
      </c>
      <c r="XE26">
        <v>0</v>
      </c>
      <c r="XF26" t="s">
        <v>507</v>
      </c>
      <c r="XI26">
        <v>226199192</v>
      </c>
      <c r="XJ26" t="s">
        <v>708</v>
      </c>
      <c r="XK26" s="1">
        <v>44494.47619212963</v>
      </c>
      <c r="XN26" t="s">
        <v>336</v>
      </c>
      <c r="XO26" t="s">
        <v>337</v>
      </c>
      <c r="XQ26">
        <v>25</v>
      </c>
    </row>
    <row r="27" spans="1:641" x14ac:dyDescent="0.25">
      <c r="A27" s="1">
        <v>44493.771661979168</v>
      </c>
      <c r="B27" s="1">
        <v>44493.786348298607</v>
      </c>
      <c r="C27" s="1">
        <v>44493</v>
      </c>
      <c r="D27" t="s">
        <v>2735</v>
      </c>
      <c r="E27" t="s">
        <v>680</v>
      </c>
      <c r="F27" t="s">
        <v>616</v>
      </c>
      <c r="G27" s="1">
        <v>44490</v>
      </c>
      <c r="H27" t="s">
        <v>310</v>
      </c>
      <c r="I27" t="s">
        <v>310</v>
      </c>
      <c r="J27" t="s">
        <v>311</v>
      </c>
      <c r="K27" t="s">
        <v>464</v>
      </c>
      <c r="L27" t="s">
        <v>441</v>
      </c>
      <c r="N27" t="s">
        <v>314</v>
      </c>
      <c r="O27" t="s">
        <v>310</v>
      </c>
      <c r="P27" t="s">
        <v>517</v>
      </c>
      <c r="Q27" t="s">
        <v>401</v>
      </c>
      <c r="S27" t="s">
        <v>617</v>
      </c>
      <c r="T27">
        <v>3</v>
      </c>
      <c r="U27">
        <v>0</v>
      </c>
      <c r="V27">
        <v>2</v>
      </c>
      <c r="W27" t="s">
        <v>582</v>
      </c>
      <c r="X27">
        <v>0</v>
      </c>
      <c r="Y27">
        <v>0</v>
      </c>
      <c r="Z27">
        <v>1</v>
      </c>
      <c r="AA27">
        <v>0</v>
      </c>
      <c r="BQ27" t="s">
        <v>310</v>
      </c>
      <c r="BR27" t="s">
        <v>339</v>
      </c>
      <c r="BS27">
        <v>1</v>
      </c>
      <c r="BT27">
        <v>0</v>
      </c>
      <c r="BU27">
        <v>0</v>
      </c>
      <c r="BV27">
        <v>0</v>
      </c>
      <c r="BW27">
        <v>0</v>
      </c>
      <c r="BX27">
        <v>0</v>
      </c>
      <c r="BY27">
        <v>0</v>
      </c>
      <c r="BZ27">
        <v>0</v>
      </c>
      <c r="CB27" t="s">
        <v>480</v>
      </c>
      <c r="CD27">
        <v>800</v>
      </c>
      <c r="CE27" t="s">
        <v>327</v>
      </c>
      <c r="CZ27" t="s">
        <v>541</v>
      </c>
      <c r="EK27" t="s">
        <v>318</v>
      </c>
      <c r="EL27">
        <v>1</v>
      </c>
      <c r="EM27">
        <v>0</v>
      </c>
      <c r="EN27">
        <v>0</v>
      </c>
      <c r="EO27">
        <v>0</v>
      </c>
      <c r="EP27">
        <v>0</v>
      </c>
      <c r="EQ27">
        <v>0</v>
      </c>
      <c r="FT27" t="s">
        <v>520</v>
      </c>
      <c r="FU27">
        <v>0</v>
      </c>
      <c r="FV27">
        <v>0</v>
      </c>
      <c r="FW27">
        <v>0</v>
      </c>
      <c r="FX27">
        <v>0</v>
      </c>
      <c r="FY27">
        <v>0</v>
      </c>
      <c r="FZ27">
        <v>1</v>
      </c>
      <c r="GA27">
        <v>0</v>
      </c>
      <c r="GB27">
        <v>0</v>
      </c>
      <c r="GC27">
        <v>0</v>
      </c>
      <c r="GD27">
        <v>0</v>
      </c>
      <c r="GE27">
        <v>0</v>
      </c>
      <c r="GF27">
        <v>0</v>
      </c>
      <c r="GG27">
        <v>0</v>
      </c>
      <c r="GH27">
        <v>0</v>
      </c>
      <c r="GI27">
        <v>0</v>
      </c>
      <c r="GJ27">
        <v>0</v>
      </c>
      <c r="GK27">
        <v>0</v>
      </c>
      <c r="GM27" t="s">
        <v>318</v>
      </c>
      <c r="GN27">
        <v>1</v>
      </c>
      <c r="GO27">
        <v>0</v>
      </c>
      <c r="GP27">
        <v>0</v>
      </c>
      <c r="GQ27">
        <v>0</v>
      </c>
      <c r="GR27">
        <v>0</v>
      </c>
      <c r="GS27">
        <v>0</v>
      </c>
      <c r="HY27" t="s">
        <v>320</v>
      </c>
      <c r="HZ27" t="s">
        <v>709</v>
      </c>
      <c r="IA27" t="s">
        <v>631</v>
      </c>
      <c r="IE27" t="s">
        <v>710</v>
      </c>
      <c r="JN27" t="s">
        <v>448</v>
      </c>
      <c r="JO27">
        <v>0</v>
      </c>
      <c r="JP27">
        <v>1</v>
      </c>
      <c r="JQ27">
        <v>0</v>
      </c>
      <c r="JR27">
        <v>0</v>
      </c>
      <c r="JS27">
        <v>0</v>
      </c>
      <c r="JT27">
        <v>0</v>
      </c>
      <c r="JU27">
        <v>0</v>
      </c>
      <c r="JV27">
        <v>0</v>
      </c>
      <c r="JW27">
        <v>0</v>
      </c>
      <c r="JY27" t="s">
        <v>711</v>
      </c>
      <c r="JZ27" t="s">
        <v>712</v>
      </c>
      <c r="KA27">
        <v>1</v>
      </c>
      <c r="KB27">
        <v>0</v>
      </c>
      <c r="KC27">
        <v>1</v>
      </c>
      <c r="KD27">
        <v>1</v>
      </c>
      <c r="KE27">
        <v>0</v>
      </c>
      <c r="KF27">
        <v>0</v>
      </c>
      <c r="KG27">
        <v>0</v>
      </c>
      <c r="KH27">
        <v>0</v>
      </c>
      <c r="KI27">
        <v>1</v>
      </c>
      <c r="KJ27">
        <v>0</v>
      </c>
      <c r="KK27">
        <v>1</v>
      </c>
      <c r="KL27">
        <v>0</v>
      </c>
      <c r="KM27">
        <v>0</v>
      </c>
      <c r="KN27">
        <v>0</v>
      </c>
      <c r="KO27">
        <v>0</v>
      </c>
      <c r="KQ27" t="s">
        <v>411</v>
      </c>
      <c r="KR27" t="s">
        <v>447</v>
      </c>
      <c r="KT27" t="s">
        <v>408</v>
      </c>
      <c r="MD27" t="s">
        <v>713</v>
      </c>
      <c r="ME27" t="s">
        <v>714</v>
      </c>
      <c r="MG27" t="s">
        <v>320</v>
      </c>
      <c r="MH27">
        <v>0</v>
      </c>
      <c r="MI27">
        <v>0</v>
      </c>
      <c r="MJ27">
        <v>0</v>
      </c>
      <c r="MK27">
        <v>0</v>
      </c>
      <c r="ML27">
        <v>1</v>
      </c>
      <c r="MM27">
        <v>0</v>
      </c>
      <c r="MN27">
        <v>0</v>
      </c>
      <c r="MO27" t="s">
        <v>715</v>
      </c>
      <c r="MP27" t="s">
        <v>324</v>
      </c>
      <c r="MQ27">
        <v>0</v>
      </c>
      <c r="MR27">
        <v>1</v>
      </c>
      <c r="MS27">
        <v>0</v>
      </c>
      <c r="MT27">
        <v>0</v>
      </c>
      <c r="MU27">
        <v>0</v>
      </c>
      <c r="MW27" t="s">
        <v>325</v>
      </c>
      <c r="MX27">
        <v>1</v>
      </c>
      <c r="MY27">
        <v>0</v>
      </c>
      <c r="NB27" t="s">
        <v>413</v>
      </c>
      <c r="NC27">
        <v>0</v>
      </c>
      <c r="ND27">
        <v>0</v>
      </c>
      <c r="NE27">
        <v>1</v>
      </c>
      <c r="NF27">
        <v>0</v>
      </c>
      <c r="NG27">
        <v>0</v>
      </c>
      <c r="NH27">
        <v>0</v>
      </c>
      <c r="NI27">
        <v>0</v>
      </c>
      <c r="NJ27">
        <v>0</v>
      </c>
      <c r="NK27">
        <v>0</v>
      </c>
      <c r="NL27">
        <v>0</v>
      </c>
      <c r="NM27">
        <v>0</v>
      </c>
      <c r="NP27" t="s">
        <v>310</v>
      </c>
      <c r="NQ27" t="s">
        <v>310</v>
      </c>
      <c r="NR27" t="s">
        <v>355</v>
      </c>
      <c r="NS27">
        <v>0</v>
      </c>
      <c r="NT27">
        <v>0</v>
      </c>
      <c r="NU27">
        <v>0</v>
      </c>
      <c r="NV27">
        <v>0</v>
      </c>
      <c r="NW27">
        <v>0</v>
      </c>
      <c r="NX27">
        <v>0</v>
      </c>
      <c r="NY27">
        <v>1</v>
      </c>
      <c r="NZ27">
        <v>0</v>
      </c>
      <c r="OB27" t="s">
        <v>320</v>
      </c>
      <c r="OC27">
        <v>0</v>
      </c>
      <c r="OD27">
        <v>0</v>
      </c>
      <c r="OE27">
        <v>0</v>
      </c>
      <c r="OF27">
        <v>0</v>
      </c>
      <c r="OG27">
        <v>0</v>
      </c>
      <c r="OH27">
        <v>0</v>
      </c>
      <c r="OI27">
        <v>1</v>
      </c>
      <c r="OJ27">
        <v>0</v>
      </c>
      <c r="OK27">
        <v>0</v>
      </c>
      <c r="OL27" t="s">
        <v>716</v>
      </c>
      <c r="VG27" t="s">
        <v>471</v>
      </c>
      <c r="VH27">
        <v>1</v>
      </c>
      <c r="VI27">
        <v>0</v>
      </c>
      <c r="VJ27">
        <v>1</v>
      </c>
      <c r="VK27">
        <v>0</v>
      </c>
      <c r="VL27">
        <v>0</v>
      </c>
      <c r="VM27">
        <v>0</v>
      </c>
      <c r="VN27">
        <v>0</v>
      </c>
      <c r="VO27">
        <v>0</v>
      </c>
      <c r="VP27">
        <v>0</v>
      </c>
      <c r="VQ27">
        <v>0</v>
      </c>
      <c r="VR27">
        <v>0</v>
      </c>
      <c r="VT27" t="s">
        <v>705</v>
      </c>
      <c r="VU27" t="s">
        <v>717</v>
      </c>
      <c r="VV27" t="s">
        <v>718</v>
      </c>
      <c r="VW27">
        <v>0</v>
      </c>
      <c r="VX27">
        <v>0</v>
      </c>
      <c r="VY27">
        <v>0</v>
      </c>
      <c r="VZ27">
        <v>1</v>
      </c>
      <c r="WA27">
        <v>0</v>
      </c>
      <c r="WB27">
        <v>0</v>
      </c>
      <c r="WC27">
        <v>0</v>
      </c>
      <c r="WD27">
        <v>0</v>
      </c>
      <c r="WE27">
        <v>0</v>
      </c>
      <c r="WF27">
        <v>0</v>
      </c>
      <c r="WG27">
        <v>1</v>
      </c>
      <c r="WH27">
        <v>0</v>
      </c>
      <c r="WI27">
        <v>0</v>
      </c>
      <c r="WJ27">
        <v>0</v>
      </c>
      <c r="WL27" t="s">
        <v>719</v>
      </c>
      <c r="WM27" t="s">
        <v>327</v>
      </c>
      <c r="WV27" t="s">
        <v>327</v>
      </c>
      <c r="WW27" t="s">
        <v>327</v>
      </c>
      <c r="WY27" t="s">
        <v>320</v>
      </c>
      <c r="WZ27">
        <v>0</v>
      </c>
      <c r="XA27">
        <v>0</v>
      </c>
      <c r="XB27">
        <v>0</v>
      </c>
      <c r="XC27">
        <v>1</v>
      </c>
      <c r="XD27">
        <v>0</v>
      </c>
      <c r="XE27">
        <v>0</v>
      </c>
      <c r="XF27" t="s">
        <v>720</v>
      </c>
      <c r="XI27">
        <v>226199197</v>
      </c>
      <c r="XJ27" t="s">
        <v>721</v>
      </c>
      <c r="XK27" s="1">
        <v>44494.47619212963</v>
      </c>
      <c r="XN27" t="s">
        <v>336</v>
      </c>
      <c r="XO27" t="s">
        <v>337</v>
      </c>
      <c r="XQ27">
        <v>26</v>
      </c>
    </row>
    <row r="28" spans="1:641" x14ac:dyDescent="0.25">
      <c r="A28" s="1">
        <v>44494.73739707176</v>
      </c>
      <c r="B28" s="1">
        <v>44494.744921759258</v>
      </c>
      <c r="C28" s="1">
        <v>44494</v>
      </c>
      <c r="D28" t="s">
        <v>2735</v>
      </c>
      <c r="E28" t="s">
        <v>379</v>
      </c>
      <c r="F28" t="s">
        <v>400</v>
      </c>
      <c r="G28" s="1">
        <v>44494</v>
      </c>
      <c r="H28" t="s">
        <v>310</v>
      </c>
      <c r="I28" t="s">
        <v>310</v>
      </c>
      <c r="J28" t="s">
        <v>420</v>
      </c>
      <c r="K28" t="s">
        <v>312</v>
      </c>
      <c r="L28" t="s">
        <v>313</v>
      </c>
      <c r="N28" t="s">
        <v>314</v>
      </c>
      <c r="O28" t="s">
        <v>310</v>
      </c>
      <c r="P28" t="s">
        <v>315</v>
      </c>
      <c r="Q28" t="s">
        <v>401</v>
      </c>
      <c r="S28" t="s">
        <v>317</v>
      </c>
      <c r="T28">
        <v>4</v>
      </c>
      <c r="U28">
        <v>0</v>
      </c>
      <c r="V28">
        <v>2</v>
      </c>
      <c r="W28" t="s">
        <v>582</v>
      </c>
      <c r="X28">
        <v>0</v>
      </c>
      <c r="Y28">
        <v>0</v>
      </c>
      <c r="Z28">
        <v>1</v>
      </c>
      <c r="AA28">
        <v>0</v>
      </c>
      <c r="BQ28" t="s">
        <v>310</v>
      </c>
      <c r="BR28" t="s">
        <v>339</v>
      </c>
      <c r="BS28">
        <v>1</v>
      </c>
      <c r="BT28">
        <v>0</v>
      </c>
      <c r="BU28">
        <v>0</v>
      </c>
      <c r="BV28">
        <v>0</v>
      </c>
      <c r="BW28">
        <v>0</v>
      </c>
      <c r="BX28">
        <v>0</v>
      </c>
      <c r="BY28">
        <v>0</v>
      </c>
      <c r="BZ28">
        <v>0</v>
      </c>
      <c r="CB28" t="s">
        <v>421</v>
      </c>
      <c r="CD28">
        <v>700</v>
      </c>
      <c r="CE28" t="s">
        <v>327</v>
      </c>
      <c r="CZ28" t="s">
        <v>422</v>
      </c>
      <c r="EK28" t="s">
        <v>318</v>
      </c>
      <c r="EL28">
        <v>1</v>
      </c>
      <c r="EM28">
        <v>0</v>
      </c>
      <c r="EN28">
        <v>0</v>
      </c>
      <c r="EO28">
        <v>0</v>
      </c>
      <c r="EP28">
        <v>0</v>
      </c>
      <c r="EQ28">
        <v>0</v>
      </c>
      <c r="FT28" t="s">
        <v>384</v>
      </c>
      <c r="FU28">
        <v>1</v>
      </c>
      <c r="FV28">
        <v>0</v>
      </c>
      <c r="FW28">
        <v>0</v>
      </c>
      <c r="FX28">
        <v>0</v>
      </c>
      <c r="FY28">
        <v>0</v>
      </c>
      <c r="FZ28">
        <v>0</v>
      </c>
      <c r="GA28">
        <v>0</v>
      </c>
      <c r="GB28">
        <v>0</v>
      </c>
      <c r="GC28">
        <v>0</v>
      </c>
      <c r="GD28">
        <v>0</v>
      </c>
      <c r="GE28">
        <v>0</v>
      </c>
      <c r="GF28">
        <v>0</v>
      </c>
      <c r="GG28">
        <v>0</v>
      </c>
      <c r="GH28">
        <v>0</v>
      </c>
      <c r="GI28">
        <v>0</v>
      </c>
      <c r="GJ28">
        <v>0</v>
      </c>
      <c r="GK28">
        <v>0</v>
      </c>
      <c r="GM28" t="s">
        <v>318</v>
      </c>
      <c r="GN28">
        <v>1</v>
      </c>
      <c r="GO28">
        <v>0</v>
      </c>
      <c r="GP28">
        <v>0</v>
      </c>
      <c r="GQ28">
        <v>0</v>
      </c>
      <c r="GR28">
        <v>0</v>
      </c>
      <c r="GS28">
        <v>0</v>
      </c>
      <c r="HY28" t="s">
        <v>404</v>
      </c>
      <c r="IA28" t="s">
        <v>385</v>
      </c>
      <c r="IE28" t="s">
        <v>722</v>
      </c>
      <c r="JN28" t="s">
        <v>355</v>
      </c>
      <c r="JO28">
        <v>0</v>
      </c>
      <c r="JP28">
        <v>0</v>
      </c>
      <c r="JQ28">
        <v>0</v>
      </c>
      <c r="JR28">
        <v>0</v>
      </c>
      <c r="JS28">
        <v>0</v>
      </c>
      <c r="JT28">
        <v>0</v>
      </c>
      <c r="JU28">
        <v>0</v>
      </c>
      <c r="JV28">
        <v>1</v>
      </c>
      <c r="JW28">
        <v>0</v>
      </c>
      <c r="JY28" t="s">
        <v>723</v>
      </c>
      <c r="JZ28" t="s">
        <v>724</v>
      </c>
      <c r="KA28">
        <v>1</v>
      </c>
      <c r="KB28">
        <v>0</v>
      </c>
      <c r="KC28">
        <v>1</v>
      </c>
      <c r="KD28">
        <v>1</v>
      </c>
      <c r="KE28">
        <v>0</v>
      </c>
      <c r="KF28">
        <v>1</v>
      </c>
      <c r="KG28">
        <v>0</v>
      </c>
      <c r="KH28">
        <v>0</v>
      </c>
      <c r="KI28">
        <v>0</v>
      </c>
      <c r="KJ28">
        <v>0</v>
      </c>
      <c r="KK28">
        <v>0</v>
      </c>
      <c r="KL28">
        <v>0</v>
      </c>
      <c r="KM28">
        <v>0</v>
      </c>
      <c r="KN28">
        <v>0</v>
      </c>
      <c r="KO28">
        <v>0</v>
      </c>
      <c r="KQ28" t="s">
        <v>411</v>
      </c>
      <c r="KR28" t="s">
        <v>447</v>
      </c>
      <c r="KT28" t="s">
        <v>352</v>
      </c>
      <c r="MD28" t="s">
        <v>725</v>
      </c>
      <c r="ME28" t="s">
        <v>726</v>
      </c>
      <c r="MF28" t="s">
        <v>727</v>
      </c>
      <c r="MG28" t="s">
        <v>433</v>
      </c>
      <c r="MH28">
        <v>1</v>
      </c>
      <c r="MI28">
        <v>0</v>
      </c>
      <c r="MJ28">
        <v>0</v>
      </c>
      <c r="MK28">
        <v>0</v>
      </c>
      <c r="ML28">
        <v>0</v>
      </c>
      <c r="MM28">
        <v>0</v>
      </c>
      <c r="MN28">
        <v>0</v>
      </c>
      <c r="MP28" t="s">
        <v>355</v>
      </c>
      <c r="MQ28">
        <v>0</v>
      </c>
      <c r="MR28">
        <v>0</v>
      </c>
      <c r="MS28">
        <v>0</v>
      </c>
      <c r="MT28">
        <v>1</v>
      </c>
      <c r="MU28">
        <v>0</v>
      </c>
      <c r="MW28" t="s">
        <v>371</v>
      </c>
      <c r="MX28">
        <v>0</v>
      </c>
      <c r="MY28">
        <v>1</v>
      </c>
      <c r="NB28" t="s">
        <v>728</v>
      </c>
      <c r="NC28">
        <v>0</v>
      </c>
      <c r="ND28">
        <v>0</v>
      </c>
      <c r="NE28">
        <v>1</v>
      </c>
      <c r="NF28">
        <v>0</v>
      </c>
      <c r="NG28">
        <v>0</v>
      </c>
      <c r="NH28">
        <v>0</v>
      </c>
      <c r="NI28">
        <v>1</v>
      </c>
      <c r="NJ28">
        <v>0</v>
      </c>
      <c r="NK28">
        <v>0</v>
      </c>
      <c r="NL28">
        <v>0</v>
      </c>
      <c r="NM28">
        <v>0</v>
      </c>
      <c r="NP28" t="s">
        <v>327</v>
      </c>
      <c r="NQ28" t="s">
        <v>327</v>
      </c>
      <c r="VG28" t="s">
        <v>729</v>
      </c>
      <c r="VH28">
        <v>0</v>
      </c>
      <c r="VI28">
        <v>0</v>
      </c>
      <c r="VJ28">
        <v>0</v>
      </c>
      <c r="VK28">
        <v>1</v>
      </c>
      <c r="VL28">
        <v>1</v>
      </c>
      <c r="VM28">
        <v>0</v>
      </c>
      <c r="VN28">
        <v>0</v>
      </c>
      <c r="VO28">
        <v>0</v>
      </c>
      <c r="VP28">
        <v>0</v>
      </c>
      <c r="VQ28">
        <v>0</v>
      </c>
      <c r="VR28">
        <v>0</v>
      </c>
      <c r="VT28" t="s">
        <v>730</v>
      </c>
      <c r="VU28" t="s">
        <v>731</v>
      </c>
      <c r="VV28" t="s">
        <v>417</v>
      </c>
      <c r="VW28">
        <v>0</v>
      </c>
      <c r="VX28">
        <v>0</v>
      </c>
      <c r="VY28">
        <v>0</v>
      </c>
      <c r="VZ28">
        <v>0</v>
      </c>
      <c r="WA28">
        <v>1</v>
      </c>
      <c r="WB28">
        <v>0</v>
      </c>
      <c r="WC28">
        <v>0</v>
      </c>
      <c r="WD28">
        <v>0</v>
      </c>
      <c r="WE28">
        <v>0</v>
      </c>
      <c r="WF28">
        <v>0</v>
      </c>
      <c r="WG28">
        <v>0</v>
      </c>
      <c r="WH28">
        <v>0</v>
      </c>
      <c r="WI28">
        <v>0</v>
      </c>
      <c r="WJ28">
        <v>0</v>
      </c>
      <c r="WL28" t="s">
        <v>732</v>
      </c>
      <c r="WM28" t="s">
        <v>327</v>
      </c>
      <c r="WV28" t="s">
        <v>327</v>
      </c>
      <c r="WW28" t="s">
        <v>327</v>
      </c>
      <c r="WY28" t="s">
        <v>355</v>
      </c>
      <c r="WZ28">
        <v>0</v>
      </c>
      <c r="XA28">
        <v>0</v>
      </c>
      <c r="XB28">
        <v>0</v>
      </c>
      <c r="XC28">
        <v>0</v>
      </c>
      <c r="XD28">
        <v>1</v>
      </c>
      <c r="XE28">
        <v>0</v>
      </c>
      <c r="XH28" t="s">
        <v>311</v>
      </c>
      <c r="XI28">
        <v>226327553</v>
      </c>
      <c r="XJ28" t="s">
        <v>733</v>
      </c>
      <c r="XK28" s="1">
        <v>44494.682905092603</v>
      </c>
      <c r="XN28" t="s">
        <v>336</v>
      </c>
      <c r="XO28" t="s">
        <v>337</v>
      </c>
      <c r="XQ28">
        <v>27</v>
      </c>
    </row>
    <row r="29" spans="1:641" x14ac:dyDescent="0.25">
      <c r="A29" s="1">
        <v>44494.758117199082</v>
      </c>
      <c r="B29" s="1">
        <v>44494.763765243057</v>
      </c>
      <c r="C29" s="1">
        <v>44494</v>
      </c>
      <c r="D29" t="s">
        <v>2735</v>
      </c>
      <c r="E29" t="s">
        <v>379</v>
      </c>
      <c r="F29" t="s">
        <v>400</v>
      </c>
      <c r="G29" s="1">
        <v>44494</v>
      </c>
      <c r="H29" t="s">
        <v>310</v>
      </c>
      <c r="I29" t="s">
        <v>310</v>
      </c>
      <c r="J29" t="s">
        <v>420</v>
      </c>
      <c r="K29" t="s">
        <v>312</v>
      </c>
      <c r="L29" t="s">
        <v>441</v>
      </c>
      <c r="N29" t="s">
        <v>314</v>
      </c>
      <c r="O29" t="s">
        <v>310</v>
      </c>
      <c r="P29" t="s">
        <v>315</v>
      </c>
      <c r="Q29" t="s">
        <v>401</v>
      </c>
      <c r="S29" t="s">
        <v>317</v>
      </c>
      <c r="T29">
        <v>4</v>
      </c>
      <c r="U29">
        <v>0</v>
      </c>
      <c r="V29">
        <v>2</v>
      </c>
      <c r="W29" t="s">
        <v>582</v>
      </c>
      <c r="X29">
        <v>0</v>
      </c>
      <c r="Y29">
        <v>0</v>
      </c>
      <c r="Z29">
        <v>1</v>
      </c>
      <c r="AA29">
        <v>0</v>
      </c>
      <c r="BQ29" t="s">
        <v>310</v>
      </c>
      <c r="BR29" t="s">
        <v>339</v>
      </c>
      <c r="BS29">
        <v>1</v>
      </c>
      <c r="BT29">
        <v>0</v>
      </c>
      <c r="BU29">
        <v>0</v>
      </c>
      <c r="BV29">
        <v>0</v>
      </c>
      <c r="BW29">
        <v>0</v>
      </c>
      <c r="BX29">
        <v>0</v>
      </c>
      <c r="BY29">
        <v>0</v>
      </c>
      <c r="BZ29">
        <v>0</v>
      </c>
      <c r="CB29" t="s">
        <v>421</v>
      </c>
      <c r="CD29">
        <v>400</v>
      </c>
      <c r="CE29" t="s">
        <v>327</v>
      </c>
      <c r="CZ29" t="s">
        <v>422</v>
      </c>
      <c r="EK29" t="s">
        <v>318</v>
      </c>
      <c r="EL29">
        <v>1</v>
      </c>
      <c r="EM29">
        <v>0</v>
      </c>
      <c r="EN29">
        <v>0</v>
      </c>
      <c r="EO29">
        <v>0</v>
      </c>
      <c r="EP29">
        <v>0</v>
      </c>
      <c r="EQ29">
        <v>0</v>
      </c>
      <c r="FT29" t="s">
        <v>384</v>
      </c>
      <c r="FU29">
        <v>1</v>
      </c>
      <c r="FV29">
        <v>0</v>
      </c>
      <c r="FW29">
        <v>0</v>
      </c>
      <c r="FX29">
        <v>0</v>
      </c>
      <c r="FY29">
        <v>0</v>
      </c>
      <c r="FZ29">
        <v>0</v>
      </c>
      <c r="GA29">
        <v>0</v>
      </c>
      <c r="GB29">
        <v>0</v>
      </c>
      <c r="GC29">
        <v>0</v>
      </c>
      <c r="GD29">
        <v>0</v>
      </c>
      <c r="GE29">
        <v>0</v>
      </c>
      <c r="GF29">
        <v>0</v>
      </c>
      <c r="GG29">
        <v>0</v>
      </c>
      <c r="GH29">
        <v>0</v>
      </c>
      <c r="GI29">
        <v>0</v>
      </c>
      <c r="GJ29">
        <v>0</v>
      </c>
      <c r="GK29">
        <v>0</v>
      </c>
      <c r="GM29" t="s">
        <v>318</v>
      </c>
      <c r="GN29">
        <v>1</v>
      </c>
      <c r="GO29">
        <v>0</v>
      </c>
      <c r="GP29">
        <v>0</v>
      </c>
      <c r="GQ29">
        <v>0</v>
      </c>
      <c r="GR29">
        <v>0</v>
      </c>
      <c r="GS29">
        <v>0</v>
      </c>
      <c r="HY29" t="s">
        <v>423</v>
      </c>
      <c r="IA29" t="s">
        <v>385</v>
      </c>
      <c r="IE29" t="s">
        <v>432</v>
      </c>
      <c r="JN29" t="s">
        <v>355</v>
      </c>
      <c r="JO29">
        <v>0</v>
      </c>
      <c r="JP29">
        <v>0</v>
      </c>
      <c r="JQ29">
        <v>0</v>
      </c>
      <c r="JR29">
        <v>0</v>
      </c>
      <c r="JS29">
        <v>0</v>
      </c>
      <c r="JT29">
        <v>0</v>
      </c>
      <c r="JU29">
        <v>0</v>
      </c>
      <c r="JV29">
        <v>1</v>
      </c>
      <c r="JW29">
        <v>0</v>
      </c>
      <c r="JY29" t="s">
        <v>734</v>
      </c>
      <c r="JZ29" t="s">
        <v>724</v>
      </c>
      <c r="KA29">
        <v>1</v>
      </c>
      <c r="KB29">
        <v>0</v>
      </c>
      <c r="KC29">
        <v>1</v>
      </c>
      <c r="KD29">
        <v>1</v>
      </c>
      <c r="KE29">
        <v>0</v>
      </c>
      <c r="KF29">
        <v>1</v>
      </c>
      <c r="KG29">
        <v>0</v>
      </c>
      <c r="KH29">
        <v>0</v>
      </c>
      <c r="KI29">
        <v>0</v>
      </c>
      <c r="KJ29">
        <v>0</v>
      </c>
      <c r="KK29">
        <v>0</v>
      </c>
      <c r="KL29">
        <v>0</v>
      </c>
      <c r="KM29">
        <v>0</v>
      </c>
      <c r="KN29">
        <v>0</v>
      </c>
      <c r="KO29">
        <v>0</v>
      </c>
      <c r="KQ29" t="s">
        <v>350</v>
      </c>
      <c r="KR29" t="s">
        <v>447</v>
      </c>
      <c r="KT29" t="s">
        <v>352</v>
      </c>
      <c r="MD29" t="s">
        <v>354</v>
      </c>
      <c r="ME29" t="s">
        <v>323</v>
      </c>
      <c r="MF29" t="s">
        <v>735</v>
      </c>
      <c r="MG29" t="s">
        <v>433</v>
      </c>
      <c r="MH29">
        <v>1</v>
      </c>
      <c r="MI29">
        <v>0</v>
      </c>
      <c r="MJ29">
        <v>0</v>
      </c>
      <c r="MK29">
        <v>0</v>
      </c>
      <c r="ML29">
        <v>0</v>
      </c>
      <c r="MM29">
        <v>0</v>
      </c>
      <c r="MN29">
        <v>0</v>
      </c>
      <c r="MP29" t="s">
        <v>355</v>
      </c>
      <c r="MQ29">
        <v>0</v>
      </c>
      <c r="MR29">
        <v>0</v>
      </c>
      <c r="MS29">
        <v>0</v>
      </c>
      <c r="MT29">
        <v>1</v>
      </c>
      <c r="MU29">
        <v>0</v>
      </c>
      <c r="MW29" t="s">
        <v>371</v>
      </c>
      <c r="MX29">
        <v>0</v>
      </c>
      <c r="MY29">
        <v>1</v>
      </c>
      <c r="NB29" t="s">
        <v>413</v>
      </c>
      <c r="NC29">
        <v>0</v>
      </c>
      <c r="ND29">
        <v>0</v>
      </c>
      <c r="NE29">
        <v>1</v>
      </c>
      <c r="NF29">
        <v>0</v>
      </c>
      <c r="NG29">
        <v>0</v>
      </c>
      <c r="NH29">
        <v>0</v>
      </c>
      <c r="NI29">
        <v>0</v>
      </c>
      <c r="NJ29">
        <v>0</v>
      </c>
      <c r="NK29">
        <v>0</v>
      </c>
      <c r="NL29">
        <v>0</v>
      </c>
      <c r="NM29">
        <v>0</v>
      </c>
      <c r="NP29" t="s">
        <v>310</v>
      </c>
      <c r="NQ29" t="s">
        <v>310</v>
      </c>
      <c r="NR29" t="s">
        <v>736</v>
      </c>
      <c r="NS29">
        <v>0</v>
      </c>
      <c r="NT29">
        <v>0</v>
      </c>
      <c r="NU29">
        <v>0</v>
      </c>
      <c r="NV29">
        <v>0</v>
      </c>
      <c r="NW29">
        <v>1</v>
      </c>
      <c r="NX29">
        <v>0</v>
      </c>
      <c r="NY29">
        <v>0</v>
      </c>
      <c r="NZ29">
        <v>0</v>
      </c>
      <c r="OB29" t="s">
        <v>737</v>
      </c>
      <c r="OC29">
        <v>1</v>
      </c>
      <c r="OD29">
        <v>0</v>
      </c>
      <c r="OE29">
        <v>0</v>
      </c>
      <c r="OF29">
        <v>0</v>
      </c>
      <c r="OG29">
        <v>0</v>
      </c>
      <c r="OH29">
        <v>1</v>
      </c>
      <c r="OI29">
        <v>0</v>
      </c>
      <c r="OJ29">
        <v>0</v>
      </c>
      <c r="OK29">
        <v>0</v>
      </c>
      <c r="VG29" t="s">
        <v>373</v>
      </c>
      <c r="VH29">
        <v>0</v>
      </c>
      <c r="VI29">
        <v>0</v>
      </c>
      <c r="VJ29">
        <v>1</v>
      </c>
      <c r="VK29">
        <v>1</v>
      </c>
      <c r="VL29">
        <v>0</v>
      </c>
      <c r="VM29">
        <v>0</v>
      </c>
      <c r="VN29">
        <v>0</v>
      </c>
      <c r="VO29">
        <v>0</v>
      </c>
      <c r="VP29">
        <v>0</v>
      </c>
      <c r="VQ29">
        <v>0</v>
      </c>
      <c r="VR29">
        <v>0</v>
      </c>
      <c r="VT29" t="s">
        <v>738</v>
      </c>
      <c r="VU29" t="s">
        <v>432</v>
      </c>
      <c r="VV29" t="s">
        <v>318</v>
      </c>
      <c r="VW29">
        <v>1</v>
      </c>
      <c r="VX29">
        <v>0</v>
      </c>
      <c r="VY29">
        <v>0</v>
      </c>
      <c r="VZ29">
        <v>0</v>
      </c>
      <c r="WA29">
        <v>0</v>
      </c>
      <c r="WB29">
        <v>0</v>
      </c>
      <c r="WC29">
        <v>0</v>
      </c>
      <c r="WD29">
        <v>0</v>
      </c>
      <c r="WE29">
        <v>0</v>
      </c>
      <c r="WF29">
        <v>0</v>
      </c>
      <c r="WG29">
        <v>0</v>
      </c>
      <c r="WH29">
        <v>0</v>
      </c>
      <c r="WI29">
        <v>0</v>
      </c>
      <c r="WJ29">
        <v>0</v>
      </c>
      <c r="WM29" t="s">
        <v>327</v>
      </c>
      <c r="WV29" t="s">
        <v>327</v>
      </c>
      <c r="WW29" t="s">
        <v>327</v>
      </c>
      <c r="WY29" t="s">
        <v>428</v>
      </c>
      <c r="WZ29">
        <v>0</v>
      </c>
      <c r="XA29">
        <v>0</v>
      </c>
      <c r="XB29">
        <v>0</v>
      </c>
      <c r="XC29">
        <v>0</v>
      </c>
      <c r="XD29">
        <v>0</v>
      </c>
      <c r="XE29">
        <v>1</v>
      </c>
      <c r="XH29" t="s">
        <v>739</v>
      </c>
      <c r="XI29">
        <v>226327556</v>
      </c>
      <c r="XJ29" t="s">
        <v>740</v>
      </c>
      <c r="XK29" s="1">
        <v>44494.682916666658</v>
      </c>
      <c r="XN29" t="s">
        <v>336</v>
      </c>
      <c r="XO29" t="s">
        <v>337</v>
      </c>
      <c r="XQ29">
        <v>28</v>
      </c>
    </row>
    <row r="30" spans="1:641" x14ac:dyDescent="0.25">
      <c r="A30" s="1">
        <v>44494.765713414352</v>
      </c>
      <c r="B30" s="1">
        <v>44494.77230074074</v>
      </c>
      <c r="C30" s="1">
        <v>44494</v>
      </c>
      <c r="D30" t="s">
        <v>2735</v>
      </c>
      <c r="E30" t="s">
        <v>379</v>
      </c>
      <c r="F30" t="s">
        <v>400</v>
      </c>
      <c r="G30" s="1">
        <v>44494</v>
      </c>
      <c r="H30" t="s">
        <v>310</v>
      </c>
      <c r="I30" t="s">
        <v>310</v>
      </c>
      <c r="J30" t="s">
        <v>420</v>
      </c>
      <c r="K30" t="s">
        <v>312</v>
      </c>
      <c r="L30" t="s">
        <v>313</v>
      </c>
      <c r="N30" t="s">
        <v>314</v>
      </c>
      <c r="O30" t="s">
        <v>310</v>
      </c>
      <c r="P30" t="s">
        <v>315</v>
      </c>
      <c r="Q30" t="s">
        <v>316</v>
      </c>
      <c r="S30" t="s">
        <v>317</v>
      </c>
      <c r="T30">
        <v>6</v>
      </c>
      <c r="U30">
        <v>0</v>
      </c>
      <c r="V30">
        <v>4</v>
      </c>
      <c r="W30" t="s">
        <v>582</v>
      </c>
      <c r="X30">
        <v>0</v>
      </c>
      <c r="Y30">
        <v>0</v>
      </c>
      <c r="Z30">
        <v>1</v>
      </c>
      <c r="AA30">
        <v>0</v>
      </c>
      <c r="BQ30" t="s">
        <v>310</v>
      </c>
      <c r="BR30" t="s">
        <v>339</v>
      </c>
      <c r="BS30">
        <v>1</v>
      </c>
      <c r="BT30">
        <v>0</v>
      </c>
      <c r="BU30">
        <v>0</v>
      </c>
      <c r="BV30">
        <v>0</v>
      </c>
      <c r="BW30">
        <v>0</v>
      </c>
      <c r="BX30">
        <v>0</v>
      </c>
      <c r="BY30">
        <v>0</v>
      </c>
      <c r="BZ30">
        <v>0</v>
      </c>
      <c r="CB30" t="s">
        <v>421</v>
      </c>
      <c r="CD30">
        <v>900</v>
      </c>
      <c r="CE30" t="s">
        <v>327</v>
      </c>
      <c r="CZ30" t="s">
        <v>422</v>
      </c>
      <c r="EK30" t="s">
        <v>318</v>
      </c>
      <c r="EL30">
        <v>1</v>
      </c>
      <c r="EM30">
        <v>0</v>
      </c>
      <c r="EN30">
        <v>0</v>
      </c>
      <c r="EO30">
        <v>0</v>
      </c>
      <c r="EP30">
        <v>0</v>
      </c>
      <c r="EQ30">
        <v>0</v>
      </c>
      <c r="FT30" t="s">
        <v>384</v>
      </c>
      <c r="FU30">
        <v>1</v>
      </c>
      <c r="FV30">
        <v>0</v>
      </c>
      <c r="FW30">
        <v>0</v>
      </c>
      <c r="FX30">
        <v>0</v>
      </c>
      <c r="FY30">
        <v>0</v>
      </c>
      <c r="FZ30">
        <v>0</v>
      </c>
      <c r="GA30">
        <v>0</v>
      </c>
      <c r="GB30">
        <v>0</v>
      </c>
      <c r="GC30">
        <v>0</v>
      </c>
      <c r="GD30">
        <v>0</v>
      </c>
      <c r="GE30">
        <v>0</v>
      </c>
      <c r="GF30">
        <v>0</v>
      </c>
      <c r="GG30">
        <v>0</v>
      </c>
      <c r="GH30">
        <v>0</v>
      </c>
      <c r="GI30">
        <v>0</v>
      </c>
      <c r="GJ30">
        <v>0</v>
      </c>
      <c r="GK30">
        <v>0</v>
      </c>
      <c r="GM30" t="s">
        <v>318</v>
      </c>
      <c r="GN30">
        <v>1</v>
      </c>
      <c r="GO30">
        <v>0</v>
      </c>
      <c r="GP30">
        <v>0</v>
      </c>
      <c r="GQ30">
        <v>0</v>
      </c>
      <c r="GR30">
        <v>0</v>
      </c>
      <c r="GS30">
        <v>0</v>
      </c>
      <c r="HY30" t="s">
        <v>423</v>
      </c>
      <c r="IA30" t="s">
        <v>345</v>
      </c>
      <c r="IE30" t="s">
        <v>741</v>
      </c>
      <c r="JN30" t="s">
        <v>347</v>
      </c>
      <c r="JO30">
        <v>1</v>
      </c>
      <c r="JP30">
        <v>0</v>
      </c>
      <c r="JQ30">
        <v>0</v>
      </c>
      <c r="JR30">
        <v>0</v>
      </c>
      <c r="JS30">
        <v>0</v>
      </c>
      <c r="JT30">
        <v>0</v>
      </c>
      <c r="JU30">
        <v>0</v>
      </c>
      <c r="JV30">
        <v>0</v>
      </c>
      <c r="JW30">
        <v>0</v>
      </c>
      <c r="JY30" t="s">
        <v>742</v>
      </c>
      <c r="JZ30" t="s">
        <v>604</v>
      </c>
      <c r="KA30">
        <v>1</v>
      </c>
      <c r="KB30">
        <v>0</v>
      </c>
      <c r="KC30">
        <v>1</v>
      </c>
      <c r="KD30">
        <v>1</v>
      </c>
      <c r="KE30">
        <v>0</v>
      </c>
      <c r="KF30">
        <v>0</v>
      </c>
      <c r="KG30">
        <v>0</v>
      </c>
      <c r="KH30">
        <v>0</v>
      </c>
      <c r="KI30">
        <v>0</v>
      </c>
      <c r="KJ30">
        <v>0</v>
      </c>
      <c r="KK30">
        <v>0</v>
      </c>
      <c r="KL30">
        <v>0</v>
      </c>
      <c r="KM30">
        <v>0</v>
      </c>
      <c r="KN30">
        <v>0</v>
      </c>
      <c r="KO30">
        <v>0</v>
      </c>
      <c r="KQ30" t="s">
        <v>411</v>
      </c>
      <c r="KR30" t="s">
        <v>351</v>
      </c>
      <c r="KT30" t="s">
        <v>352</v>
      </c>
      <c r="MD30" t="s">
        <v>743</v>
      </c>
      <c r="ME30" t="s">
        <v>354</v>
      </c>
      <c r="MF30" t="s">
        <v>744</v>
      </c>
      <c r="MG30" t="s">
        <v>433</v>
      </c>
      <c r="MH30">
        <v>1</v>
      </c>
      <c r="MI30">
        <v>0</v>
      </c>
      <c r="MJ30">
        <v>0</v>
      </c>
      <c r="MK30">
        <v>0</v>
      </c>
      <c r="ML30">
        <v>0</v>
      </c>
      <c r="MM30">
        <v>0</v>
      </c>
      <c r="MN30">
        <v>0</v>
      </c>
      <c r="MP30" t="s">
        <v>324</v>
      </c>
      <c r="MQ30">
        <v>0</v>
      </c>
      <c r="MR30">
        <v>1</v>
      </c>
      <c r="MS30">
        <v>0</v>
      </c>
      <c r="MT30">
        <v>0</v>
      </c>
      <c r="MU30">
        <v>0</v>
      </c>
      <c r="MW30" t="s">
        <v>371</v>
      </c>
      <c r="MX30">
        <v>0</v>
      </c>
      <c r="MY30">
        <v>1</v>
      </c>
      <c r="NB30" t="s">
        <v>413</v>
      </c>
      <c r="NC30">
        <v>0</v>
      </c>
      <c r="ND30">
        <v>0</v>
      </c>
      <c r="NE30">
        <v>1</v>
      </c>
      <c r="NF30">
        <v>0</v>
      </c>
      <c r="NG30">
        <v>0</v>
      </c>
      <c r="NH30">
        <v>0</v>
      </c>
      <c r="NI30">
        <v>0</v>
      </c>
      <c r="NJ30">
        <v>0</v>
      </c>
      <c r="NK30">
        <v>0</v>
      </c>
      <c r="NL30">
        <v>0</v>
      </c>
      <c r="NM30">
        <v>0</v>
      </c>
      <c r="NP30" t="s">
        <v>327</v>
      </c>
      <c r="NQ30" t="s">
        <v>327</v>
      </c>
      <c r="VG30" t="s">
        <v>414</v>
      </c>
      <c r="VH30">
        <v>0</v>
      </c>
      <c r="VI30">
        <v>0</v>
      </c>
      <c r="VJ30">
        <v>1</v>
      </c>
      <c r="VK30">
        <v>0</v>
      </c>
      <c r="VL30">
        <v>0</v>
      </c>
      <c r="VM30">
        <v>1</v>
      </c>
      <c r="VN30">
        <v>0</v>
      </c>
      <c r="VO30">
        <v>0</v>
      </c>
      <c r="VP30">
        <v>0</v>
      </c>
      <c r="VQ30">
        <v>0</v>
      </c>
      <c r="VR30">
        <v>0</v>
      </c>
      <c r="VT30" t="s">
        <v>745</v>
      </c>
      <c r="VU30" t="s">
        <v>746</v>
      </c>
      <c r="VV30" t="s">
        <v>747</v>
      </c>
      <c r="VW30">
        <v>0</v>
      </c>
      <c r="VX30">
        <v>0</v>
      </c>
      <c r="VY30">
        <v>0</v>
      </c>
      <c r="VZ30">
        <v>0</v>
      </c>
      <c r="WA30">
        <v>1</v>
      </c>
      <c r="WB30">
        <v>0</v>
      </c>
      <c r="WC30">
        <v>0</v>
      </c>
      <c r="WD30">
        <v>1</v>
      </c>
      <c r="WE30">
        <v>1</v>
      </c>
      <c r="WF30">
        <v>0</v>
      </c>
      <c r="WG30">
        <v>0</v>
      </c>
      <c r="WH30">
        <v>0</v>
      </c>
      <c r="WI30">
        <v>0</v>
      </c>
      <c r="WJ30">
        <v>0</v>
      </c>
      <c r="WL30" t="s">
        <v>748</v>
      </c>
      <c r="WM30" t="s">
        <v>327</v>
      </c>
      <c r="WV30" t="s">
        <v>327</v>
      </c>
      <c r="WW30" t="s">
        <v>327</v>
      </c>
      <c r="WY30" t="s">
        <v>355</v>
      </c>
      <c r="WZ30">
        <v>0</v>
      </c>
      <c r="XA30">
        <v>0</v>
      </c>
      <c r="XB30">
        <v>0</v>
      </c>
      <c r="XC30">
        <v>0</v>
      </c>
      <c r="XD30">
        <v>1</v>
      </c>
      <c r="XE30">
        <v>0</v>
      </c>
      <c r="XH30" t="s">
        <v>749</v>
      </c>
      <c r="XI30">
        <v>226330580</v>
      </c>
      <c r="XJ30" t="s">
        <v>750</v>
      </c>
      <c r="XK30" s="1">
        <v>44494.690069444441</v>
      </c>
      <c r="XN30" t="s">
        <v>336</v>
      </c>
      <c r="XO30" t="s">
        <v>337</v>
      </c>
      <c r="XQ30">
        <v>29</v>
      </c>
    </row>
    <row r="31" spans="1:641" x14ac:dyDescent="0.25">
      <c r="A31" s="1">
        <v>44494.826909328702</v>
      </c>
      <c r="B31" s="1">
        <v>44494.830441018523</v>
      </c>
      <c r="C31" s="1">
        <v>44494</v>
      </c>
      <c r="D31" t="s">
        <v>2735</v>
      </c>
      <c r="E31" t="s">
        <v>379</v>
      </c>
      <c r="F31" t="s">
        <v>400</v>
      </c>
      <c r="G31" s="1">
        <v>44494</v>
      </c>
      <c r="H31" t="s">
        <v>310</v>
      </c>
      <c r="I31" t="s">
        <v>310</v>
      </c>
      <c r="J31" t="s">
        <v>420</v>
      </c>
      <c r="K31" t="s">
        <v>312</v>
      </c>
      <c r="L31" t="s">
        <v>313</v>
      </c>
      <c r="N31" t="s">
        <v>681</v>
      </c>
      <c r="O31" t="s">
        <v>310</v>
      </c>
      <c r="P31" t="s">
        <v>517</v>
      </c>
      <c r="Q31" t="s">
        <v>316</v>
      </c>
      <c r="S31" t="s">
        <v>317</v>
      </c>
      <c r="T31">
        <v>2</v>
      </c>
      <c r="U31">
        <v>0</v>
      </c>
      <c r="V31">
        <v>0</v>
      </c>
      <c r="W31" t="s">
        <v>318</v>
      </c>
      <c r="X31">
        <v>1</v>
      </c>
      <c r="Y31">
        <v>0</v>
      </c>
      <c r="Z31">
        <v>0</v>
      </c>
      <c r="AA31">
        <v>0</v>
      </c>
      <c r="AB31" t="s">
        <v>751</v>
      </c>
      <c r="AC31">
        <v>1</v>
      </c>
      <c r="AD31">
        <v>1</v>
      </c>
      <c r="AE31">
        <v>1</v>
      </c>
      <c r="AF31">
        <v>0</v>
      </c>
      <c r="EK31" t="s">
        <v>318</v>
      </c>
      <c r="EL31">
        <v>1</v>
      </c>
      <c r="EM31">
        <v>0</v>
      </c>
      <c r="EN31">
        <v>0</v>
      </c>
      <c r="EO31">
        <v>0</v>
      </c>
      <c r="EP31">
        <v>0</v>
      </c>
      <c r="EQ31">
        <v>0</v>
      </c>
      <c r="IE31" t="s">
        <v>752</v>
      </c>
      <c r="MG31" t="s">
        <v>433</v>
      </c>
      <c r="MH31">
        <v>1</v>
      </c>
      <c r="MI31">
        <v>0</v>
      </c>
      <c r="MJ31">
        <v>0</v>
      </c>
      <c r="MK31">
        <v>0</v>
      </c>
      <c r="ML31">
        <v>0</v>
      </c>
      <c r="MM31">
        <v>0</v>
      </c>
      <c r="MN31">
        <v>0</v>
      </c>
      <c r="MW31" t="s">
        <v>371</v>
      </c>
      <c r="MX31">
        <v>0</v>
      </c>
      <c r="MY31">
        <v>1</v>
      </c>
      <c r="OM31" t="s">
        <v>753</v>
      </c>
      <c r="ON31">
        <v>1</v>
      </c>
      <c r="OO31">
        <v>0</v>
      </c>
      <c r="OP31">
        <v>0</v>
      </c>
      <c r="OQ31">
        <v>0</v>
      </c>
      <c r="OR31">
        <v>0</v>
      </c>
      <c r="OS31">
        <v>0</v>
      </c>
      <c r="OT31">
        <v>0</v>
      </c>
      <c r="OU31">
        <v>0</v>
      </c>
      <c r="OV31">
        <v>0</v>
      </c>
      <c r="OW31">
        <v>0</v>
      </c>
      <c r="OX31">
        <v>0</v>
      </c>
      <c r="PQ31" t="s">
        <v>754</v>
      </c>
      <c r="PS31" t="s">
        <v>318</v>
      </c>
      <c r="PT31">
        <v>0</v>
      </c>
      <c r="PU31">
        <v>0</v>
      </c>
      <c r="PV31">
        <v>0</v>
      </c>
      <c r="PW31">
        <v>0</v>
      </c>
      <c r="PX31">
        <v>0</v>
      </c>
      <c r="PY31">
        <v>1</v>
      </c>
      <c r="PZ31">
        <v>0</v>
      </c>
      <c r="QA31">
        <v>0</v>
      </c>
      <c r="QB31">
        <v>0</v>
      </c>
      <c r="VG31" t="s">
        <v>755</v>
      </c>
      <c r="VH31">
        <v>0</v>
      </c>
      <c r="VI31">
        <v>1</v>
      </c>
      <c r="VJ31">
        <v>0</v>
      </c>
      <c r="VK31">
        <v>0</v>
      </c>
      <c r="VL31">
        <v>0</v>
      </c>
      <c r="VM31">
        <v>1</v>
      </c>
      <c r="VN31">
        <v>1</v>
      </c>
      <c r="VO31">
        <v>0</v>
      </c>
      <c r="VP31">
        <v>0</v>
      </c>
      <c r="VQ31">
        <v>0</v>
      </c>
      <c r="VR31">
        <v>0</v>
      </c>
      <c r="VT31" t="s">
        <v>756</v>
      </c>
      <c r="VU31" t="s">
        <v>746</v>
      </c>
      <c r="VV31" t="s">
        <v>318</v>
      </c>
      <c r="VW31">
        <v>1</v>
      </c>
      <c r="VX31">
        <v>0</v>
      </c>
      <c r="VY31">
        <v>0</v>
      </c>
      <c r="VZ31">
        <v>0</v>
      </c>
      <c r="WA31">
        <v>0</v>
      </c>
      <c r="WB31">
        <v>0</v>
      </c>
      <c r="WC31">
        <v>0</v>
      </c>
      <c r="WD31">
        <v>0</v>
      </c>
      <c r="WE31">
        <v>0</v>
      </c>
      <c r="WF31">
        <v>0</v>
      </c>
      <c r="WG31">
        <v>0</v>
      </c>
      <c r="WH31">
        <v>0</v>
      </c>
      <c r="WI31">
        <v>0</v>
      </c>
      <c r="WJ31">
        <v>0</v>
      </c>
      <c r="WM31" t="s">
        <v>310</v>
      </c>
      <c r="WN31" t="s">
        <v>355</v>
      </c>
      <c r="WO31">
        <v>0</v>
      </c>
      <c r="WP31">
        <v>0</v>
      </c>
      <c r="WQ31">
        <v>0</v>
      </c>
      <c r="WR31">
        <v>0</v>
      </c>
      <c r="WS31">
        <v>1</v>
      </c>
      <c r="WT31">
        <v>0</v>
      </c>
      <c r="WV31" t="s">
        <v>327</v>
      </c>
      <c r="WW31" t="s">
        <v>327</v>
      </c>
      <c r="WY31" t="s">
        <v>439</v>
      </c>
      <c r="WZ31">
        <v>0</v>
      </c>
      <c r="XA31">
        <v>1</v>
      </c>
      <c r="XB31">
        <v>0</v>
      </c>
      <c r="XC31">
        <v>0</v>
      </c>
      <c r="XD31">
        <v>0</v>
      </c>
      <c r="XE31">
        <v>0</v>
      </c>
      <c r="XH31" t="s">
        <v>757</v>
      </c>
      <c r="XI31">
        <v>226367822</v>
      </c>
      <c r="XJ31" t="s">
        <v>758</v>
      </c>
      <c r="XK31" s="1">
        <v>44494.787974537037</v>
      </c>
      <c r="XN31" t="s">
        <v>336</v>
      </c>
      <c r="XO31" t="s">
        <v>337</v>
      </c>
      <c r="XQ31">
        <v>30</v>
      </c>
    </row>
    <row r="32" spans="1:641" x14ac:dyDescent="0.25">
      <c r="A32" s="1">
        <v>44494.838466550929</v>
      </c>
      <c r="B32" s="1">
        <v>44494.870522997677</v>
      </c>
      <c r="C32" s="1">
        <v>44494</v>
      </c>
      <c r="D32" t="s">
        <v>2735</v>
      </c>
      <c r="E32" t="s">
        <v>308</v>
      </c>
      <c r="F32" t="s">
        <v>309</v>
      </c>
      <c r="G32" s="1">
        <v>44494</v>
      </c>
      <c r="H32" t="s">
        <v>310</v>
      </c>
      <c r="I32" t="s">
        <v>310</v>
      </c>
      <c r="J32" t="s">
        <v>759</v>
      </c>
      <c r="K32" t="s">
        <v>312</v>
      </c>
      <c r="L32" t="s">
        <v>313</v>
      </c>
      <c r="N32" t="s">
        <v>314</v>
      </c>
      <c r="O32" t="s">
        <v>310</v>
      </c>
      <c r="P32" t="s">
        <v>315</v>
      </c>
      <c r="Q32" t="s">
        <v>316</v>
      </c>
      <c r="S32" t="s">
        <v>317</v>
      </c>
      <c r="T32">
        <v>3</v>
      </c>
      <c r="U32">
        <v>0</v>
      </c>
      <c r="V32">
        <v>0</v>
      </c>
      <c r="W32" t="s">
        <v>318</v>
      </c>
      <c r="X32">
        <v>1</v>
      </c>
      <c r="Y32">
        <v>0</v>
      </c>
      <c r="Z32">
        <v>0</v>
      </c>
      <c r="AA32">
        <v>0</v>
      </c>
      <c r="AB32" t="s">
        <v>319</v>
      </c>
      <c r="AC32">
        <v>1</v>
      </c>
      <c r="AD32">
        <v>0</v>
      </c>
      <c r="AE32">
        <v>0</v>
      </c>
      <c r="AF32">
        <v>0</v>
      </c>
      <c r="EK32" t="s">
        <v>320</v>
      </c>
      <c r="EL32">
        <v>0</v>
      </c>
      <c r="EM32">
        <v>0</v>
      </c>
      <c r="EN32">
        <v>0</v>
      </c>
      <c r="EO32">
        <v>1</v>
      </c>
      <c r="EP32">
        <v>0</v>
      </c>
      <c r="EQ32">
        <v>0</v>
      </c>
      <c r="ER32" t="s">
        <v>760</v>
      </c>
      <c r="IE32" t="s">
        <v>761</v>
      </c>
      <c r="MD32" t="s">
        <v>762</v>
      </c>
      <c r="ME32" t="s">
        <v>354</v>
      </c>
      <c r="MF32" t="s">
        <v>323</v>
      </c>
      <c r="MG32" t="s">
        <v>355</v>
      </c>
      <c r="MH32">
        <v>0</v>
      </c>
      <c r="MI32">
        <v>0</v>
      </c>
      <c r="MJ32">
        <v>0</v>
      </c>
      <c r="MK32">
        <v>0</v>
      </c>
      <c r="ML32">
        <v>0</v>
      </c>
      <c r="MM32">
        <v>1</v>
      </c>
      <c r="MN32">
        <v>0</v>
      </c>
      <c r="MP32" t="s">
        <v>428</v>
      </c>
      <c r="MQ32">
        <v>0</v>
      </c>
      <c r="MR32">
        <v>0</v>
      </c>
      <c r="MS32">
        <v>0</v>
      </c>
      <c r="MT32">
        <v>0</v>
      </c>
      <c r="MU32">
        <v>1</v>
      </c>
      <c r="MW32" t="s">
        <v>470</v>
      </c>
      <c r="MX32">
        <v>1</v>
      </c>
      <c r="MY32">
        <v>1</v>
      </c>
      <c r="NB32" t="s">
        <v>326</v>
      </c>
      <c r="NC32">
        <v>0</v>
      </c>
      <c r="ND32">
        <v>0</v>
      </c>
      <c r="NE32">
        <v>0</v>
      </c>
      <c r="NF32">
        <v>1</v>
      </c>
      <c r="NG32">
        <v>0</v>
      </c>
      <c r="NH32">
        <v>0</v>
      </c>
      <c r="NI32">
        <v>0</v>
      </c>
      <c r="NJ32">
        <v>0</v>
      </c>
      <c r="NK32">
        <v>0</v>
      </c>
      <c r="NL32">
        <v>0</v>
      </c>
      <c r="NM32">
        <v>0</v>
      </c>
      <c r="NP32" t="s">
        <v>327</v>
      </c>
      <c r="NQ32" t="s">
        <v>310</v>
      </c>
      <c r="OB32" t="s">
        <v>674</v>
      </c>
      <c r="OC32">
        <v>1</v>
      </c>
      <c r="OD32">
        <v>0</v>
      </c>
      <c r="OE32">
        <v>0</v>
      </c>
      <c r="OF32">
        <v>0</v>
      </c>
      <c r="OG32">
        <v>0</v>
      </c>
      <c r="OH32">
        <v>0</v>
      </c>
      <c r="OI32">
        <v>1</v>
      </c>
      <c r="OJ32">
        <v>0</v>
      </c>
      <c r="OK32">
        <v>0</v>
      </c>
      <c r="OL32" t="s">
        <v>763</v>
      </c>
      <c r="VG32" t="s">
        <v>764</v>
      </c>
      <c r="VH32">
        <v>1</v>
      </c>
      <c r="VI32">
        <v>1</v>
      </c>
      <c r="VJ32">
        <v>1</v>
      </c>
      <c r="VK32">
        <v>0</v>
      </c>
      <c r="VL32">
        <v>0</v>
      </c>
      <c r="VM32">
        <v>0</v>
      </c>
      <c r="VN32">
        <v>0</v>
      </c>
      <c r="VO32">
        <v>0</v>
      </c>
      <c r="VP32">
        <v>0</v>
      </c>
      <c r="VQ32">
        <v>0</v>
      </c>
      <c r="VR32">
        <v>0</v>
      </c>
      <c r="VT32" t="s">
        <v>765</v>
      </c>
      <c r="VU32" t="s">
        <v>766</v>
      </c>
      <c r="VV32" t="s">
        <v>355</v>
      </c>
      <c r="VW32">
        <v>0</v>
      </c>
      <c r="VX32">
        <v>0</v>
      </c>
      <c r="VY32">
        <v>0</v>
      </c>
      <c r="VZ32">
        <v>0</v>
      </c>
      <c r="WA32">
        <v>0</v>
      </c>
      <c r="WB32">
        <v>0</v>
      </c>
      <c r="WC32">
        <v>0</v>
      </c>
      <c r="WD32">
        <v>0</v>
      </c>
      <c r="WE32">
        <v>0</v>
      </c>
      <c r="WF32">
        <v>0</v>
      </c>
      <c r="WG32">
        <v>0</v>
      </c>
      <c r="WH32">
        <v>0</v>
      </c>
      <c r="WI32">
        <v>1</v>
      </c>
      <c r="WJ32">
        <v>0</v>
      </c>
      <c r="WM32" t="s">
        <v>327</v>
      </c>
      <c r="WV32" t="s">
        <v>327</v>
      </c>
      <c r="WW32" t="s">
        <v>327</v>
      </c>
      <c r="WY32" t="s">
        <v>320</v>
      </c>
      <c r="WZ32">
        <v>0</v>
      </c>
      <c r="XA32">
        <v>0</v>
      </c>
      <c r="XB32">
        <v>0</v>
      </c>
      <c r="XC32">
        <v>1</v>
      </c>
      <c r="XD32">
        <v>0</v>
      </c>
      <c r="XE32">
        <v>0</v>
      </c>
      <c r="XF32" t="s">
        <v>767</v>
      </c>
      <c r="XH32" t="s">
        <v>354</v>
      </c>
      <c r="XI32">
        <v>226368881</v>
      </c>
      <c r="XJ32" t="s">
        <v>768</v>
      </c>
      <c r="XK32" s="1">
        <v>44494.790173611109</v>
      </c>
      <c r="XN32" t="s">
        <v>336</v>
      </c>
      <c r="XO32" t="s">
        <v>337</v>
      </c>
      <c r="XQ32">
        <v>31</v>
      </c>
    </row>
    <row r="33" spans="1:641" x14ac:dyDescent="0.25">
      <c r="A33" s="1">
        <v>44494.872917152781</v>
      </c>
      <c r="B33" s="1">
        <v>44494.901881412043</v>
      </c>
      <c r="C33" s="1">
        <v>44494</v>
      </c>
      <c r="D33" t="s">
        <v>2735</v>
      </c>
      <c r="E33" t="s">
        <v>308</v>
      </c>
      <c r="F33" t="s">
        <v>309</v>
      </c>
      <c r="G33" s="1">
        <v>44494</v>
      </c>
      <c r="H33" t="s">
        <v>310</v>
      </c>
      <c r="I33" t="s">
        <v>310</v>
      </c>
      <c r="J33" t="s">
        <v>769</v>
      </c>
      <c r="K33" t="s">
        <v>312</v>
      </c>
      <c r="L33" t="s">
        <v>313</v>
      </c>
      <c r="N33" t="s">
        <v>314</v>
      </c>
      <c r="O33" t="s">
        <v>310</v>
      </c>
      <c r="P33" t="s">
        <v>315</v>
      </c>
      <c r="Q33" t="s">
        <v>320</v>
      </c>
      <c r="R33" t="s">
        <v>770</v>
      </c>
      <c r="S33" t="s">
        <v>317</v>
      </c>
      <c r="T33">
        <v>2</v>
      </c>
      <c r="U33">
        <v>0</v>
      </c>
      <c r="V33">
        <v>0</v>
      </c>
      <c r="W33" t="s">
        <v>319</v>
      </c>
      <c r="X33">
        <v>0</v>
      </c>
      <c r="Y33">
        <v>1</v>
      </c>
      <c r="Z33">
        <v>0</v>
      </c>
      <c r="AA33">
        <v>0</v>
      </c>
      <c r="AG33" t="s">
        <v>310</v>
      </c>
      <c r="AH33" t="s">
        <v>339</v>
      </c>
      <c r="AI33">
        <v>1</v>
      </c>
      <c r="AJ33">
        <v>0</v>
      </c>
      <c r="AK33">
        <v>0</v>
      </c>
      <c r="AL33">
        <v>0</v>
      </c>
      <c r="AM33">
        <v>0</v>
      </c>
      <c r="AN33">
        <v>0</v>
      </c>
      <c r="AO33">
        <v>0</v>
      </c>
      <c r="AP33">
        <v>0</v>
      </c>
      <c r="AR33" t="s">
        <v>383</v>
      </c>
      <c r="AT33">
        <v>0</v>
      </c>
      <c r="AU33" t="s">
        <v>327</v>
      </c>
      <c r="BP33" t="s">
        <v>341</v>
      </c>
      <c r="EK33" t="s">
        <v>318</v>
      </c>
      <c r="EL33">
        <v>1</v>
      </c>
      <c r="EM33">
        <v>0</v>
      </c>
      <c r="EN33">
        <v>0</v>
      </c>
      <c r="EO33">
        <v>0</v>
      </c>
      <c r="EP33">
        <v>0</v>
      </c>
      <c r="EQ33">
        <v>0</v>
      </c>
      <c r="ES33" t="s">
        <v>557</v>
      </c>
      <c r="ET33">
        <v>0</v>
      </c>
      <c r="EU33">
        <v>1</v>
      </c>
      <c r="EV33">
        <v>0</v>
      </c>
      <c r="EW33">
        <v>0</v>
      </c>
      <c r="EX33">
        <v>0</v>
      </c>
      <c r="EY33">
        <v>0</v>
      </c>
      <c r="EZ33">
        <v>0</v>
      </c>
      <c r="FA33">
        <v>0</v>
      </c>
      <c r="FB33">
        <v>0</v>
      </c>
      <c r="FC33">
        <v>0</v>
      </c>
      <c r="FD33">
        <v>0</v>
      </c>
      <c r="FE33">
        <v>0</v>
      </c>
      <c r="FF33">
        <v>0</v>
      </c>
      <c r="FG33">
        <v>0</v>
      </c>
      <c r="FH33">
        <v>0</v>
      </c>
      <c r="FI33">
        <v>0</v>
      </c>
      <c r="FJ33">
        <v>0</v>
      </c>
      <c r="FL33" t="s">
        <v>318</v>
      </c>
      <c r="FM33">
        <v>1</v>
      </c>
      <c r="FN33">
        <v>0</v>
      </c>
      <c r="FO33">
        <v>0</v>
      </c>
      <c r="FP33">
        <v>0</v>
      </c>
      <c r="FQ33">
        <v>0</v>
      </c>
      <c r="FR33">
        <v>0</v>
      </c>
      <c r="HV33" t="s">
        <v>344</v>
      </c>
      <c r="HX33" t="s">
        <v>345</v>
      </c>
      <c r="IE33" t="s">
        <v>771</v>
      </c>
      <c r="IF33" t="s">
        <v>347</v>
      </c>
      <c r="IG33">
        <v>1</v>
      </c>
      <c r="IH33">
        <v>0</v>
      </c>
      <c r="II33">
        <v>0</v>
      </c>
      <c r="IJ33">
        <v>0</v>
      </c>
      <c r="IK33">
        <v>0</v>
      </c>
      <c r="IL33">
        <v>0</v>
      </c>
      <c r="IM33">
        <v>0</v>
      </c>
      <c r="IN33">
        <v>0</v>
      </c>
      <c r="IO33">
        <v>0</v>
      </c>
      <c r="IQ33" t="s">
        <v>772</v>
      </c>
      <c r="IR33" t="s">
        <v>349</v>
      </c>
      <c r="IS33">
        <v>0</v>
      </c>
      <c r="IT33">
        <v>0</v>
      </c>
      <c r="IU33">
        <v>1</v>
      </c>
      <c r="IV33">
        <v>0</v>
      </c>
      <c r="IW33">
        <v>0</v>
      </c>
      <c r="IX33">
        <v>1</v>
      </c>
      <c r="IY33">
        <v>0</v>
      </c>
      <c r="IZ33">
        <v>0</v>
      </c>
      <c r="JA33">
        <v>0</v>
      </c>
      <c r="JB33">
        <v>0</v>
      </c>
      <c r="JC33">
        <v>0</v>
      </c>
      <c r="JD33">
        <v>0</v>
      </c>
      <c r="JE33">
        <v>0</v>
      </c>
      <c r="JF33">
        <v>0</v>
      </c>
      <c r="JG33">
        <v>0</v>
      </c>
      <c r="JI33" t="s">
        <v>350</v>
      </c>
      <c r="JJ33" t="s">
        <v>351</v>
      </c>
      <c r="JL33" t="s">
        <v>352</v>
      </c>
      <c r="MD33" t="s">
        <v>322</v>
      </c>
      <c r="ME33" t="s">
        <v>354</v>
      </c>
      <c r="MF33" t="s">
        <v>354</v>
      </c>
      <c r="MG33" t="s">
        <v>355</v>
      </c>
      <c r="MH33">
        <v>0</v>
      </c>
      <c r="MI33">
        <v>0</v>
      </c>
      <c r="MJ33">
        <v>0</v>
      </c>
      <c r="MK33">
        <v>0</v>
      </c>
      <c r="ML33">
        <v>0</v>
      </c>
      <c r="MM33">
        <v>1</v>
      </c>
      <c r="MN33">
        <v>0</v>
      </c>
      <c r="MP33" t="s">
        <v>320</v>
      </c>
      <c r="MQ33">
        <v>0</v>
      </c>
      <c r="MR33">
        <v>0</v>
      </c>
      <c r="MS33">
        <v>1</v>
      </c>
      <c r="MT33">
        <v>0</v>
      </c>
      <c r="MU33">
        <v>0</v>
      </c>
      <c r="MV33" t="s">
        <v>354</v>
      </c>
      <c r="MW33" t="s">
        <v>470</v>
      </c>
      <c r="MX33">
        <v>1</v>
      </c>
      <c r="MY33">
        <v>1</v>
      </c>
      <c r="NB33" t="s">
        <v>357</v>
      </c>
      <c r="NC33">
        <v>0</v>
      </c>
      <c r="ND33">
        <v>0</v>
      </c>
      <c r="NE33">
        <v>1</v>
      </c>
      <c r="NF33">
        <v>1</v>
      </c>
      <c r="NG33">
        <v>0</v>
      </c>
      <c r="NH33">
        <v>0</v>
      </c>
      <c r="NI33">
        <v>0</v>
      </c>
      <c r="NJ33">
        <v>0</v>
      </c>
      <c r="NK33">
        <v>0</v>
      </c>
      <c r="NL33">
        <v>0</v>
      </c>
      <c r="NM33">
        <v>0</v>
      </c>
      <c r="NP33" t="s">
        <v>327</v>
      </c>
      <c r="NQ33" t="s">
        <v>310</v>
      </c>
      <c r="OB33" t="s">
        <v>737</v>
      </c>
      <c r="OC33">
        <v>1</v>
      </c>
      <c r="OD33">
        <v>0</v>
      </c>
      <c r="OE33">
        <v>0</v>
      </c>
      <c r="OF33">
        <v>0</v>
      </c>
      <c r="OG33">
        <v>0</v>
      </c>
      <c r="OH33">
        <v>1</v>
      </c>
      <c r="OI33">
        <v>0</v>
      </c>
      <c r="OJ33">
        <v>0</v>
      </c>
      <c r="OK33">
        <v>0</v>
      </c>
      <c r="VG33" t="s">
        <v>773</v>
      </c>
      <c r="VH33">
        <v>1</v>
      </c>
      <c r="VI33">
        <v>1</v>
      </c>
      <c r="VJ33">
        <v>1</v>
      </c>
      <c r="VK33">
        <v>0</v>
      </c>
      <c r="VL33">
        <v>0</v>
      </c>
      <c r="VM33">
        <v>1</v>
      </c>
      <c r="VN33">
        <v>0</v>
      </c>
      <c r="VO33">
        <v>0</v>
      </c>
      <c r="VP33">
        <v>0</v>
      </c>
      <c r="VQ33">
        <v>0</v>
      </c>
      <c r="VR33">
        <v>0</v>
      </c>
      <c r="VT33" t="s">
        <v>322</v>
      </c>
      <c r="VU33" t="s">
        <v>774</v>
      </c>
      <c r="VV33" t="s">
        <v>355</v>
      </c>
      <c r="VW33">
        <v>0</v>
      </c>
      <c r="VX33">
        <v>0</v>
      </c>
      <c r="VY33">
        <v>0</v>
      </c>
      <c r="VZ33">
        <v>0</v>
      </c>
      <c r="WA33">
        <v>0</v>
      </c>
      <c r="WB33">
        <v>0</v>
      </c>
      <c r="WC33">
        <v>0</v>
      </c>
      <c r="WD33">
        <v>0</v>
      </c>
      <c r="WE33">
        <v>0</v>
      </c>
      <c r="WF33">
        <v>0</v>
      </c>
      <c r="WG33">
        <v>0</v>
      </c>
      <c r="WH33">
        <v>0</v>
      </c>
      <c r="WI33">
        <v>1</v>
      </c>
      <c r="WJ33">
        <v>0</v>
      </c>
      <c r="WM33" t="s">
        <v>327</v>
      </c>
      <c r="WV33" t="s">
        <v>355</v>
      </c>
      <c r="WW33" t="s">
        <v>327</v>
      </c>
      <c r="WY33" t="s">
        <v>428</v>
      </c>
      <c r="WZ33">
        <v>0</v>
      </c>
      <c r="XA33">
        <v>0</v>
      </c>
      <c r="XB33">
        <v>0</v>
      </c>
      <c r="XC33">
        <v>0</v>
      </c>
      <c r="XD33">
        <v>0</v>
      </c>
      <c r="XE33">
        <v>1</v>
      </c>
      <c r="XH33" t="s">
        <v>311</v>
      </c>
      <c r="XI33">
        <v>226378520</v>
      </c>
      <c r="XJ33" t="s">
        <v>775</v>
      </c>
      <c r="XK33" s="1">
        <v>44494.819675925923</v>
      </c>
      <c r="XN33" t="s">
        <v>336</v>
      </c>
      <c r="XO33" t="s">
        <v>337</v>
      </c>
      <c r="XQ33">
        <v>32</v>
      </c>
    </row>
    <row r="34" spans="1:641" x14ac:dyDescent="0.25">
      <c r="A34" s="1">
        <v>44494.895710439807</v>
      </c>
      <c r="B34" s="1">
        <v>44494.936280601847</v>
      </c>
      <c r="C34" s="1">
        <v>44494</v>
      </c>
      <c r="D34" t="s">
        <v>2735</v>
      </c>
      <c r="E34" t="s">
        <v>364</v>
      </c>
      <c r="F34" t="s">
        <v>365</v>
      </c>
      <c r="G34" s="1">
        <v>44494</v>
      </c>
      <c r="H34" t="s">
        <v>310</v>
      </c>
      <c r="I34" t="s">
        <v>310</v>
      </c>
      <c r="J34" t="s">
        <v>311</v>
      </c>
      <c r="K34" t="s">
        <v>312</v>
      </c>
      <c r="L34" t="s">
        <v>441</v>
      </c>
      <c r="N34" t="s">
        <v>314</v>
      </c>
      <c r="O34" t="s">
        <v>310</v>
      </c>
      <c r="P34" t="s">
        <v>315</v>
      </c>
      <c r="Q34" t="s">
        <v>366</v>
      </c>
      <c r="S34" t="s">
        <v>317</v>
      </c>
      <c r="T34">
        <v>3</v>
      </c>
      <c r="U34">
        <v>0</v>
      </c>
      <c r="V34">
        <v>2</v>
      </c>
      <c r="W34" t="s">
        <v>318</v>
      </c>
      <c r="X34">
        <v>1</v>
      </c>
      <c r="Y34">
        <v>0</v>
      </c>
      <c r="Z34">
        <v>0</v>
      </c>
      <c r="AA34">
        <v>0</v>
      </c>
      <c r="AB34" t="s">
        <v>402</v>
      </c>
      <c r="AC34">
        <v>1</v>
      </c>
      <c r="AD34">
        <v>1</v>
      </c>
      <c r="AE34">
        <v>0</v>
      </c>
      <c r="AF34">
        <v>0</v>
      </c>
      <c r="EK34" t="s">
        <v>318</v>
      </c>
      <c r="EL34">
        <v>1</v>
      </c>
      <c r="EM34">
        <v>0</v>
      </c>
      <c r="EN34">
        <v>0</v>
      </c>
      <c r="EO34">
        <v>0</v>
      </c>
      <c r="EP34">
        <v>0</v>
      </c>
      <c r="EQ34">
        <v>0</v>
      </c>
      <c r="IE34" t="s">
        <v>776</v>
      </c>
      <c r="MD34" t="s">
        <v>777</v>
      </c>
      <c r="ME34" t="s">
        <v>778</v>
      </c>
      <c r="MF34" t="s">
        <v>778</v>
      </c>
      <c r="MG34" t="s">
        <v>779</v>
      </c>
      <c r="MH34">
        <v>0</v>
      </c>
      <c r="MI34">
        <v>1</v>
      </c>
      <c r="MJ34">
        <v>0</v>
      </c>
      <c r="MK34">
        <v>1</v>
      </c>
      <c r="ML34">
        <v>0</v>
      </c>
      <c r="MM34">
        <v>0</v>
      </c>
      <c r="MN34">
        <v>0</v>
      </c>
      <c r="MP34" t="s">
        <v>428</v>
      </c>
      <c r="MQ34">
        <v>0</v>
      </c>
      <c r="MR34">
        <v>0</v>
      </c>
      <c r="MS34">
        <v>0</v>
      </c>
      <c r="MT34">
        <v>0</v>
      </c>
      <c r="MU34">
        <v>1</v>
      </c>
      <c r="MW34" t="s">
        <v>356</v>
      </c>
      <c r="MX34">
        <v>1</v>
      </c>
      <c r="MY34">
        <v>1</v>
      </c>
      <c r="NB34" t="s">
        <v>780</v>
      </c>
      <c r="NC34">
        <v>0</v>
      </c>
      <c r="ND34">
        <v>1</v>
      </c>
      <c r="NE34">
        <v>1</v>
      </c>
      <c r="NF34">
        <v>1</v>
      </c>
      <c r="NG34">
        <v>0</v>
      </c>
      <c r="NH34">
        <v>0</v>
      </c>
      <c r="NI34">
        <v>0</v>
      </c>
      <c r="NJ34">
        <v>0</v>
      </c>
      <c r="NK34">
        <v>0</v>
      </c>
      <c r="NL34">
        <v>0</v>
      </c>
      <c r="NM34">
        <v>0</v>
      </c>
      <c r="NP34" t="s">
        <v>327</v>
      </c>
      <c r="NQ34" t="s">
        <v>327</v>
      </c>
      <c r="VG34" t="s">
        <v>781</v>
      </c>
      <c r="VH34">
        <v>0</v>
      </c>
      <c r="VI34">
        <v>0</v>
      </c>
      <c r="VJ34">
        <v>1</v>
      </c>
      <c r="VK34">
        <v>1</v>
      </c>
      <c r="VL34">
        <v>1</v>
      </c>
      <c r="VM34">
        <v>1</v>
      </c>
      <c r="VN34">
        <v>1</v>
      </c>
      <c r="VO34">
        <v>0</v>
      </c>
      <c r="VP34">
        <v>0</v>
      </c>
      <c r="VQ34">
        <v>0</v>
      </c>
      <c r="VR34">
        <v>0</v>
      </c>
      <c r="VT34" t="s">
        <v>782</v>
      </c>
      <c r="VU34" t="s">
        <v>783</v>
      </c>
      <c r="VV34" t="s">
        <v>784</v>
      </c>
      <c r="VW34">
        <v>0</v>
      </c>
      <c r="VX34">
        <v>0</v>
      </c>
      <c r="VY34">
        <v>0</v>
      </c>
      <c r="VZ34">
        <v>0</v>
      </c>
      <c r="WA34">
        <v>1</v>
      </c>
      <c r="WB34">
        <v>1</v>
      </c>
      <c r="WC34">
        <v>1</v>
      </c>
      <c r="WD34">
        <v>1</v>
      </c>
      <c r="WE34">
        <v>1</v>
      </c>
      <c r="WF34">
        <v>0</v>
      </c>
      <c r="WG34">
        <v>0</v>
      </c>
      <c r="WH34">
        <v>0</v>
      </c>
      <c r="WI34">
        <v>0</v>
      </c>
      <c r="WJ34">
        <v>0</v>
      </c>
      <c r="WL34" t="s">
        <v>785</v>
      </c>
      <c r="WM34" t="s">
        <v>327</v>
      </c>
      <c r="WV34" t="s">
        <v>355</v>
      </c>
      <c r="WW34" t="s">
        <v>327</v>
      </c>
      <c r="WY34" t="s">
        <v>355</v>
      </c>
      <c r="WZ34">
        <v>0</v>
      </c>
      <c r="XA34">
        <v>0</v>
      </c>
      <c r="XB34">
        <v>0</v>
      </c>
      <c r="XC34">
        <v>0</v>
      </c>
      <c r="XD34">
        <v>1</v>
      </c>
      <c r="XE34">
        <v>0</v>
      </c>
      <c r="XH34" t="s">
        <v>786</v>
      </c>
      <c r="XI34">
        <v>226387961</v>
      </c>
      <c r="XJ34" t="s">
        <v>787</v>
      </c>
      <c r="XK34" s="1">
        <v>44494.850497685176</v>
      </c>
      <c r="XN34" t="s">
        <v>336</v>
      </c>
      <c r="XO34" t="s">
        <v>337</v>
      </c>
      <c r="XQ34">
        <v>33</v>
      </c>
    </row>
    <row r="35" spans="1:641" x14ac:dyDescent="0.25">
      <c r="A35" s="1">
        <v>44494.940876782413</v>
      </c>
      <c r="B35" s="1">
        <v>44494.987751354172</v>
      </c>
      <c r="C35" s="1">
        <v>44494</v>
      </c>
      <c r="D35" t="s">
        <v>2735</v>
      </c>
      <c r="E35" t="s">
        <v>364</v>
      </c>
      <c r="F35" t="s">
        <v>365</v>
      </c>
      <c r="G35" s="1">
        <v>44494</v>
      </c>
      <c r="H35" t="s">
        <v>310</v>
      </c>
      <c r="I35" t="s">
        <v>310</v>
      </c>
      <c r="J35" t="s">
        <v>311</v>
      </c>
      <c r="K35" t="s">
        <v>312</v>
      </c>
      <c r="L35" t="s">
        <v>313</v>
      </c>
      <c r="N35" t="s">
        <v>314</v>
      </c>
      <c r="O35" t="s">
        <v>310</v>
      </c>
      <c r="P35" t="s">
        <v>315</v>
      </c>
      <c r="Q35" t="s">
        <v>366</v>
      </c>
      <c r="S35" t="s">
        <v>317</v>
      </c>
      <c r="T35">
        <v>2</v>
      </c>
      <c r="U35">
        <v>0</v>
      </c>
      <c r="V35">
        <v>1</v>
      </c>
      <c r="W35" t="s">
        <v>318</v>
      </c>
      <c r="X35">
        <v>1</v>
      </c>
      <c r="Y35">
        <v>0</v>
      </c>
      <c r="Z35">
        <v>0</v>
      </c>
      <c r="AA35">
        <v>0</v>
      </c>
      <c r="AB35" t="s">
        <v>402</v>
      </c>
      <c r="AC35">
        <v>1</v>
      </c>
      <c r="AD35">
        <v>1</v>
      </c>
      <c r="AE35">
        <v>0</v>
      </c>
      <c r="AF35">
        <v>0</v>
      </c>
      <c r="EK35" t="s">
        <v>318</v>
      </c>
      <c r="EL35">
        <v>1</v>
      </c>
      <c r="EM35">
        <v>0</v>
      </c>
      <c r="EN35">
        <v>0</v>
      </c>
      <c r="EO35">
        <v>0</v>
      </c>
      <c r="EP35">
        <v>0</v>
      </c>
      <c r="EQ35">
        <v>0</v>
      </c>
      <c r="IE35" t="s">
        <v>788</v>
      </c>
      <c r="MD35" t="s">
        <v>323</v>
      </c>
      <c r="ME35" t="s">
        <v>323</v>
      </c>
      <c r="MF35" t="s">
        <v>322</v>
      </c>
      <c r="MG35" t="s">
        <v>369</v>
      </c>
      <c r="MH35">
        <v>1</v>
      </c>
      <c r="MI35">
        <v>0</v>
      </c>
      <c r="MJ35">
        <v>0</v>
      </c>
      <c r="MK35">
        <v>1</v>
      </c>
      <c r="ML35">
        <v>0</v>
      </c>
      <c r="MM35">
        <v>0</v>
      </c>
      <c r="MN35">
        <v>0</v>
      </c>
      <c r="MP35" t="s">
        <v>789</v>
      </c>
      <c r="MQ35">
        <v>1</v>
      </c>
      <c r="MR35">
        <v>1</v>
      </c>
      <c r="MS35">
        <v>0</v>
      </c>
      <c r="MT35">
        <v>0</v>
      </c>
      <c r="MU35">
        <v>0</v>
      </c>
      <c r="MW35" t="s">
        <v>371</v>
      </c>
      <c r="MX35">
        <v>0</v>
      </c>
      <c r="MY35">
        <v>1</v>
      </c>
      <c r="NB35" t="s">
        <v>790</v>
      </c>
      <c r="NC35">
        <v>0</v>
      </c>
      <c r="ND35">
        <v>1</v>
      </c>
      <c r="NE35">
        <v>0</v>
      </c>
      <c r="NF35">
        <v>1</v>
      </c>
      <c r="NG35">
        <v>0</v>
      </c>
      <c r="NH35">
        <v>0</v>
      </c>
      <c r="NI35">
        <v>1</v>
      </c>
      <c r="NJ35">
        <v>0</v>
      </c>
      <c r="NK35">
        <v>0</v>
      </c>
      <c r="NL35">
        <v>0</v>
      </c>
      <c r="NM35">
        <v>0</v>
      </c>
      <c r="NP35" t="s">
        <v>327</v>
      </c>
      <c r="NQ35" t="s">
        <v>327</v>
      </c>
      <c r="VG35" t="s">
        <v>435</v>
      </c>
      <c r="VH35">
        <v>0</v>
      </c>
      <c r="VI35">
        <v>0</v>
      </c>
      <c r="VJ35">
        <v>1</v>
      </c>
      <c r="VK35">
        <v>1</v>
      </c>
      <c r="VL35">
        <v>1</v>
      </c>
      <c r="VM35">
        <v>0</v>
      </c>
      <c r="VN35">
        <v>0</v>
      </c>
      <c r="VO35">
        <v>0</v>
      </c>
      <c r="VP35">
        <v>0</v>
      </c>
      <c r="VQ35">
        <v>0</v>
      </c>
      <c r="VR35">
        <v>0</v>
      </c>
      <c r="VT35" t="s">
        <v>791</v>
      </c>
      <c r="VU35" t="s">
        <v>792</v>
      </c>
      <c r="VV35" t="s">
        <v>474</v>
      </c>
      <c r="VW35">
        <v>0</v>
      </c>
      <c r="VX35">
        <v>0</v>
      </c>
      <c r="VY35">
        <v>0</v>
      </c>
      <c r="VZ35">
        <v>0</v>
      </c>
      <c r="WA35">
        <v>1</v>
      </c>
      <c r="WB35">
        <v>1</v>
      </c>
      <c r="WC35">
        <v>0</v>
      </c>
      <c r="WD35">
        <v>0</v>
      </c>
      <c r="WE35">
        <v>0</v>
      </c>
      <c r="WF35">
        <v>0</v>
      </c>
      <c r="WG35">
        <v>0</v>
      </c>
      <c r="WH35">
        <v>0</v>
      </c>
      <c r="WI35">
        <v>0</v>
      </c>
      <c r="WJ35">
        <v>0</v>
      </c>
      <c r="WL35" t="s">
        <v>793</v>
      </c>
      <c r="WM35" t="s">
        <v>327</v>
      </c>
      <c r="WV35" t="s">
        <v>355</v>
      </c>
      <c r="WW35" t="s">
        <v>327</v>
      </c>
      <c r="WY35" t="s">
        <v>428</v>
      </c>
      <c r="WZ35">
        <v>0</v>
      </c>
      <c r="XA35">
        <v>0</v>
      </c>
      <c r="XB35">
        <v>0</v>
      </c>
      <c r="XC35">
        <v>0</v>
      </c>
      <c r="XD35">
        <v>0</v>
      </c>
      <c r="XE35">
        <v>1</v>
      </c>
      <c r="XH35" t="s">
        <v>794</v>
      </c>
      <c r="XI35">
        <v>226400846</v>
      </c>
      <c r="XJ35" t="s">
        <v>795</v>
      </c>
      <c r="XK35" s="1">
        <v>44494.901979166672</v>
      </c>
      <c r="XN35" t="s">
        <v>336</v>
      </c>
      <c r="XO35" t="s">
        <v>337</v>
      </c>
      <c r="XQ35">
        <v>34</v>
      </c>
    </row>
    <row r="36" spans="1:641" x14ac:dyDescent="0.25">
      <c r="A36" s="1">
        <v>44494.603646041673</v>
      </c>
      <c r="B36" s="1">
        <v>44494.640348506953</v>
      </c>
      <c r="C36" s="1">
        <v>44494</v>
      </c>
      <c r="D36" t="s">
        <v>2735</v>
      </c>
      <c r="E36" t="s">
        <v>462</v>
      </c>
      <c r="F36" t="s">
        <v>463</v>
      </c>
      <c r="G36" s="1">
        <v>44494</v>
      </c>
      <c r="H36" t="s">
        <v>310</v>
      </c>
      <c r="I36" t="s">
        <v>310</v>
      </c>
      <c r="J36" t="s">
        <v>327</v>
      </c>
      <c r="K36" t="s">
        <v>516</v>
      </c>
      <c r="L36" t="s">
        <v>313</v>
      </c>
      <c r="N36" t="s">
        <v>314</v>
      </c>
      <c r="O36" t="s">
        <v>310</v>
      </c>
      <c r="P36" t="s">
        <v>315</v>
      </c>
      <c r="Q36" t="s">
        <v>316</v>
      </c>
      <c r="S36" t="s">
        <v>317</v>
      </c>
      <c r="T36">
        <v>4</v>
      </c>
      <c r="U36">
        <v>0</v>
      </c>
      <c r="V36">
        <v>4</v>
      </c>
      <c r="W36" t="s">
        <v>319</v>
      </c>
      <c r="X36">
        <v>0</v>
      </c>
      <c r="Y36">
        <v>1</v>
      </c>
      <c r="Z36">
        <v>0</v>
      </c>
      <c r="AA36">
        <v>0</v>
      </c>
      <c r="AG36" t="s">
        <v>310</v>
      </c>
      <c r="AH36" t="s">
        <v>339</v>
      </c>
      <c r="AI36">
        <v>1</v>
      </c>
      <c r="AJ36">
        <v>0</v>
      </c>
      <c r="AK36">
        <v>0</v>
      </c>
      <c r="AL36">
        <v>0</v>
      </c>
      <c r="AM36">
        <v>0</v>
      </c>
      <c r="AN36">
        <v>0</v>
      </c>
      <c r="AO36">
        <v>0</v>
      </c>
      <c r="AP36">
        <v>0</v>
      </c>
      <c r="AR36" t="s">
        <v>421</v>
      </c>
      <c r="AT36">
        <v>400</v>
      </c>
      <c r="AU36" t="s">
        <v>327</v>
      </c>
      <c r="BP36" t="s">
        <v>496</v>
      </c>
      <c r="EK36" t="s">
        <v>318</v>
      </c>
      <c r="EL36">
        <v>1</v>
      </c>
      <c r="EM36">
        <v>0</v>
      </c>
      <c r="EN36">
        <v>0</v>
      </c>
      <c r="EO36">
        <v>0</v>
      </c>
      <c r="EP36">
        <v>0</v>
      </c>
      <c r="EQ36">
        <v>0</v>
      </c>
      <c r="ES36" t="s">
        <v>342</v>
      </c>
      <c r="ET36">
        <v>1</v>
      </c>
      <c r="EU36">
        <v>1</v>
      </c>
      <c r="EV36">
        <v>0</v>
      </c>
      <c r="EW36">
        <v>0</v>
      </c>
      <c r="EX36">
        <v>0</v>
      </c>
      <c r="EY36">
        <v>0</v>
      </c>
      <c r="EZ36">
        <v>0</v>
      </c>
      <c r="FA36">
        <v>0</v>
      </c>
      <c r="FB36">
        <v>0</v>
      </c>
      <c r="FC36">
        <v>0</v>
      </c>
      <c r="FD36">
        <v>0</v>
      </c>
      <c r="FE36">
        <v>0</v>
      </c>
      <c r="FF36">
        <v>0</v>
      </c>
      <c r="FG36">
        <v>0</v>
      </c>
      <c r="FH36">
        <v>0</v>
      </c>
      <c r="FI36">
        <v>0</v>
      </c>
      <c r="FJ36">
        <v>0</v>
      </c>
      <c r="FL36" t="s">
        <v>318</v>
      </c>
      <c r="FM36">
        <v>1</v>
      </c>
      <c r="FN36">
        <v>0</v>
      </c>
      <c r="FO36">
        <v>0</v>
      </c>
      <c r="FP36">
        <v>0</v>
      </c>
      <c r="FQ36">
        <v>0</v>
      </c>
      <c r="FR36">
        <v>0</v>
      </c>
      <c r="HV36" t="s">
        <v>404</v>
      </c>
      <c r="HX36" t="s">
        <v>345</v>
      </c>
      <c r="IE36" t="s">
        <v>796</v>
      </c>
      <c r="IF36" t="s">
        <v>347</v>
      </c>
      <c r="IG36">
        <v>1</v>
      </c>
      <c r="IH36">
        <v>0</v>
      </c>
      <c r="II36">
        <v>0</v>
      </c>
      <c r="IJ36">
        <v>0</v>
      </c>
      <c r="IK36">
        <v>0</v>
      </c>
      <c r="IL36">
        <v>0</v>
      </c>
      <c r="IM36">
        <v>0</v>
      </c>
      <c r="IN36">
        <v>0</v>
      </c>
      <c r="IO36">
        <v>0</v>
      </c>
      <c r="IQ36" t="s">
        <v>797</v>
      </c>
      <c r="IR36" t="s">
        <v>505</v>
      </c>
      <c r="IS36">
        <v>1</v>
      </c>
      <c r="IT36">
        <v>1</v>
      </c>
      <c r="IU36">
        <v>1</v>
      </c>
      <c r="IV36">
        <v>1</v>
      </c>
      <c r="IW36">
        <v>1</v>
      </c>
      <c r="IX36">
        <v>1</v>
      </c>
      <c r="IY36">
        <v>0</v>
      </c>
      <c r="IZ36">
        <v>0</v>
      </c>
      <c r="JA36">
        <v>0</v>
      </c>
      <c r="JB36">
        <v>0</v>
      </c>
      <c r="JC36">
        <v>0</v>
      </c>
      <c r="JD36">
        <v>0</v>
      </c>
      <c r="JE36">
        <v>0</v>
      </c>
      <c r="JF36">
        <v>0</v>
      </c>
      <c r="JG36">
        <v>0</v>
      </c>
      <c r="JI36" t="s">
        <v>389</v>
      </c>
      <c r="JJ36" t="s">
        <v>351</v>
      </c>
      <c r="JL36" t="s">
        <v>408</v>
      </c>
      <c r="MD36" t="s">
        <v>468</v>
      </c>
      <c r="ME36" t="s">
        <v>798</v>
      </c>
      <c r="MF36" t="s">
        <v>798</v>
      </c>
      <c r="MG36" t="s">
        <v>355</v>
      </c>
      <c r="MH36">
        <v>0</v>
      </c>
      <c r="MI36">
        <v>0</v>
      </c>
      <c r="MJ36">
        <v>0</v>
      </c>
      <c r="MK36">
        <v>0</v>
      </c>
      <c r="ML36">
        <v>0</v>
      </c>
      <c r="MM36">
        <v>1</v>
      </c>
      <c r="MN36">
        <v>0</v>
      </c>
      <c r="MP36" t="s">
        <v>355</v>
      </c>
      <c r="MQ36">
        <v>0</v>
      </c>
      <c r="MR36">
        <v>0</v>
      </c>
      <c r="MS36">
        <v>0</v>
      </c>
      <c r="MT36">
        <v>1</v>
      </c>
      <c r="MU36">
        <v>0</v>
      </c>
      <c r="MW36" t="s">
        <v>371</v>
      </c>
      <c r="MX36">
        <v>0</v>
      </c>
      <c r="MY36">
        <v>1</v>
      </c>
      <c r="NB36" t="s">
        <v>326</v>
      </c>
      <c r="NC36">
        <v>0</v>
      </c>
      <c r="ND36">
        <v>0</v>
      </c>
      <c r="NE36">
        <v>0</v>
      </c>
      <c r="NF36">
        <v>1</v>
      </c>
      <c r="NG36">
        <v>0</v>
      </c>
      <c r="NH36">
        <v>0</v>
      </c>
      <c r="NI36">
        <v>0</v>
      </c>
      <c r="NJ36">
        <v>0</v>
      </c>
      <c r="NK36">
        <v>0</v>
      </c>
      <c r="NL36">
        <v>0</v>
      </c>
      <c r="NM36">
        <v>0</v>
      </c>
      <c r="NP36" t="s">
        <v>327</v>
      </c>
      <c r="NQ36" t="s">
        <v>310</v>
      </c>
      <c r="OB36" t="s">
        <v>320</v>
      </c>
      <c r="OC36">
        <v>0</v>
      </c>
      <c r="OD36">
        <v>0</v>
      </c>
      <c r="OE36">
        <v>0</v>
      </c>
      <c r="OF36">
        <v>0</v>
      </c>
      <c r="OG36">
        <v>0</v>
      </c>
      <c r="OH36">
        <v>0</v>
      </c>
      <c r="OI36">
        <v>1</v>
      </c>
      <c r="OJ36">
        <v>0</v>
      </c>
      <c r="OK36">
        <v>0</v>
      </c>
      <c r="OL36" t="s">
        <v>799</v>
      </c>
      <c r="VG36" t="s">
        <v>471</v>
      </c>
      <c r="VH36">
        <v>1</v>
      </c>
      <c r="VI36">
        <v>0</v>
      </c>
      <c r="VJ36">
        <v>1</v>
      </c>
      <c r="VK36">
        <v>0</v>
      </c>
      <c r="VL36">
        <v>0</v>
      </c>
      <c r="VM36">
        <v>0</v>
      </c>
      <c r="VN36">
        <v>0</v>
      </c>
      <c r="VO36">
        <v>0</v>
      </c>
      <c r="VP36">
        <v>0</v>
      </c>
      <c r="VQ36">
        <v>0</v>
      </c>
      <c r="VR36">
        <v>0</v>
      </c>
      <c r="VT36" t="s">
        <v>800</v>
      </c>
      <c r="VU36" t="s">
        <v>801</v>
      </c>
      <c r="VV36" t="s">
        <v>355</v>
      </c>
      <c r="VW36">
        <v>0</v>
      </c>
      <c r="VX36">
        <v>0</v>
      </c>
      <c r="VY36">
        <v>0</v>
      </c>
      <c r="VZ36">
        <v>0</v>
      </c>
      <c r="WA36">
        <v>0</v>
      </c>
      <c r="WB36">
        <v>0</v>
      </c>
      <c r="WC36">
        <v>0</v>
      </c>
      <c r="WD36">
        <v>0</v>
      </c>
      <c r="WE36">
        <v>0</v>
      </c>
      <c r="WF36">
        <v>0</v>
      </c>
      <c r="WG36">
        <v>0</v>
      </c>
      <c r="WH36">
        <v>0</v>
      </c>
      <c r="WI36">
        <v>1</v>
      </c>
      <c r="WJ36">
        <v>0</v>
      </c>
      <c r="WM36" t="s">
        <v>327</v>
      </c>
      <c r="WV36" t="s">
        <v>355</v>
      </c>
      <c r="WW36" t="s">
        <v>327</v>
      </c>
      <c r="WY36" t="s">
        <v>320</v>
      </c>
      <c r="WZ36">
        <v>0</v>
      </c>
      <c r="XA36">
        <v>0</v>
      </c>
      <c r="XB36">
        <v>0</v>
      </c>
      <c r="XC36">
        <v>1</v>
      </c>
      <c r="XD36">
        <v>0</v>
      </c>
      <c r="XE36">
        <v>0</v>
      </c>
      <c r="XF36" t="s">
        <v>802</v>
      </c>
      <c r="XH36" t="s">
        <v>311</v>
      </c>
      <c r="XI36">
        <v>226593432</v>
      </c>
      <c r="XJ36" t="s">
        <v>803</v>
      </c>
      <c r="XK36" s="1">
        <v>44495.495196759257</v>
      </c>
      <c r="XN36" t="s">
        <v>336</v>
      </c>
      <c r="XO36" t="s">
        <v>337</v>
      </c>
      <c r="XQ36">
        <v>35</v>
      </c>
    </row>
    <row r="37" spans="1:641" x14ac:dyDescent="0.25">
      <c r="A37" s="1">
        <v>44494.641128159717</v>
      </c>
      <c r="B37" s="1">
        <v>44494.64890443287</v>
      </c>
      <c r="C37" s="1">
        <v>44494</v>
      </c>
      <c r="D37" t="s">
        <v>2735</v>
      </c>
      <c r="E37" t="s">
        <v>462</v>
      </c>
      <c r="F37" t="s">
        <v>463</v>
      </c>
      <c r="G37" s="1">
        <v>44494</v>
      </c>
      <c r="H37" t="s">
        <v>310</v>
      </c>
      <c r="I37" t="s">
        <v>310</v>
      </c>
      <c r="J37" t="s">
        <v>311</v>
      </c>
      <c r="K37" t="s">
        <v>479</v>
      </c>
      <c r="L37" t="s">
        <v>441</v>
      </c>
      <c r="N37" t="s">
        <v>314</v>
      </c>
      <c r="O37" t="s">
        <v>310</v>
      </c>
      <c r="P37" t="s">
        <v>517</v>
      </c>
      <c r="Q37" t="s">
        <v>401</v>
      </c>
      <c r="S37" t="s">
        <v>531</v>
      </c>
      <c r="T37">
        <v>3</v>
      </c>
      <c r="U37">
        <v>1</v>
      </c>
      <c r="V37">
        <v>1</v>
      </c>
      <c r="W37" t="s">
        <v>495</v>
      </c>
      <c r="X37">
        <v>0</v>
      </c>
      <c r="Y37">
        <v>1</v>
      </c>
      <c r="Z37">
        <v>1</v>
      </c>
      <c r="AA37">
        <v>0</v>
      </c>
      <c r="AG37" t="s">
        <v>310</v>
      </c>
      <c r="AH37" t="s">
        <v>339</v>
      </c>
      <c r="AI37">
        <v>1</v>
      </c>
      <c r="AJ37">
        <v>0</v>
      </c>
      <c r="AK37">
        <v>0</v>
      </c>
      <c r="AL37">
        <v>0</v>
      </c>
      <c r="AM37">
        <v>0</v>
      </c>
      <c r="AN37">
        <v>0</v>
      </c>
      <c r="AO37">
        <v>0</v>
      </c>
      <c r="AP37">
        <v>0</v>
      </c>
      <c r="AR37" t="s">
        <v>421</v>
      </c>
      <c r="AT37">
        <v>300</v>
      </c>
      <c r="AU37" t="s">
        <v>327</v>
      </c>
      <c r="BP37" t="s">
        <v>496</v>
      </c>
      <c r="BQ37" t="s">
        <v>310</v>
      </c>
      <c r="BR37" t="s">
        <v>339</v>
      </c>
      <c r="BS37">
        <v>1</v>
      </c>
      <c r="BT37">
        <v>0</v>
      </c>
      <c r="BU37">
        <v>0</v>
      </c>
      <c r="BV37">
        <v>0</v>
      </c>
      <c r="BW37">
        <v>0</v>
      </c>
      <c r="BX37">
        <v>0</v>
      </c>
      <c r="BY37">
        <v>0</v>
      </c>
      <c r="BZ37">
        <v>0</v>
      </c>
      <c r="CB37" t="s">
        <v>421</v>
      </c>
      <c r="CD37">
        <v>500</v>
      </c>
      <c r="CE37" t="s">
        <v>327</v>
      </c>
      <c r="CZ37" t="s">
        <v>541</v>
      </c>
      <c r="EK37" t="s">
        <v>318</v>
      </c>
      <c r="EL37">
        <v>1</v>
      </c>
      <c r="EM37">
        <v>0</v>
      </c>
      <c r="EN37">
        <v>0</v>
      </c>
      <c r="EO37">
        <v>0</v>
      </c>
      <c r="EP37">
        <v>0</v>
      </c>
      <c r="EQ37">
        <v>0</v>
      </c>
      <c r="ES37" t="s">
        <v>342</v>
      </c>
      <c r="ET37">
        <v>1</v>
      </c>
      <c r="EU37">
        <v>1</v>
      </c>
      <c r="EV37">
        <v>0</v>
      </c>
      <c r="EW37">
        <v>0</v>
      </c>
      <c r="EX37">
        <v>0</v>
      </c>
      <c r="EY37">
        <v>0</v>
      </c>
      <c r="EZ37">
        <v>0</v>
      </c>
      <c r="FA37">
        <v>0</v>
      </c>
      <c r="FB37">
        <v>0</v>
      </c>
      <c r="FC37">
        <v>0</v>
      </c>
      <c r="FD37">
        <v>0</v>
      </c>
      <c r="FE37">
        <v>0</v>
      </c>
      <c r="FF37">
        <v>0</v>
      </c>
      <c r="FG37">
        <v>0</v>
      </c>
      <c r="FH37">
        <v>0</v>
      </c>
      <c r="FI37">
        <v>0</v>
      </c>
      <c r="FJ37">
        <v>0</v>
      </c>
      <c r="FL37" t="s">
        <v>318</v>
      </c>
      <c r="FM37">
        <v>1</v>
      </c>
      <c r="FN37">
        <v>0</v>
      </c>
      <c r="FO37">
        <v>0</v>
      </c>
      <c r="FP37">
        <v>0</v>
      </c>
      <c r="FQ37">
        <v>0</v>
      </c>
      <c r="FR37">
        <v>0</v>
      </c>
      <c r="FT37" t="s">
        <v>520</v>
      </c>
      <c r="FU37">
        <v>0</v>
      </c>
      <c r="FV37">
        <v>0</v>
      </c>
      <c r="FW37">
        <v>0</v>
      </c>
      <c r="FX37">
        <v>0</v>
      </c>
      <c r="FY37">
        <v>0</v>
      </c>
      <c r="FZ37">
        <v>1</v>
      </c>
      <c r="GA37">
        <v>0</v>
      </c>
      <c r="GB37">
        <v>0</v>
      </c>
      <c r="GC37">
        <v>0</v>
      </c>
      <c r="GD37">
        <v>0</v>
      </c>
      <c r="GE37">
        <v>0</v>
      </c>
      <c r="GF37">
        <v>0</v>
      </c>
      <c r="GG37">
        <v>0</v>
      </c>
      <c r="GH37">
        <v>0</v>
      </c>
      <c r="GI37">
        <v>0</v>
      </c>
      <c r="GJ37">
        <v>0</v>
      </c>
      <c r="GK37">
        <v>0</v>
      </c>
      <c r="GM37" t="s">
        <v>318</v>
      </c>
      <c r="GN37">
        <v>1</v>
      </c>
      <c r="GO37">
        <v>0</v>
      </c>
      <c r="GP37">
        <v>0</v>
      </c>
      <c r="GQ37">
        <v>0</v>
      </c>
      <c r="GR37">
        <v>0</v>
      </c>
      <c r="GS37">
        <v>0</v>
      </c>
      <c r="HV37" t="s">
        <v>404</v>
      </c>
      <c r="HX37" t="s">
        <v>345</v>
      </c>
      <c r="HY37" t="s">
        <v>404</v>
      </c>
      <c r="IA37" t="s">
        <v>345</v>
      </c>
      <c r="IE37" t="s">
        <v>804</v>
      </c>
      <c r="IF37" t="s">
        <v>805</v>
      </c>
      <c r="IG37">
        <v>1</v>
      </c>
      <c r="IH37">
        <v>1</v>
      </c>
      <c r="II37">
        <v>0</v>
      </c>
      <c r="IJ37">
        <v>0</v>
      </c>
      <c r="IK37">
        <v>0</v>
      </c>
      <c r="IL37">
        <v>0</v>
      </c>
      <c r="IM37">
        <v>0</v>
      </c>
      <c r="IN37">
        <v>0</v>
      </c>
      <c r="IO37">
        <v>0</v>
      </c>
      <c r="IQ37" t="s">
        <v>806</v>
      </c>
      <c r="IR37" t="s">
        <v>355</v>
      </c>
      <c r="IS37">
        <v>0</v>
      </c>
      <c r="IT37">
        <v>0</v>
      </c>
      <c r="IU37">
        <v>0</v>
      </c>
      <c r="IV37">
        <v>0</v>
      </c>
      <c r="IW37">
        <v>0</v>
      </c>
      <c r="IX37">
        <v>0</v>
      </c>
      <c r="IY37">
        <v>0</v>
      </c>
      <c r="IZ37">
        <v>0</v>
      </c>
      <c r="JA37">
        <v>0</v>
      </c>
      <c r="JB37">
        <v>0</v>
      </c>
      <c r="JC37">
        <v>0</v>
      </c>
      <c r="JD37">
        <v>0</v>
      </c>
      <c r="JE37">
        <v>0</v>
      </c>
      <c r="JF37">
        <v>1</v>
      </c>
      <c r="JG37">
        <v>0</v>
      </c>
      <c r="JI37" t="s">
        <v>389</v>
      </c>
      <c r="JJ37" t="s">
        <v>447</v>
      </c>
      <c r="JL37" t="s">
        <v>408</v>
      </c>
      <c r="JN37" t="s">
        <v>448</v>
      </c>
      <c r="JO37">
        <v>0</v>
      </c>
      <c r="JP37">
        <v>1</v>
      </c>
      <c r="JQ37">
        <v>0</v>
      </c>
      <c r="JR37">
        <v>0</v>
      </c>
      <c r="JS37">
        <v>0</v>
      </c>
      <c r="JT37">
        <v>0</v>
      </c>
      <c r="JU37">
        <v>0</v>
      </c>
      <c r="JV37">
        <v>0</v>
      </c>
      <c r="JW37">
        <v>0</v>
      </c>
      <c r="JY37" t="s">
        <v>807</v>
      </c>
      <c r="JZ37" t="s">
        <v>355</v>
      </c>
      <c r="KA37">
        <v>0</v>
      </c>
      <c r="KB37">
        <v>0</v>
      </c>
      <c r="KC37">
        <v>0</v>
      </c>
      <c r="KD37">
        <v>0</v>
      </c>
      <c r="KE37">
        <v>0</v>
      </c>
      <c r="KF37">
        <v>0</v>
      </c>
      <c r="KG37">
        <v>0</v>
      </c>
      <c r="KH37">
        <v>0</v>
      </c>
      <c r="KI37">
        <v>0</v>
      </c>
      <c r="KJ37">
        <v>0</v>
      </c>
      <c r="KK37">
        <v>0</v>
      </c>
      <c r="KL37">
        <v>0</v>
      </c>
      <c r="KM37">
        <v>0</v>
      </c>
      <c r="KN37">
        <v>1</v>
      </c>
      <c r="KO37">
        <v>0</v>
      </c>
      <c r="KQ37" t="s">
        <v>355</v>
      </c>
      <c r="KR37" t="s">
        <v>447</v>
      </c>
      <c r="KT37" t="s">
        <v>352</v>
      </c>
      <c r="MD37" t="s">
        <v>547</v>
      </c>
      <c r="ME37" t="s">
        <v>547</v>
      </c>
      <c r="MF37" t="s">
        <v>547</v>
      </c>
      <c r="MG37" t="s">
        <v>355</v>
      </c>
      <c r="MH37">
        <v>0</v>
      </c>
      <c r="MI37">
        <v>0</v>
      </c>
      <c r="MJ37">
        <v>0</v>
      </c>
      <c r="MK37">
        <v>0</v>
      </c>
      <c r="ML37">
        <v>0</v>
      </c>
      <c r="MM37">
        <v>1</v>
      </c>
      <c r="MN37">
        <v>0</v>
      </c>
      <c r="MP37" t="s">
        <v>324</v>
      </c>
      <c r="MQ37">
        <v>0</v>
      </c>
      <c r="MR37">
        <v>1</v>
      </c>
      <c r="MS37">
        <v>0</v>
      </c>
      <c r="MT37">
        <v>0</v>
      </c>
      <c r="MU37">
        <v>0</v>
      </c>
      <c r="MW37" t="s">
        <v>470</v>
      </c>
      <c r="MX37">
        <v>1</v>
      </c>
      <c r="MY37">
        <v>1</v>
      </c>
      <c r="NB37" t="s">
        <v>413</v>
      </c>
      <c r="NC37">
        <v>0</v>
      </c>
      <c r="ND37">
        <v>0</v>
      </c>
      <c r="NE37">
        <v>1</v>
      </c>
      <c r="NF37">
        <v>0</v>
      </c>
      <c r="NG37">
        <v>0</v>
      </c>
      <c r="NH37">
        <v>0</v>
      </c>
      <c r="NI37">
        <v>0</v>
      </c>
      <c r="NJ37">
        <v>0</v>
      </c>
      <c r="NK37">
        <v>0</v>
      </c>
      <c r="NL37">
        <v>0</v>
      </c>
      <c r="NM37">
        <v>0</v>
      </c>
      <c r="NP37" t="s">
        <v>355</v>
      </c>
      <c r="NQ37" t="s">
        <v>310</v>
      </c>
      <c r="OB37" t="s">
        <v>355</v>
      </c>
      <c r="OC37">
        <v>0</v>
      </c>
      <c r="OD37">
        <v>0</v>
      </c>
      <c r="OE37">
        <v>0</v>
      </c>
      <c r="OF37">
        <v>0</v>
      </c>
      <c r="OG37">
        <v>0</v>
      </c>
      <c r="OH37">
        <v>0</v>
      </c>
      <c r="OI37">
        <v>0</v>
      </c>
      <c r="OJ37">
        <v>1</v>
      </c>
      <c r="OK37">
        <v>0</v>
      </c>
      <c r="VG37" t="s">
        <v>471</v>
      </c>
      <c r="VH37">
        <v>1</v>
      </c>
      <c r="VI37">
        <v>0</v>
      </c>
      <c r="VJ37">
        <v>1</v>
      </c>
      <c r="VK37">
        <v>0</v>
      </c>
      <c r="VL37">
        <v>0</v>
      </c>
      <c r="VM37">
        <v>0</v>
      </c>
      <c r="VN37">
        <v>0</v>
      </c>
      <c r="VO37">
        <v>0</v>
      </c>
      <c r="VP37">
        <v>0</v>
      </c>
      <c r="VQ37">
        <v>0</v>
      </c>
      <c r="VR37">
        <v>0</v>
      </c>
      <c r="VT37" t="s">
        <v>553</v>
      </c>
      <c r="VU37" t="s">
        <v>808</v>
      </c>
      <c r="VV37" t="s">
        <v>489</v>
      </c>
      <c r="VW37">
        <v>0</v>
      </c>
      <c r="VX37">
        <v>0</v>
      </c>
      <c r="VY37">
        <v>0</v>
      </c>
      <c r="VZ37">
        <v>0</v>
      </c>
      <c r="WA37">
        <v>0</v>
      </c>
      <c r="WB37">
        <v>1</v>
      </c>
      <c r="WC37">
        <v>0</v>
      </c>
      <c r="WD37">
        <v>0</v>
      </c>
      <c r="WE37">
        <v>0</v>
      </c>
      <c r="WF37">
        <v>0</v>
      </c>
      <c r="WG37">
        <v>0</v>
      </c>
      <c r="WH37">
        <v>0</v>
      </c>
      <c r="WI37">
        <v>0</v>
      </c>
      <c r="WJ37">
        <v>0</v>
      </c>
      <c r="WL37" t="s">
        <v>809</v>
      </c>
      <c r="WM37" t="s">
        <v>327</v>
      </c>
      <c r="WV37" t="s">
        <v>355</v>
      </c>
      <c r="WW37" t="s">
        <v>327</v>
      </c>
      <c r="WY37" t="s">
        <v>320</v>
      </c>
      <c r="WZ37">
        <v>0</v>
      </c>
      <c r="XA37">
        <v>0</v>
      </c>
      <c r="XB37">
        <v>0</v>
      </c>
      <c r="XC37">
        <v>1</v>
      </c>
      <c r="XD37">
        <v>0</v>
      </c>
      <c r="XE37">
        <v>0</v>
      </c>
      <c r="XF37" t="s">
        <v>810</v>
      </c>
      <c r="XH37" t="s">
        <v>311</v>
      </c>
      <c r="XI37">
        <v>226593439</v>
      </c>
      <c r="XJ37" t="s">
        <v>811</v>
      </c>
      <c r="XK37" s="1">
        <v>44495.495196759257</v>
      </c>
      <c r="XN37" t="s">
        <v>336</v>
      </c>
      <c r="XO37" t="s">
        <v>337</v>
      </c>
      <c r="XQ37">
        <v>36</v>
      </c>
    </row>
    <row r="38" spans="1:641" x14ac:dyDescent="0.25">
      <c r="A38" s="1">
        <v>44494.651558414349</v>
      </c>
      <c r="B38" s="1">
        <v>44494.657246747687</v>
      </c>
      <c r="C38" s="1">
        <v>44494</v>
      </c>
      <c r="D38" t="s">
        <v>2735</v>
      </c>
      <c r="E38" t="s">
        <v>462</v>
      </c>
      <c r="F38" t="s">
        <v>478</v>
      </c>
      <c r="G38" s="1">
        <v>44494</v>
      </c>
      <c r="H38" t="s">
        <v>310</v>
      </c>
      <c r="I38" t="s">
        <v>310</v>
      </c>
      <c r="J38" t="s">
        <v>327</v>
      </c>
      <c r="K38" t="s">
        <v>569</v>
      </c>
      <c r="L38" t="s">
        <v>441</v>
      </c>
      <c r="N38" t="s">
        <v>314</v>
      </c>
      <c r="O38" t="s">
        <v>327</v>
      </c>
      <c r="P38" t="s">
        <v>315</v>
      </c>
      <c r="Q38" t="s">
        <v>316</v>
      </c>
      <c r="S38" t="s">
        <v>317</v>
      </c>
      <c r="T38">
        <v>5</v>
      </c>
      <c r="U38">
        <v>0</v>
      </c>
      <c r="V38">
        <v>4</v>
      </c>
      <c r="W38" t="s">
        <v>319</v>
      </c>
      <c r="X38">
        <v>0</v>
      </c>
      <c r="Y38">
        <v>1</v>
      </c>
      <c r="Z38">
        <v>0</v>
      </c>
      <c r="AA38">
        <v>0</v>
      </c>
      <c r="AG38" t="s">
        <v>310</v>
      </c>
      <c r="AH38" t="s">
        <v>339</v>
      </c>
      <c r="AI38">
        <v>1</v>
      </c>
      <c r="AJ38">
        <v>0</v>
      </c>
      <c r="AK38">
        <v>0</v>
      </c>
      <c r="AL38">
        <v>0</v>
      </c>
      <c r="AM38">
        <v>0</v>
      </c>
      <c r="AN38">
        <v>0</v>
      </c>
      <c r="AO38">
        <v>0</v>
      </c>
      <c r="AP38">
        <v>0</v>
      </c>
      <c r="AR38" t="s">
        <v>421</v>
      </c>
      <c r="AT38">
        <v>500</v>
      </c>
      <c r="AU38" t="s">
        <v>327</v>
      </c>
      <c r="BP38" t="s">
        <v>496</v>
      </c>
      <c r="EK38" t="s">
        <v>318</v>
      </c>
      <c r="EL38">
        <v>1</v>
      </c>
      <c r="EM38">
        <v>0</v>
      </c>
      <c r="EN38">
        <v>0</v>
      </c>
      <c r="EO38">
        <v>0</v>
      </c>
      <c r="EP38">
        <v>0</v>
      </c>
      <c r="EQ38">
        <v>0</v>
      </c>
      <c r="ES38" t="s">
        <v>519</v>
      </c>
      <c r="ET38">
        <v>1</v>
      </c>
      <c r="EU38">
        <v>1</v>
      </c>
      <c r="EV38">
        <v>0</v>
      </c>
      <c r="EW38">
        <v>0</v>
      </c>
      <c r="EX38">
        <v>0</v>
      </c>
      <c r="EY38">
        <v>0</v>
      </c>
      <c r="EZ38">
        <v>0</v>
      </c>
      <c r="FA38">
        <v>0</v>
      </c>
      <c r="FB38">
        <v>0</v>
      </c>
      <c r="FC38">
        <v>0</v>
      </c>
      <c r="FD38">
        <v>0</v>
      </c>
      <c r="FE38">
        <v>0</v>
      </c>
      <c r="FF38">
        <v>0</v>
      </c>
      <c r="FG38">
        <v>0</v>
      </c>
      <c r="FH38">
        <v>0</v>
      </c>
      <c r="FI38">
        <v>0</v>
      </c>
      <c r="FJ38">
        <v>0</v>
      </c>
      <c r="FL38" t="s">
        <v>318</v>
      </c>
      <c r="FM38">
        <v>1</v>
      </c>
      <c r="FN38">
        <v>0</v>
      </c>
      <c r="FO38">
        <v>0</v>
      </c>
      <c r="FP38">
        <v>0</v>
      </c>
      <c r="FQ38">
        <v>0</v>
      </c>
      <c r="FR38">
        <v>0</v>
      </c>
      <c r="HV38" t="s">
        <v>404</v>
      </c>
      <c r="HX38" t="s">
        <v>345</v>
      </c>
      <c r="IE38" t="s">
        <v>812</v>
      </c>
      <c r="IF38" t="s">
        <v>347</v>
      </c>
      <c r="IG38">
        <v>1</v>
      </c>
      <c r="IH38">
        <v>0</v>
      </c>
      <c r="II38">
        <v>0</v>
      </c>
      <c r="IJ38">
        <v>0</v>
      </c>
      <c r="IK38">
        <v>0</v>
      </c>
      <c r="IL38">
        <v>0</v>
      </c>
      <c r="IM38">
        <v>0</v>
      </c>
      <c r="IN38">
        <v>0</v>
      </c>
      <c r="IO38">
        <v>0</v>
      </c>
      <c r="IQ38" t="s">
        <v>553</v>
      </c>
      <c r="IR38" t="s">
        <v>320</v>
      </c>
      <c r="IS38">
        <v>0</v>
      </c>
      <c r="IT38">
        <v>0</v>
      </c>
      <c r="IU38">
        <v>0</v>
      </c>
      <c r="IV38">
        <v>0</v>
      </c>
      <c r="IW38">
        <v>0</v>
      </c>
      <c r="IX38">
        <v>0</v>
      </c>
      <c r="IY38">
        <v>0</v>
      </c>
      <c r="IZ38">
        <v>0</v>
      </c>
      <c r="JA38">
        <v>0</v>
      </c>
      <c r="JB38">
        <v>0</v>
      </c>
      <c r="JC38">
        <v>0</v>
      </c>
      <c r="JD38">
        <v>0</v>
      </c>
      <c r="JE38">
        <v>1</v>
      </c>
      <c r="JF38">
        <v>0</v>
      </c>
      <c r="JG38">
        <v>0</v>
      </c>
      <c r="JH38" t="s">
        <v>813</v>
      </c>
      <c r="JI38" t="s">
        <v>389</v>
      </c>
      <c r="JJ38" t="s">
        <v>506</v>
      </c>
      <c r="JL38" t="s">
        <v>352</v>
      </c>
      <c r="MD38" t="s">
        <v>814</v>
      </c>
      <c r="ME38" t="s">
        <v>814</v>
      </c>
      <c r="MF38" t="s">
        <v>814</v>
      </c>
      <c r="MG38" t="s">
        <v>355</v>
      </c>
      <c r="MH38">
        <v>0</v>
      </c>
      <c r="MI38">
        <v>0</v>
      </c>
      <c r="MJ38">
        <v>0</v>
      </c>
      <c r="MK38">
        <v>0</v>
      </c>
      <c r="ML38">
        <v>0</v>
      </c>
      <c r="MM38">
        <v>1</v>
      </c>
      <c r="MN38">
        <v>0</v>
      </c>
      <c r="MP38" t="s">
        <v>355</v>
      </c>
      <c r="MQ38">
        <v>0</v>
      </c>
      <c r="MR38">
        <v>0</v>
      </c>
      <c r="MS38">
        <v>0</v>
      </c>
      <c r="MT38">
        <v>1</v>
      </c>
      <c r="MU38">
        <v>0</v>
      </c>
      <c r="MW38" t="s">
        <v>470</v>
      </c>
      <c r="MX38">
        <v>1</v>
      </c>
      <c r="MY38">
        <v>1</v>
      </c>
      <c r="NB38" t="s">
        <v>326</v>
      </c>
      <c r="NC38">
        <v>0</v>
      </c>
      <c r="ND38">
        <v>0</v>
      </c>
      <c r="NE38">
        <v>0</v>
      </c>
      <c r="NF38">
        <v>1</v>
      </c>
      <c r="NG38">
        <v>0</v>
      </c>
      <c r="NH38">
        <v>0</v>
      </c>
      <c r="NI38">
        <v>0</v>
      </c>
      <c r="NJ38">
        <v>0</v>
      </c>
      <c r="NK38">
        <v>0</v>
      </c>
      <c r="NL38">
        <v>0</v>
      </c>
      <c r="NM38">
        <v>0</v>
      </c>
      <c r="NP38" t="s">
        <v>327</v>
      </c>
      <c r="NQ38" t="s">
        <v>310</v>
      </c>
      <c r="OB38" t="s">
        <v>355</v>
      </c>
      <c r="OC38">
        <v>0</v>
      </c>
      <c r="OD38">
        <v>0</v>
      </c>
      <c r="OE38">
        <v>0</v>
      </c>
      <c r="OF38">
        <v>0</v>
      </c>
      <c r="OG38">
        <v>0</v>
      </c>
      <c r="OH38">
        <v>0</v>
      </c>
      <c r="OI38">
        <v>0</v>
      </c>
      <c r="OJ38">
        <v>1</v>
      </c>
      <c r="OK38">
        <v>0</v>
      </c>
      <c r="VG38" t="s">
        <v>815</v>
      </c>
      <c r="VH38">
        <v>0</v>
      </c>
      <c r="VI38">
        <v>0</v>
      </c>
      <c r="VJ38">
        <v>1</v>
      </c>
      <c r="VK38">
        <v>0</v>
      </c>
      <c r="VL38">
        <v>0</v>
      </c>
      <c r="VM38">
        <v>0</v>
      </c>
      <c r="VN38">
        <v>0</v>
      </c>
      <c r="VO38">
        <v>0</v>
      </c>
      <c r="VP38">
        <v>0</v>
      </c>
      <c r="VQ38">
        <v>0</v>
      </c>
      <c r="VR38">
        <v>0</v>
      </c>
      <c r="VT38" t="s">
        <v>322</v>
      </c>
      <c r="VU38" t="s">
        <v>816</v>
      </c>
      <c r="VV38" t="s">
        <v>489</v>
      </c>
      <c r="VW38">
        <v>0</v>
      </c>
      <c r="VX38">
        <v>0</v>
      </c>
      <c r="VY38">
        <v>0</v>
      </c>
      <c r="VZ38">
        <v>0</v>
      </c>
      <c r="WA38">
        <v>0</v>
      </c>
      <c r="WB38">
        <v>1</v>
      </c>
      <c r="WC38">
        <v>0</v>
      </c>
      <c r="WD38">
        <v>0</v>
      </c>
      <c r="WE38">
        <v>0</v>
      </c>
      <c r="WF38">
        <v>0</v>
      </c>
      <c r="WG38">
        <v>0</v>
      </c>
      <c r="WH38">
        <v>0</v>
      </c>
      <c r="WI38">
        <v>0</v>
      </c>
      <c r="WJ38">
        <v>0</v>
      </c>
      <c r="WL38" t="s">
        <v>817</v>
      </c>
      <c r="WM38" t="s">
        <v>327</v>
      </c>
      <c r="WV38" t="s">
        <v>355</v>
      </c>
      <c r="WW38" t="s">
        <v>327</v>
      </c>
      <c r="WY38" t="s">
        <v>320</v>
      </c>
      <c r="WZ38">
        <v>0</v>
      </c>
      <c r="XA38">
        <v>0</v>
      </c>
      <c r="XB38">
        <v>0</v>
      </c>
      <c r="XC38">
        <v>1</v>
      </c>
      <c r="XD38">
        <v>0</v>
      </c>
      <c r="XE38">
        <v>0</v>
      </c>
      <c r="XF38" t="s">
        <v>810</v>
      </c>
      <c r="XH38" t="s">
        <v>311</v>
      </c>
      <c r="XI38">
        <v>226593443</v>
      </c>
      <c r="XJ38" t="s">
        <v>818</v>
      </c>
      <c r="XK38" s="1">
        <v>44495.495208333326</v>
      </c>
      <c r="XN38" t="s">
        <v>336</v>
      </c>
      <c r="XO38" t="s">
        <v>337</v>
      </c>
      <c r="XQ38">
        <v>37</v>
      </c>
    </row>
    <row r="39" spans="1:641" x14ac:dyDescent="0.25">
      <c r="A39" s="1">
        <v>44494.719487499999</v>
      </c>
      <c r="B39" s="1">
        <v>44494.725826203707</v>
      </c>
      <c r="C39" s="1">
        <v>44494</v>
      </c>
      <c r="D39" t="s">
        <v>2735</v>
      </c>
      <c r="E39" t="s">
        <v>462</v>
      </c>
      <c r="F39" t="s">
        <v>478</v>
      </c>
      <c r="G39" s="1">
        <v>44494</v>
      </c>
      <c r="H39" t="s">
        <v>310</v>
      </c>
      <c r="I39" t="s">
        <v>310</v>
      </c>
      <c r="J39" t="s">
        <v>327</v>
      </c>
      <c r="K39" t="s">
        <v>464</v>
      </c>
      <c r="L39" t="s">
        <v>313</v>
      </c>
      <c r="N39" t="s">
        <v>314</v>
      </c>
      <c r="O39" t="s">
        <v>310</v>
      </c>
      <c r="P39" t="s">
        <v>315</v>
      </c>
      <c r="Q39" t="s">
        <v>316</v>
      </c>
      <c r="S39" t="s">
        <v>617</v>
      </c>
      <c r="T39">
        <v>3</v>
      </c>
      <c r="U39">
        <v>0</v>
      </c>
      <c r="V39">
        <v>3</v>
      </c>
      <c r="W39" t="s">
        <v>319</v>
      </c>
      <c r="X39">
        <v>0</v>
      </c>
      <c r="Y39">
        <v>1</v>
      </c>
      <c r="Z39">
        <v>0</v>
      </c>
      <c r="AA39">
        <v>0</v>
      </c>
      <c r="AG39" t="s">
        <v>310</v>
      </c>
      <c r="AH39" t="s">
        <v>339</v>
      </c>
      <c r="AI39">
        <v>1</v>
      </c>
      <c r="AJ39">
        <v>0</v>
      </c>
      <c r="AK39">
        <v>0</v>
      </c>
      <c r="AL39">
        <v>0</v>
      </c>
      <c r="AM39">
        <v>0</v>
      </c>
      <c r="AN39">
        <v>0</v>
      </c>
      <c r="AO39">
        <v>0</v>
      </c>
      <c r="AP39">
        <v>0</v>
      </c>
      <c r="AR39" t="s">
        <v>383</v>
      </c>
      <c r="AT39">
        <v>300</v>
      </c>
      <c r="AU39" t="s">
        <v>327</v>
      </c>
      <c r="BP39" t="s">
        <v>496</v>
      </c>
      <c r="EK39" t="s">
        <v>318</v>
      </c>
      <c r="EL39">
        <v>1</v>
      </c>
      <c r="EM39">
        <v>0</v>
      </c>
      <c r="EN39">
        <v>0</v>
      </c>
      <c r="EO39">
        <v>0</v>
      </c>
      <c r="EP39">
        <v>0</v>
      </c>
      <c r="EQ39">
        <v>0</v>
      </c>
      <c r="ES39" t="s">
        <v>557</v>
      </c>
      <c r="ET39">
        <v>0</v>
      </c>
      <c r="EU39">
        <v>1</v>
      </c>
      <c r="EV39">
        <v>0</v>
      </c>
      <c r="EW39">
        <v>0</v>
      </c>
      <c r="EX39">
        <v>0</v>
      </c>
      <c r="EY39">
        <v>0</v>
      </c>
      <c r="EZ39">
        <v>0</v>
      </c>
      <c r="FA39">
        <v>0</v>
      </c>
      <c r="FB39">
        <v>0</v>
      </c>
      <c r="FC39">
        <v>0</v>
      </c>
      <c r="FD39">
        <v>0</v>
      </c>
      <c r="FE39">
        <v>0</v>
      </c>
      <c r="FF39">
        <v>0</v>
      </c>
      <c r="FG39">
        <v>0</v>
      </c>
      <c r="FH39">
        <v>0</v>
      </c>
      <c r="FI39">
        <v>0</v>
      </c>
      <c r="FJ39">
        <v>0</v>
      </c>
      <c r="FL39" t="s">
        <v>318</v>
      </c>
      <c r="FM39">
        <v>1</v>
      </c>
      <c r="FN39">
        <v>0</v>
      </c>
      <c r="FO39">
        <v>0</v>
      </c>
      <c r="FP39">
        <v>0</v>
      </c>
      <c r="FQ39">
        <v>0</v>
      </c>
      <c r="FR39">
        <v>0</v>
      </c>
      <c r="HV39" t="s">
        <v>404</v>
      </c>
      <c r="HX39" t="s">
        <v>345</v>
      </c>
      <c r="IE39" t="s">
        <v>819</v>
      </c>
      <c r="IF39" t="s">
        <v>320</v>
      </c>
      <c r="IG39">
        <v>0</v>
      </c>
      <c r="IH39">
        <v>0</v>
      </c>
      <c r="II39">
        <v>0</v>
      </c>
      <c r="IJ39">
        <v>0</v>
      </c>
      <c r="IK39">
        <v>0</v>
      </c>
      <c r="IL39">
        <v>0</v>
      </c>
      <c r="IM39">
        <v>1</v>
      </c>
      <c r="IN39">
        <v>0</v>
      </c>
      <c r="IO39">
        <v>0</v>
      </c>
      <c r="IP39" t="s">
        <v>820</v>
      </c>
      <c r="IQ39" t="s">
        <v>821</v>
      </c>
      <c r="IR39" t="s">
        <v>505</v>
      </c>
      <c r="IS39">
        <v>1</v>
      </c>
      <c r="IT39">
        <v>1</v>
      </c>
      <c r="IU39">
        <v>1</v>
      </c>
      <c r="IV39">
        <v>1</v>
      </c>
      <c r="IW39">
        <v>1</v>
      </c>
      <c r="IX39">
        <v>1</v>
      </c>
      <c r="IY39">
        <v>0</v>
      </c>
      <c r="IZ39">
        <v>0</v>
      </c>
      <c r="JA39">
        <v>0</v>
      </c>
      <c r="JB39">
        <v>0</v>
      </c>
      <c r="JC39">
        <v>0</v>
      </c>
      <c r="JD39">
        <v>0</v>
      </c>
      <c r="JE39">
        <v>0</v>
      </c>
      <c r="JF39">
        <v>0</v>
      </c>
      <c r="JG39">
        <v>0</v>
      </c>
      <c r="JI39" t="s">
        <v>389</v>
      </c>
      <c r="JJ39" t="s">
        <v>351</v>
      </c>
      <c r="JL39" t="s">
        <v>408</v>
      </c>
      <c r="MD39" t="s">
        <v>547</v>
      </c>
      <c r="ME39" t="s">
        <v>547</v>
      </c>
      <c r="MF39" t="s">
        <v>547</v>
      </c>
      <c r="MG39" t="s">
        <v>355</v>
      </c>
      <c r="MH39">
        <v>0</v>
      </c>
      <c r="MI39">
        <v>0</v>
      </c>
      <c r="MJ39">
        <v>0</v>
      </c>
      <c r="MK39">
        <v>0</v>
      </c>
      <c r="ML39">
        <v>0</v>
      </c>
      <c r="MM39">
        <v>1</v>
      </c>
      <c r="MN39">
        <v>0</v>
      </c>
      <c r="MP39" t="s">
        <v>355</v>
      </c>
      <c r="MQ39">
        <v>0</v>
      </c>
      <c r="MR39">
        <v>0</v>
      </c>
      <c r="MS39">
        <v>0</v>
      </c>
      <c r="MT39">
        <v>1</v>
      </c>
      <c r="MU39">
        <v>0</v>
      </c>
      <c r="MW39" t="s">
        <v>470</v>
      </c>
      <c r="MX39">
        <v>1</v>
      </c>
      <c r="MY39">
        <v>1</v>
      </c>
      <c r="NB39" t="s">
        <v>413</v>
      </c>
      <c r="NC39">
        <v>0</v>
      </c>
      <c r="ND39">
        <v>0</v>
      </c>
      <c r="NE39">
        <v>1</v>
      </c>
      <c r="NF39">
        <v>0</v>
      </c>
      <c r="NG39">
        <v>0</v>
      </c>
      <c r="NH39">
        <v>0</v>
      </c>
      <c r="NI39">
        <v>0</v>
      </c>
      <c r="NJ39">
        <v>0</v>
      </c>
      <c r="NK39">
        <v>0</v>
      </c>
      <c r="NL39">
        <v>0</v>
      </c>
      <c r="NM39">
        <v>0</v>
      </c>
      <c r="NP39" t="s">
        <v>327</v>
      </c>
      <c r="NQ39" t="s">
        <v>310</v>
      </c>
      <c r="OB39" t="s">
        <v>320</v>
      </c>
      <c r="OC39">
        <v>0</v>
      </c>
      <c r="OD39">
        <v>0</v>
      </c>
      <c r="OE39">
        <v>0</v>
      </c>
      <c r="OF39">
        <v>0</v>
      </c>
      <c r="OG39">
        <v>0</v>
      </c>
      <c r="OH39">
        <v>0</v>
      </c>
      <c r="OI39">
        <v>1</v>
      </c>
      <c r="OJ39">
        <v>0</v>
      </c>
      <c r="OK39">
        <v>0</v>
      </c>
      <c r="OL39" t="s">
        <v>822</v>
      </c>
      <c r="VG39" t="s">
        <v>471</v>
      </c>
      <c r="VH39">
        <v>1</v>
      </c>
      <c r="VI39">
        <v>0</v>
      </c>
      <c r="VJ39">
        <v>1</v>
      </c>
      <c r="VK39">
        <v>0</v>
      </c>
      <c r="VL39">
        <v>0</v>
      </c>
      <c r="VM39">
        <v>0</v>
      </c>
      <c r="VN39">
        <v>0</v>
      </c>
      <c r="VO39">
        <v>0</v>
      </c>
      <c r="VP39">
        <v>0</v>
      </c>
      <c r="VQ39">
        <v>0</v>
      </c>
      <c r="VR39">
        <v>0</v>
      </c>
      <c r="VT39" t="s">
        <v>823</v>
      </c>
      <c r="VU39" t="s">
        <v>824</v>
      </c>
      <c r="VV39" t="s">
        <v>489</v>
      </c>
      <c r="VW39">
        <v>0</v>
      </c>
      <c r="VX39">
        <v>0</v>
      </c>
      <c r="VY39">
        <v>0</v>
      </c>
      <c r="VZ39">
        <v>0</v>
      </c>
      <c r="WA39">
        <v>0</v>
      </c>
      <c r="WB39">
        <v>1</v>
      </c>
      <c r="WC39">
        <v>0</v>
      </c>
      <c r="WD39">
        <v>0</v>
      </c>
      <c r="WE39">
        <v>0</v>
      </c>
      <c r="WF39">
        <v>0</v>
      </c>
      <c r="WG39">
        <v>0</v>
      </c>
      <c r="WH39">
        <v>0</v>
      </c>
      <c r="WI39">
        <v>0</v>
      </c>
      <c r="WJ39">
        <v>0</v>
      </c>
      <c r="WL39" t="s">
        <v>825</v>
      </c>
      <c r="WM39" t="s">
        <v>327</v>
      </c>
      <c r="WV39" t="s">
        <v>310</v>
      </c>
      <c r="WW39" t="s">
        <v>327</v>
      </c>
      <c r="WY39" t="s">
        <v>355</v>
      </c>
      <c r="WZ39">
        <v>0</v>
      </c>
      <c r="XA39">
        <v>0</v>
      </c>
      <c r="XB39">
        <v>0</v>
      </c>
      <c r="XC39">
        <v>0</v>
      </c>
      <c r="XD39">
        <v>1</v>
      </c>
      <c r="XE39">
        <v>0</v>
      </c>
      <c r="XH39" t="s">
        <v>311</v>
      </c>
      <c r="XI39">
        <v>226593447</v>
      </c>
      <c r="XJ39" t="s">
        <v>826</v>
      </c>
      <c r="XK39" s="1">
        <v>44495.495219907411</v>
      </c>
      <c r="XN39" t="s">
        <v>336</v>
      </c>
      <c r="XO39" t="s">
        <v>337</v>
      </c>
      <c r="XQ39">
        <v>38</v>
      </c>
    </row>
    <row r="40" spans="1:641" x14ac:dyDescent="0.25">
      <c r="A40" s="1">
        <v>44494.728573391207</v>
      </c>
      <c r="B40" s="1">
        <v>44494.737881006942</v>
      </c>
      <c r="C40" s="1">
        <v>44494</v>
      </c>
      <c r="D40" t="s">
        <v>2735</v>
      </c>
      <c r="E40" t="s">
        <v>462</v>
      </c>
      <c r="F40" t="s">
        <v>478</v>
      </c>
      <c r="G40" s="1">
        <v>44494</v>
      </c>
      <c r="H40" t="s">
        <v>310</v>
      </c>
      <c r="I40" t="s">
        <v>310</v>
      </c>
      <c r="J40" t="s">
        <v>327</v>
      </c>
      <c r="K40" t="s">
        <v>464</v>
      </c>
      <c r="L40" t="s">
        <v>441</v>
      </c>
      <c r="N40" t="s">
        <v>314</v>
      </c>
      <c r="O40" t="s">
        <v>310</v>
      </c>
      <c r="P40" t="s">
        <v>517</v>
      </c>
      <c r="Q40" t="s">
        <v>401</v>
      </c>
      <c r="S40" t="s">
        <v>317</v>
      </c>
      <c r="T40">
        <v>2</v>
      </c>
      <c r="U40">
        <v>0</v>
      </c>
      <c r="V40">
        <v>2</v>
      </c>
      <c r="W40" t="s">
        <v>582</v>
      </c>
      <c r="X40">
        <v>0</v>
      </c>
      <c r="Y40">
        <v>0</v>
      </c>
      <c r="Z40">
        <v>1</v>
      </c>
      <c r="AA40">
        <v>0</v>
      </c>
      <c r="BQ40" t="s">
        <v>310</v>
      </c>
      <c r="BR40" t="s">
        <v>339</v>
      </c>
      <c r="BS40">
        <v>1</v>
      </c>
      <c r="BT40">
        <v>0</v>
      </c>
      <c r="BU40">
        <v>0</v>
      </c>
      <c r="BV40">
        <v>0</v>
      </c>
      <c r="BW40">
        <v>0</v>
      </c>
      <c r="BX40">
        <v>0</v>
      </c>
      <c r="BY40">
        <v>0</v>
      </c>
      <c r="BZ40">
        <v>0</v>
      </c>
      <c r="CB40" t="s">
        <v>421</v>
      </c>
      <c r="CD40">
        <v>500</v>
      </c>
      <c r="CE40" t="s">
        <v>327</v>
      </c>
      <c r="CZ40" t="s">
        <v>422</v>
      </c>
      <c r="EK40" t="s">
        <v>318</v>
      </c>
      <c r="EL40">
        <v>1</v>
      </c>
      <c r="EM40">
        <v>0</v>
      </c>
      <c r="EN40">
        <v>0</v>
      </c>
      <c r="EO40">
        <v>0</v>
      </c>
      <c r="EP40">
        <v>0</v>
      </c>
      <c r="EQ40">
        <v>0</v>
      </c>
      <c r="FT40" t="s">
        <v>827</v>
      </c>
      <c r="FU40">
        <v>0</v>
      </c>
      <c r="FV40">
        <v>0</v>
      </c>
      <c r="FW40">
        <v>0</v>
      </c>
      <c r="FX40">
        <v>0</v>
      </c>
      <c r="FY40">
        <v>1</v>
      </c>
      <c r="FZ40">
        <v>0</v>
      </c>
      <c r="GA40">
        <v>0</v>
      </c>
      <c r="GB40">
        <v>0</v>
      </c>
      <c r="GC40">
        <v>0</v>
      </c>
      <c r="GD40">
        <v>0</v>
      </c>
      <c r="GE40">
        <v>0</v>
      </c>
      <c r="GF40">
        <v>0</v>
      </c>
      <c r="GG40">
        <v>0</v>
      </c>
      <c r="GH40">
        <v>0</v>
      </c>
      <c r="GI40">
        <v>0</v>
      </c>
      <c r="GJ40">
        <v>0</v>
      </c>
      <c r="GK40">
        <v>0</v>
      </c>
      <c r="GM40" t="s">
        <v>318</v>
      </c>
      <c r="GN40">
        <v>1</v>
      </c>
      <c r="GO40">
        <v>0</v>
      </c>
      <c r="GP40">
        <v>0</v>
      </c>
      <c r="GQ40">
        <v>0</v>
      </c>
      <c r="GR40">
        <v>0</v>
      </c>
      <c r="GS40">
        <v>0</v>
      </c>
      <c r="HY40" t="s">
        <v>404</v>
      </c>
      <c r="IA40" t="s">
        <v>345</v>
      </c>
      <c r="IE40" t="s">
        <v>828</v>
      </c>
      <c r="JN40" t="s">
        <v>829</v>
      </c>
      <c r="JO40">
        <v>1</v>
      </c>
      <c r="JP40">
        <v>1</v>
      </c>
      <c r="JQ40">
        <v>0</v>
      </c>
      <c r="JR40">
        <v>0</v>
      </c>
      <c r="JS40">
        <v>0</v>
      </c>
      <c r="JT40">
        <v>0</v>
      </c>
      <c r="JU40">
        <v>0</v>
      </c>
      <c r="JV40">
        <v>0</v>
      </c>
      <c r="JW40">
        <v>0</v>
      </c>
      <c r="JY40" t="s">
        <v>830</v>
      </c>
      <c r="JZ40" t="s">
        <v>831</v>
      </c>
      <c r="KA40">
        <v>1</v>
      </c>
      <c r="KB40">
        <v>0</v>
      </c>
      <c r="KC40">
        <v>0</v>
      </c>
      <c r="KD40">
        <v>0</v>
      </c>
      <c r="KE40">
        <v>0</v>
      </c>
      <c r="KF40">
        <v>1</v>
      </c>
      <c r="KG40">
        <v>0</v>
      </c>
      <c r="KH40">
        <v>0</v>
      </c>
      <c r="KI40">
        <v>0</v>
      </c>
      <c r="KJ40">
        <v>1</v>
      </c>
      <c r="KK40">
        <v>0</v>
      </c>
      <c r="KL40">
        <v>0</v>
      </c>
      <c r="KM40">
        <v>0</v>
      </c>
      <c r="KN40">
        <v>0</v>
      </c>
      <c r="KO40">
        <v>0</v>
      </c>
      <c r="KQ40" t="s">
        <v>389</v>
      </c>
      <c r="KR40" t="s">
        <v>447</v>
      </c>
      <c r="KT40" t="s">
        <v>408</v>
      </c>
      <c r="MD40" t="s">
        <v>525</v>
      </c>
      <c r="ME40" t="s">
        <v>535</v>
      </c>
      <c r="MF40" t="s">
        <v>814</v>
      </c>
      <c r="MG40" t="s">
        <v>320</v>
      </c>
      <c r="MH40">
        <v>0</v>
      </c>
      <c r="MI40">
        <v>0</v>
      </c>
      <c r="MJ40">
        <v>0</v>
      </c>
      <c r="MK40">
        <v>0</v>
      </c>
      <c r="ML40">
        <v>1</v>
      </c>
      <c r="MM40">
        <v>0</v>
      </c>
      <c r="MN40">
        <v>0</v>
      </c>
      <c r="MO40" t="s">
        <v>814</v>
      </c>
      <c r="MP40" t="s">
        <v>324</v>
      </c>
      <c r="MQ40">
        <v>0</v>
      </c>
      <c r="MR40">
        <v>1</v>
      </c>
      <c r="MS40">
        <v>0</v>
      </c>
      <c r="MT40">
        <v>0</v>
      </c>
      <c r="MU40">
        <v>0</v>
      </c>
      <c r="MW40" t="s">
        <v>470</v>
      </c>
      <c r="MX40">
        <v>1</v>
      </c>
      <c r="MY40">
        <v>1</v>
      </c>
      <c r="NB40" t="s">
        <v>357</v>
      </c>
      <c r="NC40">
        <v>0</v>
      </c>
      <c r="ND40">
        <v>0</v>
      </c>
      <c r="NE40">
        <v>1</v>
      </c>
      <c r="NF40">
        <v>1</v>
      </c>
      <c r="NG40">
        <v>0</v>
      </c>
      <c r="NH40">
        <v>0</v>
      </c>
      <c r="NI40">
        <v>0</v>
      </c>
      <c r="NJ40">
        <v>0</v>
      </c>
      <c r="NK40">
        <v>0</v>
      </c>
      <c r="NL40">
        <v>0</v>
      </c>
      <c r="NM40">
        <v>0</v>
      </c>
      <c r="NP40" t="s">
        <v>327</v>
      </c>
      <c r="NQ40" t="s">
        <v>327</v>
      </c>
      <c r="VG40" t="s">
        <v>639</v>
      </c>
      <c r="VH40">
        <v>1</v>
      </c>
      <c r="VI40">
        <v>0</v>
      </c>
      <c r="VJ40">
        <v>0</v>
      </c>
      <c r="VK40">
        <v>0</v>
      </c>
      <c r="VL40">
        <v>0</v>
      </c>
      <c r="VM40">
        <v>0</v>
      </c>
      <c r="VN40">
        <v>0</v>
      </c>
      <c r="VO40">
        <v>0</v>
      </c>
      <c r="VP40">
        <v>0</v>
      </c>
      <c r="VQ40">
        <v>0</v>
      </c>
      <c r="VR40">
        <v>0</v>
      </c>
      <c r="VT40" t="s">
        <v>322</v>
      </c>
      <c r="VU40" t="s">
        <v>832</v>
      </c>
      <c r="VV40" t="s">
        <v>489</v>
      </c>
      <c r="VW40">
        <v>0</v>
      </c>
      <c r="VX40">
        <v>0</v>
      </c>
      <c r="VY40">
        <v>0</v>
      </c>
      <c r="VZ40">
        <v>0</v>
      </c>
      <c r="WA40">
        <v>0</v>
      </c>
      <c r="WB40">
        <v>1</v>
      </c>
      <c r="WC40">
        <v>0</v>
      </c>
      <c r="WD40">
        <v>0</v>
      </c>
      <c r="WE40">
        <v>0</v>
      </c>
      <c r="WF40">
        <v>0</v>
      </c>
      <c r="WG40">
        <v>0</v>
      </c>
      <c r="WH40">
        <v>0</v>
      </c>
      <c r="WI40">
        <v>0</v>
      </c>
      <c r="WJ40">
        <v>0</v>
      </c>
      <c r="WL40" t="s">
        <v>833</v>
      </c>
      <c r="WM40" t="s">
        <v>327</v>
      </c>
      <c r="WV40" t="s">
        <v>310</v>
      </c>
      <c r="WW40" t="s">
        <v>327</v>
      </c>
      <c r="WY40" t="s">
        <v>320</v>
      </c>
      <c r="WZ40">
        <v>0</v>
      </c>
      <c r="XA40">
        <v>0</v>
      </c>
      <c r="XB40">
        <v>0</v>
      </c>
      <c r="XC40">
        <v>1</v>
      </c>
      <c r="XD40">
        <v>0</v>
      </c>
      <c r="XE40">
        <v>0</v>
      </c>
      <c r="XF40" t="s">
        <v>810</v>
      </c>
      <c r="XH40" t="s">
        <v>311</v>
      </c>
      <c r="XI40">
        <v>226593451</v>
      </c>
      <c r="XJ40" t="s">
        <v>834</v>
      </c>
      <c r="XK40" s="1">
        <v>44495.495219907411</v>
      </c>
      <c r="XN40" t="s">
        <v>336</v>
      </c>
      <c r="XO40" t="s">
        <v>337</v>
      </c>
      <c r="XQ40">
        <v>39</v>
      </c>
    </row>
    <row r="41" spans="1:641" x14ac:dyDescent="0.25">
      <c r="A41" s="1">
        <v>44494.740440000001</v>
      </c>
      <c r="B41" s="1">
        <v>44494.747812696762</v>
      </c>
      <c r="C41" s="1">
        <v>44494</v>
      </c>
      <c r="D41" t="s">
        <v>2735</v>
      </c>
      <c r="E41" t="s">
        <v>462</v>
      </c>
      <c r="F41" t="s">
        <v>463</v>
      </c>
      <c r="G41" s="1">
        <v>44494</v>
      </c>
      <c r="H41" t="s">
        <v>310</v>
      </c>
      <c r="I41" t="s">
        <v>310</v>
      </c>
      <c r="J41" t="s">
        <v>311</v>
      </c>
      <c r="K41" t="s">
        <v>493</v>
      </c>
      <c r="L41" t="s">
        <v>441</v>
      </c>
      <c r="N41" t="s">
        <v>314</v>
      </c>
      <c r="O41" t="s">
        <v>310</v>
      </c>
      <c r="P41" t="s">
        <v>382</v>
      </c>
      <c r="Q41" t="s">
        <v>316</v>
      </c>
      <c r="S41" t="s">
        <v>317</v>
      </c>
      <c r="T41">
        <v>2</v>
      </c>
      <c r="U41">
        <v>0</v>
      </c>
      <c r="V41">
        <v>2</v>
      </c>
      <c r="W41" t="s">
        <v>582</v>
      </c>
      <c r="X41">
        <v>0</v>
      </c>
      <c r="Y41">
        <v>0</v>
      </c>
      <c r="Z41">
        <v>1</v>
      </c>
      <c r="AA41">
        <v>0</v>
      </c>
      <c r="BQ41" t="s">
        <v>310</v>
      </c>
      <c r="BR41" t="s">
        <v>339</v>
      </c>
      <c r="BS41">
        <v>1</v>
      </c>
      <c r="BT41">
        <v>0</v>
      </c>
      <c r="BU41">
        <v>0</v>
      </c>
      <c r="BV41">
        <v>0</v>
      </c>
      <c r="BW41">
        <v>0</v>
      </c>
      <c r="BX41">
        <v>0</v>
      </c>
      <c r="BY41">
        <v>0</v>
      </c>
      <c r="BZ41">
        <v>0</v>
      </c>
      <c r="CB41" t="s">
        <v>421</v>
      </c>
      <c r="CD41">
        <v>500</v>
      </c>
      <c r="CE41" t="s">
        <v>327</v>
      </c>
      <c r="CZ41" t="s">
        <v>541</v>
      </c>
      <c r="EK41" t="s">
        <v>318</v>
      </c>
      <c r="EL41">
        <v>1</v>
      </c>
      <c r="EM41">
        <v>0</v>
      </c>
      <c r="EN41">
        <v>0</v>
      </c>
      <c r="EO41">
        <v>0</v>
      </c>
      <c r="EP41">
        <v>0</v>
      </c>
      <c r="EQ41">
        <v>0</v>
      </c>
      <c r="FT41" t="s">
        <v>520</v>
      </c>
      <c r="FU41">
        <v>0</v>
      </c>
      <c r="FV41">
        <v>0</v>
      </c>
      <c r="FW41">
        <v>0</v>
      </c>
      <c r="FX41">
        <v>0</v>
      </c>
      <c r="FY41">
        <v>0</v>
      </c>
      <c r="FZ41">
        <v>1</v>
      </c>
      <c r="GA41">
        <v>0</v>
      </c>
      <c r="GB41">
        <v>0</v>
      </c>
      <c r="GC41">
        <v>0</v>
      </c>
      <c r="GD41">
        <v>0</v>
      </c>
      <c r="GE41">
        <v>0</v>
      </c>
      <c r="GF41">
        <v>0</v>
      </c>
      <c r="GG41">
        <v>0</v>
      </c>
      <c r="GH41">
        <v>0</v>
      </c>
      <c r="GI41">
        <v>0</v>
      </c>
      <c r="GJ41">
        <v>0</v>
      </c>
      <c r="GK41">
        <v>0</v>
      </c>
      <c r="GM41" t="s">
        <v>318</v>
      </c>
      <c r="GN41">
        <v>1</v>
      </c>
      <c r="GO41">
        <v>0</v>
      </c>
      <c r="GP41">
        <v>0</v>
      </c>
      <c r="GQ41">
        <v>0</v>
      </c>
      <c r="GR41">
        <v>0</v>
      </c>
      <c r="GS41">
        <v>0</v>
      </c>
      <c r="HY41" t="s">
        <v>404</v>
      </c>
      <c r="IA41" t="s">
        <v>345</v>
      </c>
      <c r="IE41" t="s">
        <v>835</v>
      </c>
      <c r="JN41" t="s">
        <v>805</v>
      </c>
      <c r="JO41">
        <v>1</v>
      </c>
      <c r="JP41">
        <v>1</v>
      </c>
      <c r="JQ41">
        <v>0</v>
      </c>
      <c r="JR41">
        <v>0</v>
      </c>
      <c r="JS41">
        <v>0</v>
      </c>
      <c r="JT41">
        <v>0</v>
      </c>
      <c r="JU41">
        <v>0</v>
      </c>
      <c r="JV41">
        <v>0</v>
      </c>
      <c r="JW41">
        <v>0</v>
      </c>
      <c r="JY41" t="s">
        <v>836</v>
      </c>
      <c r="JZ41" t="s">
        <v>837</v>
      </c>
      <c r="KA41">
        <v>1</v>
      </c>
      <c r="KB41">
        <v>0</v>
      </c>
      <c r="KC41">
        <v>0</v>
      </c>
      <c r="KD41">
        <v>1</v>
      </c>
      <c r="KE41">
        <v>1</v>
      </c>
      <c r="KF41">
        <v>0</v>
      </c>
      <c r="KG41">
        <v>0</v>
      </c>
      <c r="KH41">
        <v>0</v>
      </c>
      <c r="KI41">
        <v>1</v>
      </c>
      <c r="KJ41">
        <v>0</v>
      </c>
      <c r="KK41">
        <v>0</v>
      </c>
      <c r="KL41">
        <v>0</v>
      </c>
      <c r="KM41">
        <v>0</v>
      </c>
      <c r="KN41">
        <v>0</v>
      </c>
      <c r="KO41">
        <v>0</v>
      </c>
      <c r="KQ41" t="s">
        <v>411</v>
      </c>
      <c r="KR41" t="s">
        <v>351</v>
      </c>
      <c r="KT41" t="s">
        <v>408</v>
      </c>
      <c r="MD41" t="s">
        <v>311</v>
      </c>
      <c r="ME41" t="s">
        <v>311</v>
      </c>
      <c r="MF41" t="s">
        <v>311</v>
      </c>
      <c r="MG41" t="s">
        <v>355</v>
      </c>
      <c r="MH41">
        <v>0</v>
      </c>
      <c r="MI41">
        <v>0</v>
      </c>
      <c r="MJ41">
        <v>0</v>
      </c>
      <c r="MK41">
        <v>0</v>
      </c>
      <c r="ML41">
        <v>0</v>
      </c>
      <c r="MM41">
        <v>1</v>
      </c>
      <c r="MN41">
        <v>0</v>
      </c>
      <c r="MP41" t="s">
        <v>355</v>
      </c>
      <c r="MQ41">
        <v>0</v>
      </c>
      <c r="MR41">
        <v>0</v>
      </c>
      <c r="MS41">
        <v>0</v>
      </c>
      <c r="MT41">
        <v>1</v>
      </c>
      <c r="MU41">
        <v>0</v>
      </c>
      <c r="MW41" t="s">
        <v>470</v>
      </c>
      <c r="MX41">
        <v>1</v>
      </c>
      <c r="MY41">
        <v>1</v>
      </c>
      <c r="NB41" t="s">
        <v>357</v>
      </c>
      <c r="NC41">
        <v>0</v>
      </c>
      <c r="ND41">
        <v>0</v>
      </c>
      <c r="NE41">
        <v>1</v>
      </c>
      <c r="NF41">
        <v>1</v>
      </c>
      <c r="NG41">
        <v>0</v>
      </c>
      <c r="NH41">
        <v>0</v>
      </c>
      <c r="NI41">
        <v>0</v>
      </c>
      <c r="NJ41">
        <v>0</v>
      </c>
      <c r="NK41">
        <v>0</v>
      </c>
      <c r="NL41">
        <v>0</v>
      </c>
      <c r="NM41">
        <v>0</v>
      </c>
      <c r="NP41" t="s">
        <v>327</v>
      </c>
      <c r="NQ41" t="s">
        <v>327</v>
      </c>
      <c r="VG41" t="s">
        <v>815</v>
      </c>
      <c r="VH41">
        <v>0</v>
      </c>
      <c r="VI41">
        <v>0</v>
      </c>
      <c r="VJ41">
        <v>1</v>
      </c>
      <c r="VK41">
        <v>0</v>
      </c>
      <c r="VL41">
        <v>0</v>
      </c>
      <c r="VM41">
        <v>0</v>
      </c>
      <c r="VN41">
        <v>0</v>
      </c>
      <c r="VO41">
        <v>0</v>
      </c>
      <c r="VP41">
        <v>0</v>
      </c>
      <c r="VQ41">
        <v>0</v>
      </c>
      <c r="VR41">
        <v>0</v>
      </c>
      <c r="VT41" t="s">
        <v>322</v>
      </c>
      <c r="VU41" t="s">
        <v>838</v>
      </c>
      <c r="VV41" t="s">
        <v>489</v>
      </c>
      <c r="VW41">
        <v>0</v>
      </c>
      <c r="VX41">
        <v>0</v>
      </c>
      <c r="VY41">
        <v>0</v>
      </c>
      <c r="VZ41">
        <v>0</v>
      </c>
      <c r="WA41">
        <v>0</v>
      </c>
      <c r="WB41">
        <v>1</v>
      </c>
      <c r="WC41">
        <v>0</v>
      </c>
      <c r="WD41">
        <v>0</v>
      </c>
      <c r="WE41">
        <v>0</v>
      </c>
      <c r="WF41">
        <v>0</v>
      </c>
      <c r="WG41">
        <v>0</v>
      </c>
      <c r="WH41">
        <v>0</v>
      </c>
      <c r="WI41">
        <v>0</v>
      </c>
      <c r="WJ41">
        <v>0</v>
      </c>
      <c r="WL41" t="s">
        <v>839</v>
      </c>
      <c r="WM41" t="s">
        <v>327</v>
      </c>
      <c r="WV41" t="s">
        <v>355</v>
      </c>
      <c r="WW41" t="s">
        <v>327</v>
      </c>
      <c r="WY41" t="s">
        <v>355</v>
      </c>
      <c r="WZ41">
        <v>0</v>
      </c>
      <c r="XA41">
        <v>0</v>
      </c>
      <c r="XB41">
        <v>0</v>
      </c>
      <c r="XC41">
        <v>0</v>
      </c>
      <c r="XD41">
        <v>1</v>
      </c>
      <c r="XE41">
        <v>0</v>
      </c>
      <c r="XH41" t="s">
        <v>311</v>
      </c>
      <c r="XI41">
        <v>226593455</v>
      </c>
      <c r="XJ41" t="s">
        <v>840</v>
      </c>
      <c r="XK41" s="1">
        <v>44495.49523148148</v>
      </c>
      <c r="XN41" t="s">
        <v>336</v>
      </c>
      <c r="XO41" t="s">
        <v>337</v>
      </c>
      <c r="XQ41">
        <v>40</v>
      </c>
    </row>
    <row r="42" spans="1:641" x14ac:dyDescent="0.25">
      <c r="A42" s="1">
        <v>44494.750734814806</v>
      </c>
      <c r="B42" s="1">
        <v>44494.758702916668</v>
      </c>
      <c r="C42" s="1">
        <v>44494</v>
      </c>
      <c r="D42" t="s">
        <v>2735</v>
      </c>
      <c r="E42" t="s">
        <v>462</v>
      </c>
      <c r="F42" t="s">
        <v>478</v>
      </c>
      <c r="G42" s="1">
        <v>44494</v>
      </c>
      <c r="H42" t="s">
        <v>310</v>
      </c>
      <c r="I42" t="s">
        <v>310</v>
      </c>
      <c r="J42" t="s">
        <v>327</v>
      </c>
      <c r="K42" t="s">
        <v>464</v>
      </c>
      <c r="L42" t="s">
        <v>313</v>
      </c>
      <c r="N42" t="s">
        <v>681</v>
      </c>
      <c r="O42" t="s">
        <v>310</v>
      </c>
      <c r="P42" t="s">
        <v>382</v>
      </c>
      <c r="Q42" t="s">
        <v>316</v>
      </c>
      <c r="S42" t="s">
        <v>531</v>
      </c>
      <c r="T42">
        <v>3</v>
      </c>
      <c r="U42">
        <v>0</v>
      </c>
      <c r="V42">
        <v>3</v>
      </c>
      <c r="W42" t="s">
        <v>318</v>
      </c>
      <c r="X42">
        <v>1</v>
      </c>
      <c r="Y42">
        <v>0</v>
      </c>
      <c r="Z42">
        <v>0</v>
      </c>
      <c r="AA42">
        <v>0</v>
      </c>
      <c r="AB42" t="s">
        <v>841</v>
      </c>
      <c r="AC42">
        <v>1</v>
      </c>
      <c r="AD42">
        <v>1</v>
      </c>
      <c r="AE42">
        <v>1</v>
      </c>
      <c r="AF42">
        <v>0</v>
      </c>
      <c r="EK42" t="s">
        <v>318</v>
      </c>
      <c r="EL42">
        <v>1</v>
      </c>
      <c r="EM42">
        <v>0</v>
      </c>
      <c r="EN42">
        <v>0</v>
      </c>
      <c r="EO42">
        <v>0</v>
      </c>
      <c r="EP42">
        <v>0</v>
      </c>
      <c r="EQ42">
        <v>0</v>
      </c>
      <c r="IE42" t="s">
        <v>842</v>
      </c>
      <c r="MG42" t="s">
        <v>355</v>
      </c>
      <c r="MH42">
        <v>0</v>
      </c>
      <c r="MI42">
        <v>0</v>
      </c>
      <c r="MJ42">
        <v>0</v>
      </c>
      <c r="MK42">
        <v>0</v>
      </c>
      <c r="ML42">
        <v>0</v>
      </c>
      <c r="MM42">
        <v>1</v>
      </c>
      <c r="MN42">
        <v>0</v>
      </c>
      <c r="MW42" t="s">
        <v>371</v>
      </c>
      <c r="MX42">
        <v>0</v>
      </c>
      <c r="MY42">
        <v>1</v>
      </c>
      <c r="OM42" t="s">
        <v>326</v>
      </c>
      <c r="ON42">
        <v>0</v>
      </c>
      <c r="OO42">
        <v>1</v>
      </c>
      <c r="OP42">
        <v>0</v>
      </c>
      <c r="OQ42">
        <v>0</v>
      </c>
      <c r="OR42">
        <v>0</v>
      </c>
      <c r="OS42">
        <v>0</v>
      </c>
      <c r="OT42">
        <v>0</v>
      </c>
      <c r="OU42">
        <v>0</v>
      </c>
      <c r="OV42">
        <v>0</v>
      </c>
      <c r="OW42">
        <v>0</v>
      </c>
      <c r="OX42">
        <v>0</v>
      </c>
      <c r="PA42" t="s">
        <v>843</v>
      </c>
      <c r="PB42">
        <v>0</v>
      </c>
      <c r="PC42">
        <v>0</v>
      </c>
      <c r="PD42">
        <v>0</v>
      </c>
      <c r="PE42">
        <v>0</v>
      </c>
      <c r="PF42">
        <v>0</v>
      </c>
      <c r="PG42">
        <v>1</v>
      </c>
      <c r="PH42">
        <v>0</v>
      </c>
      <c r="PI42">
        <v>0</v>
      </c>
      <c r="PJ42">
        <v>0</v>
      </c>
      <c r="PK42">
        <v>0</v>
      </c>
      <c r="PL42">
        <v>0</v>
      </c>
      <c r="PM42">
        <v>0</v>
      </c>
      <c r="PN42">
        <v>0</v>
      </c>
      <c r="PO42">
        <v>0</v>
      </c>
      <c r="PQ42" t="s">
        <v>844</v>
      </c>
      <c r="PS42" t="s">
        <v>845</v>
      </c>
      <c r="PT42">
        <v>0</v>
      </c>
      <c r="PU42">
        <v>0</v>
      </c>
      <c r="PV42">
        <v>0</v>
      </c>
      <c r="PW42">
        <v>0</v>
      </c>
      <c r="PX42">
        <v>1</v>
      </c>
      <c r="PY42">
        <v>0</v>
      </c>
      <c r="PZ42">
        <v>0</v>
      </c>
      <c r="QA42">
        <v>0</v>
      </c>
      <c r="QB42">
        <v>0</v>
      </c>
      <c r="QD42" t="s">
        <v>845</v>
      </c>
      <c r="QE42">
        <v>0</v>
      </c>
      <c r="QF42">
        <v>0</v>
      </c>
      <c r="QG42">
        <v>0</v>
      </c>
      <c r="QH42">
        <v>0</v>
      </c>
      <c r="QI42">
        <v>1</v>
      </c>
      <c r="QJ42">
        <v>0</v>
      </c>
      <c r="QK42">
        <v>0</v>
      </c>
      <c r="QL42">
        <v>0</v>
      </c>
      <c r="QM42">
        <v>0</v>
      </c>
      <c r="TR42" t="s">
        <v>846</v>
      </c>
      <c r="TS42">
        <v>0</v>
      </c>
      <c r="TT42">
        <v>1</v>
      </c>
      <c r="TU42">
        <v>0</v>
      </c>
      <c r="TV42">
        <v>0</v>
      </c>
      <c r="TW42">
        <v>0</v>
      </c>
      <c r="TX42">
        <v>0</v>
      </c>
      <c r="TY42">
        <v>0</v>
      </c>
      <c r="TZ42">
        <v>0</v>
      </c>
      <c r="UB42">
        <v>100</v>
      </c>
      <c r="VF42" t="s">
        <v>327</v>
      </c>
      <c r="VG42" t="s">
        <v>847</v>
      </c>
      <c r="VH42">
        <v>0</v>
      </c>
      <c r="VI42">
        <v>0</v>
      </c>
      <c r="VJ42">
        <v>0</v>
      </c>
      <c r="VK42">
        <v>1</v>
      </c>
      <c r="VL42">
        <v>1</v>
      </c>
      <c r="VM42">
        <v>1</v>
      </c>
      <c r="VN42">
        <v>0</v>
      </c>
      <c r="VO42">
        <v>0</v>
      </c>
      <c r="VP42">
        <v>0</v>
      </c>
      <c r="VQ42">
        <v>0</v>
      </c>
      <c r="VR42">
        <v>0</v>
      </c>
      <c r="VT42" t="s">
        <v>848</v>
      </c>
      <c r="VU42" t="s">
        <v>849</v>
      </c>
      <c r="VV42" t="s">
        <v>850</v>
      </c>
      <c r="VW42">
        <v>0</v>
      </c>
      <c r="VX42">
        <v>0</v>
      </c>
      <c r="VY42">
        <v>0</v>
      </c>
      <c r="VZ42">
        <v>0</v>
      </c>
      <c r="WA42">
        <v>0</v>
      </c>
      <c r="WB42">
        <v>0</v>
      </c>
      <c r="WC42">
        <v>0</v>
      </c>
      <c r="WD42">
        <v>1</v>
      </c>
      <c r="WE42">
        <v>0</v>
      </c>
      <c r="WF42">
        <v>0</v>
      </c>
      <c r="WG42">
        <v>0</v>
      </c>
      <c r="WH42">
        <v>0</v>
      </c>
      <c r="WI42">
        <v>0</v>
      </c>
      <c r="WJ42">
        <v>0</v>
      </c>
      <c r="WL42" t="s">
        <v>851</v>
      </c>
      <c r="WM42" t="s">
        <v>327</v>
      </c>
      <c r="WV42" t="s">
        <v>355</v>
      </c>
      <c r="WW42" t="s">
        <v>327</v>
      </c>
      <c r="WY42" t="s">
        <v>355</v>
      </c>
      <c r="WZ42">
        <v>0</v>
      </c>
      <c r="XA42">
        <v>0</v>
      </c>
      <c r="XB42">
        <v>0</v>
      </c>
      <c r="XC42">
        <v>0</v>
      </c>
      <c r="XD42">
        <v>1</v>
      </c>
      <c r="XE42">
        <v>0</v>
      </c>
      <c r="XH42" t="s">
        <v>311</v>
      </c>
      <c r="XI42">
        <v>226593478</v>
      </c>
      <c r="XJ42" t="s">
        <v>852</v>
      </c>
      <c r="XK42" s="1">
        <v>44495.495266203703</v>
      </c>
      <c r="XN42" t="s">
        <v>336</v>
      </c>
      <c r="XO42" t="s">
        <v>337</v>
      </c>
      <c r="XQ42">
        <v>41</v>
      </c>
    </row>
    <row r="43" spans="1:641" x14ac:dyDescent="0.25">
      <c r="A43" s="1">
        <v>44494.578939375002</v>
      </c>
      <c r="B43" s="1">
        <v>44494.624320486109</v>
      </c>
      <c r="C43" s="1">
        <v>44494</v>
      </c>
      <c r="D43" t="s">
        <v>2735</v>
      </c>
      <c r="E43" t="s">
        <v>567</v>
      </c>
      <c r="F43" t="s">
        <v>630</v>
      </c>
      <c r="G43" s="1">
        <v>44494</v>
      </c>
      <c r="H43" t="s">
        <v>310</v>
      </c>
      <c r="I43" t="s">
        <v>327</v>
      </c>
      <c r="J43" t="s">
        <v>311</v>
      </c>
      <c r="K43" t="s">
        <v>569</v>
      </c>
      <c r="L43" t="s">
        <v>313</v>
      </c>
      <c r="N43" t="s">
        <v>314</v>
      </c>
      <c r="O43" t="s">
        <v>310</v>
      </c>
      <c r="P43" t="s">
        <v>382</v>
      </c>
      <c r="Q43" t="s">
        <v>316</v>
      </c>
      <c r="S43" t="s">
        <v>317</v>
      </c>
      <c r="T43">
        <v>3</v>
      </c>
      <c r="U43">
        <v>0</v>
      </c>
      <c r="V43">
        <v>3</v>
      </c>
      <c r="W43" t="s">
        <v>495</v>
      </c>
      <c r="X43">
        <v>0</v>
      </c>
      <c r="Y43">
        <v>1</v>
      </c>
      <c r="Z43">
        <v>1</v>
      </c>
      <c r="AA43">
        <v>0</v>
      </c>
      <c r="AG43" t="s">
        <v>310</v>
      </c>
      <c r="AH43" t="s">
        <v>339</v>
      </c>
      <c r="AI43">
        <v>1</v>
      </c>
      <c r="AJ43">
        <v>0</v>
      </c>
      <c r="AK43">
        <v>0</v>
      </c>
      <c r="AL43">
        <v>0</v>
      </c>
      <c r="AM43">
        <v>0</v>
      </c>
      <c r="AN43">
        <v>0</v>
      </c>
      <c r="AO43">
        <v>0</v>
      </c>
      <c r="AP43">
        <v>0</v>
      </c>
      <c r="AR43" t="s">
        <v>480</v>
      </c>
      <c r="AT43">
        <v>300</v>
      </c>
      <c r="AU43" t="s">
        <v>327</v>
      </c>
      <c r="BP43" t="s">
        <v>427</v>
      </c>
      <c r="BQ43" t="s">
        <v>310</v>
      </c>
      <c r="BR43" t="s">
        <v>339</v>
      </c>
      <c r="BS43">
        <v>1</v>
      </c>
      <c r="BT43">
        <v>0</v>
      </c>
      <c r="BU43">
        <v>0</v>
      </c>
      <c r="BV43">
        <v>0</v>
      </c>
      <c r="BW43">
        <v>0</v>
      </c>
      <c r="BX43">
        <v>0</v>
      </c>
      <c r="BY43">
        <v>0</v>
      </c>
      <c r="BZ43">
        <v>0</v>
      </c>
      <c r="CB43" t="s">
        <v>480</v>
      </c>
      <c r="CD43">
        <v>250</v>
      </c>
      <c r="CE43" t="s">
        <v>327</v>
      </c>
      <c r="CZ43" t="s">
        <v>422</v>
      </c>
      <c r="EK43" t="s">
        <v>318</v>
      </c>
      <c r="EL43">
        <v>1</v>
      </c>
      <c r="EM43">
        <v>0</v>
      </c>
      <c r="EN43">
        <v>0</v>
      </c>
      <c r="EO43">
        <v>0</v>
      </c>
      <c r="EP43">
        <v>0</v>
      </c>
      <c r="EQ43">
        <v>0</v>
      </c>
      <c r="ES43" t="s">
        <v>384</v>
      </c>
      <c r="ET43">
        <v>1</v>
      </c>
      <c r="EU43">
        <v>0</v>
      </c>
      <c r="EV43">
        <v>0</v>
      </c>
      <c r="EW43">
        <v>0</v>
      </c>
      <c r="EX43">
        <v>0</v>
      </c>
      <c r="EY43">
        <v>0</v>
      </c>
      <c r="EZ43">
        <v>0</v>
      </c>
      <c r="FA43">
        <v>0</v>
      </c>
      <c r="FB43">
        <v>0</v>
      </c>
      <c r="FC43">
        <v>0</v>
      </c>
      <c r="FD43">
        <v>0</v>
      </c>
      <c r="FE43">
        <v>0</v>
      </c>
      <c r="FF43">
        <v>0</v>
      </c>
      <c r="FG43">
        <v>0</v>
      </c>
      <c r="FH43">
        <v>0</v>
      </c>
      <c r="FI43">
        <v>0</v>
      </c>
      <c r="FJ43">
        <v>0</v>
      </c>
      <c r="FL43" t="s">
        <v>318</v>
      </c>
      <c r="FM43">
        <v>1</v>
      </c>
      <c r="FN43">
        <v>0</v>
      </c>
      <c r="FO43">
        <v>0</v>
      </c>
      <c r="FP43">
        <v>0</v>
      </c>
      <c r="FQ43">
        <v>0</v>
      </c>
      <c r="FR43">
        <v>0</v>
      </c>
      <c r="FT43" t="s">
        <v>692</v>
      </c>
      <c r="FU43">
        <v>1</v>
      </c>
      <c r="FV43">
        <v>0</v>
      </c>
      <c r="FW43">
        <v>0</v>
      </c>
      <c r="FX43">
        <v>1</v>
      </c>
      <c r="FY43">
        <v>0</v>
      </c>
      <c r="FZ43">
        <v>0</v>
      </c>
      <c r="GA43">
        <v>0</v>
      </c>
      <c r="GB43">
        <v>0</v>
      </c>
      <c r="GC43">
        <v>0</v>
      </c>
      <c r="GD43">
        <v>0</v>
      </c>
      <c r="GE43">
        <v>0</v>
      </c>
      <c r="GF43">
        <v>0</v>
      </c>
      <c r="GG43">
        <v>0</v>
      </c>
      <c r="GH43">
        <v>0</v>
      </c>
      <c r="GI43">
        <v>0</v>
      </c>
      <c r="GJ43">
        <v>0</v>
      </c>
      <c r="GK43">
        <v>0</v>
      </c>
      <c r="GM43" t="s">
        <v>318</v>
      </c>
      <c r="GN43">
        <v>1</v>
      </c>
      <c r="GO43">
        <v>0</v>
      </c>
      <c r="GP43">
        <v>0</v>
      </c>
      <c r="GQ43">
        <v>0</v>
      </c>
      <c r="GR43">
        <v>0</v>
      </c>
      <c r="GS43">
        <v>0</v>
      </c>
      <c r="HV43" t="s">
        <v>344</v>
      </c>
      <c r="HX43" t="s">
        <v>345</v>
      </c>
      <c r="HY43" t="s">
        <v>320</v>
      </c>
      <c r="HZ43" t="s">
        <v>853</v>
      </c>
      <c r="IA43" t="s">
        <v>585</v>
      </c>
      <c r="IE43" t="s">
        <v>854</v>
      </c>
      <c r="IF43" t="s">
        <v>320</v>
      </c>
      <c r="IG43">
        <v>0</v>
      </c>
      <c r="IH43">
        <v>0</v>
      </c>
      <c r="II43">
        <v>0</v>
      </c>
      <c r="IJ43">
        <v>0</v>
      </c>
      <c r="IK43">
        <v>0</v>
      </c>
      <c r="IL43">
        <v>0</v>
      </c>
      <c r="IM43">
        <v>1</v>
      </c>
      <c r="IN43">
        <v>0</v>
      </c>
      <c r="IO43">
        <v>0</v>
      </c>
      <c r="IP43" t="s">
        <v>646</v>
      </c>
      <c r="IQ43" t="s">
        <v>855</v>
      </c>
      <c r="IR43" t="s">
        <v>604</v>
      </c>
      <c r="IS43">
        <v>1</v>
      </c>
      <c r="IT43">
        <v>0</v>
      </c>
      <c r="IU43">
        <v>1</v>
      </c>
      <c r="IV43">
        <v>1</v>
      </c>
      <c r="IW43">
        <v>0</v>
      </c>
      <c r="IX43">
        <v>0</v>
      </c>
      <c r="IY43">
        <v>0</v>
      </c>
      <c r="IZ43">
        <v>0</v>
      </c>
      <c r="JA43">
        <v>0</v>
      </c>
      <c r="JB43">
        <v>0</v>
      </c>
      <c r="JC43">
        <v>0</v>
      </c>
      <c r="JD43">
        <v>0</v>
      </c>
      <c r="JE43">
        <v>0</v>
      </c>
      <c r="JF43">
        <v>0</v>
      </c>
      <c r="JG43">
        <v>0</v>
      </c>
      <c r="JI43" t="s">
        <v>389</v>
      </c>
      <c r="JJ43" t="s">
        <v>351</v>
      </c>
      <c r="JL43" t="s">
        <v>352</v>
      </c>
      <c r="JN43" t="s">
        <v>448</v>
      </c>
      <c r="JO43">
        <v>0</v>
      </c>
      <c r="JP43">
        <v>1</v>
      </c>
      <c r="JQ43">
        <v>0</v>
      </c>
      <c r="JR43">
        <v>0</v>
      </c>
      <c r="JS43">
        <v>0</v>
      </c>
      <c r="JT43">
        <v>0</v>
      </c>
      <c r="JU43">
        <v>0</v>
      </c>
      <c r="JV43">
        <v>0</v>
      </c>
      <c r="JW43">
        <v>0</v>
      </c>
      <c r="JY43" t="s">
        <v>856</v>
      </c>
      <c r="JZ43" t="s">
        <v>505</v>
      </c>
      <c r="KA43">
        <v>1</v>
      </c>
      <c r="KB43">
        <v>1</v>
      </c>
      <c r="KC43">
        <v>1</v>
      </c>
      <c r="KD43">
        <v>1</v>
      </c>
      <c r="KE43">
        <v>1</v>
      </c>
      <c r="KF43">
        <v>1</v>
      </c>
      <c r="KG43">
        <v>0</v>
      </c>
      <c r="KH43">
        <v>0</v>
      </c>
      <c r="KI43">
        <v>0</v>
      </c>
      <c r="KJ43">
        <v>0</v>
      </c>
      <c r="KK43">
        <v>0</v>
      </c>
      <c r="KL43">
        <v>0</v>
      </c>
      <c r="KM43">
        <v>0</v>
      </c>
      <c r="KN43">
        <v>0</v>
      </c>
      <c r="KO43">
        <v>0</v>
      </c>
      <c r="KQ43" t="s">
        <v>411</v>
      </c>
      <c r="KR43" t="s">
        <v>351</v>
      </c>
      <c r="KT43" t="s">
        <v>408</v>
      </c>
      <c r="MD43" t="s">
        <v>547</v>
      </c>
      <c r="ME43" t="s">
        <v>857</v>
      </c>
      <c r="MG43" t="s">
        <v>320</v>
      </c>
      <c r="MH43">
        <v>0</v>
      </c>
      <c r="MI43">
        <v>0</v>
      </c>
      <c r="MJ43">
        <v>0</v>
      </c>
      <c r="MK43">
        <v>0</v>
      </c>
      <c r="ML43">
        <v>1</v>
      </c>
      <c r="MM43">
        <v>0</v>
      </c>
      <c r="MN43">
        <v>0</v>
      </c>
      <c r="MO43" t="s">
        <v>858</v>
      </c>
      <c r="MP43" t="s">
        <v>324</v>
      </c>
      <c r="MQ43">
        <v>0</v>
      </c>
      <c r="MR43">
        <v>1</v>
      </c>
      <c r="MS43">
        <v>0</v>
      </c>
      <c r="MT43">
        <v>0</v>
      </c>
      <c r="MU43">
        <v>0</v>
      </c>
      <c r="MW43" t="s">
        <v>371</v>
      </c>
      <c r="MX43">
        <v>0</v>
      </c>
      <c r="MY43">
        <v>1</v>
      </c>
      <c r="NB43" t="s">
        <v>413</v>
      </c>
      <c r="NC43">
        <v>0</v>
      </c>
      <c r="ND43">
        <v>0</v>
      </c>
      <c r="NE43">
        <v>1</v>
      </c>
      <c r="NF43">
        <v>0</v>
      </c>
      <c r="NG43">
        <v>0</v>
      </c>
      <c r="NH43">
        <v>0</v>
      </c>
      <c r="NI43">
        <v>0</v>
      </c>
      <c r="NJ43">
        <v>0</v>
      </c>
      <c r="NK43">
        <v>0</v>
      </c>
      <c r="NL43">
        <v>0</v>
      </c>
      <c r="NM43">
        <v>0</v>
      </c>
      <c r="NP43" t="s">
        <v>327</v>
      </c>
      <c r="NQ43" t="s">
        <v>310</v>
      </c>
      <c r="OB43" t="s">
        <v>320</v>
      </c>
      <c r="OC43">
        <v>0</v>
      </c>
      <c r="OD43">
        <v>0</v>
      </c>
      <c r="OE43">
        <v>0</v>
      </c>
      <c r="OF43">
        <v>0</v>
      </c>
      <c r="OG43">
        <v>0</v>
      </c>
      <c r="OH43">
        <v>0</v>
      </c>
      <c r="OI43">
        <v>1</v>
      </c>
      <c r="OJ43">
        <v>0</v>
      </c>
      <c r="OK43">
        <v>0</v>
      </c>
      <c r="OL43" t="s">
        <v>859</v>
      </c>
      <c r="VG43" t="s">
        <v>860</v>
      </c>
      <c r="VH43">
        <v>1</v>
      </c>
      <c r="VI43">
        <v>0</v>
      </c>
      <c r="VJ43">
        <v>1</v>
      </c>
      <c r="VK43">
        <v>1</v>
      </c>
      <c r="VL43">
        <v>1</v>
      </c>
      <c r="VM43">
        <v>1</v>
      </c>
      <c r="VN43">
        <v>1</v>
      </c>
      <c r="VO43">
        <v>0</v>
      </c>
      <c r="VP43">
        <v>0</v>
      </c>
      <c r="VQ43">
        <v>0</v>
      </c>
      <c r="VR43">
        <v>0</v>
      </c>
      <c r="VT43" t="s">
        <v>861</v>
      </c>
      <c r="VV43" t="s">
        <v>626</v>
      </c>
      <c r="VW43">
        <v>0</v>
      </c>
      <c r="VX43">
        <v>0</v>
      </c>
      <c r="VY43">
        <v>1</v>
      </c>
      <c r="VZ43">
        <v>1</v>
      </c>
      <c r="WA43">
        <v>0</v>
      </c>
      <c r="WB43">
        <v>0</v>
      </c>
      <c r="WC43">
        <v>0</v>
      </c>
      <c r="WD43">
        <v>0</v>
      </c>
      <c r="WE43">
        <v>0</v>
      </c>
      <c r="WF43">
        <v>0</v>
      </c>
      <c r="WG43">
        <v>0</v>
      </c>
      <c r="WH43">
        <v>0</v>
      </c>
      <c r="WI43">
        <v>0</v>
      </c>
      <c r="WJ43">
        <v>0</v>
      </c>
      <c r="WL43" t="s">
        <v>862</v>
      </c>
      <c r="WM43" t="s">
        <v>327</v>
      </c>
      <c r="WV43" t="s">
        <v>327</v>
      </c>
      <c r="WW43" t="s">
        <v>327</v>
      </c>
      <c r="WY43" t="s">
        <v>355</v>
      </c>
      <c r="WZ43">
        <v>0</v>
      </c>
      <c r="XA43">
        <v>0</v>
      </c>
      <c r="XB43">
        <v>0</v>
      </c>
      <c r="XC43">
        <v>0</v>
      </c>
      <c r="XD43">
        <v>1</v>
      </c>
      <c r="XE43">
        <v>0</v>
      </c>
      <c r="XI43">
        <v>226593752</v>
      </c>
      <c r="XJ43" t="s">
        <v>863</v>
      </c>
      <c r="XK43" s="1">
        <v>44495.495717592603</v>
      </c>
      <c r="XN43" t="s">
        <v>336</v>
      </c>
      <c r="XO43" t="s">
        <v>337</v>
      </c>
      <c r="XQ43">
        <v>42</v>
      </c>
    </row>
    <row r="44" spans="1:641" x14ac:dyDescent="0.25">
      <c r="A44" s="1">
        <v>44494.64125054398</v>
      </c>
      <c r="B44" s="1">
        <v>44494.684531967592</v>
      </c>
      <c r="C44" s="1">
        <v>44494</v>
      </c>
      <c r="D44" t="s">
        <v>2735</v>
      </c>
      <c r="E44" t="s">
        <v>567</v>
      </c>
      <c r="F44" t="s">
        <v>630</v>
      </c>
      <c r="G44" s="1">
        <v>44494</v>
      </c>
      <c r="H44" t="s">
        <v>310</v>
      </c>
      <c r="I44" t="s">
        <v>327</v>
      </c>
      <c r="J44" t="s">
        <v>864</v>
      </c>
      <c r="K44" t="s">
        <v>464</v>
      </c>
      <c r="L44" t="s">
        <v>441</v>
      </c>
      <c r="N44" t="s">
        <v>314</v>
      </c>
      <c r="O44" t="s">
        <v>310</v>
      </c>
      <c r="P44" t="s">
        <v>517</v>
      </c>
      <c r="Q44" t="s">
        <v>401</v>
      </c>
      <c r="S44" t="s">
        <v>617</v>
      </c>
      <c r="T44">
        <v>1</v>
      </c>
      <c r="U44">
        <v>0</v>
      </c>
      <c r="V44">
        <v>1</v>
      </c>
      <c r="W44" t="s">
        <v>402</v>
      </c>
      <c r="X44">
        <v>0</v>
      </c>
      <c r="Y44">
        <v>1</v>
      </c>
      <c r="Z44">
        <v>1</v>
      </c>
      <c r="AA44">
        <v>0</v>
      </c>
      <c r="AG44" t="s">
        <v>310</v>
      </c>
      <c r="AH44" t="s">
        <v>339</v>
      </c>
      <c r="AI44">
        <v>1</v>
      </c>
      <c r="AJ44">
        <v>0</v>
      </c>
      <c r="AK44">
        <v>0</v>
      </c>
      <c r="AL44">
        <v>0</v>
      </c>
      <c r="AM44">
        <v>0</v>
      </c>
      <c r="AN44">
        <v>0</v>
      </c>
      <c r="AO44">
        <v>0</v>
      </c>
      <c r="AP44">
        <v>0</v>
      </c>
      <c r="AR44" t="s">
        <v>480</v>
      </c>
      <c r="AT44">
        <v>100</v>
      </c>
      <c r="AU44" t="s">
        <v>327</v>
      </c>
      <c r="BP44" t="s">
        <v>427</v>
      </c>
      <c r="BQ44" t="s">
        <v>310</v>
      </c>
      <c r="BR44" t="s">
        <v>339</v>
      </c>
      <c r="BS44">
        <v>1</v>
      </c>
      <c r="BT44">
        <v>0</v>
      </c>
      <c r="BU44">
        <v>0</v>
      </c>
      <c r="BV44">
        <v>0</v>
      </c>
      <c r="BW44">
        <v>0</v>
      </c>
      <c r="BX44">
        <v>0</v>
      </c>
      <c r="BY44">
        <v>0</v>
      </c>
      <c r="BZ44">
        <v>0</v>
      </c>
      <c r="CB44" t="s">
        <v>480</v>
      </c>
      <c r="CD44">
        <v>650</v>
      </c>
      <c r="CE44" t="s">
        <v>327</v>
      </c>
      <c r="CZ44" t="s">
        <v>541</v>
      </c>
      <c r="EK44" t="s">
        <v>318</v>
      </c>
      <c r="EL44">
        <v>1</v>
      </c>
      <c r="EM44">
        <v>0</v>
      </c>
      <c r="EN44">
        <v>0</v>
      </c>
      <c r="EO44">
        <v>0</v>
      </c>
      <c r="EP44">
        <v>0</v>
      </c>
      <c r="EQ44">
        <v>0</v>
      </c>
      <c r="ES44" t="s">
        <v>384</v>
      </c>
      <c r="ET44">
        <v>1</v>
      </c>
      <c r="EU44">
        <v>0</v>
      </c>
      <c r="EV44">
        <v>0</v>
      </c>
      <c r="EW44">
        <v>0</v>
      </c>
      <c r="EX44">
        <v>0</v>
      </c>
      <c r="EY44">
        <v>0</v>
      </c>
      <c r="EZ44">
        <v>0</v>
      </c>
      <c r="FA44">
        <v>0</v>
      </c>
      <c r="FB44">
        <v>0</v>
      </c>
      <c r="FC44">
        <v>0</v>
      </c>
      <c r="FD44">
        <v>0</v>
      </c>
      <c r="FE44">
        <v>0</v>
      </c>
      <c r="FF44">
        <v>0</v>
      </c>
      <c r="FG44">
        <v>0</v>
      </c>
      <c r="FH44">
        <v>0</v>
      </c>
      <c r="FI44">
        <v>0</v>
      </c>
      <c r="FJ44">
        <v>0</v>
      </c>
      <c r="FL44" t="s">
        <v>318</v>
      </c>
      <c r="FM44">
        <v>1</v>
      </c>
      <c r="FN44">
        <v>0</v>
      </c>
      <c r="FO44">
        <v>0</v>
      </c>
      <c r="FP44">
        <v>0</v>
      </c>
      <c r="FQ44">
        <v>0</v>
      </c>
      <c r="FR44">
        <v>0</v>
      </c>
      <c r="FT44" t="s">
        <v>865</v>
      </c>
      <c r="FU44">
        <v>1</v>
      </c>
      <c r="FV44">
        <v>0</v>
      </c>
      <c r="FW44">
        <v>0</v>
      </c>
      <c r="FX44">
        <v>0</v>
      </c>
      <c r="FY44">
        <v>1</v>
      </c>
      <c r="FZ44">
        <v>0</v>
      </c>
      <c r="GA44">
        <v>0</v>
      </c>
      <c r="GB44">
        <v>0</v>
      </c>
      <c r="GC44">
        <v>0</v>
      </c>
      <c r="GD44">
        <v>0</v>
      </c>
      <c r="GE44">
        <v>0</v>
      </c>
      <c r="GF44">
        <v>0</v>
      </c>
      <c r="GG44">
        <v>0</v>
      </c>
      <c r="GH44">
        <v>0</v>
      </c>
      <c r="GI44">
        <v>0</v>
      </c>
      <c r="GJ44">
        <v>0</v>
      </c>
      <c r="GK44">
        <v>0</v>
      </c>
      <c r="GM44" t="s">
        <v>318</v>
      </c>
      <c r="GN44">
        <v>1</v>
      </c>
      <c r="GO44">
        <v>0</v>
      </c>
      <c r="GP44">
        <v>0</v>
      </c>
      <c r="GQ44">
        <v>0</v>
      </c>
      <c r="GR44">
        <v>0</v>
      </c>
      <c r="GS44">
        <v>0</v>
      </c>
      <c r="HV44" t="s">
        <v>344</v>
      </c>
      <c r="HX44" t="s">
        <v>345</v>
      </c>
      <c r="HY44" t="s">
        <v>320</v>
      </c>
      <c r="HZ44" t="s">
        <v>866</v>
      </c>
      <c r="IA44" t="s">
        <v>585</v>
      </c>
      <c r="IE44" t="s">
        <v>867</v>
      </c>
      <c r="IF44" t="s">
        <v>868</v>
      </c>
      <c r="IG44">
        <v>0</v>
      </c>
      <c r="IH44">
        <v>1</v>
      </c>
      <c r="II44">
        <v>0</v>
      </c>
      <c r="IJ44">
        <v>0</v>
      </c>
      <c r="IK44">
        <v>0</v>
      </c>
      <c r="IL44">
        <v>0</v>
      </c>
      <c r="IM44">
        <v>1</v>
      </c>
      <c r="IN44">
        <v>0</v>
      </c>
      <c r="IO44">
        <v>0</v>
      </c>
      <c r="IP44" t="s">
        <v>869</v>
      </c>
      <c r="IQ44" t="s">
        <v>870</v>
      </c>
      <c r="IR44" t="s">
        <v>871</v>
      </c>
      <c r="IS44">
        <v>1</v>
      </c>
      <c r="IT44">
        <v>0</v>
      </c>
      <c r="IU44">
        <v>1</v>
      </c>
      <c r="IV44">
        <v>1</v>
      </c>
      <c r="IW44">
        <v>1</v>
      </c>
      <c r="IX44">
        <v>1</v>
      </c>
      <c r="IY44">
        <v>0</v>
      </c>
      <c r="IZ44">
        <v>1</v>
      </c>
      <c r="JA44">
        <v>0</v>
      </c>
      <c r="JB44">
        <v>0</v>
      </c>
      <c r="JC44">
        <v>0</v>
      </c>
      <c r="JD44">
        <v>0</v>
      </c>
      <c r="JE44">
        <v>0</v>
      </c>
      <c r="JF44">
        <v>0</v>
      </c>
      <c r="JG44">
        <v>0</v>
      </c>
      <c r="JI44" t="s">
        <v>389</v>
      </c>
      <c r="JJ44" t="s">
        <v>351</v>
      </c>
      <c r="JL44" t="s">
        <v>352</v>
      </c>
      <c r="JN44" t="s">
        <v>448</v>
      </c>
      <c r="JO44">
        <v>0</v>
      </c>
      <c r="JP44">
        <v>1</v>
      </c>
      <c r="JQ44">
        <v>0</v>
      </c>
      <c r="JR44">
        <v>0</v>
      </c>
      <c r="JS44">
        <v>0</v>
      </c>
      <c r="JT44">
        <v>0</v>
      </c>
      <c r="JU44">
        <v>0</v>
      </c>
      <c r="JV44">
        <v>0</v>
      </c>
      <c r="JW44">
        <v>0</v>
      </c>
      <c r="JY44" t="s">
        <v>872</v>
      </c>
      <c r="JZ44" t="s">
        <v>873</v>
      </c>
      <c r="KA44">
        <v>1</v>
      </c>
      <c r="KB44">
        <v>0</v>
      </c>
      <c r="KC44">
        <v>1</v>
      </c>
      <c r="KD44">
        <v>1</v>
      </c>
      <c r="KE44">
        <v>0</v>
      </c>
      <c r="KF44">
        <v>1</v>
      </c>
      <c r="KG44">
        <v>0</v>
      </c>
      <c r="KH44">
        <v>0</v>
      </c>
      <c r="KI44">
        <v>0</v>
      </c>
      <c r="KJ44">
        <v>1</v>
      </c>
      <c r="KK44">
        <v>1</v>
      </c>
      <c r="KL44">
        <v>0</v>
      </c>
      <c r="KM44">
        <v>0</v>
      </c>
      <c r="KN44">
        <v>0</v>
      </c>
      <c r="KO44">
        <v>0</v>
      </c>
      <c r="KQ44" t="s">
        <v>427</v>
      </c>
      <c r="KR44" t="s">
        <v>447</v>
      </c>
      <c r="KT44" t="s">
        <v>408</v>
      </c>
      <c r="MD44" t="s">
        <v>547</v>
      </c>
      <c r="ME44" t="s">
        <v>874</v>
      </c>
      <c r="MG44" t="s">
        <v>875</v>
      </c>
      <c r="MH44">
        <v>1</v>
      </c>
      <c r="MI44">
        <v>0</v>
      </c>
      <c r="MJ44">
        <v>0</v>
      </c>
      <c r="MK44">
        <v>0</v>
      </c>
      <c r="ML44">
        <v>1</v>
      </c>
      <c r="MM44">
        <v>0</v>
      </c>
      <c r="MN44">
        <v>0</v>
      </c>
      <c r="MO44" t="s">
        <v>876</v>
      </c>
      <c r="MP44" t="s">
        <v>324</v>
      </c>
      <c r="MQ44">
        <v>0</v>
      </c>
      <c r="MR44">
        <v>1</v>
      </c>
      <c r="MS44">
        <v>0</v>
      </c>
      <c r="MT44">
        <v>0</v>
      </c>
      <c r="MU44">
        <v>0</v>
      </c>
      <c r="MW44" t="s">
        <v>371</v>
      </c>
      <c r="MX44">
        <v>0</v>
      </c>
      <c r="MY44">
        <v>1</v>
      </c>
      <c r="NB44" t="s">
        <v>372</v>
      </c>
      <c r="NC44">
        <v>0</v>
      </c>
      <c r="ND44">
        <v>0</v>
      </c>
      <c r="NE44">
        <v>1</v>
      </c>
      <c r="NF44">
        <v>1</v>
      </c>
      <c r="NG44">
        <v>0</v>
      </c>
      <c r="NH44">
        <v>0</v>
      </c>
      <c r="NI44">
        <v>0</v>
      </c>
      <c r="NJ44">
        <v>0</v>
      </c>
      <c r="NK44">
        <v>0</v>
      </c>
      <c r="NL44">
        <v>0</v>
      </c>
      <c r="NM44">
        <v>0</v>
      </c>
      <c r="NP44" t="s">
        <v>327</v>
      </c>
      <c r="NQ44" t="s">
        <v>310</v>
      </c>
      <c r="OB44" t="s">
        <v>358</v>
      </c>
      <c r="OC44">
        <v>1</v>
      </c>
      <c r="OD44">
        <v>0</v>
      </c>
      <c r="OE44">
        <v>0</v>
      </c>
      <c r="OF44">
        <v>0</v>
      </c>
      <c r="OG44">
        <v>0</v>
      </c>
      <c r="OH44">
        <v>0</v>
      </c>
      <c r="OI44">
        <v>0</v>
      </c>
      <c r="OJ44">
        <v>0</v>
      </c>
      <c r="OK44">
        <v>0</v>
      </c>
      <c r="VG44" t="s">
        <v>877</v>
      </c>
      <c r="VH44">
        <v>1</v>
      </c>
      <c r="VI44">
        <v>0</v>
      </c>
      <c r="VJ44">
        <v>1</v>
      </c>
      <c r="VK44">
        <v>0</v>
      </c>
      <c r="VL44">
        <v>0</v>
      </c>
      <c r="VM44">
        <v>1</v>
      </c>
      <c r="VN44">
        <v>0</v>
      </c>
      <c r="VO44">
        <v>0</v>
      </c>
      <c r="VP44">
        <v>0</v>
      </c>
      <c r="VQ44">
        <v>0</v>
      </c>
      <c r="VR44">
        <v>0</v>
      </c>
      <c r="VT44" t="s">
        <v>878</v>
      </c>
      <c r="VU44" t="s">
        <v>879</v>
      </c>
      <c r="VV44" t="s">
        <v>355</v>
      </c>
      <c r="VW44">
        <v>0</v>
      </c>
      <c r="VX44">
        <v>0</v>
      </c>
      <c r="VY44">
        <v>0</v>
      </c>
      <c r="VZ44">
        <v>0</v>
      </c>
      <c r="WA44">
        <v>0</v>
      </c>
      <c r="WB44">
        <v>0</v>
      </c>
      <c r="WC44">
        <v>0</v>
      </c>
      <c r="WD44">
        <v>0</v>
      </c>
      <c r="WE44">
        <v>0</v>
      </c>
      <c r="WF44">
        <v>0</v>
      </c>
      <c r="WG44">
        <v>0</v>
      </c>
      <c r="WH44">
        <v>0</v>
      </c>
      <c r="WI44">
        <v>1</v>
      </c>
      <c r="WJ44">
        <v>0</v>
      </c>
      <c r="WM44" t="s">
        <v>327</v>
      </c>
      <c r="WV44" t="s">
        <v>327</v>
      </c>
      <c r="WW44" t="s">
        <v>327</v>
      </c>
      <c r="WY44" t="s">
        <v>320</v>
      </c>
      <c r="WZ44">
        <v>0</v>
      </c>
      <c r="XA44">
        <v>0</v>
      </c>
      <c r="XB44">
        <v>0</v>
      </c>
      <c r="XC44">
        <v>1</v>
      </c>
      <c r="XD44">
        <v>0</v>
      </c>
      <c r="XE44">
        <v>0</v>
      </c>
      <c r="XF44" t="s">
        <v>880</v>
      </c>
      <c r="XH44" t="s">
        <v>881</v>
      </c>
      <c r="XI44">
        <v>226593761</v>
      </c>
      <c r="XJ44" t="s">
        <v>882</v>
      </c>
      <c r="XK44" s="1">
        <v>44495.495729166672</v>
      </c>
      <c r="XN44" t="s">
        <v>336</v>
      </c>
      <c r="XO44" t="s">
        <v>337</v>
      </c>
      <c r="XQ44">
        <v>43</v>
      </c>
    </row>
    <row r="45" spans="1:641" x14ac:dyDescent="0.25">
      <c r="A45" s="1">
        <v>44494.686374641213</v>
      </c>
      <c r="B45" s="1">
        <v>44494.704711388891</v>
      </c>
      <c r="C45" s="1">
        <v>44494</v>
      </c>
      <c r="D45" t="s">
        <v>2735</v>
      </c>
      <c r="E45" t="s">
        <v>567</v>
      </c>
      <c r="F45" t="s">
        <v>616</v>
      </c>
      <c r="G45" s="1">
        <v>44494</v>
      </c>
      <c r="H45" t="s">
        <v>310</v>
      </c>
      <c r="I45" t="s">
        <v>310</v>
      </c>
      <c r="J45" t="s">
        <v>864</v>
      </c>
      <c r="K45" t="s">
        <v>516</v>
      </c>
      <c r="L45" t="s">
        <v>313</v>
      </c>
      <c r="N45" t="s">
        <v>314</v>
      </c>
      <c r="O45" t="s">
        <v>310</v>
      </c>
      <c r="P45" t="s">
        <v>382</v>
      </c>
      <c r="Q45" t="s">
        <v>316</v>
      </c>
      <c r="S45" t="s">
        <v>531</v>
      </c>
      <c r="T45">
        <v>5</v>
      </c>
      <c r="U45">
        <v>0</v>
      </c>
      <c r="V45">
        <v>5</v>
      </c>
      <c r="W45" t="s">
        <v>319</v>
      </c>
      <c r="X45">
        <v>0</v>
      </c>
      <c r="Y45">
        <v>1</v>
      </c>
      <c r="Z45">
        <v>0</v>
      </c>
      <c r="AA45">
        <v>0</v>
      </c>
      <c r="AG45" t="s">
        <v>310</v>
      </c>
      <c r="AH45" t="s">
        <v>339</v>
      </c>
      <c r="AI45">
        <v>1</v>
      </c>
      <c r="AJ45">
        <v>0</v>
      </c>
      <c r="AK45">
        <v>0</v>
      </c>
      <c r="AL45">
        <v>0</v>
      </c>
      <c r="AM45">
        <v>0</v>
      </c>
      <c r="AN45">
        <v>0</v>
      </c>
      <c r="AO45">
        <v>0</v>
      </c>
      <c r="AP45">
        <v>0</v>
      </c>
      <c r="AR45" t="s">
        <v>480</v>
      </c>
      <c r="AT45">
        <v>500</v>
      </c>
      <c r="AU45" t="s">
        <v>327</v>
      </c>
      <c r="BP45" t="s">
        <v>427</v>
      </c>
      <c r="EK45" t="s">
        <v>318</v>
      </c>
      <c r="EL45">
        <v>1</v>
      </c>
      <c r="EM45">
        <v>0</v>
      </c>
      <c r="EN45">
        <v>0</v>
      </c>
      <c r="EO45">
        <v>0</v>
      </c>
      <c r="EP45">
        <v>0</v>
      </c>
      <c r="EQ45">
        <v>0</v>
      </c>
      <c r="ES45" t="s">
        <v>384</v>
      </c>
      <c r="ET45">
        <v>1</v>
      </c>
      <c r="EU45">
        <v>0</v>
      </c>
      <c r="EV45">
        <v>0</v>
      </c>
      <c r="EW45">
        <v>0</v>
      </c>
      <c r="EX45">
        <v>0</v>
      </c>
      <c r="EY45">
        <v>0</v>
      </c>
      <c r="EZ45">
        <v>0</v>
      </c>
      <c r="FA45">
        <v>0</v>
      </c>
      <c r="FB45">
        <v>0</v>
      </c>
      <c r="FC45">
        <v>0</v>
      </c>
      <c r="FD45">
        <v>0</v>
      </c>
      <c r="FE45">
        <v>0</v>
      </c>
      <c r="FF45">
        <v>0</v>
      </c>
      <c r="FG45">
        <v>0</v>
      </c>
      <c r="FH45">
        <v>0</v>
      </c>
      <c r="FI45">
        <v>0</v>
      </c>
      <c r="FJ45">
        <v>0</v>
      </c>
      <c r="FL45" t="s">
        <v>318</v>
      </c>
      <c r="FM45">
        <v>1</v>
      </c>
      <c r="FN45">
        <v>0</v>
      </c>
      <c r="FO45">
        <v>0</v>
      </c>
      <c r="FP45">
        <v>0</v>
      </c>
      <c r="FQ45">
        <v>0</v>
      </c>
      <c r="FR45">
        <v>0</v>
      </c>
      <c r="HV45" t="s">
        <v>320</v>
      </c>
      <c r="HW45" t="s">
        <v>883</v>
      </c>
      <c r="HX45" t="s">
        <v>345</v>
      </c>
      <c r="IE45" t="s">
        <v>884</v>
      </c>
      <c r="IF45" t="s">
        <v>320</v>
      </c>
      <c r="IG45">
        <v>0</v>
      </c>
      <c r="IH45">
        <v>0</v>
      </c>
      <c r="II45">
        <v>0</v>
      </c>
      <c r="IJ45">
        <v>0</v>
      </c>
      <c r="IK45">
        <v>0</v>
      </c>
      <c r="IL45">
        <v>0</v>
      </c>
      <c r="IM45">
        <v>1</v>
      </c>
      <c r="IN45">
        <v>0</v>
      </c>
      <c r="IO45">
        <v>0</v>
      </c>
      <c r="IP45" t="s">
        <v>885</v>
      </c>
      <c r="IQ45" t="s">
        <v>886</v>
      </c>
      <c r="IR45" t="s">
        <v>320</v>
      </c>
      <c r="IS45">
        <v>0</v>
      </c>
      <c r="IT45">
        <v>0</v>
      </c>
      <c r="IU45">
        <v>0</v>
      </c>
      <c r="IV45">
        <v>0</v>
      </c>
      <c r="IW45">
        <v>0</v>
      </c>
      <c r="IX45">
        <v>0</v>
      </c>
      <c r="IY45">
        <v>0</v>
      </c>
      <c r="IZ45">
        <v>0</v>
      </c>
      <c r="JA45">
        <v>0</v>
      </c>
      <c r="JB45">
        <v>0</v>
      </c>
      <c r="JC45">
        <v>0</v>
      </c>
      <c r="JD45">
        <v>0</v>
      </c>
      <c r="JE45">
        <v>1</v>
      </c>
      <c r="JF45">
        <v>0</v>
      </c>
      <c r="JG45">
        <v>0</v>
      </c>
      <c r="JH45" t="s">
        <v>887</v>
      </c>
      <c r="JI45" t="s">
        <v>389</v>
      </c>
      <c r="JJ45" t="s">
        <v>320</v>
      </c>
      <c r="JK45" t="s">
        <v>888</v>
      </c>
      <c r="JL45" t="s">
        <v>352</v>
      </c>
      <c r="MD45" t="s">
        <v>889</v>
      </c>
      <c r="ME45" t="s">
        <v>890</v>
      </c>
      <c r="MF45" t="s">
        <v>891</v>
      </c>
      <c r="MG45" t="s">
        <v>355</v>
      </c>
      <c r="MH45">
        <v>0</v>
      </c>
      <c r="MI45">
        <v>0</v>
      </c>
      <c r="MJ45">
        <v>0</v>
      </c>
      <c r="MK45">
        <v>0</v>
      </c>
      <c r="ML45">
        <v>0</v>
      </c>
      <c r="MM45">
        <v>1</v>
      </c>
      <c r="MN45">
        <v>0</v>
      </c>
      <c r="MP45" t="s">
        <v>355</v>
      </c>
      <c r="MQ45">
        <v>0</v>
      </c>
      <c r="MR45">
        <v>0</v>
      </c>
      <c r="MS45">
        <v>0</v>
      </c>
      <c r="MT45">
        <v>1</v>
      </c>
      <c r="MU45">
        <v>0</v>
      </c>
      <c r="MW45" t="s">
        <v>325</v>
      </c>
      <c r="MX45">
        <v>1</v>
      </c>
      <c r="MY45">
        <v>0</v>
      </c>
      <c r="NB45" t="s">
        <v>683</v>
      </c>
      <c r="NC45">
        <v>0</v>
      </c>
      <c r="ND45">
        <v>0</v>
      </c>
      <c r="NE45">
        <v>0</v>
      </c>
      <c r="NF45">
        <v>0</v>
      </c>
      <c r="NG45">
        <v>0</v>
      </c>
      <c r="NH45">
        <v>0</v>
      </c>
      <c r="NI45">
        <v>1</v>
      </c>
      <c r="NJ45">
        <v>0</v>
      </c>
      <c r="NK45">
        <v>1</v>
      </c>
      <c r="NL45">
        <v>0</v>
      </c>
      <c r="NM45">
        <v>0</v>
      </c>
      <c r="NN45" t="s">
        <v>892</v>
      </c>
      <c r="NP45" t="s">
        <v>327</v>
      </c>
      <c r="NQ45" t="s">
        <v>310</v>
      </c>
      <c r="OB45" t="s">
        <v>320</v>
      </c>
      <c r="OC45">
        <v>0</v>
      </c>
      <c r="OD45">
        <v>0</v>
      </c>
      <c r="OE45">
        <v>0</v>
      </c>
      <c r="OF45">
        <v>0</v>
      </c>
      <c r="OG45">
        <v>0</v>
      </c>
      <c r="OH45">
        <v>0</v>
      </c>
      <c r="OI45">
        <v>1</v>
      </c>
      <c r="OJ45">
        <v>0</v>
      </c>
      <c r="OK45">
        <v>0</v>
      </c>
      <c r="OL45" t="s">
        <v>893</v>
      </c>
      <c r="VG45" t="s">
        <v>894</v>
      </c>
      <c r="VH45">
        <v>0</v>
      </c>
      <c r="VI45">
        <v>0</v>
      </c>
      <c r="VJ45">
        <v>1</v>
      </c>
      <c r="VK45">
        <v>0</v>
      </c>
      <c r="VL45">
        <v>0</v>
      </c>
      <c r="VM45">
        <v>0</v>
      </c>
      <c r="VN45">
        <v>0</v>
      </c>
      <c r="VO45">
        <v>0</v>
      </c>
      <c r="VP45">
        <v>1</v>
      </c>
      <c r="VQ45">
        <v>0</v>
      </c>
      <c r="VR45">
        <v>0</v>
      </c>
      <c r="VS45" t="s">
        <v>895</v>
      </c>
      <c r="VT45" t="s">
        <v>896</v>
      </c>
      <c r="VU45" t="s">
        <v>897</v>
      </c>
      <c r="VV45" t="s">
        <v>355</v>
      </c>
      <c r="VW45">
        <v>0</v>
      </c>
      <c r="VX45">
        <v>0</v>
      </c>
      <c r="VY45">
        <v>0</v>
      </c>
      <c r="VZ45">
        <v>0</v>
      </c>
      <c r="WA45">
        <v>0</v>
      </c>
      <c r="WB45">
        <v>0</v>
      </c>
      <c r="WC45">
        <v>0</v>
      </c>
      <c r="WD45">
        <v>0</v>
      </c>
      <c r="WE45">
        <v>0</v>
      </c>
      <c r="WF45">
        <v>0</v>
      </c>
      <c r="WG45">
        <v>0</v>
      </c>
      <c r="WH45">
        <v>0</v>
      </c>
      <c r="WI45">
        <v>1</v>
      </c>
      <c r="WJ45">
        <v>0</v>
      </c>
      <c r="WM45" t="s">
        <v>327</v>
      </c>
      <c r="WV45" t="s">
        <v>327</v>
      </c>
      <c r="WW45" t="s">
        <v>327</v>
      </c>
      <c r="WY45" t="s">
        <v>320</v>
      </c>
      <c r="WZ45">
        <v>0</v>
      </c>
      <c r="XA45">
        <v>0</v>
      </c>
      <c r="XB45">
        <v>0</v>
      </c>
      <c r="XC45">
        <v>1</v>
      </c>
      <c r="XD45">
        <v>0</v>
      </c>
      <c r="XE45">
        <v>0</v>
      </c>
      <c r="XF45" t="s">
        <v>898</v>
      </c>
      <c r="XH45" t="s">
        <v>864</v>
      </c>
      <c r="XI45">
        <v>226593767</v>
      </c>
      <c r="XJ45" t="s">
        <v>899</v>
      </c>
      <c r="XK45" s="1">
        <v>44495.495729166672</v>
      </c>
      <c r="XN45" t="s">
        <v>336</v>
      </c>
      <c r="XO45" t="s">
        <v>337</v>
      </c>
      <c r="XQ45">
        <v>44</v>
      </c>
    </row>
    <row r="46" spans="1:641" x14ac:dyDescent="0.25">
      <c r="A46" s="1">
        <v>44494.72227215278</v>
      </c>
      <c r="B46" s="1">
        <v>44494.742989675928</v>
      </c>
      <c r="C46" s="1">
        <v>44494</v>
      </c>
      <c r="D46" t="s">
        <v>2735</v>
      </c>
      <c r="E46" t="s">
        <v>567</v>
      </c>
      <c r="F46" t="s">
        <v>568</v>
      </c>
      <c r="G46" s="1">
        <v>44494</v>
      </c>
      <c r="H46" t="s">
        <v>310</v>
      </c>
      <c r="I46" t="s">
        <v>310</v>
      </c>
      <c r="J46" t="s">
        <v>864</v>
      </c>
      <c r="K46" t="s">
        <v>530</v>
      </c>
      <c r="L46" t="s">
        <v>441</v>
      </c>
      <c r="N46" t="s">
        <v>681</v>
      </c>
      <c r="O46" t="s">
        <v>310</v>
      </c>
      <c r="P46" t="s">
        <v>517</v>
      </c>
      <c r="Q46" t="s">
        <v>401</v>
      </c>
      <c r="S46" t="s">
        <v>531</v>
      </c>
      <c r="T46">
        <v>2</v>
      </c>
      <c r="U46">
        <v>0</v>
      </c>
      <c r="V46">
        <v>2</v>
      </c>
      <c r="W46" t="s">
        <v>319</v>
      </c>
      <c r="X46">
        <v>0</v>
      </c>
      <c r="Y46">
        <v>1</v>
      </c>
      <c r="Z46">
        <v>0</v>
      </c>
      <c r="AA46">
        <v>0</v>
      </c>
      <c r="AG46" t="s">
        <v>310</v>
      </c>
      <c r="AH46" t="s">
        <v>339</v>
      </c>
      <c r="AI46">
        <v>1</v>
      </c>
      <c r="AJ46">
        <v>0</v>
      </c>
      <c r="AK46">
        <v>0</v>
      </c>
      <c r="AL46">
        <v>0</v>
      </c>
      <c r="AM46">
        <v>0</v>
      </c>
      <c r="AN46">
        <v>0</v>
      </c>
      <c r="AO46">
        <v>0</v>
      </c>
      <c r="AP46">
        <v>0</v>
      </c>
      <c r="AR46" t="s">
        <v>480</v>
      </c>
      <c r="AT46">
        <v>200</v>
      </c>
      <c r="AU46" t="s">
        <v>327</v>
      </c>
      <c r="EK46" t="s">
        <v>318</v>
      </c>
      <c r="EL46">
        <v>1</v>
      </c>
      <c r="EM46">
        <v>0</v>
      </c>
      <c r="EN46">
        <v>0</v>
      </c>
      <c r="EO46">
        <v>0</v>
      </c>
      <c r="EP46">
        <v>0</v>
      </c>
      <c r="EQ46">
        <v>0</v>
      </c>
      <c r="HV46" t="s">
        <v>344</v>
      </c>
      <c r="HX46" t="s">
        <v>345</v>
      </c>
      <c r="IE46" t="s">
        <v>612</v>
      </c>
      <c r="MG46" t="s">
        <v>320</v>
      </c>
      <c r="MH46">
        <v>0</v>
      </c>
      <c r="MI46">
        <v>0</v>
      </c>
      <c r="MJ46">
        <v>0</v>
      </c>
      <c r="MK46">
        <v>0</v>
      </c>
      <c r="ML46">
        <v>1</v>
      </c>
      <c r="MM46">
        <v>0</v>
      </c>
      <c r="MN46">
        <v>0</v>
      </c>
      <c r="MO46" t="s">
        <v>611</v>
      </c>
      <c r="MW46" t="s">
        <v>325</v>
      </c>
      <c r="MX46">
        <v>1</v>
      </c>
      <c r="MY46">
        <v>0</v>
      </c>
      <c r="OM46" t="s">
        <v>320</v>
      </c>
      <c r="ON46">
        <v>0</v>
      </c>
      <c r="OO46">
        <v>0</v>
      </c>
      <c r="OP46">
        <v>0</v>
      </c>
      <c r="OQ46">
        <v>0</v>
      </c>
      <c r="OR46">
        <v>0</v>
      </c>
      <c r="OS46">
        <v>0</v>
      </c>
      <c r="OT46">
        <v>0</v>
      </c>
      <c r="OU46">
        <v>0</v>
      </c>
      <c r="OV46">
        <v>1</v>
      </c>
      <c r="OW46">
        <v>0</v>
      </c>
      <c r="OX46">
        <v>0</v>
      </c>
      <c r="OY46" t="s">
        <v>900</v>
      </c>
      <c r="PQ46" t="s">
        <v>327</v>
      </c>
      <c r="PS46" t="s">
        <v>901</v>
      </c>
      <c r="PT46">
        <v>0</v>
      </c>
      <c r="PU46">
        <v>1</v>
      </c>
      <c r="PV46">
        <v>0</v>
      </c>
      <c r="PW46">
        <v>1</v>
      </c>
      <c r="PX46">
        <v>0</v>
      </c>
      <c r="PY46">
        <v>0</v>
      </c>
      <c r="PZ46">
        <v>0</v>
      </c>
      <c r="QA46">
        <v>0</v>
      </c>
      <c r="QB46">
        <v>0</v>
      </c>
      <c r="QD46" t="s">
        <v>902</v>
      </c>
      <c r="QE46">
        <v>0</v>
      </c>
      <c r="QF46">
        <v>1</v>
      </c>
      <c r="QG46">
        <v>0</v>
      </c>
      <c r="QH46">
        <v>0</v>
      </c>
      <c r="QI46">
        <v>0</v>
      </c>
      <c r="QJ46">
        <v>0</v>
      </c>
      <c r="QK46">
        <v>0</v>
      </c>
      <c r="QL46">
        <v>0</v>
      </c>
      <c r="QM46">
        <v>0</v>
      </c>
      <c r="RJ46" t="s">
        <v>846</v>
      </c>
      <c r="RK46">
        <v>0</v>
      </c>
      <c r="RL46">
        <v>1</v>
      </c>
      <c r="RM46">
        <v>0</v>
      </c>
      <c r="RN46">
        <v>0</v>
      </c>
      <c r="RO46">
        <v>0</v>
      </c>
      <c r="RP46">
        <v>0</v>
      </c>
      <c r="RQ46">
        <v>0</v>
      </c>
      <c r="RR46">
        <v>0</v>
      </c>
      <c r="RT46">
        <v>500</v>
      </c>
      <c r="VF46" t="s">
        <v>327</v>
      </c>
      <c r="VG46" t="s">
        <v>903</v>
      </c>
      <c r="VH46">
        <v>0</v>
      </c>
      <c r="VI46">
        <v>1</v>
      </c>
      <c r="VJ46">
        <v>1</v>
      </c>
      <c r="VK46">
        <v>0</v>
      </c>
      <c r="VL46">
        <v>1</v>
      </c>
      <c r="VM46">
        <v>1</v>
      </c>
      <c r="VN46">
        <v>1</v>
      </c>
      <c r="VO46">
        <v>0</v>
      </c>
      <c r="VP46">
        <v>1</v>
      </c>
      <c r="VQ46">
        <v>0</v>
      </c>
      <c r="VR46">
        <v>0</v>
      </c>
      <c r="VS46" t="s">
        <v>904</v>
      </c>
      <c r="VT46" t="s">
        <v>905</v>
      </c>
      <c r="VU46" t="s">
        <v>906</v>
      </c>
      <c r="VV46" t="s">
        <v>596</v>
      </c>
      <c r="VW46">
        <v>0</v>
      </c>
      <c r="VX46">
        <v>1</v>
      </c>
      <c r="VY46">
        <v>1</v>
      </c>
      <c r="VZ46">
        <v>1</v>
      </c>
      <c r="WA46">
        <v>0</v>
      </c>
      <c r="WB46">
        <v>0</v>
      </c>
      <c r="WC46">
        <v>0</v>
      </c>
      <c r="WD46">
        <v>0</v>
      </c>
      <c r="WE46">
        <v>0</v>
      </c>
      <c r="WF46">
        <v>0</v>
      </c>
      <c r="WG46">
        <v>0</v>
      </c>
      <c r="WH46">
        <v>0</v>
      </c>
      <c r="WI46">
        <v>0</v>
      </c>
      <c r="WJ46">
        <v>0</v>
      </c>
      <c r="WL46" t="s">
        <v>907</v>
      </c>
      <c r="WM46" t="s">
        <v>327</v>
      </c>
      <c r="WV46" t="s">
        <v>327</v>
      </c>
      <c r="WW46" t="s">
        <v>310</v>
      </c>
      <c r="WX46" t="s">
        <v>908</v>
      </c>
      <c r="XH46" t="s">
        <v>909</v>
      </c>
      <c r="XI46">
        <v>226593774</v>
      </c>
      <c r="XJ46" t="s">
        <v>910</v>
      </c>
      <c r="XK46" s="1">
        <v>44495.495740740742</v>
      </c>
      <c r="XN46" t="s">
        <v>336</v>
      </c>
      <c r="XO46" t="s">
        <v>337</v>
      </c>
      <c r="XQ46">
        <v>45</v>
      </c>
    </row>
    <row r="47" spans="1:641" x14ac:dyDescent="0.25">
      <c r="A47" s="1">
        <v>44494.744024375002</v>
      </c>
      <c r="B47" s="1">
        <v>44494.764405590278</v>
      </c>
      <c r="C47" s="1">
        <v>44494</v>
      </c>
      <c r="D47" t="s">
        <v>2735</v>
      </c>
      <c r="E47" t="s">
        <v>567</v>
      </c>
      <c r="F47" t="s">
        <v>616</v>
      </c>
      <c r="G47" s="1">
        <v>44494</v>
      </c>
      <c r="H47" t="s">
        <v>310</v>
      </c>
      <c r="I47" t="s">
        <v>327</v>
      </c>
      <c r="J47" t="s">
        <v>311</v>
      </c>
      <c r="K47" t="s">
        <v>479</v>
      </c>
      <c r="L47" t="s">
        <v>441</v>
      </c>
      <c r="N47" t="s">
        <v>681</v>
      </c>
      <c r="O47" t="s">
        <v>310</v>
      </c>
      <c r="P47" t="s">
        <v>517</v>
      </c>
      <c r="Q47" t="s">
        <v>316</v>
      </c>
      <c r="S47" t="s">
        <v>617</v>
      </c>
      <c r="T47">
        <v>3</v>
      </c>
      <c r="U47">
        <v>0</v>
      </c>
      <c r="V47">
        <v>3</v>
      </c>
      <c r="W47" t="s">
        <v>318</v>
      </c>
      <c r="X47">
        <v>1</v>
      </c>
      <c r="Y47">
        <v>0</v>
      </c>
      <c r="Z47">
        <v>0</v>
      </c>
      <c r="AA47">
        <v>0</v>
      </c>
      <c r="AB47" t="s">
        <v>402</v>
      </c>
      <c r="AC47">
        <v>1</v>
      </c>
      <c r="AD47">
        <v>1</v>
      </c>
      <c r="AE47">
        <v>0</v>
      </c>
      <c r="AF47">
        <v>0</v>
      </c>
      <c r="EK47" t="s">
        <v>318</v>
      </c>
      <c r="EL47">
        <v>1</v>
      </c>
      <c r="EM47">
        <v>0</v>
      </c>
      <c r="EN47">
        <v>0</v>
      </c>
      <c r="EO47">
        <v>0</v>
      </c>
      <c r="EP47">
        <v>0</v>
      </c>
      <c r="EQ47">
        <v>0</v>
      </c>
      <c r="IE47" t="s">
        <v>911</v>
      </c>
      <c r="MG47" t="s">
        <v>320</v>
      </c>
      <c r="MH47">
        <v>0</v>
      </c>
      <c r="MI47">
        <v>0</v>
      </c>
      <c r="MJ47">
        <v>0</v>
      </c>
      <c r="MK47">
        <v>0</v>
      </c>
      <c r="ML47">
        <v>1</v>
      </c>
      <c r="MM47">
        <v>0</v>
      </c>
      <c r="MN47">
        <v>0</v>
      </c>
      <c r="MO47" t="s">
        <v>912</v>
      </c>
      <c r="MW47" t="s">
        <v>325</v>
      </c>
      <c r="MX47">
        <v>1</v>
      </c>
      <c r="MY47">
        <v>0</v>
      </c>
      <c r="OM47" t="s">
        <v>683</v>
      </c>
      <c r="ON47">
        <v>0</v>
      </c>
      <c r="OO47">
        <v>0</v>
      </c>
      <c r="OP47">
        <v>0</v>
      </c>
      <c r="OQ47">
        <v>0</v>
      </c>
      <c r="OR47">
        <v>1</v>
      </c>
      <c r="OS47">
        <v>0</v>
      </c>
      <c r="OT47">
        <v>0</v>
      </c>
      <c r="OU47">
        <v>0</v>
      </c>
      <c r="OV47">
        <v>1</v>
      </c>
      <c r="OW47">
        <v>0</v>
      </c>
      <c r="OX47">
        <v>0</v>
      </c>
      <c r="OY47" t="s">
        <v>913</v>
      </c>
      <c r="PQ47" t="s">
        <v>327</v>
      </c>
      <c r="PS47" t="s">
        <v>318</v>
      </c>
      <c r="PT47">
        <v>0</v>
      </c>
      <c r="PU47">
        <v>0</v>
      </c>
      <c r="PV47">
        <v>0</v>
      </c>
      <c r="PW47">
        <v>0</v>
      </c>
      <c r="PX47">
        <v>0</v>
      </c>
      <c r="PY47">
        <v>1</v>
      </c>
      <c r="PZ47">
        <v>0</v>
      </c>
      <c r="QA47">
        <v>0</v>
      </c>
      <c r="QB47">
        <v>0</v>
      </c>
      <c r="VG47" t="s">
        <v>914</v>
      </c>
      <c r="VH47">
        <v>0</v>
      </c>
      <c r="VI47">
        <v>1</v>
      </c>
      <c r="VJ47">
        <v>0</v>
      </c>
      <c r="VK47">
        <v>1</v>
      </c>
      <c r="VL47">
        <v>0</v>
      </c>
      <c r="VM47">
        <v>1</v>
      </c>
      <c r="VN47">
        <v>1</v>
      </c>
      <c r="VO47">
        <v>0</v>
      </c>
      <c r="VP47">
        <v>1</v>
      </c>
      <c r="VQ47">
        <v>0</v>
      </c>
      <c r="VR47">
        <v>0</v>
      </c>
      <c r="VS47" t="s">
        <v>915</v>
      </c>
      <c r="VT47" t="s">
        <v>916</v>
      </c>
      <c r="VU47" t="s">
        <v>917</v>
      </c>
      <c r="VV47" t="s">
        <v>918</v>
      </c>
      <c r="VW47">
        <v>0</v>
      </c>
      <c r="VX47">
        <v>1</v>
      </c>
      <c r="VY47">
        <v>1</v>
      </c>
      <c r="VZ47">
        <v>1</v>
      </c>
      <c r="WA47">
        <v>0</v>
      </c>
      <c r="WB47">
        <v>1</v>
      </c>
      <c r="WC47">
        <v>1</v>
      </c>
      <c r="WD47">
        <v>1</v>
      </c>
      <c r="WE47">
        <v>1</v>
      </c>
      <c r="WF47">
        <v>1</v>
      </c>
      <c r="WG47">
        <v>1</v>
      </c>
      <c r="WH47">
        <v>0</v>
      </c>
      <c r="WI47">
        <v>0</v>
      </c>
      <c r="WJ47">
        <v>0</v>
      </c>
      <c r="WL47" t="s">
        <v>919</v>
      </c>
      <c r="WM47" t="s">
        <v>310</v>
      </c>
      <c r="WN47" t="s">
        <v>920</v>
      </c>
      <c r="WO47">
        <v>1</v>
      </c>
      <c r="WP47">
        <v>0</v>
      </c>
      <c r="WQ47">
        <v>0</v>
      </c>
      <c r="WR47">
        <v>0</v>
      </c>
      <c r="WS47">
        <v>0</v>
      </c>
      <c r="WT47">
        <v>0</v>
      </c>
      <c r="WV47" t="s">
        <v>327</v>
      </c>
      <c r="WW47" t="s">
        <v>327</v>
      </c>
      <c r="WY47" t="s">
        <v>320</v>
      </c>
      <c r="WZ47">
        <v>0</v>
      </c>
      <c r="XA47">
        <v>0</v>
      </c>
      <c r="XB47">
        <v>0</v>
      </c>
      <c r="XC47">
        <v>1</v>
      </c>
      <c r="XD47">
        <v>0</v>
      </c>
      <c r="XE47">
        <v>0</v>
      </c>
      <c r="XF47" t="s">
        <v>921</v>
      </c>
      <c r="XH47" t="s">
        <v>311</v>
      </c>
      <c r="XI47">
        <v>226593779</v>
      </c>
      <c r="XJ47" t="s">
        <v>922</v>
      </c>
      <c r="XK47" s="1">
        <v>44495.495752314811</v>
      </c>
      <c r="XN47" t="s">
        <v>336</v>
      </c>
      <c r="XO47" t="s">
        <v>337</v>
      </c>
      <c r="XQ47">
        <v>46</v>
      </c>
    </row>
    <row r="48" spans="1:641" x14ac:dyDescent="0.25">
      <c r="A48" s="1">
        <v>44494.794468113418</v>
      </c>
      <c r="B48" s="1">
        <v>44494.805896967591</v>
      </c>
      <c r="C48" s="1">
        <v>44494</v>
      </c>
      <c r="D48" t="s">
        <v>2735</v>
      </c>
      <c r="E48" t="s">
        <v>567</v>
      </c>
      <c r="F48" t="s">
        <v>568</v>
      </c>
      <c r="G48" s="1">
        <v>44494</v>
      </c>
      <c r="H48" t="s">
        <v>310</v>
      </c>
      <c r="I48" t="s">
        <v>310</v>
      </c>
      <c r="J48" t="s">
        <v>327</v>
      </c>
      <c r="K48" t="s">
        <v>493</v>
      </c>
      <c r="L48" t="s">
        <v>313</v>
      </c>
      <c r="N48" t="s">
        <v>681</v>
      </c>
      <c r="O48" t="s">
        <v>310</v>
      </c>
      <c r="P48" t="s">
        <v>315</v>
      </c>
      <c r="Q48" t="s">
        <v>320</v>
      </c>
      <c r="R48" t="s">
        <v>494</v>
      </c>
      <c r="S48" t="s">
        <v>531</v>
      </c>
      <c r="T48">
        <v>3</v>
      </c>
      <c r="U48">
        <v>0</v>
      </c>
      <c r="V48">
        <v>1</v>
      </c>
      <c r="W48" t="s">
        <v>318</v>
      </c>
      <c r="X48">
        <v>1</v>
      </c>
      <c r="Y48">
        <v>0</v>
      </c>
      <c r="Z48">
        <v>0</v>
      </c>
      <c r="AA48">
        <v>0</v>
      </c>
      <c r="AB48" t="s">
        <v>582</v>
      </c>
      <c r="AC48">
        <v>0</v>
      </c>
      <c r="AD48">
        <v>1</v>
      </c>
      <c r="AE48">
        <v>0</v>
      </c>
      <c r="AF48">
        <v>0</v>
      </c>
      <c r="EK48" t="s">
        <v>318</v>
      </c>
      <c r="EL48">
        <v>1</v>
      </c>
      <c r="EM48">
        <v>0</v>
      </c>
      <c r="EN48">
        <v>0</v>
      </c>
      <c r="EO48">
        <v>0</v>
      </c>
      <c r="EP48">
        <v>0</v>
      </c>
      <c r="EQ48">
        <v>0</v>
      </c>
      <c r="IE48" t="s">
        <v>923</v>
      </c>
      <c r="MG48" t="s">
        <v>320</v>
      </c>
      <c r="MH48">
        <v>0</v>
      </c>
      <c r="MI48">
        <v>0</v>
      </c>
      <c r="MJ48">
        <v>0</v>
      </c>
      <c r="MK48">
        <v>0</v>
      </c>
      <c r="ML48">
        <v>1</v>
      </c>
      <c r="MM48">
        <v>0</v>
      </c>
      <c r="MN48">
        <v>0</v>
      </c>
      <c r="MO48" t="s">
        <v>924</v>
      </c>
      <c r="MW48" t="s">
        <v>470</v>
      </c>
      <c r="MX48">
        <v>1</v>
      </c>
      <c r="MY48">
        <v>1</v>
      </c>
      <c r="OM48" t="s">
        <v>320</v>
      </c>
      <c r="ON48">
        <v>0</v>
      </c>
      <c r="OO48">
        <v>0</v>
      </c>
      <c r="OP48">
        <v>0</v>
      </c>
      <c r="OQ48">
        <v>0</v>
      </c>
      <c r="OR48">
        <v>0</v>
      </c>
      <c r="OS48">
        <v>0</v>
      </c>
      <c r="OT48">
        <v>0</v>
      </c>
      <c r="OU48">
        <v>0</v>
      </c>
      <c r="OV48">
        <v>1</v>
      </c>
      <c r="OW48">
        <v>0</v>
      </c>
      <c r="OX48">
        <v>0</v>
      </c>
      <c r="OY48" t="s">
        <v>925</v>
      </c>
      <c r="PQ48" t="s">
        <v>844</v>
      </c>
      <c r="PS48" t="s">
        <v>926</v>
      </c>
      <c r="PT48">
        <v>0</v>
      </c>
      <c r="PU48">
        <v>1</v>
      </c>
      <c r="PV48">
        <v>0</v>
      </c>
      <c r="PW48">
        <v>0</v>
      </c>
      <c r="PX48">
        <v>1</v>
      </c>
      <c r="PY48">
        <v>0</v>
      </c>
      <c r="PZ48">
        <v>0</v>
      </c>
      <c r="QA48">
        <v>0</v>
      </c>
      <c r="QB48">
        <v>0</v>
      </c>
      <c r="QD48" t="s">
        <v>318</v>
      </c>
      <c r="QE48">
        <v>0</v>
      </c>
      <c r="QF48">
        <v>0</v>
      </c>
      <c r="QG48">
        <v>0</v>
      </c>
      <c r="QH48">
        <v>0</v>
      </c>
      <c r="QI48">
        <v>0</v>
      </c>
      <c r="QJ48">
        <v>1</v>
      </c>
      <c r="QK48">
        <v>0</v>
      </c>
      <c r="QL48">
        <v>0</v>
      </c>
      <c r="QM48">
        <v>0</v>
      </c>
      <c r="VG48" t="s">
        <v>927</v>
      </c>
      <c r="VH48">
        <v>1</v>
      </c>
      <c r="VI48">
        <v>0</v>
      </c>
      <c r="VJ48">
        <v>1</v>
      </c>
      <c r="VK48">
        <v>1</v>
      </c>
      <c r="VL48">
        <v>0</v>
      </c>
      <c r="VM48">
        <v>1</v>
      </c>
      <c r="VN48">
        <v>0</v>
      </c>
      <c r="VO48">
        <v>0</v>
      </c>
      <c r="VP48">
        <v>0</v>
      </c>
      <c r="VQ48">
        <v>0</v>
      </c>
      <c r="VR48">
        <v>0</v>
      </c>
      <c r="VT48" t="s">
        <v>928</v>
      </c>
      <c r="VU48" t="s">
        <v>929</v>
      </c>
      <c r="VV48" t="s">
        <v>355</v>
      </c>
      <c r="VW48">
        <v>0</v>
      </c>
      <c r="VX48">
        <v>0</v>
      </c>
      <c r="VY48">
        <v>0</v>
      </c>
      <c r="VZ48">
        <v>0</v>
      </c>
      <c r="WA48">
        <v>0</v>
      </c>
      <c r="WB48">
        <v>0</v>
      </c>
      <c r="WC48">
        <v>0</v>
      </c>
      <c r="WD48">
        <v>0</v>
      </c>
      <c r="WE48">
        <v>0</v>
      </c>
      <c r="WF48">
        <v>0</v>
      </c>
      <c r="WG48">
        <v>0</v>
      </c>
      <c r="WH48">
        <v>0</v>
      </c>
      <c r="WI48">
        <v>1</v>
      </c>
      <c r="WJ48">
        <v>0</v>
      </c>
      <c r="WM48" t="s">
        <v>327</v>
      </c>
      <c r="WV48" t="s">
        <v>327</v>
      </c>
      <c r="WW48" t="s">
        <v>327</v>
      </c>
      <c r="WY48" t="s">
        <v>355</v>
      </c>
      <c r="WZ48">
        <v>0</v>
      </c>
      <c r="XA48">
        <v>0</v>
      </c>
      <c r="XB48">
        <v>0</v>
      </c>
      <c r="XC48">
        <v>0</v>
      </c>
      <c r="XD48">
        <v>1</v>
      </c>
      <c r="XE48">
        <v>0</v>
      </c>
      <c r="XH48" t="s">
        <v>864</v>
      </c>
      <c r="XI48">
        <v>226593790</v>
      </c>
      <c r="XJ48" t="s">
        <v>930</v>
      </c>
      <c r="XK48" s="1">
        <v>44495.495775462958</v>
      </c>
      <c r="XN48" t="s">
        <v>336</v>
      </c>
      <c r="XO48" t="s">
        <v>337</v>
      </c>
      <c r="XQ48">
        <v>47</v>
      </c>
    </row>
    <row r="49" spans="1:641" x14ac:dyDescent="0.25">
      <c r="A49" s="1">
        <v>44494.806400775473</v>
      </c>
      <c r="B49" s="1">
        <v>44494.817343090283</v>
      </c>
      <c r="C49" s="1">
        <v>44494</v>
      </c>
      <c r="D49" t="s">
        <v>2735</v>
      </c>
      <c r="E49" t="s">
        <v>567</v>
      </c>
      <c r="F49" t="s">
        <v>630</v>
      </c>
      <c r="G49" s="1">
        <v>44494</v>
      </c>
      <c r="H49" t="s">
        <v>310</v>
      </c>
      <c r="I49" t="s">
        <v>310</v>
      </c>
      <c r="J49" t="s">
        <v>311</v>
      </c>
      <c r="K49" t="s">
        <v>464</v>
      </c>
      <c r="L49" t="s">
        <v>313</v>
      </c>
      <c r="N49" t="s">
        <v>681</v>
      </c>
      <c r="O49" t="s">
        <v>310</v>
      </c>
      <c r="P49" t="s">
        <v>315</v>
      </c>
      <c r="Q49" t="s">
        <v>320</v>
      </c>
      <c r="R49" t="s">
        <v>931</v>
      </c>
      <c r="S49" t="s">
        <v>617</v>
      </c>
      <c r="T49">
        <v>4</v>
      </c>
      <c r="U49">
        <v>1</v>
      </c>
      <c r="V49">
        <v>2</v>
      </c>
      <c r="W49" t="s">
        <v>319</v>
      </c>
      <c r="X49">
        <v>0</v>
      </c>
      <c r="Y49">
        <v>1</v>
      </c>
      <c r="Z49">
        <v>0</v>
      </c>
      <c r="AA49">
        <v>0</v>
      </c>
      <c r="AG49" t="s">
        <v>310</v>
      </c>
      <c r="AH49" t="s">
        <v>339</v>
      </c>
      <c r="AI49">
        <v>1</v>
      </c>
      <c r="AJ49">
        <v>0</v>
      </c>
      <c r="AK49">
        <v>0</v>
      </c>
      <c r="AL49">
        <v>0</v>
      </c>
      <c r="AM49">
        <v>0</v>
      </c>
      <c r="AN49">
        <v>0</v>
      </c>
      <c r="AO49">
        <v>0</v>
      </c>
      <c r="AP49">
        <v>0</v>
      </c>
      <c r="AR49" t="s">
        <v>480</v>
      </c>
      <c r="AT49">
        <v>400</v>
      </c>
      <c r="AU49" t="s">
        <v>327</v>
      </c>
      <c r="EK49" t="s">
        <v>320</v>
      </c>
      <c r="EL49">
        <v>0</v>
      </c>
      <c r="EM49">
        <v>0</v>
      </c>
      <c r="EN49">
        <v>0</v>
      </c>
      <c r="EO49">
        <v>1</v>
      </c>
      <c r="EP49">
        <v>0</v>
      </c>
      <c r="EQ49">
        <v>0</v>
      </c>
      <c r="ER49" t="s">
        <v>932</v>
      </c>
      <c r="HV49" t="s">
        <v>344</v>
      </c>
      <c r="HX49" t="s">
        <v>345</v>
      </c>
      <c r="IE49" t="s">
        <v>933</v>
      </c>
      <c r="MG49" t="s">
        <v>320</v>
      </c>
      <c r="MH49">
        <v>0</v>
      </c>
      <c r="MI49">
        <v>0</v>
      </c>
      <c r="MJ49">
        <v>0</v>
      </c>
      <c r="MK49">
        <v>0</v>
      </c>
      <c r="ML49">
        <v>1</v>
      </c>
      <c r="MM49">
        <v>0</v>
      </c>
      <c r="MN49">
        <v>0</v>
      </c>
      <c r="MO49" t="s">
        <v>934</v>
      </c>
      <c r="MW49" t="s">
        <v>325</v>
      </c>
      <c r="MX49">
        <v>1</v>
      </c>
      <c r="MY49">
        <v>0</v>
      </c>
      <c r="OM49" t="s">
        <v>320</v>
      </c>
      <c r="ON49">
        <v>0</v>
      </c>
      <c r="OO49">
        <v>0</v>
      </c>
      <c r="OP49">
        <v>0</v>
      </c>
      <c r="OQ49">
        <v>0</v>
      </c>
      <c r="OR49">
        <v>0</v>
      </c>
      <c r="OS49">
        <v>0</v>
      </c>
      <c r="OT49">
        <v>0</v>
      </c>
      <c r="OU49">
        <v>0</v>
      </c>
      <c r="OV49">
        <v>1</v>
      </c>
      <c r="OW49">
        <v>0</v>
      </c>
      <c r="OX49">
        <v>0</v>
      </c>
      <c r="OY49" t="s">
        <v>935</v>
      </c>
      <c r="PQ49" t="s">
        <v>327</v>
      </c>
      <c r="PS49" t="s">
        <v>355</v>
      </c>
      <c r="PT49">
        <v>0</v>
      </c>
      <c r="PU49">
        <v>0</v>
      </c>
      <c r="PV49">
        <v>0</v>
      </c>
      <c r="PW49">
        <v>0</v>
      </c>
      <c r="PX49">
        <v>0</v>
      </c>
      <c r="PY49">
        <v>0</v>
      </c>
      <c r="PZ49">
        <v>0</v>
      </c>
      <c r="QA49">
        <v>1</v>
      </c>
      <c r="QB49">
        <v>0</v>
      </c>
      <c r="VG49" t="s">
        <v>936</v>
      </c>
      <c r="VH49">
        <v>1</v>
      </c>
      <c r="VI49">
        <v>1</v>
      </c>
      <c r="VJ49">
        <v>1</v>
      </c>
      <c r="VK49">
        <v>1</v>
      </c>
      <c r="VL49">
        <v>0</v>
      </c>
      <c r="VM49">
        <v>1</v>
      </c>
      <c r="VN49">
        <v>1</v>
      </c>
      <c r="VO49">
        <v>0</v>
      </c>
      <c r="VP49">
        <v>0</v>
      </c>
      <c r="VQ49">
        <v>0</v>
      </c>
      <c r="VR49">
        <v>0</v>
      </c>
      <c r="VT49" t="s">
        <v>937</v>
      </c>
      <c r="VU49" t="s">
        <v>938</v>
      </c>
      <c r="VV49" t="s">
        <v>918</v>
      </c>
      <c r="VW49">
        <v>0</v>
      </c>
      <c r="VX49">
        <v>1</v>
      </c>
      <c r="VY49">
        <v>1</v>
      </c>
      <c r="VZ49">
        <v>1</v>
      </c>
      <c r="WA49">
        <v>0</v>
      </c>
      <c r="WB49">
        <v>1</v>
      </c>
      <c r="WC49">
        <v>1</v>
      </c>
      <c r="WD49">
        <v>1</v>
      </c>
      <c r="WE49">
        <v>1</v>
      </c>
      <c r="WF49">
        <v>1</v>
      </c>
      <c r="WG49">
        <v>1</v>
      </c>
      <c r="WH49">
        <v>0</v>
      </c>
      <c r="WI49">
        <v>0</v>
      </c>
      <c r="WJ49">
        <v>0</v>
      </c>
      <c r="WL49" t="s">
        <v>939</v>
      </c>
      <c r="WM49" t="s">
        <v>310</v>
      </c>
      <c r="WN49" t="s">
        <v>320</v>
      </c>
      <c r="WO49">
        <v>0</v>
      </c>
      <c r="WP49">
        <v>0</v>
      </c>
      <c r="WQ49">
        <v>0</v>
      </c>
      <c r="WR49">
        <v>1</v>
      </c>
      <c r="WS49">
        <v>0</v>
      </c>
      <c r="WT49">
        <v>0</v>
      </c>
      <c r="WU49" t="s">
        <v>940</v>
      </c>
      <c r="WV49" t="s">
        <v>327</v>
      </c>
      <c r="WW49" t="s">
        <v>327</v>
      </c>
      <c r="WY49" t="s">
        <v>320</v>
      </c>
      <c r="WZ49">
        <v>0</v>
      </c>
      <c r="XA49">
        <v>0</v>
      </c>
      <c r="XB49">
        <v>0</v>
      </c>
      <c r="XC49">
        <v>1</v>
      </c>
      <c r="XD49">
        <v>0</v>
      </c>
      <c r="XE49">
        <v>0</v>
      </c>
      <c r="XF49" t="s">
        <v>941</v>
      </c>
      <c r="XH49" t="s">
        <v>311</v>
      </c>
      <c r="XI49">
        <v>226593797</v>
      </c>
      <c r="XJ49" t="s">
        <v>942</v>
      </c>
      <c r="XK49" s="1">
        <v>44495.495787037027</v>
      </c>
      <c r="XN49" t="s">
        <v>336</v>
      </c>
      <c r="XO49" t="s">
        <v>337</v>
      </c>
      <c r="XQ49">
        <v>48</v>
      </c>
    </row>
    <row r="50" spans="1:641" x14ac:dyDescent="0.25">
      <c r="A50" s="1">
        <v>44494.819288425933</v>
      </c>
      <c r="B50" s="1">
        <v>44494.831685879632</v>
      </c>
      <c r="C50" s="1">
        <v>44494</v>
      </c>
      <c r="D50" t="s">
        <v>2735</v>
      </c>
      <c r="E50" t="s">
        <v>567</v>
      </c>
      <c r="F50" t="s">
        <v>568</v>
      </c>
      <c r="G50" s="1">
        <v>44491</v>
      </c>
      <c r="H50" t="s">
        <v>310</v>
      </c>
      <c r="I50" t="s">
        <v>327</v>
      </c>
      <c r="J50" t="s">
        <v>311</v>
      </c>
      <c r="K50" t="s">
        <v>569</v>
      </c>
      <c r="L50" t="s">
        <v>441</v>
      </c>
      <c r="N50" t="s">
        <v>681</v>
      </c>
      <c r="O50" t="s">
        <v>310</v>
      </c>
      <c r="P50" t="s">
        <v>382</v>
      </c>
      <c r="Q50" t="s">
        <v>316</v>
      </c>
      <c r="S50" t="s">
        <v>317</v>
      </c>
      <c r="T50">
        <v>4</v>
      </c>
      <c r="U50">
        <v>0</v>
      </c>
      <c r="V50">
        <v>2</v>
      </c>
      <c r="W50" t="s">
        <v>318</v>
      </c>
      <c r="X50">
        <v>1</v>
      </c>
      <c r="Y50">
        <v>0</v>
      </c>
      <c r="Z50">
        <v>0</v>
      </c>
      <c r="AA50">
        <v>0</v>
      </c>
      <c r="AB50" t="s">
        <v>495</v>
      </c>
      <c r="AC50">
        <v>1</v>
      </c>
      <c r="AD50">
        <v>1</v>
      </c>
      <c r="AE50">
        <v>0</v>
      </c>
      <c r="AF50">
        <v>0</v>
      </c>
      <c r="EK50" t="s">
        <v>318</v>
      </c>
      <c r="EL50">
        <v>1</v>
      </c>
      <c r="EM50">
        <v>0</v>
      </c>
      <c r="EN50">
        <v>0</v>
      </c>
      <c r="EO50">
        <v>0</v>
      </c>
      <c r="EP50">
        <v>0</v>
      </c>
      <c r="EQ50">
        <v>0</v>
      </c>
      <c r="IE50" t="s">
        <v>943</v>
      </c>
      <c r="MG50" t="s">
        <v>320</v>
      </c>
      <c r="MH50">
        <v>0</v>
      </c>
      <c r="MI50">
        <v>0</v>
      </c>
      <c r="MJ50">
        <v>0</v>
      </c>
      <c r="MK50">
        <v>0</v>
      </c>
      <c r="ML50">
        <v>1</v>
      </c>
      <c r="MM50">
        <v>0</v>
      </c>
      <c r="MN50">
        <v>0</v>
      </c>
      <c r="MO50" t="s">
        <v>944</v>
      </c>
      <c r="OM50" t="s">
        <v>945</v>
      </c>
      <c r="ON50">
        <v>0</v>
      </c>
      <c r="OO50">
        <v>1</v>
      </c>
      <c r="OP50">
        <v>0</v>
      </c>
      <c r="OQ50">
        <v>0</v>
      </c>
      <c r="OR50">
        <v>0</v>
      </c>
      <c r="OS50">
        <v>0</v>
      </c>
      <c r="OT50">
        <v>0</v>
      </c>
      <c r="OU50">
        <v>0</v>
      </c>
      <c r="OV50">
        <v>1</v>
      </c>
      <c r="OW50">
        <v>0</v>
      </c>
      <c r="OX50">
        <v>0</v>
      </c>
      <c r="OY50" t="s">
        <v>946</v>
      </c>
      <c r="PA50" t="s">
        <v>947</v>
      </c>
      <c r="PB50">
        <v>1</v>
      </c>
      <c r="PC50">
        <v>1</v>
      </c>
      <c r="PD50">
        <v>1</v>
      </c>
      <c r="PE50">
        <v>0</v>
      </c>
      <c r="PF50">
        <v>0</v>
      </c>
      <c r="PG50">
        <v>0</v>
      </c>
      <c r="PH50">
        <v>0</v>
      </c>
      <c r="PI50">
        <v>0</v>
      </c>
      <c r="PJ50">
        <v>0</v>
      </c>
      <c r="PK50">
        <v>0</v>
      </c>
      <c r="PL50">
        <v>0</v>
      </c>
      <c r="PM50">
        <v>0</v>
      </c>
      <c r="PN50">
        <v>0</v>
      </c>
      <c r="PO50">
        <v>0</v>
      </c>
      <c r="PQ50" t="s">
        <v>844</v>
      </c>
      <c r="PS50" t="s">
        <v>318</v>
      </c>
      <c r="PT50">
        <v>0</v>
      </c>
      <c r="PU50">
        <v>0</v>
      </c>
      <c r="PV50">
        <v>0</v>
      </c>
      <c r="PW50">
        <v>0</v>
      </c>
      <c r="PX50">
        <v>0</v>
      </c>
      <c r="PY50">
        <v>1</v>
      </c>
      <c r="PZ50">
        <v>0</v>
      </c>
      <c r="QA50">
        <v>0</v>
      </c>
      <c r="QB50">
        <v>0</v>
      </c>
      <c r="VG50" t="s">
        <v>948</v>
      </c>
      <c r="VH50">
        <v>1</v>
      </c>
      <c r="VI50">
        <v>1</v>
      </c>
      <c r="VJ50">
        <v>1</v>
      </c>
      <c r="VK50">
        <v>0</v>
      </c>
      <c r="VL50">
        <v>0</v>
      </c>
      <c r="VM50">
        <v>0</v>
      </c>
      <c r="VN50">
        <v>1</v>
      </c>
      <c r="VO50">
        <v>1</v>
      </c>
      <c r="VP50">
        <v>1</v>
      </c>
      <c r="VQ50">
        <v>0</v>
      </c>
      <c r="VR50">
        <v>0</v>
      </c>
      <c r="VS50" t="s">
        <v>949</v>
      </c>
      <c r="VT50" t="s">
        <v>950</v>
      </c>
      <c r="VU50" t="s">
        <v>951</v>
      </c>
      <c r="VV50" t="s">
        <v>489</v>
      </c>
      <c r="VW50">
        <v>0</v>
      </c>
      <c r="VX50">
        <v>0</v>
      </c>
      <c r="VY50">
        <v>0</v>
      </c>
      <c r="VZ50">
        <v>0</v>
      </c>
      <c r="WA50">
        <v>0</v>
      </c>
      <c r="WB50">
        <v>1</v>
      </c>
      <c r="WC50">
        <v>0</v>
      </c>
      <c r="WD50">
        <v>0</v>
      </c>
      <c r="WE50">
        <v>0</v>
      </c>
      <c r="WF50">
        <v>0</v>
      </c>
      <c r="WG50">
        <v>0</v>
      </c>
      <c r="WH50">
        <v>0</v>
      </c>
      <c r="WI50">
        <v>0</v>
      </c>
      <c r="WJ50">
        <v>0</v>
      </c>
      <c r="WL50" t="s">
        <v>952</v>
      </c>
      <c r="WM50" t="s">
        <v>327</v>
      </c>
      <c r="WV50" t="s">
        <v>327</v>
      </c>
      <c r="WW50" t="s">
        <v>327</v>
      </c>
      <c r="WY50" t="s">
        <v>320</v>
      </c>
      <c r="WZ50">
        <v>0</v>
      </c>
      <c r="XA50">
        <v>0</v>
      </c>
      <c r="XB50">
        <v>0</v>
      </c>
      <c r="XC50">
        <v>1</v>
      </c>
      <c r="XD50">
        <v>0</v>
      </c>
      <c r="XE50">
        <v>0</v>
      </c>
      <c r="XF50" t="s">
        <v>953</v>
      </c>
      <c r="XH50" t="s">
        <v>954</v>
      </c>
      <c r="XI50">
        <v>226593805</v>
      </c>
      <c r="XJ50" t="s">
        <v>955</v>
      </c>
      <c r="XK50" s="1">
        <v>44495.495798611111</v>
      </c>
      <c r="XN50" t="s">
        <v>336</v>
      </c>
      <c r="XO50" t="s">
        <v>337</v>
      </c>
      <c r="XQ50">
        <v>49</v>
      </c>
    </row>
    <row r="51" spans="1:641" x14ac:dyDescent="0.25">
      <c r="A51" s="1">
        <v>44494.832737025463</v>
      </c>
      <c r="B51" s="1">
        <v>44494.850981249998</v>
      </c>
      <c r="C51" s="1">
        <v>44494</v>
      </c>
      <c r="D51" t="s">
        <v>2735</v>
      </c>
      <c r="E51" t="s">
        <v>567</v>
      </c>
      <c r="F51" t="s">
        <v>956</v>
      </c>
      <c r="G51" s="1">
        <v>44494</v>
      </c>
      <c r="H51" t="s">
        <v>310</v>
      </c>
      <c r="I51" t="s">
        <v>327</v>
      </c>
      <c r="J51" t="s">
        <v>311</v>
      </c>
      <c r="K51" t="s">
        <v>516</v>
      </c>
      <c r="L51" t="s">
        <v>313</v>
      </c>
      <c r="N51" t="s">
        <v>681</v>
      </c>
      <c r="O51" t="s">
        <v>310</v>
      </c>
      <c r="P51" t="s">
        <v>382</v>
      </c>
      <c r="Q51" t="s">
        <v>316</v>
      </c>
      <c r="S51" t="s">
        <v>531</v>
      </c>
      <c r="T51">
        <v>2</v>
      </c>
      <c r="U51">
        <v>1</v>
      </c>
      <c r="V51">
        <v>0</v>
      </c>
      <c r="W51" t="s">
        <v>319</v>
      </c>
      <c r="X51">
        <v>0</v>
      </c>
      <c r="Y51">
        <v>1</v>
      </c>
      <c r="Z51">
        <v>0</v>
      </c>
      <c r="AA51">
        <v>0</v>
      </c>
      <c r="AG51" t="s">
        <v>310</v>
      </c>
      <c r="AH51" t="s">
        <v>339</v>
      </c>
      <c r="AI51">
        <v>1</v>
      </c>
      <c r="AJ51">
        <v>0</v>
      </c>
      <c r="AK51">
        <v>0</v>
      </c>
      <c r="AL51">
        <v>0</v>
      </c>
      <c r="AM51">
        <v>0</v>
      </c>
      <c r="AN51">
        <v>0</v>
      </c>
      <c r="AO51">
        <v>0</v>
      </c>
      <c r="AP51">
        <v>0</v>
      </c>
      <c r="AR51" t="s">
        <v>480</v>
      </c>
      <c r="AT51">
        <v>200</v>
      </c>
      <c r="AU51" t="s">
        <v>327</v>
      </c>
      <c r="EK51" t="s">
        <v>318</v>
      </c>
      <c r="EL51">
        <v>1</v>
      </c>
      <c r="EM51">
        <v>0</v>
      </c>
      <c r="EN51">
        <v>0</v>
      </c>
      <c r="EO51">
        <v>0</v>
      </c>
      <c r="EP51">
        <v>0</v>
      </c>
      <c r="EQ51">
        <v>0</v>
      </c>
      <c r="HV51" t="s">
        <v>320</v>
      </c>
      <c r="HW51" t="s">
        <v>957</v>
      </c>
      <c r="HX51" t="s">
        <v>345</v>
      </c>
      <c r="IE51" t="s">
        <v>958</v>
      </c>
      <c r="MG51" t="s">
        <v>320</v>
      </c>
      <c r="MH51">
        <v>0</v>
      </c>
      <c r="MI51">
        <v>0</v>
      </c>
      <c r="MJ51">
        <v>0</v>
      </c>
      <c r="MK51">
        <v>0</v>
      </c>
      <c r="ML51">
        <v>1</v>
      </c>
      <c r="MM51">
        <v>0</v>
      </c>
      <c r="MN51">
        <v>0</v>
      </c>
      <c r="MO51" t="s">
        <v>959</v>
      </c>
      <c r="OM51" t="s">
        <v>683</v>
      </c>
      <c r="ON51">
        <v>0</v>
      </c>
      <c r="OO51">
        <v>0</v>
      </c>
      <c r="OP51">
        <v>0</v>
      </c>
      <c r="OQ51">
        <v>0</v>
      </c>
      <c r="OR51">
        <v>1</v>
      </c>
      <c r="OS51">
        <v>0</v>
      </c>
      <c r="OT51">
        <v>0</v>
      </c>
      <c r="OU51">
        <v>0</v>
      </c>
      <c r="OV51">
        <v>1</v>
      </c>
      <c r="OW51">
        <v>0</v>
      </c>
      <c r="OX51">
        <v>0</v>
      </c>
      <c r="OY51" t="s">
        <v>960</v>
      </c>
      <c r="PQ51" t="s">
        <v>327</v>
      </c>
      <c r="PS51" t="s">
        <v>902</v>
      </c>
      <c r="PT51">
        <v>0</v>
      </c>
      <c r="PU51">
        <v>1</v>
      </c>
      <c r="PV51">
        <v>0</v>
      </c>
      <c r="PW51">
        <v>0</v>
      </c>
      <c r="PX51">
        <v>0</v>
      </c>
      <c r="PY51">
        <v>0</v>
      </c>
      <c r="PZ51">
        <v>0</v>
      </c>
      <c r="QA51">
        <v>0</v>
      </c>
      <c r="QB51">
        <v>0</v>
      </c>
      <c r="QD51" t="s">
        <v>318</v>
      </c>
      <c r="QE51">
        <v>0</v>
      </c>
      <c r="QF51">
        <v>0</v>
      </c>
      <c r="QG51">
        <v>0</v>
      </c>
      <c r="QH51">
        <v>0</v>
      </c>
      <c r="QI51">
        <v>0</v>
      </c>
      <c r="QJ51">
        <v>1</v>
      </c>
      <c r="QK51">
        <v>0</v>
      </c>
      <c r="QL51">
        <v>0</v>
      </c>
      <c r="QM51">
        <v>0</v>
      </c>
      <c r="VG51" t="s">
        <v>961</v>
      </c>
      <c r="VH51">
        <v>1</v>
      </c>
      <c r="VI51">
        <v>1</v>
      </c>
      <c r="VJ51">
        <v>1</v>
      </c>
      <c r="VK51">
        <v>0</v>
      </c>
      <c r="VL51">
        <v>0</v>
      </c>
      <c r="VM51">
        <v>0</v>
      </c>
      <c r="VN51">
        <v>1</v>
      </c>
      <c r="VO51">
        <v>0</v>
      </c>
      <c r="VP51">
        <v>0</v>
      </c>
      <c r="VQ51">
        <v>0</v>
      </c>
      <c r="VR51">
        <v>0</v>
      </c>
      <c r="VT51" t="s">
        <v>962</v>
      </c>
      <c r="VU51" t="s">
        <v>963</v>
      </c>
      <c r="VV51" t="s">
        <v>596</v>
      </c>
      <c r="VW51">
        <v>0</v>
      </c>
      <c r="VX51">
        <v>1</v>
      </c>
      <c r="VY51">
        <v>1</v>
      </c>
      <c r="VZ51">
        <v>1</v>
      </c>
      <c r="WA51">
        <v>0</v>
      </c>
      <c r="WB51">
        <v>0</v>
      </c>
      <c r="WC51">
        <v>0</v>
      </c>
      <c r="WD51">
        <v>0</v>
      </c>
      <c r="WE51">
        <v>0</v>
      </c>
      <c r="WF51">
        <v>0</v>
      </c>
      <c r="WG51">
        <v>0</v>
      </c>
      <c r="WH51">
        <v>0</v>
      </c>
      <c r="WI51">
        <v>0</v>
      </c>
      <c r="WJ51">
        <v>0</v>
      </c>
      <c r="WL51" t="s">
        <v>964</v>
      </c>
      <c r="WM51" t="s">
        <v>327</v>
      </c>
      <c r="WV51" t="s">
        <v>327</v>
      </c>
      <c r="WW51" t="s">
        <v>327</v>
      </c>
      <c r="WY51" t="s">
        <v>320</v>
      </c>
      <c r="WZ51">
        <v>0</v>
      </c>
      <c r="XA51">
        <v>0</v>
      </c>
      <c r="XB51">
        <v>0</v>
      </c>
      <c r="XC51">
        <v>1</v>
      </c>
      <c r="XD51">
        <v>0</v>
      </c>
      <c r="XE51">
        <v>0</v>
      </c>
      <c r="XF51" t="s">
        <v>965</v>
      </c>
      <c r="XH51" t="s">
        <v>966</v>
      </c>
      <c r="XI51">
        <v>226593808</v>
      </c>
      <c r="XJ51" t="s">
        <v>967</v>
      </c>
      <c r="XK51" s="1">
        <v>44495.495798611111</v>
      </c>
      <c r="XN51" t="s">
        <v>336</v>
      </c>
      <c r="XO51" t="s">
        <v>337</v>
      </c>
      <c r="XQ51">
        <v>50</v>
      </c>
    </row>
    <row r="52" spans="1:641" x14ac:dyDescent="0.25">
      <c r="A52" s="1">
        <v>44494.852243009263</v>
      </c>
      <c r="B52" s="1">
        <v>44494.862884490743</v>
      </c>
      <c r="C52" s="1">
        <v>44494</v>
      </c>
      <c r="D52" t="s">
        <v>2735</v>
      </c>
      <c r="E52" t="s">
        <v>567</v>
      </c>
      <c r="F52" t="s">
        <v>568</v>
      </c>
      <c r="G52" s="1">
        <v>44494</v>
      </c>
      <c r="H52" t="s">
        <v>310</v>
      </c>
      <c r="I52" t="s">
        <v>310</v>
      </c>
      <c r="J52" t="s">
        <v>864</v>
      </c>
      <c r="K52" t="s">
        <v>479</v>
      </c>
      <c r="L52" t="s">
        <v>313</v>
      </c>
      <c r="N52" t="s">
        <v>681</v>
      </c>
      <c r="O52" t="s">
        <v>310</v>
      </c>
      <c r="P52" t="s">
        <v>315</v>
      </c>
      <c r="Q52" t="s">
        <v>316</v>
      </c>
      <c r="S52" t="s">
        <v>617</v>
      </c>
      <c r="T52">
        <v>6</v>
      </c>
      <c r="U52">
        <v>0</v>
      </c>
      <c r="V52">
        <v>4</v>
      </c>
      <c r="W52" t="s">
        <v>318</v>
      </c>
      <c r="X52">
        <v>1</v>
      </c>
      <c r="Y52">
        <v>0</v>
      </c>
      <c r="Z52">
        <v>0</v>
      </c>
      <c r="AA52">
        <v>0</v>
      </c>
      <c r="AB52" t="s">
        <v>319</v>
      </c>
      <c r="AC52">
        <v>1</v>
      </c>
      <c r="AD52">
        <v>0</v>
      </c>
      <c r="AE52">
        <v>0</v>
      </c>
      <c r="AF52">
        <v>0</v>
      </c>
      <c r="EK52" t="s">
        <v>318</v>
      </c>
      <c r="EL52">
        <v>1</v>
      </c>
      <c r="EM52">
        <v>0</v>
      </c>
      <c r="EN52">
        <v>0</v>
      </c>
      <c r="EO52">
        <v>0</v>
      </c>
      <c r="EP52">
        <v>0</v>
      </c>
      <c r="EQ52">
        <v>0</v>
      </c>
      <c r="IE52" t="s">
        <v>968</v>
      </c>
      <c r="MG52" t="s">
        <v>355</v>
      </c>
      <c r="MH52">
        <v>0</v>
      </c>
      <c r="MI52">
        <v>0</v>
      </c>
      <c r="MJ52">
        <v>0</v>
      </c>
      <c r="MK52">
        <v>0</v>
      </c>
      <c r="ML52">
        <v>0</v>
      </c>
      <c r="MM52">
        <v>1</v>
      </c>
      <c r="MN52">
        <v>0</v>
      </c>
      <c r="OM52" t="s">
        <v>320</v>
      </c>
      <c r="ON52">
        <v>0</v>
      </c>
      <c r="OO52">
        <v>0</v>
      </c>
      <c r="OP52">
        <v>0</v>
      </c>
      <c r="OQ52">
        <v>0</v>
      </c>
      <c r="OR52">
        <v>0</v>
      </c>
      <c r="OS52">
        <v>0</v>
      </c>
      <c r="OT52">
        <v>0</v>
      </c>
      <c r="OU52">
        <v>0</v>
      </c>
      <c r="OV52">
        <v>1</v>
      </c>
      <c r="OW52">
        <v>0</v>
      </c>
      <c r="OX52">
        <v>0</v>
      </c>
      <c r="OY52" t="s">
        <v>969</v>
      </c>
      <c r="PQ52" t="s">
        <v>754</v>
      </c>
      <c r="PS52" t="s">
        <v>355</v>
      </c>
      <c r="PT52">
        <v>0</v>
      </c>
      <c r="PU52">
        <v>0</v>
      </c>
      <c r="PV52">
        <v>0</v>
      </c>
      <c r="PW52">
        <v>0</v>
      </c>
      <c r="PX52">
        <v>0</v>
      </c>
      <c r="PY52">
        <v>0</v>
      </c>
      <c r="PZ52">
        <v>0</v>
      </c>
      <c r="QA52">
        <v>1</v>
      </c>
      <c r="QB52">
        <v>0</v>
      </c>
      <c r="VG52" t="s">
        <v>970</v>
      </c>
      <c r="VH52">
        <v>1</v>
      </c>
      <c r="VI52">
        <v>1</v>
      </c>
      <c r="VJ52">
        <v>1</v>
      </c>
      <c r="VK52">
        <v>0</v>
      </c>
      <c r="VL52">
        <v>0</v>
      </c>
      <c r="VM52">
        <v>0</v>
      </c>
      <c r="VN52">
        <v>1</v>
      </c>
      <c r="VO52">
        <v>0</v>
      </c>
      <c r="VP52">
        <v>1</v>
      </c>
      <c r="VQ52">
        <v>0</v>
      </c>
      <c r="VR52">
        <v>0</v>
      </c>
      <c r="VS52" t="s">
        <v>971</v>
      </c>
      <c r="VT52" t="s">
        <v>972</v>
      </c>
      <c r="VU52" t="s">
        <v>973</v>
      </c>
      <c r="VV52" t="s">
        <v>706</v>
      </c>
      <c r="VW52">
        <v>0</v>
      </c>
      <c r="VX52">
        <v>0</v>
      </c>
      <c r="VY52">
        <v>1</v>
      </c>
      <c r="VZ52">
        <v>1</v>
      </c>
      <c r="WA52">
        <v>0</v>
      </c>
      <c r="WB52">
        <v>0</v>
      </c>
      <c r="WC52">
        <v>0</v>
      </c>
      <c r="WD52">
        <v>0</v>
      </c>
      <c r="WE52">
        <v>0</v>
      </c>
      <c r="WF52">
        <v>0</v>
      </c>
      <c r="WG52">
        <v>0</v>
      </c>
      <c r="WH52">
        <v>0</v>
      </c>
      <c r="WI52">
        <v>0</v>
      </c>
      <c r="WJ52">
        <v>0</v>
      </c>
      <c r="WL52" t="s">
        <v>974</v>
      </c>
      <c r="WM52" t="s">
        <v>327</v>
      </c>
      <c r="WV52" t="s">
        <v>327</v>
      </c>
      <c r="WW52" t="s">
        <v>327</v>
      </c>
      <c r="WY52" t="s">
        <v>320</v>
      </c>
      <c r="WZ52">
        <v>0</v>
      </c>
      <c r="XA52">
        <v>0</v>
      </c>
      <c r="XB52">
        <v>0</v>
      </c>
      <c r="XC52">
        <v>1</v>
      </c>
      <c r="XD52">
        <v>0</v>
      </c>
      <c r="XE52">
        <v>0</v>
      </c>
      <c r="XF52" t="s">
        <v>975</v>
      </c>
      <c r="XH52" t="s">
        <v>864</v>
      </c>
      <c r="XI52">
        <v>226593817</v>
      </c>
      <c r="XJ52" t="s">
        <v>976</v>
      </c>
      <c r="XK52" s="1">
        <v>44495.495810185188</v>
      </c>
      <c r="XN52" t="s">
        <v>336</v>
      </c>
      <c r="XO52" t="s">
        <v>337</v>
      </c>
      <c r="XQ52">
        <v>51</v>
      </c>
    </row>
    <row r="53" spans="1:641" x14ac:dyDescent="0.25">
      <c r="A53" s="1">
        <v>44494.8637953125</v>
      </c>
      <c r="B53" s="1">
        <v>44494.888890289352</v>
      </c>
      <c r="C53" s="1">
        <v>44494</v>
      </c>
      <c r="D53" t="s">
        <v>2735</v>
      </c>
      <c r="E53" t="s">
        <v>567</v>
      </c>
      <c r="F53" t="s">
        <v>630</v>
      </c>
      <c r="G53" s="1">
        <v>44494</v>
      </c>
      <c r="H53" t="s">
        <v>310</v>
      </c>
      <c r="I53" t="s">
        <v>327</v>
      </c>
      <c r="J53" t="s">
        <v>864</v>
      </c>
      <c r="K53" t="s">
        <v>464</v>
      </c>
      <c r="L53" t="s">
        <v>313</v>
      </c>
      <c r="N53" t="s">
        <v>681</v>
      </c>
      <c r="O53" t="s">
        <v>310</v>
      </c>
      <c r="P53" t="s">
        <v>315</v>
      </c>
      <c r="Q53" t="s">
        <v>401</v>
      </c>
      <c r="S53" t="s">
        <v>531</v>
      </c>
      <c r="T53">
        <v>4</v>
      </c>
      <c r="U53">
        <v>1</v>
      </c>
      <c r="V53">
        <v>2</v>
      </c>
      <c r="W53" t="s">
        <v>319</v>
      </c>
      <c r="X53">
        <v>0</v>
      </c>
      <c r="Y53">
        <v>1</v>
      </c>
      <c r="Z53">
        <v>0</v>
      </c>
      <c r="AA53">
        <v>0</v>
      </c>
      <c r="AG53" t="s">
        <v>310</v>
      </c>
      <c r="AH53" t="s">
        <v>339</v>
      </c>
      <c r="AI53">
        <v>1</v>
      </c>
      <c r="AJ53">
        <v>0</v>
      </c>
      <c r="AK53">
        <v>0</v>
      </c>
      <c r="AL53">
        <v>0</v>
      </c>
      <c r="AM53">
        <v>0</v>
      </c>
      <c r="AN53">
        <v>0</v>
      </c>
      <c r="AO53">
        <v>0</v>
      </c>
      <c r="AP53">
        <v>0</v>
      </c>
      <c r="AR53" t="s">
        <v>480</v>
      </c>
      <c r="AT53">
        <v>400</v>
      </c>
      <c r="AU53" t="s">
        <v>327</v>
      </c>
      <c r="EK53" t="s">
        <v>497</v>
      </c>
      <c r="EL53">
        <v>0</v>
      </c>
      <c r="EM53">
        <v>1</v>
      </c>
      <c r="EN53">
        <v>0</v>
      </c>
      <c r="EO53">
        <v>0</v>
      </c>
      <c r="EP53">
        <v>0</v>
      </c>
      <c r="EQ53">
        <v>0</v>
      </c>
      <c r="HV53" t="s">
        <v>344</v>
      </c>
      <c r="HX53" t="s">
        <v>585</v>
      </c>
      <c r="IE53" t="s">
        <v>977</v>
      </c>
      <c r="MG53" t="s">
        <v>320</v>
      </c>
      <c r="MH53">
        <v>0</v>
      </c>
      <c r="MI53">
        <v>0</v>
      </c>
      <c r="MJ53">
        <v>0</v>
      </c>
      <c r="MK53">
        <v>0</v>
      </c>
      <c r="ML53">
        <v>1</v>
      </c>
      <c r="MM53">
        <v>0</v>
      </c>
      <c r="MN53">
        <v>0</v>
      </c>
      <c r="MO53" t="s">
        <v>889</v>
      </c>
      <c r="MW53" t="s">
        <v>325</v>
      </c>
      <c r="MX53">
        <v>1</v>
      </c>
      <c r="MY53">
        <v>0</v>
      </c>
      <c r="OM53" t="s">
        <v>978</v>
      </c>
      <c r="ON53">
        <v>1</v>
      </c>
      <c r="OO53">
        <v>0</v>
      </c>
      <c r="OP53">
        <v>0</v>
      </c>
      <c r="OQ53">
        <v>0</v>
      </c>
      <c r="OR53">
        <v>0</v>
      </c>
      <c r="OS53">
        <v>0</v>
      </c>
      <c r="OT53">
        <v>0</v>
      </c>
      <c r="OU53">
        <v>0</v>
      </c>
      <c r="OV53">
        <v>1</v>
      </c>
      <c r="OW53">
        <v>0</v>
      </c>
      <c r="OX53">
        <v>0</v>
      </c>
      <c r="OY53" t="s">
        <v>979</v>
      </c>
      <c r="PQ53" t="s">
        <v>327</v>
      </c>
      <c r="PS53" t="s">
        <v>355</v>
      </c>
      <c r="PT53">
        <v>0</v>
      </c>
      <c r="PU53">
        <v>0</v>
      </c>
      <c r="PV53">
        <v>0</v>
      </c>
      <c r="PW53">
        <v>0</v>
      </c>
      <c r="PX53">
        <v>0</v>
      </c>
      <c r="PY53">
        <v>0</v>
      </c>
      <c r="PZ53">
        <v>0</v>
      </c>
      <c r="QA53">
        <v>1</v>
      </c>
      <c r="QB53">
        <v>0</v>
      </c>
      <c r="VG53" t="s">
        <v>980</v>
      </c>
      <c r="VH53">
        <v>1</v>
      </c>
      <c r="VI53">
        <v>1</v>
      </c>
      <c r="VJ53">
        <v>1</v>
      </c>
      <c r="VK53">
        <v>1</v>
      </c>
      <c r="VL53">
        <v>0</v>
      </c>
      <c r="VM53">
        <v>1</v>
      </c>
      <c r="VN53">
        <v>1</v>
      </c>
      <c r="VO53">
        <v>0</v>
      </c>
      <c r="VP53">
        <v>0</v>
      </c>
      <c r="VQ53">
        <v>0</v>
      </c>
      <c r="VR53">
        <v>0</v>
      </c>
      <c r="VT53" t="s">
        <v>981</v>
      </c>
      <c r="VU53" t="s">
        <v>982</v>
      </c>
      <c r="VV53" t="s">
        <v>355</v>
      </c>
      <c r="VW53">
        <v>0</v>
      </c>
      <c r="VX53">
        <v>0</v>
      </c>
      <c r="VY53">
        <v>0</v>
      </c>
      <c r="VZ53">
        <v>0</v>
      </c>
      <c r="WA53">
        <v>0</v>
      </c>
      <c r="WB53">
        <v>0</v>
      </c>
      <c r="WC53">
        <v>0</v>
      </c>
      <c r="WD53">
        <v>0</v>
      </c>
      <c r="WE53">
        <v>0</v>
      </c>
      <c r="WF53">
        <v>0</v>
      </c>
      <c r="WG53">
        <v>0</v>
      </c>
      <c r="WH53">
        <v>0</v>
      </c>
      <c r="WI53">
        <v>1</v>
      </c>
      <c r="WJ53">
        <v>0</v>
      </c>
      <c r="WM53" t="s">
        <v>327</v>
      </c>
      <c r="WV53" t="s">
        <v>327</v>
      </c>
      <c r="WW53" t="s">
        <v>327</v>
      </c>
      <c r="WY53" t="s">
        <v>355</v>
      </c>
      <c r="WZ53">
        <v>0</v>
      </c>
      <c r="XA53">
        <v>0</v>
      </c>
      <c r="XB53">
        <v>0</v>
      </c>
      <c r="XC53">
        <v>0</v>
      </c>
      <c r="XD53">
        <v>1</v>
      </c>
      <c r="XE53">
        <v>0</v>
      </c>
      <c r="XH53" t="s">
        <v>311</v>
      </c>
      <c r="XI53">
        <v>226593821</v>
      </c>
      <c r="XJ53" t="s">
        <v>983</v>
      </c>
      <c r="XK53" s="1">
        <v>44495.495821759258</v>
      </c>
      <c r="XN53" t="s">
        <v>336</v>
      </c>
      <c r="XO53" t="s">
        <v>337</v>
      </c>
      <c r="XQ53">
        <v>52</v>
      </c>
    </row>
    <row r="54" spans="1:641" x14ac:dyDescent="0.25">
      <c r="A54" s="1">
        <v>44495.549341990743</v>
      </c>
      <c r="B54" s="1">
        <v>44495.591330798612</v>
      </c>
      <c r="C54" s="1">
        <v>44495</v>
      </c>
      <c r="D54" t="s">
        <v>2735</v>
      </c>
      <c r="E54" t="s">
        <v>308</v>
      </c>
      <c r="F54" t="s">
        <v>309</v>
      </c>
      <c r="G54" s="1">
        <v>44495</v>
      </c>
      <c r="H54" t="s">
        <v>310</v>
      </c>
      <c r="I54" t="s">
        <v>310</v>
      </c>
      <c r="J54" t="s">
        <v>311</v>
      </c>
      <c r="K54" t="s">
        <v>312</v>
      </c>
      <c r="L54" t="s">
        <v>313</v>
      </c>
      <c r="N54" t="s">
        <v>681</v>
      </c>
      <c r="O54" t="s">
        <v>310</v>
      </c>
      <c r="P54" t="s">
        <v>315</v>
      </c>
      <c r="Q54" t="s">
        <v>401</v>
      </c>
      <c r="S54" t="s">
        <v>317</v>
      </c>
      <c r="T54">
        <v>2</v>
      </c>
      <c r="U54">
        <v>0</v>
      </c>
      <c r="V54">
        <v>0</v>
      </c>
      <c r="W54" t="s">
        <v>318</v>
      </c>
      <c r="X54">
        <v>1</v>
      </c>
      <c r="Y54">
        <v>0</v>
      </c>
      <c r="Z54">
        <v>0</v>
      </c>
      <c r="AA54">
        <v>0</v>
      </c>
      <c r="AB54" t="s">
        <v>319</v>
      </c>
      <c r="AC54">
        <v>1</v>
      </c>
      <c r="AD54">
        <v>0</v>
      </c>
      <c r="AE54">
        <v>0</v>
      </c>
      <c r="AF54">
        <v>0</v>
      </c>
      <c r="EK54" t="s">
        <v>318</v>
      </c>
      <c r="EL54">
        <v>1</v>
      </c>
      <c r="EM54">
        <v>0</v>
      </c>
      <c r="EN54">
        <v>0</v>
      </c>
      <c r="EO54">
        <v>0</v>
      </c>
      <c r="EP54">
        <v>0</v>
      </c>
      <c r="EQ54">
        <v>0</v>
      </c>
      <c r="IE54" t="s">
        <v>984</v>
      </c>
      <c r="MG54" t="s">
        <v>355</v>
      </c>
      <c r="MH54">
        <v>0</v>
      </c>
      <c r="MI54">
        <v>0</v>
      </c>
      <c r="MJ54">
        <v>0</v>
      </c>
      <c r="MK54">
        <v>0</v>
      </c>
      <c r="ML54">
        <v>0</v>
      </c>
      <c r="MM54">
        <v>1</v>
      </c>
      <c r="MN54">
        <v>0</v>
      </c>
      <c r="MW54" t="s">
        <v>325</v>
      </c>
      <c r="MX54">
        <v>1</v>
      </c>
      <c r="MY54">
        <v>0</v>
      </c>
      <c r="OM54" t="s">
        <v>320</v>
      </c>
      <c r="ON54">
        <v>0</v>
      </c>
      <c r="OO54">
        <v>0</v>
      </c>
      <c r="OP54">
        <v>0</v>
      </c>
      <c r="OQ54">
        <v>0</v>
      </c>
      <c r="OR54">
        <v>0</v>
      </c>
      <c r="OS54">
        <v>0</v>
      </c>
      <c r="OT54">
        <v>0</v>
      </c>
      <c r="OU54">
        <v>0</v>
      </c>
      <c r="OV54">
        <v>1</v>
      </c>
      <c r="OW54">
        <v>0</v>
      </c>
      <c r="OX54">
        <v>0</v>
      </c>
      <c r="OY54" t="s">
        <v>985</v>
      </c>
      <c r="PQ54" t="s">
        <v>327</v>
      </c>
      <c r="PS54" t="s">
        <v>355</v>
      </c>
      <c r="PT54">
        <v>0</v>
      </c>
      <c r="PU54">
        <v>0</v>
      </c>
      <c r="PV54">
        <v>0</v>
      </c>
      <c r="PW54">
        <v>0</v>
      </c>
      <c r="PX54">
        <v>0</v>
      </c>
      <c r="PY54">
        <v>0</v>
      </c>
      <c r="PZ54">
        <v>0</v>
      </c>
      <c r="QA54">
        <v>1</v>
      </c>
      <c r="QB54">
        <v>0</v>
      </c>
      <c r="VG54" t="s">
        <v>986</v>
      </c>
      <c r="VH54">
        <v>0</v>
      </c>
      <c r="VI54">
        <v>0</v>
      </c>
      <c r="VJ54">
        <v>1</v>
      </c>
      <c r="VK54">
        <v>0</v>
      </c>
      <c r="VL54">
        <v>1</v>
      </c>
      <c r="VM54">
        <v>0</v>
      </c>
      <c r="VN54">
        <v>1</v>
      </c>
      <c r="VO54">
        <v>0</v>
      </c>
      <c r="VP54">
        <v>0</v>
      </c>
      <c r="VQ54">
        <v>0</v>
      </c>
      <c r="VR54">
        <v>0</v>
      </c>
      <c r="VT54" t="s">
        <v>987</v>
      </c>
      <c r="VU54" t="s">
        <v>988</v>
      </c>
      <c r="VV54" t="s">
        <v>989</v>
      </c>
      <c r="VW54">
        <v>0</v>
      </c>
      <c r="VX54">
        <v>0</v>
      </c>
      <c r="VY54">
        <v>0</v>
      </c>
      <c r="VZ54">
        <v>0</v>
      </c>
      <c r="WA54">
        <v>0</v>
      </c>
      <c r="WB54">
        <v>1</v>
      </c>
      <c r="WC54">
        <v>0</v>
      </c>
      <c r="WD54">
        <v>0</v>
      </c>
      <c r="WE54">
        <v>0</v>
      </c>
      <c r="WF54">
        <v>0</v>
      </c>
      <c r="WG54">
        <v>0</v>
      </c>
      <c r="WH54">
        <v>1</v>
      </c>
      <c r="WI54">
        <v>0</v>
      </c>
      <c r="WJ54">
        <v>0</v>
      </c>
      <c r="WK54" t="s">
        <v>990</v>
      </c>
      <c r="WL54" t="s">
        <v>991</v>
      </c>
      <c r="WM54" t="s">
        <v>327</v>
      </c>
      <c r="WV54" t="s">
        <v>327</v>
      </c>
      <c r="WW54" t="s">
        <v>327</v>
      </c>
      <c r="WY54" t="s">
        <v>320</v>
      </c>
      <c r="WZ54">
        <v>0</v>
      </c>
      <c r="XA54">
        <v>0</v>
      </c>
      <c r="XB54">
        <v>0</v>
      </c>
      <c r="XC54">
        <v>1</v>
      </c>
      <c r="XD54">
        <v>0</v>
      </c>
      <c r="XE54">
        <v>0</v>
      </c>
      <c r="XF54" t="s">
        <v>992</v>
      </c>
      <c r="XH54" t="s">
        <v>354</v>
      </c>
      <c r="XI54">
        <v>226603420</v>
      </c>
      <c r="XJ54" t="s">
        <v>993</v>
      </c>
      <c r="XK54" s="1">
        <v>44495.509247685193</v>
      </c>
      <c r="XN54" t="s">
        <v>336</v>
      </c>
      <c r="XO54" t="s">
        <v>337</v>
      </c>
      <c r="XQ54">
        <v>53</v>
      </c>
    </row>
    <row r="55" spans="1:641" x14ac:dyDescent="0.25">
      <c r="A55" s="1">
        <v>44495.620495416668</v>
      </c>
      <c r="B55" s="1">
        <v>44495.648564965268</v>
      </c>
      <c r="C55" s="1">
        <v>44495</v>
      </c>
      <c r="D55" t="s">
        <v>2735</v>
      </c>
      <c r="E55" t="s">
        <v>364</v>
      </c>
      <c r="F55" t="s">
        <v>365</v>
      </c>
      <c r="G55" s="1">
        <v>44495</v>
      </c>
      <c r="H55" t="s">
        <v>310</v>
      </c>
      <c r="I55" t="s">
        <v>310</v>
      </c>
      <c r="J55" t="s">
        <v>311</v>
      </c>
      <c r="K55" t="s">
        <v>312</v>
      </c>
      <c r="L55" t="s">
        <v>441</v>
      </c>
      <c r="N55" t="s">
        <v>314</v>
      </c>
      <c r="O55" t="s">
        <v>310</v>
      </c>
      <c r="P55" t="s">
        <v>315</v>
      </c>
      <c r="Q55" t="s">
        <v>316</v>
      </c>
      <c r="S55" t="s">
        <v>317</v>
      </c>
      <c r="T55">
        <v>4</v>
      </c>
      <c r="U55">
        <v>1</v>
      </c>
      <c r="V55">
        <v>3</v>
      </c>
      <c r="W55" t="s">
        <v>582</v>
      </c>
      <c r="X55">
        <v>0</v>
      </c>
      <c r="Y55">
        <v>0</v>
      </c>
      <c r="Z55">
        <v>1</v>
      </c>
      <c r="AA55">
        <v>0</v>
      </c>
      <c r="BQ55" t="s">
        <v>310</v>
      </c>
      <c r="BR55" t="s">
        <v>339</v>
      </c>
      <c r="BS55">
        <v>1</v>
      </c>
      <c r="BT55">
        <v>0</v>
      </c>
      <c r="BU55">
        <v>0</v>
      </c>
      <c r="BV55">
        <v>0</v>
      </c>
      <c r="BW55">
        <v>0</v>
      </c>
      <c r="BX55">
        <v>0</v>
      </c>
      <c r="BY55">
        <v>0</v>
      </c>
      <c r="BZ55">
        <v>0</v>
      </c>
      <c r="CB55" t="s">
        <v>421</v>
      </c>
      <c r="CD55">
        <v>450</v>
      </c>
      <c r="CE55" t="s">
        <v>327</v>
      </c>
      <c r="CZ55" t="s">
        <v>541</v>
      </c>
      <c r="EK55" t="s">
        <v>318</v>
      </c>
      <c r="EL55">
        <v>1</v>
      </c>
      <c r="EM55">
        <v>0</v>
      </c>
      <c r="EN55">
        <v>0</v>
      </c>
      <c r="EO55">
        <v>0</v>
      </c>
      <c r="EP55">
        <v>0</v>
      </c>
      <c r="EQ55">
        <v>0</v>
      </c>
      <c r="FT55" t="s">
        <v>994</v>
      </c>
      <c r="FU55">
        <v>0</v>
      </c>
      <c r="FV55">
        <v>0</v>
      </c>
      <c r="FW55">
        <v>1</v>
      </c>
      <c r="FX55">
        <v>0</v>
      </c>
      <c r="FY55">
        <v>0</v>
      </c>
      <c r="FZ55">
        <v>0</v>
      </c>
      <c r="GA55">
        <v>0</v>
      </c>
      <c r="GB55">
        <v>0</v>
      </c>
      <c r="GC55">
        <v>0</v>
      </c>
      <c r="GD55">
        <v>0</v>
      </c>
      <c r="GE55">
        <v>0</v>
      </c>
      <c r="GF55">
        <v>0</v>
      </c>
      <c r="GG55">
        <v>0</v>
      </c>
      <c r="GH55">
        <v>0</v>
      </c>
      <c r="GI55">
        <v>0</v>
      </c>
      <c r="GJ55">
        <v>0</v>
      </c>
      <c r="GK55">
        <v>0</v>
      </c>
      <c r="GM55" t="s">
        <v>499</v>
      </c>
      <c r="GN55">
        <v>0</v>
      </c>
      <c r="GO55">
        <v>0</v>
      </c>
      <c r="GP55">
        <v>1</v>
      </c>
      <c r="GQ55">
        <v>0</v>
      </c>
      <c r="GR55">
        <v>0</v>
      </c>
      <c r="GS55">
        <v>0</v>
      </c>
      <c r="HY55" t="s">
        <v>320</v>
      </c>
      <c r="HZ55" t="s">
        <v>995</v>
      </c>
      <c r="IA55" t="s">
        <v>631</v>
      </c>
      <c r="IE55" t="s">
        <v>996</v>
      </c>
      <c r="JN55" t="s">
        <v>448</v>
      </c>
      <c r="JO55">
        <v>0</v>
      </c>
      <c r="JP55">
        <v>1</v>
      </c>
      <c r="JQ55">
        <v>0</v>
      </c>
      <c r="JR55">
        <v>0</v>
      </c>
      <c r="JS55">
        <v>0</v>
      </c>
      <c r="JT55">
        <v>0</v>
      </c>
      <c r="JU55">
        <v>0</v>
      </c>
      <c r="JV55">
        <v>0</v>
      </c>
      <c r="JW55">
        <v>0</v>
      </c>
      <c r="JY55" t="s">
        <v>997</v>
      </c>
      <c r="JZ55" t="s">
        <v>998</v>
      </c>
      <c r="KA55">
        <v>1</v>
      </c>
      <c r="KB55">
        <v>1</v>
      </c>
      <c r="KC55">
        <v>1</v>
      </c>
      <c r="KD55">
        <v>1</v>
      </c>
      <c r="KE55">
        <v>1</v>
      </c>
      <c r="KF55">
        <v>1</v>
      </c>
      <c r="KG55">
        <v>0</v>
      </c>
      <c r="KH55">
        <v>0</v>
      </c>
      <c r="KI55">
        <v>0</v>
      </c>
      <c r="KJ55">
        <v>0</v>
      </c>
      <c r="KK55">
        <v>0</v>
      </c>
      <c r="KL55">
        <v>1</v>
      </c>
      <c r="KM55">
        <v>0</v>
      </c>
      <c r="KN55">
        <v>0</v>
      </c>
      <c r="KO55">
        <v>0</v>
      </c>
      <c r="KQ55" t="s">
        <v>350</v>
      </c>
      <c r="KR55" t="s">
        <v>506</v>
      </c>
      <c r="KT55" t="s">
        <v>408</v>
      </c>
      <c r="MD55" t="s">
        <v>354</v>
      </c>
      <c r="ME55" t="s">
        <v>323</v>
      </c>
      <c r="MF55" t="s">
        <v>323</v>
      </c>
      <c r="MG55" t="s">
        <v>779</v>
      </c>
      <c r="MH55">
        <v>0</v>
      </c>
      <c r="MI55">
        <v>1</v>
      </c>
      <c r="MJ55">
        <v>0</v>
      </c>
      <c r="MK55">
        <v>1</v>
      </c>
      <c r="ML55">
        <v>0</v>
      </c>
      <c r="MM55">
        <v>0</v>
      </c>
      <c r="MN55">
        <v>0</v>
      </c>
      <c r="MP55" t="s">
        <v>370</v>
      </c>
      <c r="MQ55">
        <v>1</v>
      </c>
      <c r="MR55">
        <v>0</v>
      </c>
      <c r="MS55">
        <v>0</v>
      </c>
      <c r="MT55">
        <v>0</v>
      </c>
      <c r="MU55">
        <v>0</v>
      </c>
      <c r="MW55" t="s">
        <v>371</v>
      </c>
      <c r="MX55">
        <v>0</v>
      </c>
      <c r="MY55">
        <v>1</v>
      </c>
      <c r="NB55" t="s">
        <v>357</v>
      </c>
      <c r="NC55">
        <v>0</v>
      </c>
      <c r="ND55">
        <v>0</v>
      </c>
      <c r="NE55">
        <v>1</v>
      </c>
      <c r="NF55">
        <v>1</v>
      </c>
      <c r="NG55">
        <v>0</v>
      </c>
      <c r="NH55">
        <v>0</v>
      </c>
      <c r="NI55">
        <v>0</v>
      </c>
      <c r="NJ55">
        <v>0</v>
      </c>
      <c r="NK55">
        <v>0</v>
      </c>
      <c r="NL55">
        <v>0</v>
      </c>
      <c r="NM55">
        <v>0</v>
      </c>
      <c r="NP55" t="s">
        <v>310</v>
      </c>
      <c r="NQ55" t="s">
        <v>310</v>
      </c>
      <c r="NR55" t="s">
        <v>320</v>
      </c>
      <c r="NS55">
        <v>0</v>
      </c>
      <c r="NT55">
        <v>0</v>
      </c>
      <c r="NU55">
        <v>0</v>
      </c>
      <c r="NV55">
        <v>0</v>
      </c>
      <c r="NW55">
        <v>0</v>
      </c>
      <c r="NX55">
        <v>1</v>
      </c>
      <c r="NY55">
        <v>0</v>
      </c>
      <c r="NZ55">
        <v>0</v>
      </c>
      <c r="OA55" t="s">
        <v>999</v>
      </c>
      <c r="OB55" t="s">
        <v>1000</v>
      </c>
      <c r="OC55">
        <v>1</v>
      </c>
      <c r="OD55">
        <v>1</v>
      </c>
      <c r="OE55">
        <v>0</v>
      </c>
      <c r="OF55">
        <v>0</v>
      </c>
      <c r="OG55">
        <v>0</v>
      </c>
      <c r="OH55">
        <v>0</v>
      </c>
      <c r="OI55">
        <v>0</v>
      </c>
      <c r="OJ55">
        <v>0</v>
      </c>
      <c r="OK55">
        <v>0</v>
      </c>
      <c r="VG55" t="s">
        <v>435</v>
      </c>
      <c r="VH55">
        <v>0</v>
      </c>
      <c r="VI55">
        <v>0</v>
      </c>
      <c r="VJ55">
        <v>1</v>
      </c>
      <c r="VK55">
        <v>1</v>
      </c>
      <c r="VL55">
        <v>1</v>
      </c>
      <c r="VM55">
        <v>0</v>
      </c>
      <c r="VN55">
        <v>0</v>
      </c>
      <c r="VO55">
        <v>0</v>
      </c>
      <c r="VP55">
        <v>0</v>
      </c>
      <c r="VQ55">
        <v>0</v>
      </c>
      <c r="VR55">
        <v>0</v>
      </c>
      <c r="VT55" t="s">
        <v>553</v>
      </c>
      <c r="VU55" t="s">
        <v>1001</v>
      </c>
      <c r="VV55" t="s">
        <v>1002</v>
      </c>
      <c r="VW55">
        <v>0</v>
      </c>
      <c r="VX55">
        <v>0</v>
      </c>
      <c r="VY55">
        <v>1</v>
      </c>
      <c r="VZ55">
        <v>0</v>
      </c>
      <c r="WA55">
        <v>0</v>
      </c>
      <c r="WB55">
        <v>0</v>
      </c>
      <c r="WC55">
        <v>0</v>
      </c>
      <c r="WD55">
        <v>0</v>
      </c>
      <c r="WE55">
        <v>0</v>
      </c>
      <c r="WF55">
        <v>0</v>
      </c>
      <c r="WG55">
        <v>0</v>
      </c>
      <c r="WH55">
        <v>0</v>
      </c>
      <c r="WI55">
        <v>0</v>
      </c>
      <c r="WJ55">
        <v>0</v>
      </c>
      <c r="WL55" t="s">
        <v>1003</v>
      </c>
      <c r="WM55" t="s">
        <v>327</v>
      </c>
      <c r="WV55" t="s">
        <v>327</v>
      </c>
      <c r="WW55" t="s">
        <v>327</v>
      </c>
      <c r="WY55" t="s">
        <v>355</v>
      </c>
      <c r="WZ55">
        <v>0</v>
      </c>
      <c r="XA55">
        <v>0</v>
      </c>
      <c r="XB55">
        <v>0</v>
      </c>
      <c r="XC55">
        <v>0</v>
      </c>
      <c r="XD55">
        <v>1</v>
      </c>
      <c r="XE55">
        <v>0</v>
      </c>
      <c r="XH55" t="s">
        <v>311</v>
      </c>
      <c r="XI55">
        <v>226641953</v>
      </c>
      <c r="XJ55" t="s">
        <v>1004</v>
      </c>
      <c r="XK55" s="1">
        <v>44495.562824074077</v>
      </c>
      <c r="XN55" t="s">
        <v>336</v>
      </c>
      <c r="XO55" t="s">
        <v>337</v>
      </c>
      <c r="XQ55">
        <v>54</v>
      </c>
    </row>
    <row r="56" spans="1:641" x14ac:dyDescent="0.25">
      <c r="A56" s="1">
        <v>44495.658148159717</v>
      </c>
      <c r="B56" s="1">
        <v>44495.682775231478</v>
      </c>
      <c r="C56" s="1">
        <v>44495</v>
      </c>
      <c r="D56" t="s">
        <v>2735</v>
      </c>
      <c r="E56" t="s">
        <v>308</v>
      </c>
      <c r="F56" t="s">
        <v>309</v>
      </c>
      <c r="G56" s="1">
        <v>44495</v>
      </c>
      <c r="H56" t="s">
        <v>310</v>
      </c>
      <c r="I56" t="s">
        <v>310</v>
      </c>
      <c r="J56" t="s">
        <v>311</v>
      </c>
      <c r="K56" t="s">
        <v>312</v>
      </c>
      <c r="L56" t="s">
        <v>313</v>
      </c>
      <c r="N56" t="s">
        <v>314</v>
      </c>
      <c r="O56" t="s">
        <v>310</v>
      </c>
      <c r="P56" t="s">
        <v>517</v>
      </c>
      <c r="Q56" t="s">
        <v>656</v>
      </c>
      <c r="S56" t="s">
        <v>317</v>
      </c>
      <c r="T56">
        <v>1</v>
      </c>
      <c r="U56">
        <v>0</v>
      </c>
      <c r="V56">
        <v>0</v>
      </c>
      <c r="W56" t="s">
        <v>582</v>
      </c>
      <c r="X56">
        <v>0</v>
      </c>
      <c r="Y56">
        <v>0</v>
      </c>
      <c r="Z56">
        <v>1</v>
      </c>
      <c r="AA56">
        <v>0</v>
      </c>
      <c r="BQ56" t="s">
        <v>310</v>
      </c>
      <c r="BR56" t="s">
        <v>339</v>
      </c>
      <c r="BS56">
        <v>1</v>
      </c>
      <c r="BT56">
        <v>0</v>
      </c>
      <c r="BU56">
        <v>0</v>
      </c>
      <c r="BV56">
        <v>0</v>
      </c>
      <c r="BW56">
        <v>0</v>
      </c>
      <c r="BX56">
        <v>0</v>
      </c>
      <c r="BY56">
        <v>0</v>
      </c>
      <c r="BZ56">
        <v>0</v>
      </c>
      <c r="CB56" t="s">
        <v>421</v>
      </c>
      <c r="CD56">
        <v>450</v>
      </c>
      <c r="CE56" t="s">
        <v>327</v>
      </c>
      <c r="CZ56" t="s">
        <v>422</v>
      </c>
      <c r="EK56" t="s">
        <v>318</v>
      </c>
      <c r="EL56">
        <v>1</v>
      </c>
      <c r="EM56">
        <v>0</v>
      </c>
      <c r="EN56">
        <v>0</v>
      </c>
      <c r="EO56">
        <v>0</v>
      </c>
      <c r="EP56">
        <v>0</v>
      </c>
      <c r="EQ56">
        <v>0</v>
      </c>
      <c r="FT56" t="s">
        <v>1005</v>
      </c>
      <c r="FU56">
        <v>1</v>
      </c>
      <c r="FV56">
        <v>0</v>
      </c>
      <c r="FW56">
        <v>0</v>
      </c>
      <c r="FX56">
        <v>1</v>
      </c>
      <c r="FY56">
        <v>0</v>
      </c>
      <c r="FZ56">
        <v>0</v>
      </c>
      <c r="GA56">
        <v>0</v>
      </c>
      <c r="GB56">
        <v>0</v>
      </c>
      <c r="GC56">
        <v>1</v>
      </c>
      <c r="GD56">
        <v>1</v>
      </c>
      <c r="GE56">
        <v>0</v>
      </c>
      <c r="GF56">
        <v>0</v>
      </c>
      <c r="GG56">
        <v>0</v>
      </c>
      <c r="GH56">
        <v>0</v>
      </c>
      <c r="GI56">
        <v>0</v>
      </c>
      <c r="GJ56">
        <v>0</v>
      </c>
      <c r="GK56">
        <v>0</v>
      </c>
      <c r="GM56" t="s">
        <v>499</v>
      </c>
      <c r="GN56">
        <v>0</v>
      </c>
      <c r="GO56">
        <v>0</v>
      </c>
      <c r="GP56">
        <v>1</v>
      </c>
      <c r="GQ56">
        <v>0</v>
      </c>
      <c r="GR56">
        <v>0</v>
      </c>
      <c r="GS56">
        <v>0</v>
      </c>
      <c r="HY56" t="s">
        <v>344</v>
      </c>
      <c r="IA56" t="s">
        <v>385</v>
      </c>
      <c r="IE56" t="s">
        <v>1006</v>
      </c>
      <c r="JN56" t="s">
        <v>448</v>
      </c>
      <c r="JO56">
        <v>0</v>
      </c>
      <c r="JP56">
        <v>1</v>
      </c>
      <c r="JQ56">
        <v>0</v>
      </c>
      <c r="JR56">
        <v>0</v>
      </c>
      <c r="JS56">
        <v>0</v>
      </c>
      <c r="JT56">
        <v>0</v>
      </c>
      <c r="JU56">
        <v>0</v>
      </c>
      <c r="JV56">
        <v>0</v>
      </c>
      <c r="JW56">
        <v>0</v>
      </c>
      <c r="JY56" t="s">
        <v>1007</v>
      </c>
      <c r="JZ56" t="s">
        <v>505</v>
      </c>
      <c r="KA56">
        <v>1</v>
      </c>
      <c r="KB56">
        <v>1</v>
      </c>
      <c r="KC56">
        <v>1</v>
      </c>
      <c r="KD56">
        <v>1</v>
      </c>
      <c r="KE56">
        <v>1</v>
      </c>
      <c r="KF56">
        <v>1</v>
      </c>
      <c r="KG56">
        <v>0</v>
      </c>
      <c r="KH56">
        <v>0</v>
      </c>
      <c r="KI56">
        <v>0</v>
      </c>
      <c r="KJ56">
        <v>0</v>
      </c>
      <c r="KK56">
        <v>0</v>
      </c>
      <c r="KL56">
        <v>0</v>
      </c>
      <c r="KM56">
        <v>0</v>
      </c>
      <c r="KN56">
        <v>0</v>
      </c>
      <c r="KO56">
        <v>0</v>
      </c>
      <c r="KQ56" t="s">
        <v>389</v>
      </c>
      <c r="KR56" t="s">
        <v>506</v>
      </c>
      <c r="KT56" t="s">
        <v>408</v>
      </c>
      <c r="MD56" t="s">
        <v>323</v>
      </c>
      <c r="ME56" t="s">
        <v>323</v>
      </c>
      <c r="MF56" t="s">
        <v>323</v>
      </c>
      <c r="MG56" t="s">
        <v>1008</v>
      </c>
      <c r="MH56">
        <v>0</v>
      </c>
      <c r="MI56">
        <v>0</v>
      </c>
      <c r="MJ56">
        <v>0</v>
      </c>
      <c r="MK56">
        <v>1</v>
      </c>
      <c r="ML56">
        <v>0</v>
      </c>
      <c r="MM56">
        <v>0</v>
      </c>
      <c r="MN56">
        <v>0</v>
      </c>
      <c r="MP56" t="s">
        <v>324</v>
      </c>
      <c r="MQ56">
        <v>0</v>
      </c>
      <c r="MR56">
        <v>1</v>
      </c>
      <c r="MS56">
        <v>0</v>
      </c>
      <c r="MT56">
        <v>0</v>
      </c>
      <c r="MU56">
        <v>0</v>
      </c>
      <c r="MW56" t="s">
        <v>356</v>
      </c>
      <c r="MX56">
        <v>1</v>
      </c>
      <c r="MY56">
        <v>1</v>
      </c>
      <c r="NB56" t="s">
        <v>1009</v>
      </c>
      <c r="NC56">
        <v>0</v>
      </c>
      <c r="ND56">
        <v>1</v>
      </c>
      <c r="NE56">
        <v>1</v>
      </c>
      <c r="NF56">
        <v>1</v>
      </c>
      <c r="NG56">
        <v>1</v>
      </c>
      <c r="NH56">
        <v>0</v>
      </c>
      <c r="NI56">
        <v>0</v>
      </c>
      <c r="NJ56">
        <v>0</v>
      </c>
      <c r="NK56">
        <v>0</v>
      </c>
      <c r="NL56">
        <v>0</v>
      </c>
      <c r="NM56">
        <v>0</v>
      </c>
      <c r="NP56" t="s">
        <v>327</v>
      </c>
      <c r="NQ56" t="s">
        <v>310</v>
      </c>
      <c r="OB56" t="s">
        <v>737</v>
      </c>
      <c r="OC56">
        <v>1</v>
      </c>
      <c r="OD56">
        <v>0</v>
      </c>
      <c r="OE56">
        <v>0</v>
      </c>
      <c r="OF56">
        <v>0</v>
      </c>
      <c r="OG56">
        <v>0</v>
      </c>
      <c r="OH56">
        <v>1</v>
      </c>
      <c r="OI56">
        <v>0</v>
      </c>
      <c r="OJ56">
        <v>0</v>
      </c>
      <c r="OK56">
        <v>0</v>
      </c>
      <c r="VG56" t="s">
        <v>1010</v>
      </c>
      <c r="VH56">
        <v>1</v>
      </c>
      <c r="VI56">
        <v>0</v>
      </c>
      <c r="VJ56">
        <v>1</v>
      </c>
      <c r="VK56">
        <v>1</v>
      </c>
      <c r="VL56">
        <v>1</v>
      </c>
      <c r="VM56">
        <v>0</v>
      </c>
      <c r="VN56">
        <v>1</v>
      </c>
      <c r="VO56">
        <v>0</v>
      </c>
      <c r="VP56">
        <v>0</v>
      </c>
      <c r="VQ56">
        <v>0</v>
      </c>
      <c r="VR56">
        <v>0</v>
      </c>
      <c r="VT56" t="s">
        <v>432</v>
      </c>
      <c r="VU56" t="s">
        <v>1011</v>
      </c>
      <c r="VV56" t="s">
        <v>1012</v>
      </c>
      <c r="VW56">
        <v>0</v>
      </c>
      <c r="VX56">
        <v>0</v>
      </c>
      <c r="VY56">
        <v>0</v>
      </c>
      <c r="VZ56">
        <v>0</v>
      </c>
      <c r="WA56">
        <v>0</v>
      </c>
      <c r="WB56">
        <v>1</v>
      </c>
      <c r="WC56">
        <v>0</v>
      </c>
      <c r="WD56">
        <v>0</v>
      </c>
      <c r="WE56">
        <v>1</v>
      </c>
      <c r="WF56">
        <v>0</v>
      </c>
      <c r="WG56">
        <v>0</v>
      </c>
      <c r="WH56">
        <v>0</v>
      </c>
      <c r="WI56">
        <v>0</v>
      </c>
      <c r="WJ56">
        <v>0</v>
      </c>
      <c r="WL56" t="s">
        <v>1013</v>
      </c>
      <c r="WM56" t="s">
        <v>327</v>
      </c>
      <c r="WV56" t="s">
        <v>327</v>
      </c>
      <c r="WW56" t="s">
        <v>327</v>
      </c>
      <c r="WY56" t="s">
        <v>320</v>
      </c>
      <c r="WZ56">
        <v>0</v>
      </c>
      <c r="XA56">
        <v>0</v>
      </c>
      <c r="XB56">
        <v>0</v>
      </c>
      <c r="XC56">
        <v>1</v>
      </c>
      <c r="XD56">
        <v>0</v>
      </c>
      <c r="XE56">
        <v>0</v>
      </c>
      <c r="XF56" t="s">
        <v>323</v>
      </c>
      <c r="XH56" t="s">
        <v>1014</v>
      </c>
      <c r="XI56">
        <v>226666182</v>
      </c>
      <c r="XJ56" t="s">
        <v>1015</v>
      </c>
      <c r="XK56" s="1">
        <v>44495.600694444453</v>
      </c>
      <c r="XN56" t="s">
        <v>336</v>
      </c>
      <c r="XO56" t="s">
        <v>337</v>
      </c>
      <c r="XQ56">
        <v>55</v>
      </c>
    </row>
    <row r="57" spans="1:641" x14ac:dyDescent="0.25">
      <c r="A57" s="1">
        <v>44495.710568981478</v>
      </c>
      <c r="B57" s="1">
        <v>44495.73694516204</v>
      </c>
      <c r="C57" s="1">
        <v>44495</v>
      </c>
      <c r="D57" t="s">
        <v>2735</v>
      </c>
      <c r="E57" t="s">
        <v>364</v>
      </c>
      <c r="F57" t="s">
        <v>365</v>
      </c>
      <c r="G57" s="1">
        <v>44495</v>
      </c>
      <c r="H57" t="s">
        <v>310</v>
      </c>
      <c r="I57" t="s">
        <v>310</v>
      </c>
      <c r="J57" t="s">
        <v>311</v>
      </c>
      <c r="K57" t="s">
        <v>312</v>
      </c>
      <c r="L57" t="s">
        <v>441</v>
      </c>
      <c r="N57" t="s">
        <v>681</v>
      </c>
      <c r="O57" t="s">
        <v>310</v>
      </c>
      <c r="P57" t="s">
        <v>315</v>
      </c>
      <c r="Q57" t="s">
        <v>401</v>
      </c>
      <c r="S57" t="s">
        <v>317</v>
      </c>
      <c r="T57">
        <v>3</v>
      </c>
      <c r="U57">
        <v>0</v>
      </c>
      <c r="V57">
        <v>2</v>
      </c>
      <c r="W57" t="s">
        <v>318</v>
      </c>
      <c r="X57">
        <v>1</v>
      </c>
      <c r="Y57">
        <v>0</v>
      </c>
      <c r="Z57">
        <v>0</v>
      </c>
      <c r="AA57">
        <v>0</v>
      </c>
      <c r="AB57" t="s">
        <v>402</v>
      </c>
      <c r="AC57">
        <v>1</v>
      </c>
      <c r="AD57">
        <v>1</v>
      </c>
      <c r="AE57">
        <v>0</v>
      </c>
      <c r="AF57">
        <v>0</v>
      </c>
      <c r="EK57" t="s">
        <v>318</v>
      </c>
      <c r="EL57">
        <v>1</v>
      </c>
      <c r="EM57">
        <v>0</v>
      </c>
      <c r="EN57">
        <v>0</v>
      </c>
      <c r="EO57">
        <v>0</v>
      </c>
      <c r="EP57">
        <v>0</v>
      </c>
      <c r="EQ57">
        <v>0</v>
      </c>
      <c r="IE57" t="s">
        <v>1016</v>
      </c>
      <c r="MG57" t="s">
        <v>369</v>
      </c>
      <c r="MH57">
        <v>1</v>
      </c>
      <c r="MI57">
        <v>0</v>
      </c>
      <c r="MJ57">
        <v>0</v>
      </c>
      <c r="MK57">
        <v>1</v>
      </c>
      <c r="ML57">
        <v>0</v>
      </c>
      <c r="MM57">
        <v>0</v>
      </c>
      <c r="MN57">
        <v>0</v>
      </c>
      <c r="MW57" t="s">
        <v>371</v>
      </c>
      <c r="MX57">
        <v>0</v>
      </c>
      <c r="MY57">
        <v>1</v>
      </c>
      <c r="OM57" t="s">
        <v>1017</v>
      </c>
      <c r="ON57">
        <v>1</v>
      </c>
      <c r="OO57">
        <v>1</v>
      </c>
      <c r="OP57">
        <v>0</v>
      </c>
      <c r="OQ57">
        <v>0</v>
      </c>
      <c r="OR57">
        <v>0</v>
      </c>
      <c r="OS57">
        <v>0</v>
      </c>
      <c r="OT57">
        <v>0</v>
      </c>
      <c r="OU57">
        <v>0</v>
      </c>
      <c r="OV57">
        <v>0</v>
      </c>
      <c r="OW57">
        <v>0</v>
      </c>
      <c r="OX57">
        <v>0</v>
      </c>
      <c r="PA57" t="s">
        <v>1018</v>
      </c>
      <c r="PB57">
        <v>0</v>
      </c>
      <c r="PC57">
        <v>0</v>
      </c>
      <c r="PD57">
        <v>0</v>
      </c>
      <c r="PE57">
        <v>0</v>
      </c>
      <c r="PF57">
        <v>0</v>
      </c>
      <c r="PG57">
        <v>0</v>
      </c>
      <c r="PH57">
        <v>0</v>
      </c>
      <c r="PI57">
        <v>0</v>
      </c>
      <c r="PJ57">
        <v>0</v>
      </c>
      <c r="PK57">
        <v>1</v>
      </c>
      <c r="PL57">
        <v>0</v>
      </c>
      <c r="PM57">
        <v>0</v>
      </c>
      <c r="PN57">
        <v>0</v>
      </c>
      <c r="PO57">
        <v>0</v>
      </c>
      <c r="PQ57" t="s">
        <v>754</v>
      </c>
      <c r="PS57" t="s">
        <v>318</v>
      </c>
      <c r="PT57">
        <v>0</v>
      </c>
      <c r="PU57">
        <v>0</v>
      </c>
      <c r="PV57">
        <v>0</v>
      </c>
      <c r="PW57">
        <v>0</v>
      </c>
      <c r="PX57">
        <v>0</v>
      </c>
      <c r="PY57">
        <v>1</v>
      </c>
      <c r="PZ57">
        <v>0</v>
      </c>
      <c r="QA57">
        <v>0</v>
      </c>
      <c r="QB57">
        <v>0</v>
      </c>
      <c r="VG57" t="s">
        <v>1019</v>
      </c>
      <c r="VH57">
        <v>0</v>
      </c>
      <c r="VI57">
        <v>1</v>
      </c>
      <c r="VJ57">
        <v>1</v>
      </c>
      <c r="VK57">
        <v>1</v>
      </c>
      <c r="VL57">
        <v>0</v>
      </c>
      <c r="VM57">
        <v>0</v>
      </c>
      <c r="VN57">
        <v>0</v>
      </c>
      <c r="VO57">
        <v>0</v>
      </c>
      <c r="VP57">
        <v>0</v>
      </c>
      <c r="VQ57">
        <v>0</v>
      </c>
      <c r="VR57">
        <v>0</v>
      </c>
      <c r="VT57" t="s">
        <v>1020</v>
      </c>
      <c r="VU57" t="s">
        <v>1021</v>
      </c>
      <c r="VV57" t="s">
        <v>1022</v>
      </c>
      <c r="VW57">
        <v>0</v>
      </c>
      <c r="VX57">
        <v>0</v>
      </c>
      <c r="VY57">
        <v>0</v>
      </c>
      <c r="VZ57">
        <v>0</v>
      </c>
      <c r="WA57">
        <v>1</v>
      </c>
      <c r="WB57">
        <v>1</v>
      </c>
      <c r="WC57">
        <v>0</v>
      </c>
      <c r="WD57">
        <v>1</v>
      </c>
      <c r="WE57">
        <v>1</v>
      </c>
      <c r="WF57">
        <v>0</v>
      </c>
      <c r="WG57">
        <v>0</v>
      </c>
      <c r="WH57">
        <v>0</v>
      </c>
      <c r="WI57">
        <v>0</v>
      </c>
      <c r="WJ57">
        <v>0</v>
      </c>
      <c r="WL57" t="s">
        <v>1023</v>
      </c>
      <c r="WM57" t="s">
        <v>327</v>
      </c>
      <c r="WV57" t="s">
        <v>327</v>
      </c>
      <c r="WW57" t="s">
        <v>327</v>
      </c>
      <c r="WY57" t="s">
        <v>320</v>
      </c>
      <c r="WZ57">
        <v>0</v>
      </c>
      <c r="XA57">
        <v>0</v>
      </c>
      <c r="XB57">
        <v>0</v>
      </c>
      <c r="XC57">
        <v>1</v>
      </c>
      <c r="XD57">
        <v>0</v>
      </c>
      <c r="XE57">
        <v>0</v>
      </c>
      <c r="XF57" t="s">
        <v>1024</v>
      </c>
      <c r="XH57" t="s">
        <v>1025</v>
      </c>
      <c r="XI57">
        <v>226694196</v>
      </c>
      <c r="XJ57" t="s">
        <v>1026</v>
      </c>
      <c r="XK57" s="1">
        <v>44495.651250000003</v>
      </c>
      <c r="XN57" t="s">
        <v>336</v>
      </c>
      <c r="XO57" t="s">
        <v>337</v>
      </c>
      <c r="XQ57">
        <v>56</v>
      </c>
    </row>
    <row r="58" spans="1:641" x14ac:dyDescent="0.25">
      <c r="A58" s="1">
        <v>44496.705019907407</v>
      </c>
      <c r="B58" s="1">
        <v>44496.866786203696</v>
      </c>
      <c r="C58" s="1">
        <v>44496</v>
      </c>
      <c r="D58" t="s">
        <v>2735</v>
      </c>
      <c r="E58" t="s">
        <v>1027</v>
      </c>
      <c r="F58" t="s">
        <v>1028</v>
      </c>
      <c r="G58" s="1">
        <v>44496</v>
      </c>
      <c r="H58" t="s">
        <v>310</v>
      </c>
      <c r="I58" t="s">
        <v>310</v>
      </c>
      <c r="J58" t="s">
        <v>739</v>
      </c>
      <c r="K58" t="s">
        <v>1029</v>
      </c>
      <c r="L58" t="s">
        <v>441</v>
      </c>
      <c r="N58" t="s">
        <v>681</v>
      </c>
      <c r="O58" t="s">
        <v>310</v>
      </c>
      <c r="P58" t="s">
        <v>517</v>
      </c>
      <c r="Q58" t="s">
        <v>401</v>
      </c>
      <c r="S58" t="s">
        <v>317</v>
      </c>
      <c r="T58">
        <v>2</v>
      </c>
      <c r="V58">
        <v>2</v>
      </c>
      <c r="W58" t="s">
        <v>318</v>
      </c>
      <c r="X58">
        <v>1</v>
      </c>
      <c r="Y58">
        <v>0</v>
      </c>
      <c r="Z58">
        <v>0</v>
      </c>
      <c r="AA58">
        <v>0</v>
      </c>
      <c r="AB58" t="s">
        <v>495</v>
      </c>
      <c r="AC58">
        <v>1</v>
      </c>
      <c r="AD58">
        <v>1</v>
      </c>
      <c r="AE58">
        <v>0</v>
      </c>
      <c r="AF58">
        <v>0</v>
      </c>
      <c r="EK58" t="s">
        <v>318</v>
      </c>
      <c r="EL58">
        <v>1</v>
      </c>
      <c r="EM58">
        <v>0</v>
      </c>
      <c r="EN58">
        <v>0</v>
      </c>
      <c r="EO58">
        <v>0</v>
      </c>
      <c r="EP58">
        <v>0</v>
      </c>
      <c r="EQ58">
        <v>0</v>
      </c>
      <c r="IE58" t="s">
        <v>1030</v>
      </c>
      <c r="MG58" t="s">
        <v>355</v>
      </c>
      <c r="MH58">
        <v>0</v>
      </c>
      <c r="MI58">
        <v>0</v>
      </c>
      <c r="MJ58">
        <v>0</v>
      </c>
      <c r="MK58">
        <v>0</v>
      </c>
      <c r="ML58">
        <v>0</v>
      </c>
      <c r="MM58">
        <v>1</v>
      </c>
      <c r="MN58">
        <v>0</v>
      </c>
      <c r="MW58" t="s">
        <v>325</v>
      </c>
      <c r="MX58">
        <v>1</v>
      </c>
      <c r="MY58">
        <v>0</v>
      </c>
      <c r="OM58" t="s">
        <v>753</v>
      </c>
      <c r="ON58">
        <v>1</v>
      </c>
      <c r="OO58">
        <v>0</v>
      </c>
      <c r="OP58">
        <v>0</v>
      </c>
      <c r="OQ58">
        <v>0</v>
      </c>
      <c r="OR58">
        <v>0</v>
      </c>
      <c r="OS58">
        <v>0</v>
      </c>
      <c r="OT58">
        <v>0</v>
      </c>
      <c r="OU58">
        <v>0</v>
      </c>
      <c r="OV58">
        <v>0</v>
      </c>
      <c r="OW58">
        <v>0</v>
      </c>
      <c r="OX58">
        <v>0</v>
      </c>
      <c r="PQ58" t="s">
        <v>844</v>
      </c>
      <c r="PS58" t="s">
        <v>320</v>
      </c>
      <c r="PT58">
        <v>0</v>
      </c>
      <c r="PU58">
        <v>0</v>
      </c>
      <c r="PV58">
        <v>0</v>
      </c>
      <c r="PW58">
        <v>0</v>
      </c>
      <c r="PX58">
        <v>0</v>
      </c>
      <c r="PY58">
        <v>0</v>
      </c>
      <c r="PZ58">
        <v>1</v>
      </c>
      <c r="QA58">
        <v>0</v>
      </c>
      <c r="QB58">
        <v>0</v>
      </c>
      <c r="QC58" t="s">
        <v>1031</v>
      </c>
      <c r="QD58" t="s">
        <v>318</v>
      </c>
      <c r="QE58">
        <v>0</v>
      </c>
      <c r="QF58">
        <v>0</v>
      </c>
      <c r="QG58">
        <v>0</v>
      </c>
      <c r="QH58">
        <v>0</v>
      </c>
      <c r="QI58">
        <v>0</v>
      </c>
      <c r="QJ58">
        <v>1</v>
      </c>
      <c r="QK58">
        <v>0</v>
      </c>
      <c r="QL58">
        <v>0</v>
      </c>
      <c r="QM58">
        <v>0</v>
      </c>
      <c r="VG58" t="s">
        <v>1032</v>
      </c>
      <c r="VH58">
        <v>0</v>
      </c>
      <c r="VI58">
        <v>1</v>
      </c>
      <c r="VJ58">
        <v>1</v>
      </c>
      <c r="VK58">
        <v>0</v>
      </c>
      <c r="VL58">
        <v>0</v>
      </c>
      <c r="VM58">
        <v>0</v>
      </c>
      <c r="VN58">
        <v>1</v>
      </c>
      <c r="VO58">
        <v>0</v>
      </c>
      <c r="VP58">
        <v>0</v>
      </c>
      <c r="VQ58">
        <v>0</v>
      </c>
      <c r="VR58">
        <v>0</v>
      </c>
      <c r="VT58" t="s">
        <v>1033</v>
      </c>
      <c r="VU58" t="s">
        <v>1034</v>
      </c>
      <c r="VV58" t="s">
        <v>1035</v>
      </c>
      <c r="VW58">
        <v>0</v>
      </c>
      <c r="VX58">
        <v>0</v>
      </c>
      <c r="VY58">
        <v>0</v>
      </c>
      <c r="VZ58">
        <v>0</v>
      </c>
      <c r="WA58">
        <v>1</v>
      </c>
      <c r="WB58">
        <v>1</v>
      </c>
      <c r="WC58">
        <v>0</v>
      </c>
      <c r="WD58">
        <v>1</v>
      </c>
      <c r="WE58">
        <v>0</v>
      </c>
      <c r="WF58">
        <v>0</v>
      </c>
      <c r="WG58">
        <v>0</v>
      </c>
      <c r="WH58">
        <v>0</v>
      </c>
      <c r="WI58">
        <v>0</v>
      </c>
      <c r="WJ58">
        <v>0</v>
      </c>
      <c r="WL58" t="s">
        <v>1036</v>
      </c>
      <c r="WM58" t="s">
        <v>310</v>
      </c>
      <c r="WN58" t="s">
        <v>320</v>
      </c>
      <c r="WO58">
        <v>0</v>
      </c>
      <c r="WP58">
        <v>0</v>
      </c>
      <c r="WQ58">
        <v>0</v>
      </c>
      <c r="WR58">
        <v>1</v>
      </c>
      <c r="WS58">
        <v>0</v>
      </c>
      <c r="WT58">
        <v>0</v>
      </c>
      <c r="WU58" t="s">
        <v>1037</v>
      </c>
      <c r="WV58" t="s">
        <v>355</v>
      </c>
      <c r="WW58" t="s">
        <v>327</v>
      </c>
      <c r="WY58" t="s">
        <v>439</v>
      </c>
      <c r="WZ58">
        <v>0</v>
      </c>
      <c r="XA58">
        <v>1</v>
      </c>
      <c r="XB58">
        <v>0</v>
      </c>
      <c r="XC58">
        <v>0</v>
      </c>
      <c r="XD58">
        <v>0</v>
      </c>
      <c r="XE58">
        <v>0</v>
      </c>
      <c r="XH58" t="s">
        <v>1038</v>
      </c>
      <c r="XI58">
        <v>227151632</v>
      </c>
      <c r="XJ58" t="s">
        <v>1039</v>
      </c>
      <c r="XK58" s="1">
        <v>44496.832835648151</v>
      </c>
      <c r="XN58" t="s">
        <v>336</v>
      </c>
      <c r="XO58" t="s">
        <v>337</v>
      </c>
      <c r="XQ58">
        <v>57</v>
      </c>
    </row>
    <row r="59" spans="1:641" x14ac:dyDescent="0.25">
      <c r="A59" s="1">
        <v>44496.891645995369</v>
      </c>
      <c r="B59" s="1">
        <v>44496.913684270832</v>
      </c>
      <c r="C59" s="1">
        <v>44496</v>
      </c>
      <c r="D59" t="s">
        <v>2735</v>
      </c>
      <c r="E59" t="s">
        <v>1027</v>
      </c>
      <c r="F59" t="s">
        <v>1040</v>
      </c>
      <c r="G59" s="1">
        <v>44496</v>
      </c>
      <c r="H59" t="s">
        <v>310</v>
      </c>
      <c r="I59" t="s">
        <v>310</v>
      </c>
      <c r="J59" t="s">
        <v>507</v>
      </c>
      <c r="K59" t="s">
        <v>1029</v>
      </c>
      <c r="L59" t="s">
        <v>441</v>
      </c>
      <c r="N59" t="s">
        <v>681</v>
      </c>
      <c r="O59" t="s">
        <v>310</v>
      </c>
      <c r="P59" t="s">
        <v>517</v>
      </c>
      <c r="Q59" t="s">
        <v>442</v>
      </c>
      <c r="S59" t="s">
        <v>317</v>
      </c>
      <c r="T59">
        <v>0</v>
      </c>
      <c r="U59">
        <v>0</v>
      </c>
      <c r="V59">
        <v>0</v>
      </c>
      <c r="W59" t="s">
        <v>318</v>
      </c>
      <c r="X59">
        <v>1</v>
      </c>
      <c r="Y59">
        <v>0</v>
      </c>
      <c r="Z59">
        <v>0</v>
      </c>
      <c r="AA59">
        <v>0</v>
      </c>
      <c r="AB59" t="s">
        <v>1041</v>
      </c>
      <c r="AC59">
        <v>0</v>
      </c>
      <c r="AD59">
        <v>0</v>
      </c>
      <c r="AE59">
        <v>0</v>
      </c>
      <c r="AF59">
        <v>1</v>
      </c>
      <c r="OM59" t="s">
        <v>753</v>
      </c>
      <c r="ON59">
        <v>1</v>
      </c>
      <c r="OO59">
        <v>0</v>
      </c>
      <c r="OP59">
        <v>0</v>
      </c>
      <c r="OQ59">
        <v>0</v>
      </c>
      <c r="OR59">
        <v>0</v>
      </c>
      <c r="OS59">
        <v>0</v>
      </c>
      <c r="OT59">
        <v>0</v>
      </c>
      <c r="OU59">
        <v>0</v>
      </c>
      <c r="OV59">
        <v>0</v>
      </c>
      <c r="OW59">
        <v>0</v>
      </c>
      <c r="OX59">
        <v>0</v>
      </c>
      <c r="PQ59" t="s">
        <v>327</v>
      </c>
      <c r="PS59" t="s">
        <v>320</v>
      </c>
      <c r="PT59">
        <v>0</v>
      </c>
      <c r="PU59">
        <v>0</v>
      </c>
      <c r="PV59">
        <v>0</v>
      </c>
      <c r="PW59">
        <v>0</v>
      </c>
      <c r="PX59">
        <v>0</v>
      </c>
      <c r="PY59">
        <v>0</v>
      </c>
      <c r="PZ59">
        <v>1</v>
      </c>
      <c r="QA59">
        <v>0</v>
      </c>
      <c r="QB59">
        <v>0</v>
      </c>
      <c r="QC59" t="s">
        <v>1042</v>
      </c>
      <c r="QD59" t="s">
        <v>318</v>
      </c>
      <c r="QE59">
        <v>0</v>
      </c>
      <c r="QF59">
        <v>0</v>
      </c>
      <c r="QG59">
        <v>0</v>
      </c>
      <c r="QH59">
        <v>0</v>
      </c>
      <c r="QI59">
        <v>0</v>
      </c>
      <c r="QJ59">
        <v>1</v>
      </c>
      <c r="QK59">
        <v>0</v>
      </c>
      <c r="QL59">
        <v>0</v>
      </c>
      <c r="QM59">
        <v>0</v>
      </c>
      <c r="VG59" t="s">
        <v>1043</v>
      </c>
      <c r="VH59">
        <v>0</v>
      </c>
      <c r="VI59">
        <v>1</v>
      </c>
      <c r="VJ59">
        <v>0</v>
      </c>
      <c r="VK59">
        <v>0</v>
      </c>
      <c r="VL59">
        <v>0</v>
      </c>
      <c r="VM59">
        <v>0</v>
      </c>
      <c r="VN59">
        <v>0</v>
      </c>
      <c r="VO59">
        <v>0</v>
      </c>
      <c r="VP59">
        <v>0</v>
      </c>
      <c r="VQ59">
        <v>0</v>
      </c>
      <c r="VR59">
        <v>0</v>
      </c>
      <c r="VT59" t="s">
        <v>1044</v>
      </c>
      <c r="VU59" t="s">
        <v>1045</v>
      </c>
      <c r="VV59" t="s">
        <v>1046</v>
      </c>
      <c r="VW59">
        <v>0</v>
      </c>
      <c r="VX59">
        <v>0</v>
      </c>
      <c r="VY59">
        <v>0</v>
      </c>
      <c r="VZ59">
        <v>0</v>
      </c>
      <c r="WA59">
        <v>0</v>
      </c>
      <c r="WB59">
        <v>1</v>
      </c>
      <c r="WC59">
        <v>0</v>
      </c>
      <c r="WD59">
        <v>0</v>
      </c>
      <c r="WE59">
        <v>1</v>
      </c>
      <c r="WF59">
        <v>0</v>
      </c>
      <c r="WG59">
        <v>1</v>
      </c>
      <c r="WH59">
        <v>0</v>
      </c>
      <c r="WI59">
        <v>0</v>
      </c>
      <c r="WJ59">
        <v>0</v>
      </c>
      <c r="WL59" t="s">
        <v>1047</v>
      </c>
      <c r="WM59" t="s">
        <v>327</v>
      </c>
      <c r="WV59" t="s">
        <v>355</v>
      </c>
      <c r="WW59" t="s">
        <v>327</v>
      </c>
      <c r="WY59" t="s">
        <v>320</v>
      </c>
      <c r="WZ59">
        <v>0</v>
      </c>
      <c r="XA59">
        <v>0</v>
      </c>
      <c r="XB59">
        <v>0</v>
      </c>
      <c r="XC59">
        <v>1</v>
      </c>
      <c r="XD59">
        <v>0</v>
      </c>
      <c r="XE59">
        <v>0</v>
      </c>
      <c r="XF59" t="s">
        <v>1048</v>
      </c>
      <c r="XH59" t="s">
        <v>864</v>
      </c>
      <c r="XI59">
        <v>227151669</v>
      </c>
      <c r="XJ59" t="s">
        <v>1049</v>
      </c>
      <c r="XK59" s="1">
        <v>44496.832905092589</v>
      </c>
      <c r="XN59" t="s">
        <v>336</v>
      </c>
      <c r="XO59" t="s">
        <v>337</v>
      </c>
      <c r="XQ59">
        <v>58</v>
      </c>
    </row>
    <row r="60" spans="1:641" x14ac:dyDescent="0.25">
      <c r="A60" s="1">
        <v>44496.984961331022</v>
      </c>
      <c r="B60" s="1">
        <v>44496.992030277783</v>
      </c>
      <c r="C60" s="1">
        <v>44496</v>
      </c>
      <c r="D60" t="s">
        <v>2735</v>
      </c>
      <c r="E60" t="s">
        <v>1027</v>
      </c>
      <c r="F60" t="s">
        <v>1040</v>
      </c>
      <c r="G60" s="1">
        <v>44496</v>
      </c>
      <c r="H60" t="s">
        <v>310</v>
      </c>
      <c r="I60" t="s">
        <v>310</v>
      </c>
      <c r="J60" t="s">
        <v>864</v>
      </c>
      <c r="K60" t="s">
        <v>1029</v>
      </c>
      <c r="L60" t="s">
        <v>441</v>
      </c>
      <c r="N60" t="s">
        <v>681</v>
      </c>
      <c r="O60" t="s">
        <v>327</v>
      </c>
      <c r="P60" t="s">
        <v>382</v>
      </c>
      <c r="Q60" t="s">
        <v>316</v>
      </c>
      <c r="S60" t="s">
        <v>317</v>
      </c>
      <c r="T60">
        <v>0</v>
      </c>
      <c r="U60">
        <v>0</v>
      </c>
      <c r="V60">
        <v>0</v>
      </c>
      <c r="W60" t="s">
        <v>318</v>
      </c>
      <c r="X60">
        <v>1</v>
      </c>
      <c r="Y60">
        <v>0</v>
      </c>
      <c r="Z60">
        <v>0</v>
      </c>
      <c r="AA60">
        <v>0</v>
      </c>
      <c r="AB60" t="s">
        <v>495</v>
      </c>
      <c r="AC60">
        <v>1</v>
      </c>
      <c r="AD60">
        <v>1</v>
      </c>
      <c r="AE60">
        <v>0</v>
      </c>
      <c r="AF60">
        <v>0</v>
      </c>
      <c r="EK60" t="s">
        <v>318</v>
      </c>
      <c r="EL60">
        <v>1</v>
      </c>
      <c r="EM60">
        <v>0</v>
      </c>
      <c r="EN60">
        <v>0</v>
      </c>
      <c r="EO60">
        <v>0</v>
      </c>
      <c r="EP60">
        <v>0</v>
      </c>
      <c r="EQ60">
        <v>0</v>
      </c>
      <c r="IE60" t="s">
        <v>1050</v>
      </c>
      <c r="MG60" t="s">
        <v>355</v>
      </c>
      <c r="MH60">
        <v>0</v>
      </c>
      <c r="MI60">
        <v>0</v>
      </c>
      <c r="MJ60">
        <v>0</v>
      </c>
      <c r="MK60">
        <v>0</v>
      </c>
      <c r="ML60">
        <v>0</v>
      </c>
      <c r="MM60">
        <v>1</v>
      </c>
      <c r="MN60">
        <v>0</v>
      </c>
      <c r="MW60" t="s">
        <v>325</v>
      </c>
      <c r="MX60">
        <v>1</v>
      </c>
      <c r="MY60">
        <v>0</v>
      </c>
      <c r="OM60" t="s">
        <v>320</v>
      </c>
      <c r="ON60">
        <v>0</v>
      </c>
      <c r="OO60">
        <v>0</v>
      </c>
      <c r="OP60">
        <v>0</v>
      </c>
      <c r="OQ60">
        <v>0</v>
      </c>
      <c r="OR60">
        <v>0</v>
      </c>
      <c r="OS60">
        <v>0</v>
      </c>
      <c r="OT60">
        <v>0</v>
      </c>
      <c r="OU60">
        <v>0</v>
      </c>
      <c r="OV60">
        <v>1</v>
      </c>
      <c r="OW60">
        <v>0</v>
      </c>
      <c r="OX60">
        <v>0</v>
      </c>
      <c r="OY60" t="s">
        <v>1051</v>
      </c>
      <c r="PQ60" t="s">
        <v>327</v>
      </c>
      <c r="PS60" t="s">
        <v>355</v>
      </c>
      <c r="PT60">
        <v>0</v>
      </c>
      <c r="PU60">
        <v>0</v>
      </c>
      <c r="PV60">
        <v>0</v>
      </c>
      <c r="PW60">
        <v>0</v>
      </c>
      <c r="PX60">
        <v>0</v>
      </c>
      <c r="PY60">
        <v>0</v>
      </c>
      <c r="PZ60">
        <v>0</v>
      </c>
      <c r="QA60">
        <v>1</v>
      </c>
      <c r="QB60">
        <v>0</v>
      </c>
      <c r="VG60" t="s">
        <v>1052</v>
      </c>
      <c r="VH60">
        <v>0</v>
      </c>
      <c r="VI60">
        <v>1</v>
      </c>
      <c r="VJ60">
        <v>1</v>
      </c>
      <c r="VK60">
        <v>0</v>
      </c>
      <c r="VL60">
        <v>1</v>
      </c>
      <c r="VM60">
        <v>0</v>
      </c>
      <c r="VN60">
        <v>1</v>
      </c>
      <c r="VO60">
        <v>0</v>
      </c>
      <c r="VP60">
        <v>0</v>
      </c>
      <c r="VQ60">
        <v>0</v>
      </c>
      <c r="VR60">
        <v>0</v>
      </c>
      <c r="VT60" t="s">
        <v>1053</v>
      </c>
      <c r="VU60" t="s">
        <v>1054</v>
      </c>
      <c r="VV60" t="s">
        <v>1055</v>
      </c>
      <c r="VW60">
        <v>0</v>
      </c>
      <c r="VX60">
        <v>0</v>
      </c>
      <c r="VY60">
        <v>1</v>
      </c>
      <c r="VZ60">
        <v>0</v>
      </c>
      <c r="WA60">
        <v>1</v>
      </c>
      <c r="WB60">
        <v>1</v>
      </c>
      <c r="WC60">
        <v>0</v>
      </c>
      <c r="WD60">
        <v>1</v>
      </c>
      <c r="WE60">
        <v>1</v>
      </c>
      <c r="WF60">
        <v>0</v>
      </c>
      <c r="WG60">
        <v>1</v>
      </c>
      <c r="WH60">
        <v>0</v>
      </c>
      <c r="WI60">
        <v>0</v>
      </c>
      <c r="WJ60">
        <v>0</v>
      </c>
      <c r="WL60" t="s">
        <v>1056</v>
      </c>
      <c r="WM60" t="s">
        <v>327</v>
      </c>
      <c r="WV60" t="s">
        <v>355</v>
      </c>
      <c r="WW60" t="s">
        <v>327</v>
      </c>
      <c r="WY60" t="s">
        <v>439</v>
      </c>
      <c r="WZ60">
        <v>0</v>
      </c>
      <c r="XA60">
        <v>1</v>
      </c>
      <c r="XB60">
        <v>0</v>
      </c>
      <c r="XC60">
        <v>0</v>
      </c>
      <c r="XD60">
        <v>0</v>
      </c>
      <c r="XE60">
        <v>0</v>
      </c>
      <c r="XH60" t="s">
        <v>507</v>
      </c>
      <c r="XI60">
        <v>227172907</v>
      </c>
      <c r="XJ60" t="s">
        <v>1057</v>
      </c>
      <c r="XK60" s="1">
        <v>44496.908101851863</v>
      </c>
      <c r="XN60" t="s">
        <v>336</v>
      </c>
      <c r="XO60" t="s">
        <v>337</v>
      </c>
      <c r="XQ60">
        <v>59</v>
      </c>
    </row>
    <row r="61" spans="1:641" x14ac:dyDescent="0.25">
      <c r="A61" s="1">
        <v>44497.622942337963</v>
      </c>
      <c r="B61" s="1">
        <v>44497.661145254628</v>
      </c>
      <c r="C61" s="1">
        <v>44497</v>
      </c>
      <c r="D61" t="s">
        <v>2735</v>
      </c>
      <c r="E61" t="s">
        <v>1027</v>
      </c>
      <c r="F61" t="s">
        <v>1058</v>
      </c>
      <c r="G61" s="1">
        <v>44497</v>
      </c>
      <c r="H61" t="s">
        <v>310</v>
      </c>
      <c r="I61" t="s">
        <v>310</v>
      </c>
      <c r="J61" t="s">
        <v>311</v>
      </c>
      <c r="K61" t="s">
        <v>1029</v>
      </c>
      <c r="L61" t="s">
        <v>441</v>
      </c>
      <c r="N61" t="s">
        <v>681</v>
      </c>
      <c r="O61" t="s">
        <v>310</v>
      </c>
      <c r="P61" t="s">
        <v>382</v>
      </c>
      <c r="Q61" t="s">
        <v>320</v>
      </c>
      <c r="R61" t="s">
        <v>1059</v>
      </c>
      <c r="S61" t="s">
        <v>317</v>
      </c>
      <c r="T61">
        <v>2</v>
      </c>
      <c r="U61">
        <v>0</v>
      </c>
      <c r="V61">
        <v>2</v>
      </c>
      <c r="W61" t="s">
        <v>318</v>
      </c>
      <c r="X61">
        <v>1</v>
      </c>
      <c r="Y61">
        <v>0</v>
      </c>
      <c r="Z61">
        <v>0</v>
      </c>
      <c r="AA61">
        <v>0</v>
      </c>
      <c r="AB61" t="s">
        <v>841</v>
      </c>
      <c r="AC61">
        <v>1</v>
      </c>
      <c r="AD61">
        <v>1</v>
      </c>
      <c r="AE61">
        <v>1</v>
      </c>
      <c r="AF61">
        <v>0</v>
      </c>
      <c r="EK61" t="s">
        <v>318</v>
      </c>
      <c r="EL61">
        <v>1</v>
      </c>
      <c r="EM61">
        <v>0</v>
      </c>
      <c r="EN61">
        <v>0</v>
      </c>
      <c r="EO61">
        <v>0</v>
      </c>
      <c r="EP61">
        <v>0</v>
      </c>
      <c r="EQ61">
        <v>0</v>
      </c>
      <c r="IE61" t="s">
        <v>1060</v>
      </c>
      <c r="MG61" t="s">
        <v>1061</v>
      </c>
      <c r="MH61">
        <v>1</v>
      </c>
      <c r="MI61">
        <v>1</v>
      </c>
      <c r="MJ61">
        <v>1</v>
      </c>
      <c r="MK61">
        <v>1</v>
      </c>
      <c r="ML61">
        <v>0</v>
      </c>
      <c r="MM61">
        <v>0</v>
      </c>
      <c r="MN61">
        <v>0</v>
      </c>
      <c r="MW61" t="s">
        <v>325</v>
      </c>
      <c r="MX61">
        <v>1</v>
      </c>
      <c r="MY61">
        <v>0</v>
      </c>
      <c r="OM61" t="s">
        <v>326</v>
      </c>
      <c r="ON61">
        <v>0</v>
      </c>
      <c r="OO61">
        <v>1</v>
      </c>
      <c r="OP61">
        <v>0</v>
      </c>
      <c r="OQ61">
        <v>0</v>
      </c>
      <c r="OR61">
        <v>0</v>
      </c>
      <c r="OS61">
        <v>0</v>
      </c>
      <c r="OT61">
        <v>0</v>
      </c>
      <c r="OU61">
        <v>0</v>
      </c>
      <c r="OV61">
        <v>0</v>
      </c>
      <c r="OW61">
        <v>0</v>
      </c>
      <c r="OX61">
        <v>0</v>
      </c>
      <c r="PA61" t="s">
        <v>320</v>
      </c>
      <c r="PB61">
        <v>0</v>
      </c>
      <c r="PC61">
        <v>0</v>
      </c>
      <c r="PD61">
        <v>0</v>
      </c>
      <c r="PE61">
        <v>0</v>
      </c>
      <c r="PF61">
        <v>0</v>
      </c>
      <c r="PG61">
        <v>0</v>
      </c>
      <c r="PH61">
        <v>0</v>
      </c>
      <c r="PI61">
        <v>0</v>
      </c>
      <c r="PJ61">
        <v>0</v>
      </c>
      <c r="PK61">
        <v>0</v>
      </c>
      <c r="PL61">
        <v>0</v>
      </c>
      <c r="PM61">
        <v>1</v>
      </c>
      <c r="PN61">
        <v>0</v>
      </c>
      <c r="PO61">
        <v>0</v>
      </c>
      <c r="PP61" t="s">
        <v>1062</v>
      </c>
      <c r="PQ61" t="s">
        <v>844</v>
      </c>
      <c r="PS61" t="s">
        <v>1063</v>
      </c>
      <c r="PT61">
        <v>1</v>
      </c>
      <c r="PU61">
        <v>1</v>
      </c>
      <c r="PV61">
        <v>1</v>
      </c>
      <c r="PW61">
        <v>1</v>
      </c>
      <c r="PX61">
        <v>1</v>
      </c>
      <c r="PY61">
        <v>0</v>
      </c>
      <c r="PZ61">
        <v>0</v>
      </c>
      <c r="QA61">
        <v>0</v>
      </c>
      <c r="QB61">
        <v>0</v>
      </c>
      <c r="QD61" t="s">
        <v>318</v>
      </c>
      <c r="QE61">
        <v>0</v>
      </c>
      <c r="QF61">
        <v>0</v>
      </c>
      <c r="QG61">
        <v>0</v>
      </c>
      <c r="QH61">
        <v>0</v>
      </c>
      <c r="QI61">
        <v>0</v>
      </c>
      <c r="QJ61">
        <v>1</v>
      </c>
      <c r="QK61">
        <v>0</v>
      </c>
      <c r="QL61">
        <v>0</v>
      </c>
      <c r="QM61">
        <v>0</v>
      </c>
      <c r="VG61" t="s">
        <v>1064</v>
      </c>
      <c r="VH61">
        <v>1</v>
      </c>
      <c r="VI61">
        <v>1</v>
      </c>
      <c r="VJ61">
        <v>1</v>
      </c>
      <c r="VK61">
        <v>1</v>
      </c>
      <c r="VL61">
        <v>1</v>
      </c>
      <c r="VM61">
        <v>1</v>
      </c>
      <c r="VN61">
        <v>1</v>
      </c>
      <c r="VO61">
        <v>0</v>
      </c>
      <c r="VP61">
        <v>0</v>
      </c>
      <c r="VQ61">
        <v>0</v>
      </c>
      <c r="VR61">
        <v>0</v>
      </c>
      <c r="VT61" t="s">
        <v>1065</v>
      </c>
      <c r="VU61" t="s">
        <v>1066</v>
      </c>
      <c r="VV61" t="s">
        <v>1012</v>
      </c>
      <c r="VW61">
        <v>0</v>
      </c>
      <c r="VX61">
        <v>0</v>
      </c>
      <c r="VY61">
        <v>0</v>
      </c>
      <c r="VZ61">
        <v>0</v>
      </c>
      <c r="WA61">
        <v>0</v>
      </c>
      <c r="WB61">
        <v>1</v>
      </c>
      <c r="WC61">
        <v>0</v>
      </c>
      <c r="WD61">
        <v>0</v>
      </c>
      <c r="WE61">
        <v>1</v>
      </c>
      <c r="WF61">
        <v>0</v>
      </c>
      <c r="WG61">
        <v>0</v>
      </c>
      <c r="WH61">
        <v>0</v>
      </c>
      <c r="WI61">
        <v>0</v>
      </c>
      <c r="WJ61">
        <v>0</v>
      </c>
      <c r="WL61" t="s">
        <v>1067</v>
      </c>
      <c r="WM61" t="s">
        <v>327</v>
      </c>
      <c r="WV61" t="s">
        <v>355</v>
      </c>
      <c r="WW61" t="s">
        <v>327</v>
      </c>
      <c r="WY61" t="s">
        <v>439</v>
      </c>
      <c r="WZ61">
        <v>0</v>
      </c>
      <c r="XA61">
        <v>1</v>
      </c>
      <c r="XB61">
        <v>0</v>
      </c>
      <c r="XC61">
        <v>0</v>
      </c>
      <c r="XD61">
        <v>0</v>
      </c>
      <c r="XE61">
        <v>0</v>
      </c>
      <c r="XH61" t="s">
        <v>1068</v>
      </c>
      <c r="XI61">
        <v>227387606</v>
      </c>
      <c r="XJ61" t="s">
        <v>1069</v>
      </c>
      <c r="XK61" s="1">
        <v>44497.577372685177</v>
      </c>
      <c r="XN61" t="s">
        <v>336</v>
      </c>
      <c r="XO61" t="s">
        <v>337</v>
      </c>
      <c r="XQ61">
        <v>60</v>
      </c>
    </row>
    <row r="62" spans="1:641" x14ac:dyDescent="0.25">
      <c r="A62" s="1">
        <v>44497.471687754631</v>
      </c>
      <c r="B62" s="1">
        <v>44497.82318259259</v>
      </c>
      <c r="C62" s="1">
        <v>44497</v>
      </c>
      <c r="D62" t="s">
        <v>2735</v>
      </c>
      <c r="E62" t="s">
        <v>1027</v>
      </c>
      <c r="F62" t="s">
        <v>1028</v>
      </c>
      <c r="G62" s="1">
        <v>44497</v>
      </c>
      <c r="H62" t="s">
        <v>310</v>
      </c>
      <c r="I62" t="s">
        <v>310</v>
      </c>
      <c r="J62" t="s">
        <v>311</v>
      </c>
      <c r="K62" t="s">
        <v>1029</v>
      </c>
      <c r="L62" t="s">
        <v>441</v>
      </c>
      <c r="N62" t="s">
        <v>681</v>
      </c>
      <c r="O62" t="s">
        <v>310</v>
      </c>
      <c r="P62" t="s">
        <v>517</v>
      </c>
      <c r="Q62" t="s">
        <v>401</v>
      </c>
      <c r="S62" t="s">
        <v>317</v>
      </c>
      <c r="T62">
        <v>0</v>
      </c>
      <c r="U62">
        <v>0</v>
      </c>
      <c r="V62">
        <v>0</v>
      </c>
      <c r="W62" t="s">
        <v>318</v>
      </c>
      <c r="X62">
        <v>1</v>
      </c>
      <c r="Y62">
        <v>0</v>
      </c>
      <c r="Z62">
        <v>0</v>
      </c>
      <c r="AA62">
        <v>0</v>
      </c>
      <c r="AB62" t="s">
        <v>841</v>
      </c>
      <c r="AC62">
        <v>1</v>
      </c>
      <c r="AD62">
        <v>1</v>
      </c>
      <c r="AE62">
        <v>1</v>
      </c>
      <c r="AF62">
        <v>0</v>
      </c>
      <c r="EK62" t="s">
        <v>318</v>
      </c>
      <c r="EL62">
        <v>1</v>
      </c>
      <c r="EM62">
        <v>0</v>
      </c>
      <c r="EN62">
        <v>0</v>
      </c>
      <c r="EO62">
        <v>0</v>
      </c>
      <c r="EP62">
        <v>0</v>
      </c>
      <c r="EQ62">
        <v>0</v>
      </c>
      <c r="IE62" t="s">
        <v>1070</v>
      </c>
      <c r="MG62" t="s">
        <v>355</v>
      </c>
      <c r="MH62">
        <v>0</v>
      </c>
      <c r="MI62">
        <v>0</v>
      </c>
      <c r="MJ62">
        <v>0</v>
      </c>
      <c r="MK62">
        <v>0</v>
      </c>
      <c r="ML62">
        <v>0</v>
      </c>
      <c r="MM62">
        <v>1</v>
      </c>
      <c r="MN62">
        <v>0</v>
      </c>
      <c r="MW62" t="s">
        <v>325</v>
      </c>
      <c r="MX62">
        <v>1</v>
      </c>
      <c r="MY62">
        <v>0</v>
      </c>
      <c r="OM62" t="s">
        <v>355</v>
      </c>
      <c r="ON62">
        <v>0</v>
      </c>
      <c r="OO62">
        <v>0</v>
      </c>
      <c r="OP62">
        <v>0</v>
      </c>
      <c r="OQ62">
        <v>0</v>
      </c>
      <c r="OR62">
        <v>0</v>
      </c>
      <c r="OS62">
        <v>0</v>
      </c>
      <c r="OT62">
        <v>0</v>
      </c>
      <c r="OU62">
        <v>0</v>
      </c>
      <c r="OV62">
        <v>0</v>
      </c>
      <c r="OW62">
        <v>1</v>
      </c>
      <c r="OX62">
        <v>0</v>
      </c>
      <c r="PQ62" t="s">
        <v>327</v>
      </c>
      <c r="PS62" t="s">
        <v>1071</v>
      </c>
      <c r="PT62">
        <v>0</v>
      </c>
      <c r="PU62">
        <v>0</v>
      </c>
      <c r="PV62">
        <v>1</v>
      </c>
      <c r="PW62">
        <v>1</v>
      </c>
      <c r="PX62">
        <v>0</v>
      </c>
      <c r="PY62">
        <v>0</v>
      </c>
      <c r="PZ62">
        <v>0</v>
      </c>
      <c r="QA62">
        <v>0</v>
      </c>
      <c r="QB62">
        <v>0</v>
      </c>
      <c r="QD62" t="s">
        <v>318</v>
      </c>
      <c r="QE62">
        <v>0</v>
      </c>
      <c r="QF62">
        <v>0</v>
      </c>
      <c r="QG62">
        <v>0</v>
      </c>
      <c r="QH62">
        <v>0</v>
      </c>
      <c r="QI62">
        <v>0</v>
      </c>
      <c r="QJ62">
        <v>1</v>
      </c>
      <c r="QK62">
        <v>0</v>
      </c>
      <c r="QL62">
        <v>0</v>
      </c>
      <c r="QM62">
        <v>0</v>
      </c>
      <c r="VG62" t="s">
        <v>1072</v>
      </c>
      <c r="VH62">
        <v>1</v>
      </c>
      <c r="VI62">
        <v>1</v>
      </c>
      <c r="VJ62">
        <v>1</v>
      </c>
      <c r="VK62">
        <v>1</v>
      </c>
      <c r="VL62">
        <v>0</v>
      </c>
      <c r="VM62">
        <v>0</v>
      </c>
      <c r="VN62">
        <v>0</v>
      </c>
      <c r="VO62">
        <v>0</v>
      </c>
      <c r="VP62">
        <v>0</v>
      </c>
      <c r="VQ62">
        <v>0</v>
      </c>
      <c r="VR62">
        <v>0</v>
      </c>
      <c r="VT62" t="s">
        <v>1073</v>
      </c>
      <c r="VU62" t="s">
        <v>354</v>
      </c>
      <c r="VV62" t="s">
        <v>1074</v>
      </c>
      <c r="VW62">
        <v>0</v>
      </c>
      <c r="VX62">
        <v>0</v>
      </c>
      <c r="VY62">
        <v>0</v>
      </c>
      <c r="VZ62">
        <v>0</v>
      </c>
      <c r="WA62">
        <v>1</v>
      </c>
      <c r="WB62">
        <v>1</v>
      </c>
      <c r="WC62">
        <v>0</v>
      </c>
      <c r="WD62">
        <v>0</v>
      </c>
      <c r="WE62">
        <v>1</v>
      </c>
      <c r="WF62">
        <v>0</v>
      </c>
      <c r="WG62">
        <v>0</v>
      </c>
      <c r="WH62">
        <v>0</v>
      </c>
      <c r="WI62">
        <v>0</v>
      </c>
      <c r="WJ62">
        <v>0</v>
      </c>
      <c r="WL62" t="s">
        <v>1075</v>
      </c>
      <c r="WM62" t="s">
        <v>327</v>
      </c>
      <c r="WV62" t="s">
        <v>355</v>
      </c>
      <c r="WW62" t="s">
        <v>327</v>
      </c>
      <c r="WY62" t="s">
        <v>1076</v>
      </c>
      <c r="WZ62">
        <v>1</v>
      </c>
      <c r="XA62">
        <v>1</v>
      </c>
      <c r="XB62">
        <v>0</v>
      </c>
      <c r="XC62">
        <v>1</v>
      </c>
      <c r="XD62">
        <v>0</v>
      </c>
      <c r="XE62">
        <v>0</v>
      </c>
      <c r="XF62" t="s">
        <v>1077</v>
      </c>
      <c r="XG62">
        <v>120</v>
      </c>
      <c r="XH62" t="s">
        <v>739</v>
      </c>
      <c r="XI62">
        <v>227460636</v>
      </c>
      <c r="XJ62" t="s">
        <v>1078</v>
      </c>
      <c r="XK62" s="1">
        <v>44497.739201388889</v>
      </c>
      <c r="XN62" t="s">
        <v>336</v>
      </c>
      <c r="XO62" t="s">
        <v>337</v>
      </c>
      <c r="XQ62">
        <v>61</v>
      </c>
    </row>
    <row r="63" spans="1:641" x14ac:dyDescent="0.25">
      <c r="A63" s="1">
        <v>44497.860209247687</v>
      </c>
      <c r="B63" s="1">
        <v>44497.915217662026</v>
      </c>
      <c r="C63" s="1">
        <v>44497</v>
      </c>
      <c r="D63" t="s">
        <v>2735</v>
      </c>
      <c r="E63" t="s">
        <v>1027</v>
      </c>
      <c r="H63" t="s">
        <v>310</v>
      </c>
      <c r="I63" t="s">
        <v>310</v>
      </c>
      <c r="J63" t="s">
        <v>864</v>
      </c>
      <c r="K63" t="s">
        <v>1029</v>
      </c>
      <c r="L63" t="s">
        <v>441</v>
      </c>
      <c r="N63" t="s">
        <v>681</v>
      </c>
      <c r="O63" t="s">
        <v>310</v>
      </c>
      <c r="P63" t="s">
        <v>315</v>
      </c>
      <c r="Q63" t="s">
        <v>320</v>
      </c>
      <c r="R63" t="s">
        <v>1079</v>
      </c>
      <c r="S63" t="s">
        <v>317</v>
      </c>
      <c r="T63">
        <v>2</v>
      </c>
      <c r="U63">
        <v>0</v>
      </c>
      <c r="V63">
        <v>1</v>
      </c>
      <c r="W63" t="s">
        <v>318</v>
      </c>
      <c r="X63">
        <v>1</v>
      </c>
      <c r="Y63">
        <v>0</v>
      </c>
      <c r="Z63">
        <v>0</v>
      </c>
      <c r="AA63">
        <v>0</v>
      </c>
      <c r="AB63" t="s">
        <v>402</v>
      </c>
      <c r="AC63">
        <v>1</v>
      </c>
      <c r="AD63">
        <v>1</v>
      </c>
      <c r="AE63">
        <v>0</v>
      </c>
      <c r="AF63">
        <v>0</v>
      </c>
      <c r="EK63" t="s">
        <v>318</v>
      </c>
      <c r="EL63">
        <v>1</v>
      </c>
      <c r="EM63">
        <v>0</v>
      </c>
      <c r="EN63">
        <v>0</v>
      </c>
      <c r="EO63">
        <v>0</v>
      </c>
      <c r="EP63">
        <v>0</v>
      </c>
      <c r="EQ63">
        <v>0</v>
      </c>
      <c r="IE63" t="s">
        <v>1080</v>
      </c>
      <c r="MG63" t="s">
        <v>320</v>
      </c>
      <c r="MH63">
        <v>0</v>
      </c>
      <c r="MI63">
        <v>0</v>
      </c>
      <c r="MJ63">
        <v>0</v>
      </c>
      <c r="MK63">
        <v>0</v>
      </c>
      <c r="ML63">
        <v>1</v>
      </c>
      <c r="MM63">
        <v>0</v>
      </c>
      <c r="MN63">
        <v>0</v>
      </c>
      <c r="MO63" t="s">
        <v>1081</v>
      </c>
      <c r="MW63" t="s">
        <v>325</v>
      </c>
      <c r="MX63">
        <v>1</v>
      </c>
      <c r="MY63">
        <v>0</v>
      </c>
      <c r="OM63" t="s">
        <v>753</v>
      </c>
      <c r="ON63">
        <v>1</v>
      </c>
      <c r="OO63">
        <v>0</v>
      </c>
      <c r="OP63">
        <v>0</v>
      </c>
      <c r="OQ63">
        <v>0</v>
      </c>
      <c r="OR63">
        <v>0</v>
      </c>
      <c r="OS63">
        <v>0</v>
      </c>
      <c r="OT63">
        <v>0</v>
      </c>
      <c r="OU63">
        <v>0</v>
      </c>
      <c r="OV63">
        <v>0</v>
      </c>
      <c r="OW63">
        <v>0</v>
      </c>
      <c r="OX63">
        <v>0</v>
      </c>
      <c r="PQ63" t="s">
        <v>844</v>
      </c>
      <c r="PS63" t="s">
        <v>320</v>
      </c>
      <c r="PT63">
        <v>0</v>
      </c>
      <c r="PU63">
        <v>0</v>
      </c>
      <c r="PV63">
        <v>0</v>
      </c>
      <c r="PW63">
        <v>0</v>
      </c>
      <c r="PX63">
        <v>0</v>
      </c>
      <c r="PY63">
        <v>0</v>
      </c>
      <c r="PZ63">
        <v>1</v>
      </c>
      <c r="QA63">
        <v>0</v>
      </c>
      <c r="QB63">
        <v>0</v>
      </c>
      <c r="QC63" t="s">
        <v>1082</v>
      </c>
      <c r="QD63" t="s">
        <v>318</v>
      </c>
      <c r="QE63">
        <v>0</v>
      </c>
      <c r="QF63">
        <v>0</v>
      </c>
      <c r="QG63">
        <v>0</v>
      </c>
      <c r="QH63">
        <v>0</v>
      </c>
      <c r="QI63">
        <v>0</v>
      </c>
      <c r="QJ63">
        <v>1</v>
      </c>
      <c r="QK63">
        <v>0</v>
      </c>
      <c r="QL63">
        <v>0</v>
      </c>
      <c r="QM63">
        <v>0</v>
      </c>
      <c r="VG63" t="s">
        <v>1043</v>
      </c>
      <c r="VH63">
        <v>0</v>
      </c>
      <c r="VI63">
        <v>1</v>
      </c>
      <c r="VJ63">
        <v>0</v>
      </c>
      <c r="VK63">
        <v>0</v>
      </c>
      <c r="VL63">
        <v>0</v>
      </c>
      <c r="VM63">
        <v>0</v>
      </c>
      <c r="VN63">
        <v>0</v>
      </c>
      <c r="VO63">
        <v>0</v>
      </c>
      <c r="VP63">
        <v>0</v>
      </c>
      <c r="VQ63">
        <v>0</v>
      </c>
      <c r="VR63">
        <v>0</v>
      </c>
      <c r="VT63" t="s">
        <v>1083</v>
      </c>
      <c r="VU63" t="s">
        <v>1084</v>
      </c>
      <c r="VV63" t="s">
        <v>396</v>
      </c>
      <c r="VW63">
        <v>0</v>
      </c>
      <c r="VX63">
        <v>0</v>
      </c>
      <c r="VY63">
        <v>0</v>
      </c>
      <c r="VZ63">
        <v>0</v>
      </c>
      <c r="WA63">
        <v>1</v>
      </c>
      <c r="WB63">
        <v>1</v>
      </c>
      <c r="WC63">
        <v>0</v>
      </c>
      <c r="WD63">
        <v>0</v>
      </c>
      <c r="WE63">
        <v>0</v>
      </c>
      <c r="WF63">
        <v>0</v>
      </c>
      <c r="WG63">
        <v>0</v>
      </c>
      <c r="WH63">
        <v>0</v>
      </c>
      <c r="WI63">
        <v>0</v>
      </c>
      <c r="WJ63">
        <v>0</v>
      </c>
      <c r="WL63" t="s">
        <v>1085</v>
      </c>
      <c r="WM63" t="s">
        <v>327</v>
      </c>
      <c r="WV63" t="s">
        <v>327</v>
      </c>
      <c r="WW63" t="s">
        <v>327</v>
      </c>
      <c r="WY63" t="s">
        <v>439</v>
      </c>
      <c r="WZ63">
        <v>0</v>
      </c>
      <c r="XA63">
        <v>1</v>
      </c>
      <c r="XB63">
        <v>0</v>
      </c>
      <c r="XC63">
        <v>0</v>
      </c>
      <c r="XD63">
        <v>0</v>
      </c>
      <c r="XE63">
        <v>0</v>
      </c>
      <c r="XH63" t="s">
        <v>1086</v>
      </c>
      <c r="XI63">
        <v>227489640</v>
      </c>
      <c r="XJ63" t="s">
        <v>1087</v>
      </c>
      <c r="XK63" s="1">
        <v>44497.831238425933</v>
      </c>
      <c r="XN63" t="s">
        <v>336</v>
      </c>
      <c r="XO63" t="s">
        <v>337</v>
      </c>
      <c r="XQ63">
        <v>62</v>
      </c>
    </row>
    <row r="64" spans="1:641" x14ac:dyDescent="0.25">
      <c r="A64" s="1">
        <v>44497.970426261571</v>
      </c>
      <c r="B64" s="1">
        <v>44497.98400113426</v>
      </c>
      <c r="C64" s="1">
        <v>44497</v>
      </c>
      <c r="D64" t="s">
        <v>2735</v>
      </c>
      <c r="E64" t="s">
        <v>1027</v>
      </c>
      <c r="F64" t="s">
        <v>1058</v>
      </c>
      <c r="G64" s="1">
        <v>44497</v>
      </c>
      <c r="H64" t="s">
        <v>310</v>
      </c>
      <c r="I64" t="s">
        <v>310</v>
      </c>
      <c r="J64" t="s">
        <v>311</v>
      </c>
      <c r="K64" t="s">
        <v>1029</v>
      </c>
      <c r="L64" t="s">
        <v>441</v>
      </c>
      <c r="N64" t="s">
        <v>681</v>
      </c>
      <c r="O64" t="s">
        <v>327</v>
      </c>
      <c r="P64" t="s">
        <v>382</v>
      </c>
      <c r="Q64" t="s">
        <v>316</v>
      </c>
      <c r="S64" t="s">
        <v>317</v>
      </c>
      <c r="T64">
        <v>0</v>
      </c>
      <c r="U64">
        <v>0</v>
      </c>
      <c r="V64">
        <v>0</v>
      </c>
      <c r="W64" t="s">
        <v>318</v>
      </c>
      <c r="X64">
        <v>1</v>
      </c>
      <c r="Y64">
        <v>0</v>
      </c>
      <c r="Z64">
        <v>0</v>
      </c>
      <c r="AA64">
        <v>0</v>
      </c>
      <c r="AB64" t="s">
        <v>841</v>
      </c>
      <c r="AC64">
        <v>1</v>
      </c>
      <c r="AD64">
        <v>1</v>
      </c>
      <c r="AE64">
        <v>1</v>
      </c>
      <c r="AF64">
        <v>0</v>
      </c>
      <c r="EK64" t="s">
        <v>318</v>
      </c>
      <c r="EL64">
        <v>1</v>
      </c>
      <c r="EM64">
        <v>0</v>
      </c>
      <c r="EN64">
        <v>0</v>
      </c>
      <c r="EO64">
        <v>0</v>
      </c>
      <c r="EP64">
        <v>0</v>
      </c>
      <c r="EQ64">
        <v>0</v>
      </c>
      <c r="IE64" t="s">
        <v>1088</v>
      </c>
      <c r="MG64" t="s">
        <v>1061</v>
      </c>
      <c r="MH64">
        <v>1</v>
      </c>
      <c r="MI64">
        <v>1</v>
      </c>
      <c r="MJ64">
        <v>1</v>
      </c>
      <c r="MK64">
        <v>1</v>
      </c>
      <c r="ML64">
        <v>0</v>
      </c>
      <c r="MM64">
        <v>0</v>
      </c>
      <c r="MN64">
        <v>0</v>
      </c>
      <c r="MW64" t="s">
        <v>325</v>
      </c>
      <c r="MX64">
        <v>1</v>
      </c>
      <c r="MY64">
        <v>0</v>
      </c>
      <c r="OM64" t="s">
        <v>320</v>
      </c>
      <c r="ON64">
        <v>0</v>
      </c>
      <c r="OO64">
        <v>0</v>
      </c>
      <c r="OP64">
        <v>0</v>
      </c>
      <c r="OQ64">
        <v>0</v>
      </c>
      <c r="OR64">
        <v>0</v>
      </c>
      <c r="OS64">
        <v>0</v>
      </c>
      <c r="OT64">
        <v>0</v>
      </c>
      <c r="OU64">
        <v>0</v>
      </c>
      <c r="OV64">
        <v>1</v>
      </c>
      <c r="OW64">
        <v>0</v>
      </c>
      <c r="OX64">
        <v>0</v>
      </c>
      <c r="OY64" t="s">
        <v>1089</v>
      </c>
      <c r="PQ64" t="s">
        <v>754</v>
      </c>
      <c r="PS64" t="s">
        <v>1090</v>
      </c>
      <c r="PT64">
        <v>1</v>
      </c>
      <c r="PU64">
        <v>1</v>
      </c>
      <c r="PV64">
        <v>1</v>
      </c>
      <c r="PW64">
        <v>1</v>
      </c>
      <c r="PX64">
        <v>1</v>
      </c>
      <c r="PY64">
        <v>0</v>
      </c>
      <c r="PZ64">
        <v>0</v>
      </c>
      <c r="QA64">
        <v>0</v>
      </c>
      <c r="QB64">
        <v>0</v>
      </c>
      <c r="QD64" t="s">
        <v>318</v>
      </c>
      <c r="QE64">
        <v>0</v>
      </c>
      <c r="QF64">
        <v>0</v>
      </c>
      <c r="QG64">
        <v>0</v>
      </c>
      <c r="QH64">
        <v>0</v>
      </c>
      <c r="QI64">
        <v>0</v>
      </c>
      <c r="QJ64">
        <v>1</v>
      </c>
      <c r="QK64">
        <v>0</v>
      </c>
      <c r="QL64">
        <v>0</v>
      </c>
      <c r="QM64">
        <v>0</v>
      </c>
      <c r="VG64" t="s">
        <v>1091</v>
      </c>
      <c r="VH64">
        <v>1</v>
      </c>
      <c r="VI64">
        <v>1</v>
      </c>
      <c r="VJ64">
        <v>1</v>
      </c>
      <c r="VK64">
        <v>1</v>
      </c>
      <c r="VL64">
        <v>1</v>
      </c>
      <c r="VM64">
        <v>1</v>
      </c>
      <c r="VN64">
        <v>1</v>
      </c>
      <c r="VO64">
        <v>1</v>
      </c>
      <c r="VP64">
        <v>0</v>
      </c>
      <c r="VQ64">
        <v>0</v>
      </c>
      <c r="VR64">
        <v>0</v>
      </c>
      <c r="VT64" t="s">
        <v>1092</v>
      </c>
      <c r="VU64" t="s">
        <v>1093</v>
      </c>
      <c r="VV64" t="s">
        <v>1094</v>
      </c>
      <c r="VW64">
        <v>0</v>
      </c>
      <c r="VX64">
        <v>0</v>
      </c>
      <c r="VY64">
        <v>0</v>
      </c>
      <c r="VZ64">
        <v>1</v>
      </c>
      <c r="WA64">
        <v>1</v>
      </c>
      <c r="WB64">
        <v>1</v>
      </c>
      <c r="WC64">
        <v>1</v>
      </c>
      <c r="WD64">
        <v>1</v>
      </c>
      <c r="WE64">
        <v>1</v>
      </c>
      <c r="WF64">
        <v>1</v>
      </c>
      <c r="WG64">
        <v>1</v>
      </c>
      <c r="WH64">
        <v>1</v>
      </c>
      <c r="WI64">
        <v>0</v>
      </c>
      <c r="WJ64">
        <v>0</v>
      </c>
      <c r="WK64" t="s">
        <v>1095</v>
      </c>
      <c r="WL64" t="s">
        <v>1096</v>
      </c>
      <c r="WM64" t="s">
        <v>327</v>
      </c>
      <c r="WV64" t="s">
        <v>327</v>
      </c>
      <c r="WW64" t="s">
        <v>327</v>
      </c>
      <c r="WY64" t="s">
        <v>320</v>
      </c>
      <c r="WZ64">
        <v>0</v>
      </c>
      <c r="XA64">
        <v>0</v>
      </c>
      <c r="XB64">
        <v>0</v>
      </c>
      <c r="XC64">
        <v>1</v>
      </c>
      <c r="XD64">
        <v>0</v>
      </c>
      <c r="XE64">
        <v>0</v>
      </c>
      <c r="XF64" t="s">
        <v>1097</v>
      </c>
      <c r="XH64" t="s">
        <v>739</v>
      </c>
      <c r="XI64">
        <v>227507362</v>
      </c>
      <c r="XJ64" t="s">
        <v>1098</v>
      </c>
      <c r="XK64" s="1">
        <v>44497.900023148148</v>
      </c>
      <c r="XN64" t="s">
        <v>336</v>
      </c>
      <c r="XO64" t="s">
        <v>337</v>
      </c>
      <c r="XQ64">
        <v>63</v>
      </c>
    </row>
    <row r="65" spans="1:641" x14ac:dyDescent="0.25">
      <c r="A65" s="1">
        <v>44494.765912858798</v>
      </c>
      <c r="B65" s="1">
        <v>44494.788925995374</v>
      </c>
      <c r="C65" s="1">
        <v>44494</v>
      </c>
      <c r="D65" t="s">
        <v>2735</v>
      </c>
      <c r="E65" t="s">
        <v>680</v>
      </c>
      <c r="F65" t="s">
        <v>1099</v>
      </c>
      <c r="G65" s="1">
        <v>44494</v>
      </c>
      <c r="H65" t="s">
        <v>310</v>
      </c>
      <c r="I65" t="s">
        <v>310</v>
      </c>
      <c r="J65" t="s">
        <v>311</v>
      </c>
      <c r="K65" t="s">
        <v>516</v>
      </c>
      <c r="L65" t="s">
        <v>441</v>
      </c>
      <c r="N65" t="s">
        <v>681</v>
      </c>
      <c r="O65" t="s">
        <v>310</v>
      </c>
      <c r="P65" t="s">
        <v>517</v>
      </c>
      <c r="Q65" t="s">
        <v>316</v>
      </c>
      <c r="S65" t="s">
        <v>317</v>
      </c>
      <c r="T65">
        <v>5</v>
      </c>
      <c r="U65">
        <v>0</v>
      </c>
      <c r="V65">
        <v>5</v>
      </c>
      <c r="W65" t="s">
        <v>319</v>
      </c>
      <c r="X65">
        <v>0</v>
      </c>
      <c r="Y65">
        <v>1</v>
      </c>
      <c r="Z65">
        <v>0</v>
      </c>
      <c r="AA65">
        <v>0</v>
      </c>
      <c r="AG65" t="s">
        <v>310</v>
      </c>
      <c r="AH65" t="s">
        <v>339</v>
      </c>
      <c r="AI65">
        <v>1</v>
      </c>
      <c r="AJ65">
        <v>0</v>
      </c>
      <c r="AK65">
        <v>0</v>
      </c>
      <c r="AL65">
        <v>0</v>
      </c>
      <c r="AM65">
        <v>0</v>
      </c>
      <c r="AN65">
        <v>0</v>
      </c>
      <c r="AO65">
        <v>0</v>
      </c>
      <c r="AP65">
        <v>0</v>
      </c>
      <c r="AR65" t="s">
        <v>480</v>
      </c>
      <c r="AT65">
        <v>500</v>
      </c>
      <c r="AU65" t="s">
        <v>327</v>
      </c>
      <c r="EK65" t="s">
        <v>318</v>
      </c>
      <c r="EL65">
        <v>1</v>
      </c>
      <c r="EM65">
        <v>0</v>
      </c>
      <c r="EN65">
        <v>0</v>
      </c>
      <c r="EO65">
        <v>0</v>
      </c>
      <c r="EP65">
        <v>0</v>
      </c>
      <c r="EQ65">
        <v>0</v>
      </c>
      <c r="HV65" t="s">
        <v>643</v>
      </c>
      <c r="HX65" t="s">
        <v>385</v>
      </c>
      <c r="IE65" t="s">
        <v>1100</v>
      </c>
      <c r="MG65" t="s">
        <v>320</v>
      </c>
      <c r="MH65">
        <v>0</v>
      </c>
      <c r="MI65">
        <v>0</v>
      </c>
      <c r="MJ65">
        <v>0</v>
      </c>
      <c r="MK65">
        <v>0</v>
      </c>
      <c r="ML65">
        <v>1</v>
      </c>
      <c r="MM65">
        <v>0</v>
      </c>
      <c r="MN65">
        <v>0</v>
      </c>
      <c r="MO65" t="s">
        <v>1101</v>
      </c>
      <c r="MW65" t="s">
        <v>325</v>
      </c>
      <c r="MX65">
        <v>1</v>
      </c>
      <c r="MY65">
        <v>0</v>
      </c>
      <c r="OM65" t="s">
        <v>320</v>
      </c>
      <c r="ON65">
        <v>0</v>
      </c>
      <c r="OO65">
        <v>0</v>
      </c>
      <c r="OP65">
        <v>0</v>
      </c>
      <c r="OQ65">
        <v>0</v>
      </c>
      <c r="OR65">
        <v>0</v>
      </c>
      <c r="OS65">
        <v>0</v>
      </c>
      <c r="OT65">
        <v>0</v>
      </c>
      <c r="OU65">
        <v>0</v>
      </c>
      <c r="OV65">
        <v>1</v>
      </c>
      <c r="OW65">
        <v>0</v>
      </c>
      <c r="OX65">
        <v>0</v>
      </c>
      <c r="OY65" t="s">
        <v>1102</v>
      </c>
      <c r="PQ65" t="s">
        <v>327</v>
      </c>
      <c r="PS65" t="s">
        <v>1103</v>
      </c>
      <c r="PT65">
        <v>0</v>
      </c>
      <c r="PU65">
        <v>1</v>
      </c>
      <c r="PV65">
        <v>0</v>
      </c>
      <c r="PW65">
        <v>1</v>
      </c>
      <c r="PX65">
        <v>1</v>
      </c>
      <c r="PY65">
        <v>0</v>
      </c>
      <c r="PZ65">
        <v>0</v>
      </c>
      <c r="QA65">
        <v>0</v>
      </c>
      <c r="QB65">
        <v>0</v>
      </c>
      <c r="QD65" t="s">
        <v>318</v>
      </c>
      <c r="QE65">
        <v>0</v>
      </c>
      <c r="QF65">
        <v>0</v>
      </c>
      <c r="QG65">
        <v>0</v>
      </c>
      <c r="QH65">
        <v>0</v>
      </c>
      <c r="QI65">
        <v>0</v>
      </c>
      <c r="QJ65">
        <v>1</v>
      </c>
      <c r="QK65">
        <v>0</v>
      </c>
      <c r="QL65">
        <v>0</v>
      </c>
      <c r="QM65">
        <v>0</v>
      </c>
      <c r="VG65" t="s">
        <v>1104</v>
      </c>
      <c r="VH65">
        <v>1</v>
      </c>
      <c r="VI65">
        <v>1</v>
      </c>
      <c r="VJ65">
        <v>1</v>
      </c>
      <c r="VK65">
        <v>1</v>
      </c>
      <c r="VL65">
        <v>0</v>
      </c>
      <c r="VM65">
        <v>0</v>
      </c>
      <c r="VN65">
        <v>1</v>
      </c>
      <c r="VO65">
        <v>0</v>
      </c>
      <c r="VP65">
        <v>0</v>
      </c>
      <c r="VQ65">
        <v>0</v>
      </c>
      <c r="VR65">
        <v>0</v>
      </c>
      <c r="VT65" t="s">
        <v>1105</v>
      </c>
      <c r="VU65" t="s">
        <v>1106</v>
      </c>
      <c r="VV65" t="s">
        <v>706</v>
      </c>
      <c r="VW65">
        <v>0</v>
      </c>
      <c r="VX65">
        <v>0</v>
      </c>
      <c r="VY65">
        <v>1</v>
      </c>
      <c r="VZ65">
        <v>1</v>
      </c>
      <c r="WA65">
        <v>0</v>
      </c>
      <c r="WB65">
        <v>0</v>
      </c>
      <c r="WC65">
        <v>0</v>
      </c>
      <c r="WD65">
        <v>0</v>
      </c>
      <c r="WE65">
        <v>0</v>
      </c>
      <c r="WF65">
        <v>0</v>
      </c>
      <c r="WG65">
        <v>0</v>
      </c>
      <c r="WH65">
        <v>0</v>
      </c>
      <c r="WI65">
        <v>0</v>
      </c>
      <c r="WJ65">
        <v>0</v>
      </c>
      <c r="WL65" t="s">
        <v>1107</v>
      </c>
      <c r="WM65" t="s">
        <v>327</v>
      </c>
      <c r="WV65" t="s">
        <v>327</v>
      </c>
      <c r="WW65" t="s">
        <v>310</v>
      </c>
      <c r="WX65" t="s">
        <v>1108</v>
      </c>
      <c r="XH65" t="s">
        <v>311</v>
      </c>
      <c r="XI65">
        <v>227588360</v>
      </c>
      <c r="XJ65" t="s">
        <v>1109</v>
      </c>
      <c r="XK65" s="1">
        <v>44498.361851851849</v>
      </c>
      <c r="XN65" t="s">
        <v>336</v>
      </c>
      <c r="XO65" t="s">
        <v>337</v>
      </c>
      <c r="XQ65">
        <v>64</v>
      </c>
    </row>
    <row r="66" spans="1:641" x14ac:dyDescent="0.25">
      <c r="A66" s="1">
        <v>44498.660470162038</v>
      </c>
      <c r="B66" s="1">
        <v>44498.672534317127</v>
      </c>
      <c r="C66" s="1">
        <v>44498</v>
      </c>
      <c r="D66" t="s">
        <v>2735</v>
      </c>
      <c r="E66" t="s">
        <v>1027</v>
      </c>
      <c r="H66" t="s">
        <v>310</v>
      </c>
      <c r="I66" t="s">
        <v>310</v>
      </c>
      <c r="J66" t="s">
        <v>1110</v>
      </c>
      <c r="K66" t="s">
        <v>1029</v>
      </c>
      <c r="L66" t="s">
        <v>441</v>
      </c>
      <c r="N66" t="s">
        <v>314</v>
      </c>
      <c r="O66" t="s">
        <v>310</v>
      </c>
      <c r="P66" t="s">
        <v>517</v>
      </c>
      <c r="Q66" t="s">
        <v>320</v>
      </c>
      <c r="R66" t="s">
        <v>1111</v>
      </c>
      <c r="S66" t="s">
        <v>317</v>
      </c>
      <c r="T66">
        <v>1</v>
      </c>
      <c r="U66">
        <v>0</v>
      </c>
      <c r="V66">
        <v>0</v>
      </c>
      <c r="W66" t="s">
        <v>582</v>
      </c>
      <c r="X66">
        <v>0</v>
      </c>
      <c r="Y66">
        <v>0</v>
      </c>
      <c r="Z66">
        <v>1</v>
      </c>
      <c r="AA66">
        <v>0</v>
      </c>
      <c r="BQ66" t="s">
        <v>310</v>
      </c>
      <c r="BR66" t="s">
        <v>339</v>
      </c>
      <c r="BS66">
        <v>1</v>
      </c>
      <c r="BT66">
        <v>0</v>
      </c>
      <c r="BU66">
        <v>0</v>
      </c>
      <c r="BV66">
        <v>0</v>
      </c>
      <c r="BW66">
        <v>0</v>
      </c>
      <c r="BX66">
        <v>0</v>
      </c>
      <c r="BY66">
        <v>0</v>
      </c>
      <c r="BZ66">
        <v>0</v>
      </c>
      <c r="CB66" t="s">
        <v>421</v>
      </c>
      <c r="CD66">
        <v>450</v>
      </c>
      <c r="CE66" t="s">
        <v>327</v>
      </c>
      <c r="CZ66" t="s">
        <v>541</v>
      </c>
      <c r="EK66" t="s">
        <v>318</v>
      </c>
      <c r="EL66">
        <v>1</v>
      </c>
      <c r="EM66">
        <v>0</v>
      </c>
      <c r="EN66">
        <v>0</v>
      </c>
      <c r="EO66">
        <v>0</v>
      </c>
      <c r="EP66">
        <v>0</v>
      </c>
      <c r="EQ66">
        <v>0</v>
      </c>
      <c r="FT66" t="s">
        <v>1112</v>
      </c>
      <c r="FU66">
        <v>1</v>
      </c>
      <c r="FV66">
        <v>0</v>
      </c>
      <c r="FW66">
        <v>0</v>
      </c>
      <c r="FX66">
        <v>0</v>
      </c>
      <c r="FY66">
        <v>0</v>
      </c>
      <c r="FZ66">
        <v>0</v>
      </c>
      <c r="GA66">
        <v>0</v>
      </c>
      <c r="GB66">
        <v>0</v>
      </c>
      <c r="GC66">
        <v>0</v>
      </c>
      <c r="GD66">
        <v>0</v>
      </c>
      <c r="GE66">
        <v>0</v>
      </c>
      <c r="GF66">
        <v>0</v>
      </c>
      <c r="GG66">
        <v>0</v>
      </c>
      <c r="GH66">
        <v>0</v>
      </c>
      <c r="GI66">
        <v>1</v>
      </c>
      <c r="GJ66">
        <v>0</v>
      </c>
      <c r="GK66">
        <v>0</v>
      </c>
      <c r="GL66" t="s">
        <v>1113</v>
      </c>
      <c r="GM66" t="s">
        <v>320</v>
      </c>
      <c r="GN66">
        <v>0</v>
      </c>
      <c r="GO66">
        <v>0</v>
      </c>
      <c r="GP66">
        <v>0</v>
      </c>
      <c r="GQ66">
        <v>1</v>
      </c>
      <c r="GR66">
        <v>0</v>
      </c>
      <c r="GS66">
        <v>0</v>
      </c>
      <c r="GT66" t="s">
        <v>1114</v>
      </c>
      <c r="HY66" t="s">
        <v>320</v>
      </c>
      <c r="HZ66" t="s">
        <v>1115</v>
      </c>
      <c r="IA66" t="s">
        <v>355</v>
      </c>
      <c r="IE66" t="s">
        <v>322</v>
      </c>
      <c r="JN66" t="s">
        <v>355</v>
      </c>
      <c r="JO66">
        <v>0</v>
      </c>
      <c r="JP66">
        <v>0</v>
      </c>
      <c r="JQ66">
        <v>0</v>
      </c>
      <c r="JR66">
        <v>0</v>
      </c>
      <c r="JS66">
        <v>0</v>
      </c>
      <c r="JT66">
        <v>0</v>
      </c>
      <c r="JU66">
        <v>0</v>
      </c>
      <c r="JV66">
        <v>1</v>
      </c>
      <c r="JW66">
        <v>0</v>
      </c>
      <c r="JY66" t="s">
        <v>1116</v>
      </c>
      <c r="JZ66" t="s">
        <v>1117</v>
      </c>
      <c r="KA66">
        <v>1</v>
      </c>
      <c r="KB66">
        <v>0</v>
      </c>
      <c r="KC66">
        <v>0</v>
      </c>
      <c r="KD66">
        <v>1</v>
      </c>
      <c r="KE66">
        <v>0</v>
      </c>
      <c r="KF66">
        <v>1</v>
      </c>
      <c r="KG66">
        <v>0</v>
      </c>
      <c r="KH66">
        <v>0</v>
      </c>
      <c r="KI66">
        <v>0</v>
      </c>
      <c r="KJ66">
        <v>1</v>
      </c>
      <c r="KK66">
        <v>1</v>
      </c>
      <c r="KL66">
        <v>1</v>
      </c>
      <c r="KM66">
        <v>0</v>
      </c>
      <c r="KN66">
        <v>0</v>
      </c>
      <c r="KO66">
        <v>0</v>
      </c>
      <c r="KQ66" t="s">
        <v>350</v>
      </c>
      <c r="KR66" t="s">
        <v>320</v>
      </c>
      <c r="KS66" t="s">
        <v>1118</v>
      </c>
      <c r="KT66" t="s">
        <v>408</v>
      </c>
      <c r="MD66" t="s">
        <v>1119</v>
      </c>
      <c r="ME66" t="s">
        <v>1120</v>
      </c>
      <c r="MF66" t="s">
        <v>322</v>
      </c>
      <c r="MG66" t="s">
        <v>1121</v>
      </c>
      <c r="MH66">
        <v>0</v>
      </c>
      <c r="MI66">
        <v>0</v>
      </c>
      <c r="MJ66">
        <v>1</v>
      </c>
      <c r="MK66">
        <v>0</v>
      </c>
      <c r="ML66">
        <v>0</v>
      </c>
      <c r="MM66">
        <v>0</v>
      </c>
      <c r="MN66">
        <v>0</v>
      </c>
      <c r="MP66" t="s">
        <v>320</v>
      </c>
      <c r="MQ66">
        <v>0</v>
      </c>
      <c r="MR66">
        <v>0</v>
      </c>
      <c r="MS66">
        <v>1</v>
      </c>
      <c r="MT66">
        <v>0</v>
      </c>
      <c r="MU66">
        <v>0</v>
      </c>
      <c r="MV66" t="s">
        <v>1122</v>
      </c>
      <c r="MW66" t="s">
        <v>325</v>
      </c>
      <c r="MX66">
        <v>1</v>
      </c>
      <c r="MY66">
        <v>0</v>
      </c>
      <c r="NB66" t="s">
        <v>413</v>
      </c>
      <c r="NC66">
        <v>0</v>
      </c>
      <c r="ND66">
        <v>0</v>
      </c>
      <c r="NE66">
        <v>1</v>
      </c>
      <c r="NF66">
        <v>0</v>
      </c>
      <c r="NG66">
        <v>0</v>
      </c>
      <c r="NH66">
        <v>0</v>
      </c>
      <c r="NI66">
        <v>0</v>
      </c>
      <c r="NJ66">
        <v>0</v>
      </c>
      <c r="NK66">
        <v>0</v>
      </c>
      <c r="NL66">
        <v>0</v>
      </c>
      <c r="NM66">
        <v>0</v>
      </c>
      <c r="NP66" t="s">
        <v>310</v>
      </c>
      <c r="NQ66" t="s">
        <v>310</v>
      </c>
      <c r="NR66" t="s">
        <v>320</v>
      </c>
      <c r="NS66">
        <v>0</v>
      </c>
      <c r="NT66">
        <v>0</v>
      </c>
      <c r="NU66">
        <v>0</v>
      </c>
      <c r="NV66">
        <v>0</v>
      </c>
      <c r="NW66">
        <v>0</v>
      </c>
      <c r="NX66">
        <v>1</v>
      </c>
      <c r="NY66">
        <v>0</v>
      </c>
      <c r="NZ66">
        <v>0</v>
      </c>
      <c r="OA66" t="s">
        <v>1123</v>
      </c>
      <c r="OB66" t="s">
        <v>320</v>
      </c>
      <c r="OC66">
        <v>0</v>
      </c>
      <c r="OD66">
        <v>0</v>
      </c>
      <c r="OE66">
        <v>0</v>
      </c>
      <c r="OF66">
        <v>0</v>
      </c>
      <c r="OG66">
        <v>0</v>
      </c>
      <c r="OH66">
        <v>0</v>
      </c>
      <c r="OI66">
        <v>1</v>
      </c>
      <c r="OJ66">
        <v>0</v>
      </c>
      <c r="OK66">
        <v>0</v>
      </c>
      <c r="OL66" t="s">
        <v>1124</v>
      </c>
      <c r="VG66" t="s">
        <v>1043</v>
      </c>
      <c r="VH66">
        <v>0</v>
      </c>
      <c r="VI66">
        <v>1</v>
      </c>
      <c r="VJ66">
        <v>0</v>
      </c>
      <c r="VK66">
        <v>0</v>
      </c>
      <c r="VL66">
        <v>0</v>
      </c>
      <c r="VM66">
        <v>0</v>
      </c>
      <c r="VN66">
        <v>0</v>
      </c>
      <c r="VO66">
        <v>0</v>
      </c>
      <c r="VP66">
        <v>0</v>
      </c>
      <c r="VQ66">
        <v>0</v>
      </c>
      <c r="VR66">
        <v>0</v>
      </c>
      <c r="VT66" t="s">
        <v>1125</v>
      </c>
      <c r="VU66" t="s">
        <v>1126</v>
      </c>
      <c r="VV66" t="s">
        <v>1127</v>
      </c>
      <c r="VW66">
        <v>0</v>
      </c>
      <c r="VX66">
        <v>0</v>
      </c>
      <c r="VY66">
        <v>0</v>
      </c>
      <c r="VZ66">
        <v>0</v>
      </c>
      <c r="WA66">
        <v>0</v>
      </c>
      <c r="WB66">
        <v>0</v>
      </c>
      <c r="WC66">
        <v>0</v>
      </c>
      <c r="WD66">
        <v>0</v>
      </c>
      <c r="WE66">
        <v>0</v>
      </c>
      <c r="WF66">
        <v>0</v>
      </c>
      <c r="WG66">
        <v>1</v>
      </c>
      <c r="WH66">
        <v>0</v>
      </c>
      <c r="WI66">
        <v>0</v>
      </c>
      <c r="WJ66">
        <v>0</v>
      </c>
      <c r="WL66" t="s">
        <v>1128</v>
      </c>
      <c r="WM66" t="s">
        <v>327</v>
      </c>
      <c r="WV66" t="s">
        <v>355</v>
      </c>
      <c r="WW66" t="s">
        <v>355</v>
      </c>
      <c r="XH66" t="s">
        <v>311</v>
      </c>
      <c r="XI66">
        <v>227669451</v>
      </c>
      <c r="XJ66" t="s">
        <v>1129</v>
      </c>
      <c r="XK66" s="1">
        <v>44498.588518518518</v>
      </c>
      <c r="XN66" t="s">
        <v>336</v>
      </c>
      <c r="XO66" t="s">
        <v>337</v>
      </c>
      <c r="XQ66">
        <v>65</v>
      </c>
    </row>
    <row r="67" spans="1:641" x14ac:dyDescent="0.25">
      <c r="A67" s="1">
        <v>44498.801514027778</v>
      </c>
      <c r="B67" s="1">
        <v>44498.822032546297</v>
      </c>
      <c r="C67" s="1">
        <v>44498</v>
      </c>
      <c r="D67" t="s">
        <v>2735</v>
      </c>
      <c r="E67" t="s">
        <v>308</v>
      </c>
      <c r="F67" t="s">
        <v>309</v>
      </c>
      <c r="G67" s="1">
        <v>44498</v>
      </c>
      <c r="H67" t="s">
        <v>310</v>
      </c>
      <c r="I67" t="s">
        <v>310</v>
      </c>
      <c r="J67" t="s">
        <v>311</v>
      </c>
      <c r="K67" t="s">
        <v>312</v>
      </c>
      <c r="L67" t="s">
        <v>313</v>
      </c>
      <c r="N67" t="s">
        <v>681</v>
      </c>
      <c r="O67" t="s">
        <v>310</v>
      </c>
      <c r="P67" t="s">
        <v>315</v>
      </c>
      <c r="Q67" t="s">
        <v>401</v>
      </c>
      <c r="S67" t="s">
        <v>317</v>
      </c>
      <c r="T67">
        <v>1</v>
      </c>
      <c r="U67">
        <v>0</v>
      </c>
      <c r="V67">
        <v>0</v>
      </c>
      <c r="W67" t="s">
        <v>318</v>
      </c>
      <c r="X67">
        <v>1</v>
      </c>
      <c r="Y67">
        <v>0</v>
      </c>
      <c r="Z67">
        <v>0</v>
      </c>
      <c r="AA67">
        <v>0</v>
      </c>
      <c r="AB67" t="s">
        <v>319</v>
      </c>
      <c r="AC67">
        <v>1</v>
      </c>
      <c r="AD67">
        <v>0</v>
      </c>
      <c r="AE67">
        <v>0</v>
      </c>
      <c r="AF67">
        <v>0</v>
      </c>
      <c r="EK67" t="s">
        <v>318</v>
      </c>
      <c r="EL67">
        <v>1</v>
      </c>
      <c r="EM67">
        <v>0</v>
      </c>
      <c r="EN67">
        <v>0</v>
      </c>
      <c r="EO67">
        <v>0</v>
      </c>
      <c r="EP67">
        <v>0</v>
      </c>
      <c r="EQ67">
        <v>0</v>
      </c>
      <c r="IE67" t="s">
        <v>1006</v>
      </c>
      <c r="MG67" t="s">
        <v>1008</v>
      </c>
      <c r="MH67">
        <v>0</v>
      </c>
      <c r="MI67">
        <v>0</v>
      </c>
      <c r="MJ67">
        <v>0</v>
      </c>
      <c r="MK67">
        <v>1</v>
      </c>
      <c r="ML67">
        <v>0</v>
      </c>
      <c r="MM67">
        <v>0</v>
      </c>
      <c r="MN67">
        <v>0</v>
      </c>
      <c r="MW67" t="s">
        <v>356</v>
      </c>
      <c r="MX67">
        <v>1</v>
      </c>
      <c r="MY67">
        <v>1</v>
      </c>
      <c r="OM67" t="s">
        <v>320</v>
      </c>
      <c r="ON67">
        <v>0</v>
      </c>
      <c r="OO67">
        <v>0</v>
      </c>
      <c r="OP67">
        <v>0</v>
      </c>
      <c r="OQ67">
        <v>0</v>
      </c>
      <c r="OR67">
        <v>0</v>
      </c>
      <c r="OS67">
        <v>0</v>
      </c>
      <c r="OT67">
        <v>0</v>
      </c>
      <c r="OU67">
        <v>0</v>
      </c>
      <c r="OV67">
        <v>1</v>
      </c>
      <c r="OW67">
        <v>0</v>
      </c>
      <c r="OX67">
        <v>0</v>
      </c>
      <c r="OY67" t="s">
        <v>1130</v>
      </c>
      <c r="PQ67" t="s">
        <v>754</v>
      </c>
      <c r="PS67" t="s">
        <v>1131</v>
      </c>
      <c r="PT67">
        <v>1</v>
      </c>
      <c r="PU67">
        <v>0</v>
      </c>
      <c r="PV67">
        <v>0</v>
      </c>
      <c r="PW67">
        <v>1</v>
      </c>
      <c r="PX67">
        <v>1</v>
      </c>
      <c r="PY67">
        <v>0</v>
      </c>
      <c r="PZ67">
        <v>0</v>
      </c>
      <c r="QA67">
        <v>0</v>
      </c>
      <c r="QB67">
        <v>0</v>
      </c>
      <c r="QD67" t="s">
        <v>318</v>
      </c>
      <c r="QE67">
        <v>0</v>
      </c>
      <c r="QF67">
        <v>0</v>
      </c>
      <c r="QG67">
        <v>0</v>
      </c>
      <c r="QH67">
        <v>0</v>
      </c>
      <c r="QI67">
        <v>0</v>
      </c>
      <c r="QJ67">
        <v>1</v>
      </c>
      <c r="QK67">
        <v>0</v>
      </c>
      <c r="QL67">
        <v>0</v>
      </c>
      <c r="QM67">
        <v>0</v>
      </c>
      <c r="VG67" t="s">
        <v>1132</v>
      </c>
      <c r="VH67">
        <v>0</v>
      </c>
      <c r="VI67">
        <v>0</v>
      </c>
      <c r="VJ67">
        <v>0</v>
      </c>
      <c r="VK67">
        <v>0</v>
      </c>
      <c r="VL67">
        <v>1</v>
      </c>
      <c r="VM67">
        <v>0</v>
      </c>
      <c r="VN67">
        <v>1</v>
      </c>
      <c r="VO67">
        <v>0</v>
      </c>
      <c r="VP67">
        <v>0</v>
      </c>
      <c r="VQ67">
        <v>0</v>
      </c>
      <c r="VR67">
        <v>0</v>
      </c>
      <c r="VT67" t="s">
        <v>1133</v>
      </c>
      <c r="VU67" t="s">
        <v>849</v>
      </c>
      <c r="VV67" t="s">
        <v>1134</v>
      </c>
      <c r="VW67">
        <v>0</v>
      </c>
      <c r="VX67">
        <v>0</v>
      </c>
      <c r="VY67">
        <v>0</v>
      </c>
      <c r="VZ67">
        <v>0</v>
      </c>
      <c r="WA67">
        <v>1</v>
      </c>
      <c r="WB67">
        <v>1</v>
      </c>
      <c r="WC67">
        <v>0</v>
      </c>
      <c r="WD67">
        <v>0</v>
      </c>
      <c r="WE67">
        <v>1</v>
      </c>
      <c r="WF67">
        <v>0</v>
      </c>
      <c r="WG67">
        <v>0</v>
      </c>
      <c r="WH67">
        <v>0</v>
      </c>
      <c r="WI67">
        <v>0</v>
      </c>
      <c r="WJ67">
        <v>0</v>
      </c>
      <c r="WL67" t="s">
        <v>1135</v>
      </c>
      <c r="WM67" t="s">
        <v>310</v>
      </c>
      <c r="WN67" t="s">
        <v>320</v>
      </c>
      <c r="WO67">
        <v>0</v>
      </c>
      <c r="WP67">
        <v>0</v>
      </c>
      <c r="WQ67">
        <v>0</v>
      </c>
      <c r="WR67">
        <v>1</v>
      </c>
      <c r="WS67">
        <v>0</v>
      </c>
      <c r="WT67">
        <v>0</v>
      </c>
      <c r="WU67" t="s">
        <v>1136</v>
      </c>
      <c r="WV67" t="s">
        <v>327</v>
      </c>
      <c r="WW67" t="s">
        <v>327</v>
      </c>
      <c r="WY67" t="s">
        <v>598</v>
      </c>
      <c r="WZ67">
        <v>0</v>
      </c>
      <c r="XA67">
        <v>0</v>
      </c>
      <c r="XB67">
        <v>1</v>
      </c>
      <c r="XC67">
        <v>0</v>
      </c>
      <c r="XD67">
        <v>0</v>
      </c>
      <c r="XE67">
        <v>0</v>
      </c>
      <c r="XH67" t="s">
        <v>311</v>
      </c>
      <c r="XI67">
        <v>227729660</v>
      </c>
      <c r="XJ67" t="s">
        <v>1137</v>
      </c>
      <c r="XK67" s="1">
        <v>44498.741979166669</v>
      </c>
      <c r="XN67" t="s">
        <v>336</v>
      </c>
      <c r="XO67" t="s">
        <v>337</v>
      </c>
      <c r="XQ67">
        <v>66</v>
      </c>
    </row>
    <row r="68" spans="1:641" x14ac:dyDescent="0.25">
      <c r="A68" s="1">
        <v>44499.610003009257</v>
      </c>
      <c r="B68" s="1">
        <v>44499.655427673613</v>
      </c>
      <c r="C68" s="1">
        <v>44499</v>
      </c>
      <c r="D68" t="s">
        <v>2735</v>
      </c>
      <c r="E68" t="s">
        <v>308</v>
      </c>
      <c r="F68" t="s">
        <v>1138</v>
      </c>
      <c r="G68" s="1">
        <v>44499</v>
      </c>
      <c r="H68" t="s">
        <v>310</v>
      </c>
      <c r="I68" t="s">
        <v>310</v>
      </c>
      <c r="J68" t="s">
        <v>1139</v>
      </c>
      <c r="K68" t="s">
        <v>312</v>
      </c>
      <c r="L68" t="s">
        <v>313</v>
      </c>
      <c r="N68" t="s">
        <v>681</v>
      </c>
      <c r="O68" t="s">
        <v>310</v>
      </c>
      <c r="P68" t="s">
        <v>315</v>
      </c>
      <c r="Q68" t="s">
        <v>401</v>
      </c>
      <c r="S68" t="s">
        <v>317</v>
      </c>
      <c r="T68">
        <v>1</v>
      </c>
      <c r="U68">
        <v>0</v>
      </c>
      <c r="V68">
        <v>0</v>
      </c>
      <c r="W68" t="s">
        <v>318</v>
      </c>
      <c r="X68">
        <v>1</v>
      </c>
      <c r="Y68">
        <v>0</v>
      </c>
      <c r="Z68">
        <v>0</v>
      </c>
      <c r="AA68">
        <v>0</v>
      </c>
      <c r="AB68" t="s">
        <v>319</v>
      </c>
      <c r="AC68">
        <v>1</v>
      </c>
      <c r="AD68">
        <v>0</v>
      </c>
      <c r="AE68">
        <v>0</v>
      </c>
      <c r="AF68">
        <v>0</v>
      </c>
      <c r="EK68" t="s">
        <v>318</v>
      </c>
      <c r="EL68">
        <v>1</v>
      </c>
      <c r="EM68">
        <v>0</v>
      </c>
      <c r="EN68">
        <v>0</v>
      </c>
      <c r="EO68">
        <v>0</v>
      </c>
      <c r="EP68">
        <v>0</v>
      </c>
      <c r="EQ68">
        <v>0</v>
      </c>
      <c r="IE68" t="s">
        <v>1140</v>
      </c>
      <c r="MG68" t="s">
        <v>355</v>
      </c>
      <c r="MH68">
        <v>0</v>
      </c>
      <c r="MI68">
        <v>0</v>
      </c>
      <c r="MJ68">
        <v>0</v>
      </c>
      <c r="MK68">
        <v>0</v>
      </c>
      <c r="ML68">
        <v>0</v>
      </c>
      <c r="MM68">
        <v>1</v>
      </c>
      <c r="MN68">
        <v>0</v>
      </c>
      <c r="MW68" t="s">
        <v>371</v>
      </c>
      <c r="MX68">
        <v>0</v>
      </c>
      <c r="MY68">
        <v>1</v>
      </c>
      <c r="OM68" t="s">
        <v>320</v>
      </c>
      <c r="ON68">
        <v>0</v>
      </c>
      <c r="OO68">
        <v>0</v>
      </c>
      <c r="OP68">
        <v>0</v>
      </c>
      <c r="OQ68">
        <v>0</v>
      </c>
      <c r="OR68">
        <v>0</v>
      </c>
      <c r="OS68">
        <v>0</v>
      </c>
      <c r="OT68">
        <v>0</v>
      </c>
      <c r="OU68">
        <v>0</v>
      </c>
      <c r="OV68">
        <v>1</v>
      </c>
      <c r="OW68">
        <v>0</v>
      </c>
      <c r="OX68">
        <v>0</v>
      </c>
      <c r="OY68" t="s">
        <v>1141</v>
      </c>
      <c r="PQ68" t="s">
        <v>327</v>
      </c>
      <c r="PS68" t="s">
        <v>355</v>
      </c>
      <c r="PT68">
        <v>0</v>
      </c>
      <c r="PU68">
        <v>0</v>
      </c>
      <c r="PV68">
        <v>0</v>
      </c>
      <c r="PW68">
        <v>0</v>
      </c>
      <c r="PX68">
        <v>0</v>
      </c>
      <c r="PY68">
        <v>0</v>
      </c>
      <c r="PZ68">
        <v>0</v>
      </c>
      <c r="QA68">
        <v>1</v>
      </c>
      <c r="QB68">
        <v>0</v>
      </c>
      <c r="VG68" t="s">
        <v>1142</v>
      </c>
      <c r="VH68">
        <v>0</v>
      </c>
      <c r="VI68">
        <v>1</v>
      </c>
      <c r="VJ68">
        <v>1</v>
      </c>
      <c r="VK68">
        <v>0</v>
      </c>
      <c r="VL68">
        <v>0</v>
      </c>
      <c r="VM68">
        <v>0</v>
      </c>
      <c r="VN68">
        <v>0</v>
      </c>
      <c r="VO68">
        <v>0</v>
      </c>
      <c r="VP68">
        <v>0</v>
      </c>
      <c r="VQ68">
        <v>0</v>
      </c>
      <c r="VR68">
        <v>0</v>
      </c>
      <c r="VT68" t="s">
        <v>1143</v>
      </c>
      <c r="VU68" t="s">
        <v>1144</v>
      </c>
      <c r="VV68" t="s">
        <v>1074</v>
      </c>
      <c r="VW68">
        <v>0</v>
      </c>
      <c r="VX68">
        <v>0</v>
      </c>
      <c r="VY68">
        <v>0</v>
      </c>
      <c r="VZ68">
        <v>0</v>
      </c>
      <c r="WA68">
        <v>1</v>
      </c>
      <c r="WB68">
        <v>1</v>
      </c>
      <c r="WC68">
        <v>0</v>
      </c>
      <c r="WD68">
        <v>0</v>
      </c>
      <c r="WE68">
        <v>1</v>
      </c>
      <c r="WF68">
        <v>0</v>
      </c>
      <c r="WG68">
        <v>0</v>
      </c>
      <c r="WH68">
        <v>0</v>
      </c>
      <c r="WI68">
        <v>0</v>
      </c>
      <c r="WJ68">
        <v>0</v>
      </c>
      <c r="WL68" t="s">
        <v>1145</v>
      </c>
      <c r="WM68" t="s">
        <v>310</v>
      </c>
      <c r="WN68" t="s">
        <v>1146</v>
      </c>
      <c r="WO68">
        <v>0</v>
      </c>
      <c r="WP68">
        <v>1</v>
      </c>
      <c r="WQ68">
        <v>0</v>
      </c>
      <c r="WR68">
        <v>0</v>
      </c>
      <c r="WS68">
        <v>0</v>
      </c>
      <c r="WT68">
        <v>0</v>
      </c>
      <c r="WV68" t="s">
        <v>355</v>
      </c>
      <c r="WW68" t="s">
        <v>327</v>
      </c>
      <c r="WY68" t="s">
        <v>598</v>
      </c>
      <c r="WZ68">
        <v>0</v>
      </c>
      <c r="XA68">
        <v>0</v>
      </c>
      <c r="XB68">
        <v>1</v>
      </c>
      <c r="XC68">
        <v>0</v>
      </c>
      <c r="XD68">
        <v>0</v>
      </c>
      <c r="XE68">
        <v>0</v>
      </c>
      <c r="XH68" t="s">
        <v>1147</v>
      </c>
      <c r="XI68">
        <v>227920839</v>
      </c>
      <c r="XJ68" t="s">
        <v>1148</v>
      </c>
      <c r="XK68" s="1">
        <v>44499.573344907411</v>
      </c>
      <c r="XN68" t="s">
        <v>336</v>
      </c>
      <c r="XO68" t="s">
        <v>337</v>
      </c>
      <c r="XQ68">
        <v>67</v>
      </c>
    </row>
    <row r="69" spans="1:641" x14ac:dyDescent="0.25">
      <c r="A69" s="1">
        <v>44499.776679780087</v>
      </c>
      <c r="B69" s="1">
        <v>44499.800679699067</v>
      </c>
      <c r="C69" s="1">
        <v>44499</v>
      </c>
      <c r="D69" t="s">
        <v>2735</v>
      </c>
      <c r="E69" t="s">
        <v>1027</v>
      </c>
      <c r="F69" t="s">
        <v>1149</v>
      </c>
      <c r="G69" s="1">
        <v>44499</v>
      </c>
      <c r="H69" t="s">
        <v>310</v>
      </c>
      <c r="I69" t="s">
        <v>310</v>
      </c>
      <c r="J69" t="s">
        <v>864</v>
      </c>
      <c r="K69" t="s">
        <v>1029</v>
      </c>
      <c r="L69" t="s">
        <v>441</v>
      </c>
      <c r="N69" t="s">
        <v>681</v>
      </c>
      <c r="O69" t="s">
        <v>310</v>
      </c>
      <c r="P69" t="s">
        <v>382</v>
      </c>
      <c r="Q69" t="s">
        <v>316</v>
      </c>
      <c r="S69" t="s">
        <v>317</v>
      </c>
      <c r="T69">
        <v>3</v>
      </c>
      <c r="U69">
        <v>0</v>
      </c>
      <c r="V69">
        <v>3</v>
      </c>
      <c r="W69" t="s">
        <v>318</v>
      </c>
      <c r="X69">
        <v>1</v>
      </c>
      <c r="Y69">
        <v>0</v>
      </c>
      <c r="Z69">
        <v>0</v>
      </c>
      <c r="AA69">
        <v>0</v>
      </c>
      <c r="AB69" t="s">
        <v>402</v>
      </c>
      <c r="AC69">
        <v>1</v>
      </c>
      <c r="AD69">
        <v>1</v>
      </c>
      <c r="AE69">
        <v>0</v>
      </c>
      <c r="AF69">
        <v>0</v>
      </c>
      <c r="EK69" t="s">
        <v>318</v>
      </c>
      <c r="EL69">
        <v>1</v>
      </c>
      <c r="EM69">
        <v>0</v>
      </c>
      <c r="EN69">
        <v>0</v>
      </c>
      <c r="EO69">
        <v>0</v>
      </c>
      <c r="EP69">
        <v>0</v>
      </c>
      <c r="EQ69">
        <v>0</v>
      </c>
      <c r="IE69" t="s">
        <v>1150</v>
      </c>
      <c r="MG69" t="s">
        <v>355</v>
      </c>
      <c r="MH69">
        <v>0</v>
      </c>
      <c r="MI69">
        <v>0</v>
      </c>
      <c r="MJ69">
        <v>0</v>
      </c>
      <c r="MK69">
        <v>0</v>
      </c>
      <c r="ML69">
        <v>0</v>
      </c>
      <c r="MM69">
        <v>1</v>
      </c>
      <c r="MN69">
        <v>0</v>
      </c>
      <c r="MW69" t="s">
        <v>325</v>
      </c>
      <c r="MX69">
        <v>1</v>
      </c>
      <c r="MY69">
        <v>0</v>
      </c>
      <c r="OM69" t="s">
        <v>753</v>
      </c>
      <c r="ON69">
        <v>1</v>
      </c>
      <c r="OO69">
        <v>0</v>
      </c>
      <c r="OP69">
        <v>0</v>
      </c>
      <c r="OQ69">
        <v>0</v>
      </c>
      <c r="OR69">
        <v>0</v>
      </c>
      <c r="OS69">
        <v>0</v>
      </c>
      <c r="OT69">
        <v>0</v>
      </c>
      <c r="OU69">
        <v>0</v>
      </c>
      <c r="OV69">
        <v>0</v>
      </c>
      <c r="OW69">
        <v>0</v>
      </c>
      <c r="OX69">
        <v>0</v>
      </c>
      <c r="PQ69" t="s">
        <v>754</v>
      </c>
      <c r="PS69" t="s">
        <v>355</v>
      </c>
      <c r="PT69">
        <v>0</v>
      </c>
      <c r="PU69">
        <v>0</v>
      </c>
      <c r="PV69">
        <v>0</v>
      </c>
      <c r="PW69">
        <v>0</v>
      </c>
      <c r="PX69">
        <v>0</v>
      </c>
      <c r="PY69">
        <v>0</v>
      </c>
      <c r="PZ69">
        <v>0</v>
      </c>
      <c r="QA69">
        <v>1</v>
      </c>
      <c r="QB69">
        <v>0</v>
      </c>
      <c r="VG69" t="s">
        <v>1151</v>
      </c>
      <c r="VH69">
        <v>0</v>
      </c>
      <c r="VI69">
        <v>1</v>
      </c>
      <c r="VJ69">
        <v>1</v>
      </c>
      <c r="VK69">
        <v>1</v>
      </c>
      <c r="VL69">
        <v>0</v>
      </c>
      <c r="VM69">
        <v>1</v>
      </c>
      <c r="VN69">
        <v>0</v>
      </c>
      <c r="VO69">
        <v>0</v>
      </c>
      <c r="VP69">
        <v>0</v>
      </c>
      <c r="VQ69">
        <v>0</v>
      </c>
      <c r="VR69">
        <v>0</v>
      </c>
      <c r="VT69" t="s">
        <v>1152</v>
      </c>
      <c r="VU69" t="s">
        <v>1153</v>
      </c>
      <c r="VV69" t="s">
        <v>1154</v>
      </c>
      <c r="VW69">
        <v>0</v>
      </c>
      <c r="VX69">
        <v>0</v>
      </c>
      <c r="VY69">
        <v>0</v>
      </c>
      <c r="VZ69">
        <v>0</v>
      </c>
      <c r="WA69">
        <v>1</v>
      </c>
      <c r="WB69">
        <v>1</v>
      </c>
      <c r="WC69">
        <v>0</v>
      </c>
      <c r="WD69">
        <v>1</v>
      </c>
      <c r="WE69">
        <v>0</v>
      </c>
      <c r="WF69">
        <v>0</v>
      </c>
      <c r="WG69">
        <v>1</v>
      </c>
      <c r="WH69">
        <v>0</v>
      </c>
      <c r="WI69">
        <v>0</v>
      </c>
      <c r="WJ69">
        <v>0</v>
      </c>
      <c r="WL69" t="s">
        <v>1155</v>
      </c>
      <c r="WM69" t="s">
        <v>327</v>
      </c>
      <c r="WV69" t="s">
        <v>355</v>
      </c>
      <c r="WW69" t="s">
        <v>327</v>
      </c>
      <c r="WY69" t="s">
        <v>1156</v>
      </c>
      <c r="WZ69">
        <v>1</v>
      </c>
      <c r="XA69">
        <v>1</v>
      </c>
      <c r="XB69">
        <v>0</v>
      </c>
      <c r="XC69">
        <v>0</v>
      </c>
      <c r="XD69">
        <v>0</v>
      </c>
      <c r="XE69">
        <v>0</v>
      </c>
      <c r="XG69">
        <v>200</v>
      </c>
      <c r="XH69" t="s">
        <v>1157</v>
      </c>
      <c r="XI69">
        <v>227965943</v>
      </c>
      <c r="XJ69" t="s">
        <v>1158</v>
      </c>
      <c r="XK69" s="1">
        <v>44499.716736111113</v>
      </c>
      <c r="XN69" t="s">
        <v>336</v>
      </c>
      <c r="XO69" t="s">
        <v>337</v>
      </c>
      <c r="XQ69">
        <v>68</v>
      </c>
    </row>
    <row r="70" spans="1:641" x14ac:dyDescent="0.25">
      <c r="A70" s="1">
        <v>44499.817195972217</v>
      </c>
      <c r="B70" s="1">
        <v>44499.826076712961</v>
      </c>
      <c r="C70" s="1">
        <v>44499</v>
      </c>
      <c r="D70" t="s">
        <v>2735</v>
      </c>
      <c r="E70" t="s">
        <v>1027</v>
      </c>
      <c r="F70" t="s">
        <v>1149</v>
      </c>
      <c r="G70" s="1">
        <v>44499</v>
      </c>
      <c r="H70" t="s">
        <v>310</v>
      </c>
      <c r="I70" t="s">
        <v>310</v>
      </c>
      <c r="J70" t="s">
        <v>864</v>
      </c>
      <c r="K70" t="s">
        <v>1029</v>
      </c>
      <c r="L70" t="s">
        <v>441</v>
      </c>
      <c r="N70" t="s">
        <v>314</v>
      </c>
      <c r="O70" t="s">
        <v>310</v>
      </c>
      <c r="P70" t="s">
        <v>517</v>
      </c>
      <c r="Q70" t="s">
        <v>320</v>
      </c>
      <c r="R70" t="s">
        <v>1159</v>
      </c>
      <c r="S70" t="s">
        <v>531</v>
      </c>
      <c r="T70">
        <v>3</v>
      </c>
      <c r="U70">
        <v>0</v>
      </c>
      <c r="V70">
        <v>3</v>
      </c>
      <c r="W70" t="s">
        <v>582</v>
      </c>
      <c r="X70">
        <v>0</v>
      </c>
      <c r="Y70">
        <v>0</v>
      </c>
      <c r="Z70">
        <v>1</v>
      </c>
      <c r="AA70">
        <v>0</v>
      </c>
      <c r="BQ70" t="s">
        <v>310</v>
      </c>
      <c r="BR70" t="s">
        <v>339</v>
      </c>
      <c r="BS70">
        <v>1</v>
      </c>
      <c r="BT70">
        <v>0</v>
      </c>
      <c r="BU70">
        <v>0</v>
      </c>
      <c r="BV70">
        <v>0</v>
      </c>
      <c r="BW70">
        <v>0</v>
      </c>
      <c r="BX70">
        <v>0</v>
      </c>
      <c r="BY70">
        <v>0</v>
      </c>
      <c r="BZ70">
        <v>0</v>
      </c>
      <c r="CB70" t="s">
        <v>421</v>
      </c>
      <c r="CD70">
        <v>450</v>
      </c>
      <c r="CE70" t="s">
        <v>327</v>
      </c>
      <c r="CZ70" t="s">
        <v>541</v>
      </c>
      <c r="EK70" t="s">
        <v>318</v>
      </c>
      <c r="EL70">
        <v>1</v>
      </c>
      <c r="EM70">
        <v>0</v>
      </c>
      <c r="EN70">
        <v>0</v>
      </c>
      <c r="EO70">
        <v>0</v>
      </c>
      <c r="EP70">
        <v>0</v>
      </c>
      <c r="EQ70">
        <v>0</v>
      </c>
      <c r="FT70" t="s">
        <v>1160</v>
      </c>
      <c r="FU70">
        <v>1</v>
      </c>
      <c r="FV70">
        <v>0</v>
      </c>
      <c r="FW70">
        <v>0</v>
      </c>
      <c r="FX70">
        <v>0</v>
      </c>
      <c r="FY70">
        <v>0</v>
      </c>
      <c r="FZ70">
        <v>1</v>
      </c>
      <c r="GA70">
        <v>0</v>
      </c>
      <c r="GB70">
        <v>1</v>
      </c>
      <c r="GC70">
        <v>0</v>
      </c>
      <c r="GD70">
        <v>0</v>
      </c>
      <c r="GE70">
        <v>0</v>
      </c>
      <c r="GF70">
        <v>0</v>
      </c>
      <c r="GG70">
        <v>0</v>
      </c>
      <c r="GH70">
        <v>0</v>
      </c>
      <c r="GI70">
        <v>0</v>
      </c>
      <c r="GJ70">
        <v>0</v>
      </c>
      <c r="GK70">
        <v>0</v>
      </c>
      <c r="GM70" t="s">
        <v>355</v>
      </c>
      <c r="GN70">
        <v>0</v>
      </c>
      <c r="GO70">
        <v>0</v>
      </c>
      <c r="GP70">
        <v>0</v>
      </c>
      <c r="GQ70">
        <v>0</v>
      </c>
      <c r="GR70">
        <v>1</v>
      </c>
      <c r="GS70">
        <v>0</v>
      </c>
      <c r="HY70" t="s">
        <v>1161</v>
      </c>
      <c r="IA70" t="s">
        <v>385</v>
      </c>
      <c r="IE70" t="s">
        <v>1162</v>
      </c>
      <c r="JN70" t="s">
        <v>448</v>
      </c>
      <c r="JO70">
        <v>0</v>
      </c>
      <c r="JP70">
        <v>1</v>
      </c>
      <c r="JQ70">
        <v>0</v>
      </c>
      <c r="JR70">
        <v>0</v>
      </c>
      <c r="JS70">
        <v>0</v>
      </c>
      <c r="JT70">
        <v>0</v>
      </c>
      <c r="JU70">
        <v>0</v>
      </c>
      <c r="JV70">
        <v>0</v>
      </c>
      <c r="JW70">
        <v>0</v>
      </c>
      <c r="JY70" t="s">
        <v>1163</v>
      </c>
      <c r="JZ70" t="s">
        <v>1164</v>
      </c>
      <c r="KA70">
        <v>1</v>
      </c>
      <c r="KB70">
        <v>1</v>
      </c>
      <c r="KC70">
        <v>1</v>
      </c>
      <c r="KD70">
        <v>1</v>
      </c>
      <c r="KE70">
        <v>0</v>
      </c>
      <c r="KF70">
        <v>1</v>
      </c>
      <c r="KG70">
        <v>0</v>
      </c>
      <c r="KH70">
        <v>0</v>
      </c>
      <c r="KI70">
        <v>0</v>
      </c>
      <c r="KJ70">
        <v>0</v>
      </c>
      <c r="KK70">
        <v>1</v>
      </c>
      <c r="KL70">
        <v>1</v>
      </c>
      <c r="KM70">
        <v>0</v>
      </c>
      <c r="KN70">
        <v>0</v>
      </c>
      <c r="KO70">
        <v>0</v>
      </c>
      <c r="KQ70" t="s">
        <v>350</v>
      </c>
      <c r="KR70" t="s">
        <v>351</v>
      </c>
      <c r="KT70" t="s">
        <v>408</v>
      </c>
      <c r="MD70" t="s">
        <v>705</v>
      </c>
      <c r="ME70" t="s">
        <v>1165</v>
      </c>
      <c r="MF70" t="s">
        <v>705</v>
      </c>
      <c r="MG70" t="s">
        <v>355</v>
      </c>
      <c r="MH70">
        <v>0</v>
      </c>
      <c r="MI70">
        <v>0</v>
      </c>
      <c r="MJ70">
        <v>0</v>
      </c>
      <c r="MK70">
        <v>0</v>
      </c>
      <c r="ML70">
        <v>0</v>
      </c>
      <c r="MM70">
        <v>1</v>
      </c>
      <c r="MN70">
        <v>0</v>
      </c>
      <c r="MP70" t="s">
        <v>324</v>
      </c>
      <c r="MQ70">
        <v>0</v>
      </c>
      <c r="MR70">
        <v>1</v>
      </c>
      <c r="MS70">
        <v>0</v>
      </c>
      <c r="MT70">
        <v>0</v>
      </c>
      <c r="MU70">
        <v>0</v>
      </c>
      <c r="MW70" t="s">
        <v>325</v>
      </c>
      <c r="MX70">
        <v>1</v>
      </c>
      <c r="MY70">
        <v>0</v>
      </c>
      <c r="NB70" t="s">
        <v>1166</v>
      </c>
      <c r="NC70">
        <v>0</v>
      </c>
      <c r="ND70">
        <v>0</v>
      </c>
      <c r="NE70">
        <v>1</v>
      </c>
      <c r="NF70">
        <v>1</v>
      </c>
      <c r="NG70">
        <v>1</v>
      </c>
      <c r="NH70">
        <v>0</v>
      </c>
      <c r="NI70">
        <v>0</v>
      </c>
      <c r="NJ70">
        <v>0</v>
      </c>
      <c r="NK70">
        <v>0</v>
      </c>
      <c r="NL70">
        <v>0</v>
      </c>
      <c r="NM70">
        <v>0</v>
      </c>
      <c r="NP70" t="s">
        <v>310</v>
      </c>
      <c r="NQ70" t="s">
        <v>310</v>
      </c>
      <c r="NR70" t="s">
        <v>320</v>
      </c>
      <c r="NS70">
        <v>0</v>
      </c>
      <c r="NT70">
        <v>0</v>
      </c>
      <c r="NU70">
        <v>0</v>
      </c>
      <c r="NV70">
        <v>0</v>
      </c>
      <c r="NW70">
        <v>0</v>
      </c>
      <c r="NX70">
        <v>1</v>
      </c>
      <c r="NY70">
        <v>0</v>
      </c>
      <c r="NZ70">
        <v>0</v>
      </c>
      <c r="OA70" t="s">
        <v>1167</v>
      </c>
      <c r="OB70" t="s">
        <v>674</v>
      </c>
      <c r="OC70">
        <v>1</v>
      </c>
      <c r="OD70">
        <v>0</v>
      </c>
      <c r="OE70">
        <v>0</v>
      </c>
      <c r="OF70">
        <v>0</v>
      </c>
      <c r="OG70">
        <v>0</v>
      </c>
      <c r="OH70">
        <v>0</v>
      </c>
      <c r="OI70">
        <v>1</v>
      </c>
      <c r="OJ70">
        <v>0</v>
      </c>
      <c r="OK70">
        <v>0</v>
      </c>
      <c r="OL70" t="s">
        <v>1168</v>
      </c>
      <c r="VG70" t="s">
        <v>980</v>
      </c>
      <c r="VH70">
        <v>1</v>
      </c>
      <c r="VI70">
        <v>1</v>
      </c>
      <c r="VJ70">
        <v>1</v>
      </c>
      <c r="VK70">
        <v>1</v>
      </c>
      <c r="VL70">
        <v>0</v>
      </c>
      <c r="VM70">
        <v>1</v>
      </c>
      <c r="VN70">
        <v>1</v>
      </c>
      <c r="VO70">
        <v>0</v>
      </c>
      <c r="VP70">
        <v>0</v>
      </c>
      <c r="VQ70">
        <v>0</v>
      </c>
      <c r="VR70">
        <v>0</v>
      </c>
      <c r="VT70" t="s">
        <v>1169</v>
      </c>
      <c r="VU70" t="s">
        <v>1170</v>
      </c>
      <c r="VV70" t="s">
        <v>1171</v>
      </c>
      <c r="VW70">
        <v>0</v>
      </c>
      <c r="VX70">
        <v>0</v>
      </c>
      <c r="VY70">
        <v>0</v>
      </c>
      <c r="VZ70">
        <v>0</v>
      </c>
      <c r="WA70">
        <v>1</v>
      </c>
      <c r="WB70">
        <v>1</v>
      </c>
      <c r="WC70">
        <v>0</v>
      </c>
      <c r="WD70">
        <v>1</v>
      </c>
      <c r="WE70">
        <v>1</v>
      </c>
      <c r="WF70">
        <v>0</v>
      </c>
      <c r="WG70">
        <v>0</v>
      </c>
      <c r="WH70">
        <v>0</v>
      </c>
      <c r="WI70">
        <v>0</v>
      </c>
      <c r="WJ70">
        <v>0</v>
      </c>
      <c r="WL70" t="s">
        <v>1172</v>
      </c>
      <c r="WM70" t="s">
        <v>310</v>
      </c>
      <c r="WN70" t="s">
        <v>320</v>
      </c>
      <c r="WO70">
        <v>0</v>
      </c>
      <c r="WP70">
        <v>0</v>
      </c>
      <c r="WQ70">
        <v>0</v>
      </c>
      <c r="WR70">
        <v>1</v>
      </c>
      <c r="WS70">
        <v>0</v>
      </c>
      <c r="WT70">
        <v>0</v>
      </c>
      <c r="WU70" t="s">
        <v>1173</v>
      </c>
      <c r="WV70" t="s">
        <v>327</v>
      </c>
      <c r="WW70" t="s">
        <v>327</v>
      </c>
      <c r="WY70" t="s">
        <v>439</v>
      </c>
      <c r="WZ70">
        <v>0</v>
      </c>
      <c r="XA70">
        <v>1</v>
      </c>
      <c r="XB70">
        <v>0</v>
      </c>
      <c r="XC70">
        <v>0</v>
      </c>
      <c r="XD70">
        <v>0</v>
      </c>
      <c r="XE70">
        <v>0</v>
      </c>
      <c r="XH70" t="s">
        <v>864</v>
      </c>
      <c r="XI70">
        <v>227971910</v>
      </c>
      <c r="XJ70" t="s">
        <v>1174</v>
      </c>
      <c r="XK70" s="1">
        <v>44499.742094907408</v>
      </c>
      <c r="XN70" t="s">
        <v>336</v>
      </c>
      <c r="XO70" t="s">
        <v>337</v>
      </c>
      <c r="XQ70">
        <v>69</v>
      </c>
    </row>
    <row r="71" spans="1:641" x14ac:dyDescent="0.25">
      <c r="A71" s="1">
        <v>44499.827023391197</v>
      </c>
      <c r="B71" s="1">
        <v>44499.843378865742</v>
      </c>
      <c r="C71" s="1">
        <v>44499</v>
      </c>
      <c r="D71" t="s">
        <v>2735</v>
      </c>
      <c r="E71" t="s">
        <v>1027</v>
      </c>
      <c r="F71" t="s">
        <v>1175</v>
      </c>
      <c r="G71" s="1">
        <v>44499</v>
      </c>
      <c r="H71" t="s">
        <v>310</v>
      </c>
      <c r="I71" t="s">
        <v>310</v>
      </c>
      <c r="J71" t="s">
        <v>864</v>
      </c>
      <c r="K71" t="s">
        <v>1029</v>
      </c>
      <c r="L71" t="s">
        <v>441</v>
      </c>
      <c r="N71" t="s">
        <v>681</v>
      </c>
      <c r="O71" t="s">
        <v>327</v>
      </c>
      <c r="P71" t="s">
        <v>315</v>
      </c>
      <c r="Q71" t="s">
        <v>316</v>
      </c>
      <c r="S71" t="s">
        <v>531</v>
      </c>
      <c r="T71">
        <v>4</v>
      </c>
      <c r="U71">
        <v>0</v>
      </c>
      <c r="V71">
        <v>3</v>
      </c>
      <c r="W71" t="s">
        <v>582</v>
      </c>
      <c r="X71">
        <v>0</v>
      </c>
      <c r="Y71">
        <v>0</v>
      </c>
      <c r="Z71">
        <v>1</v>
      </c>
      <c r="AA71">
        <v>0</v>
      </c>
      <c r="BQ71" t="s">
        <v>310</v>
      </c>
      <c r="BR71" t="s">
        <v>339</v>
      </c>
      <c r="BS71">
        <v>1</v>
      </c>
      <c r="BT71">
        <v>0</v>
      </c>
      <c r="BU71">
        <v>0</v>
      </c>
      <c r="BV71">
        <v>0</v>
      </c>
      <c r="BW71">
        <v>0</v>
      </c>
      <c r="BX71">
        <v>0</v>
      </c>
      <c r="BY71">
        <v>0</v>
      </c>
      <c r="BZ71">
        <v>0</v>
      </c>
      <c r="CB71" t="s">
        <v>421</v>
      </c>
      <c r="CD71">
        <v>450</v>
      </c>
      <c r="CE71" t="s">
        <v>327</v>
      </c>
      <c r="EK71" t="s">
        <v>318</v>
      </c>
      <c r="EL71">
        <v>1</v>
      </c>
      <c r="EM71">
        <v>0</v>
      </c>
      <c r="EN71">
        <v>0</v>
      </c>
      <c r="EO71">
        <v>0</v>
      </c>
      <c r="EP71">
        <v>0</v>
      </c>
      <c r="EQ71">
        <v>0</v>
      </c>
      <c r="HY71" t="s">
        <v>344</v>
      </c>
      <c r="IA71" t="s">
        <v>385</v>
      </c>
      <c r="IE71" t="s">
        <v>1176</v>
      </c>
      <c r="MG71" t="s">
        <v>355</v>
      </c>
      <c r="MH71">
        <v>0</v>
      </c>
      <c r="MI71">
        <v>0</v>
      </c>
      <c r="MJ71">
        <v>0</v>
      </c>
      <c r="MK71">
        <v>0</v>
      </c>
      <c r="ML71">
        <v>0</v>
      </c>
      <c r="MM71">
        <v>1</v>
      </c>
      <c r="MN71">
        <v>0</v>
      </c>
      <c r="MW71" t="s">
        <v>325</v>
      </c>
      <c r="MX71">
        <v>1</v>
      </c>
      <c r="MY71">
        <v>0</v>
      </c>
      <c r="OM71" t="s">
        <v>355</v>
      </c>
      <c r="ON71">
        <v>0</v>
      </c>
      <c r="OO71">
        <v>0</v>
      </c>
      <c r="OP71">
        <v>0</v>
      </c>
      <c r="OQ71">
        <v>0</v>
      </c>
      <c r="OR71">
        <v>0</v>
      </c>
      <c r="OS71">
        <v>0</v>
      </c>
      <c r="OT71">
        <v>0</v>
      </c>
      <c r="OU71">
        <v>0</v>
      </c>
      <c r="OV71">
        <v>0</v>
      </c>
      <c r="OW71">
        <v>1</v>
      </c>
      <c r="OX71">
        <v>0</v>
      </c>
      <c r="PQ71" t="s">
        <v>754</v>
      </c>
      <c r="PS71" t="s">
        <v>1177</v>
      </c>
      <c r="PT71">
        <v>0</v>
      </c>
      <c r="PU71">
        <v>0</v>
      </c>
      <c r="PV71">
        <v>0</v>
      </c>
      <c r="PW71">
        <v>1</v>
      </c>
      <c r="PX71">
        <v>0</v>
      </c>
      <c r="PY71">
        <v>0</v>
      </c>
      <c r="PZ71">
        <v>0</v>
      </c>
      <c r="QA71">
        <v>0</v>
      </c>
      <c r="QB71">
        <v>0</v>
      </c>
      <c r="QD71" t="s">
        <v>1178</v>
      </c>
      <c r="QE71">
        <v>1</v>
      </c>
      <c r="QF71">
        <v>0</v>
      </c>
      <c r="QG71">
        <v>0</v>
      </c>
      <c r="QH71">
        <v>0</v>
      </c>
      <c r="QI71">
        <v>0</v>
      </c>
      <c r="QJ71">
        <v>0</v>
      </c>
      <c r="QK71">
        <v>0</v>
      </c>
      <c r="QL71">
        <v>0</v>
      </c>
      <c r="QM71">
        <v>0</v>
      </c>
      <c r="QO71" t="s">
        <v>1179</v>
      </c>
      <c r="QP71" t="s">
        <v>320</v>
      </c>
      <c r="QQ71">
        <v>0</v>
      </c>
      <c r="QR71">
        <v>0</v>
      </c>
      <c r="QS71">
        <v>0</v>
      </c>
      <c r="QT71">
        <v>0</v>
      </c>
      <c r="QU71">
        <v>0</v>
      </c>
      <c r="QV71">
        <v>1</v>
      </c>
      <c r="QW71">
        <v>0</v>
      </c>
      <c r="QX71">
        <v>0</v>
      </c>
      <c r="QY71" t="s">
        <v>1180</v>
      </c>
      <c r="VF71" t="s">
        <v>327</v>
      </c>
      <c r="VG71" t="s">
        <v>1181</v>
      </c>
      <c r="VH71">
        <v>0</v>
      </c>
      <c r="VI71">
        <v>1</v>
      </c>
      <c r="VJ71">
        <v>1</v>
      </c>
      <c r="VK71">
        <v>1</v>
      </c>
      <c r="VL71">
        <v>0</v>
      </c>
      <c r="VM71">
        <v>0</v>
      </c>
      <c r="VN71">
        <v>0</v>
      </c>
      <c r="VO71">
        <v>0</v>
      </c>
      <c r="VP71">
        <v>0</v>
      </c>
      <c r="VQ71">
        <v>0</v>
      </c>
      <c r="VR71">
        <v>0</v>
      </c>
      <c r="VT71" t="s">
        <v>1182</v>
      </c>
      <c r="VU71" t="s">
        <v>1183</v>
      </c>
      <c r="VV71" t="s">
        <v>355</v>
      </c>
      <c r="VW71">
        <v>0</v>
      </c>
      <c r="VX71">
        <v>0</v>
      </c>
      <c r="VY71">
        <v>0</v>
      </c>
      <c r="VZ71">
        <v>0</v>
      </c>
      <c r="WA71">
        <v>0</v>
      </c>
      <c r="WB71">
        <v>0</v>
      </c>
      <c r="WC71">
        <v>0</v>
      </c>
      <c r="WD71">
        <v>0</v>
      </c>
      <c r="WE71">
        <v>0</v>
      </c>
      <c r="WF71">
        <v>0</v>
      </c>
      <c r="WG71">
        <v>0</v>
      </c>
      <c r="WH71">
        <v>0</v>
      </c>
      <c r="WI71">
        <v>1</v>
      </c>
      <c r="WJ71">
        <v>0</v>
      </c>
      <c r="WM71" t="s">
        <v>327</v>
      </c>
      <c r="WV71" t="s">
        <v>327</v>
      </c>
      <c r="WW71" t="s">
        <v>327</v>
      </c>
      <c r="WY71" t="s">
        <v>355</v>
      </c>
      <c r="WZ71">
        <v>0</v>
      </c>
      <c r="XA71">
        <v>0</v>
      </c>
      <c r="XB71">
        <v>0</v>
      </c>
      <c r="XC71">
        <v>0</v>
      </c>
      <c r="XD71">
        <v>1</v>
      </c>
      <c r="XE71">
        <v>0</v>
      </c>
      <c r="XH71" t="s">
        <v>1184</v>
      </c>
      <c r="XI71">
        <v>227976420</v>
      </c>
      <c r="XJ71" t="s">
        <v>1185</v>
      </c>
      <c r="XK71" s="1">
        <v>44499.759386574071</v>
      </c>
      <c r="XN71" t="s">
        <v>336</v>
      </c>
      <c r="XO71" t="s">
        <v>337</v>
      </c>
      <c r="XQ71">
        <v>70</v>
      </c>
    </row>
    <row r="72" spans="1:641" x14ac:dyDescent="0.25">
      <c r="A72" s="1">
        <v>44500.82589915509</v>
      </c>
      <c r="B72" s="1">
        <v>44500.83269116898</v>
      </c>
      <c r="C72" s="1">
        <v>44500</v>
      </c>
      <c r="D72" t="s">
        <v>2735</v>
      </c>
      <c r="E72" t="s">
        <v>1027</v>
      </c>
      <c r="F72" t="s">
        <v>1058</v>
      </c>
      <c r="G72" s="1">
        <v>44500</v>
      </c>
      <c r="H72" t="s">
        <v>310</v>
      </c>
      <c r="I72" t="s">
        <v>310</v>
      </c>
      <c r="J72" t="s">
        <v>311</v>
      </c>
      <c r="K72" t="s">
        <v>1029</v>
      </c>
      <c r="L72" t="s">
        <v>441</v>
      </c>
      <c r="N72" t="s">
        <v>314</v>
      </c>
      <c r="O72" t="s">
        <v>310</v>
      </c>
      <c r="P72" t="s">
        <v>517</v>
      </c>
      <c r="Q72" t="s">
        <v>656</v>
      </c>
      <c r="S72" t="s">
        <v>317</v>
      </c>
      <c r="T72">
        <v>1</v>
      </c>
      <c r="U72">
        <v>0</v>
      </c>
      <c r="V72">
        <v>1</v>
      </c>
      <c r="W72" t="s">
        <v>582</v>
      </c>
      <c r="X72">
        <v>0</v>
      </c>
      <c r="Y72">
        <v>0</v>
      </c>
      <c r="Z72">
        <v>1</v>
      </c>
      <c r="AA72">
        <v>0</v>
      </c>
      <c r="BQ72" t="s">
        <v>310</v>
      </c>
      <c r="BR72" t="s">
        <v>339</v>
      </c>
      <c r="BS72">
        <v>1</v>
      </c>
      <c r="BT72">
        <v>0</v>
      </c>
      <c r="BU72">
        <v>0</v>
      </c>
      <c r="BV72">
        <v>0</v>
      </c>
      <c r="BW72">
        <v>0</v>
      </c>
      <c r="BX72">
        <v>0</v>
      </c>
      <c r="BY72">
        <v>0</v>
      </c>
      <c r="BZ72">
        <v>0</v>
      </c>
      <c r="CB72" t="s">
        <v>320</v>
      </c>
      <c r="CC72" t="s">
        <v>1186</v>
      </c>
      <c r="CD72">
        <v>440</v>
      </c>
      <c r="CE72" t="s">
        <v>327</v>
      </c>
      <c r="CZ72" t="s">
        <v>422</v>
      </c>
      <c r="EK72" t="s">
        <v>318</v>
      </c>
      <c r="EL72">
        <v>1</v>
      </c>
      <c r="EM72">
        <v>0</v>
      </c>
      <c r="EN72">
        <v>0</v>
      </c>
      <c r="EO72">
        <v>0</v>
      </c>
      <c r="EP72">
        <v>0</v>
      </c>
      <c r="EQ72">
        <v>0</v>
      </c>
      <c r="FT72" t="s">
        <v>642</v>
      </c>
      <c r="FU72">
        <v>1</v>
      </c>
      <c r="FV72">
        <v>0</v>
      </c>
      <c r="FW72">
        <v>0</v>
      </c>
      <c r="FX72">
        <v>0</v>
      </c>
      <c r="FY72">
        <v>0</v>
      </c>
      <c r="FZ72">
        <v>1</v>
      </c>
      <c r="GA72">
        <v>0</v>
      </c>
      <c r="GB72">
        <v>0</v>
      </c>
      <c r="GC72">
        <v>0</v>
      </c>
      <c r="GD72">
        <v>0</v>
      </c>
      <c r="GE72">
        <v>0</v>
      </c>
      <c r="GF72">
        <v>0</v>
      </c>
      <c r="GG72">
        <v>0</v>
      </c>
      <c r="GH72">
        <v>0</v>
      </c>
      <c r="GI72">
        <v>0</v>
      </c>
      <c r="GJ72">
        <v>0</v>
      </c>
      <c r="GK72">
        <v>0</v>
      </c>
      <c r="GM72" t="s">
        <v>318</v>
      </c>
      <c r="GN72">
        <v>1</v>
      </c>
      <c r="GO72">
        <v>0</v>
      </c>
      <c r="GP72">
        <v>0</v>
      </c>
      <c r="GQ72">
        <v>0</v>
      </c>
      <c r="GR72">
        <v>0</v>
      </c>
      <c r="GS72">
        <v>0</v>
      </c>
      <c r="HY72" t="s">
        <v>320</v>
      </c>
      <c r="HZ72" t="s">
        <v>1187</v>
      </c>
      <c r="IA72" t="s">
        <v>385</v>
      </c>
      <c r="IE72" t="s">
        <v>1188</v>
      </c>
      <c r="JN72" t="s">
        <v>448</v>
      </c>
      <c r="JO72">
        <v>0</v>
      </c>
      <c r="JP72">
        <v>1</v>
      </c>
      <c r="JQ72">
        <v>0</v>
      </c>
      <c r="JR72">
        <v>0</v>
      </c>
      <c r="JS72">
        <v>0</v>
      </c>
      <c r="JT72">
        <v>0</v>
      </c>
      <c r="JU72">
        <v>0</v>
      </c>
      <c r="JV72">
        <v>0</v>
      </c>
      <c r="JW72">
        <v>0</v>
      </c>
      <c r="JY72" t="s">
        <v>1189</v>
      </c>
      <c r="JZ72" t="s">
        <v>1190</v>
      </c>
      <c r="KA72">
        <v>1</v>
      </c>
      <c r="KB72">
        <v>1</v>
      </c>
      <c r="KC72">
        <v>1</v>
      </c>
      <c r="KD72">
        <v>0</v>
      </c>
      <c r="KE72">
        <v>0</v>
      </c>
      <c r="KF72">
        <v>1</v>
      </c>
      <c r="KG72">
        <v>0</v>
      </c>
      <c r="KH72">
        <v>0</v>
      </c>
      <c r="KI72">
        <v>1</v>
      </c>
      <c r="KJ72">
        <v>0</v>
      </c>
      <c r="KK72">
        <v>1</v>
      </c>
      <c r="KL72">
        <v>1</v>
      </c>
      <c r="KM72">
        <v>0</v>
      </c>
      <c r="KN72">
        <v>0</v>
      </c>
      <c r="KO72">
        <v>0</v>
      </c>
      <c r="KQ72" t="s">
        <v>411</v>
      </c>
      <c r="KR72" t="s">
        <v>351</v>
      </c>
      <c r="KT72" t="s">
        <v>408</v>
      </c>
      <c r="MD72" t="s">
        <v>1191</v>
      </c>
      <c r="ME72" t="s">
        <v>1192</v>
      </c>
      <c r="MF72" t="s">
        <v>322</v>
      </c>
      <c r="MG72" t="s">
        <v>1193</v>
      </c>
      <c r="MH72">
        <v>1</v>
      </c>
      <c r="MI72">
        <v>1</v>
      </c>
      <c r="MJ72">
        <v>1</v>
      </c>
      <c r="MK72">
        <v>1</v>
      </c>
      <c r="ML72">
        <v>0</v>
      </c>
      <c r="MM72">
        <v>0</v>
      </c>
      <c r="MN72">
        <v>0</v>
      </c>
      <c r="MP72" t="s">
        <v>324</v>
      </c>
      <c r="MQ72">
        <v>0</v>
      </c>
      <c r="MR72">
        <v>1</v>
      </c>
      <c r="MS72">
        <v>0</v>
      </c>
      <c r="MT72">
        <v>0</v>
      </c>
      <c r="MU72">
        <v>0</v>
      </c>
      <c r="MW72" t="s">
        <v>325</v>
      </c>
      <c r="MX72">
        <v>1</v>
      </c>
      <c r="MY72">
        <v>0</v>
      </c>
      <c r="NB72" t="s">
        <v>355</v>
      </c>
      <c r="NC72">
        <v>0</v>
      </c>
      <c r="ND72">
        <v>0</v>
      </c>
      <c r="NE72">
        <v>0</v>
      </c>
      <c r="NF72">
        <v>0</v>
      </c>
      <c r="NG72">
        <v>0</v>
      </c>
      <c r="NH72">
        <v>0</v>
      </c>
      <c r="NI72">
        <v>0</v>
      </c>
      <c r="NJ72">
        <v>0</v>
      </c>
      <c r="NK72">
        <v>0</v>
      </c>
      <c r="NL72">
        <v>1</v>
      </c>
      <c r="NM72">
        <v>0</v>
      </c>
      <c r="NP72" t="s">
        <v>310</v>
      </c>
      <c r="NQ72" t="s">
        <v>310</v>
      </c>
      <c r="NR72" t="s">
        <v>355</v>
      </c>
      <c r="NS72">
        <v>0</v>
      </c>
      <c r="NT72">
        <v>0</v>
      </c>
      <c r="NU72">
        <v>0</v>
      </c>
      <c r="NV72">
        <v>0</v>
      </c>
      <c r="NW72">
        <v>0</v>
      </c>
      <c r="NX72">
        <v>0</v>
      </c>
      <c r="NY72">
        <v>1</v>
      </c>
      <c r="NZ72">
        <v>0</v>
      </c>
      <c r="OB72" t="s">
        <v>358</v>
      </c>
      <c r="OC72">
        <v>1</v>
      </c>
      <c r="OD72">
        <v>0</v>
      </c>
      <c r="OE72">
        <v>0</v>
      </c>
      <c r="OF72">
        <v>0</v>
      </c>
      <c r="OG72">
        <v>0</v>
      </c>
      <c r="OH72">
        <v>0</v>
      </c>
      <c r="OI72">
        <v>0</v>
      </c>
      <c r="OJ72">
        <v>0</v>
      </c>
      <c r="OK72">
        <v>0</v>
      </c>
      <c r="VG72" t="s">
        <v>1194</v>
      </c>
      <c r="VH72">
        <v>1</v>
      </c>
      <c r="VI72">
        <v>1</v>
      </c>
      <c r="VJ72">
        <v>1</v>
      </c>
      <c r="VK72">
        <v>1</v>
      </c>
      <c r="VL72">
        <v>1</v>
      </c>
      <c r="VM72">
        <v>1</v>
      </c>
      <c r="VN72">
        <v>1</v>
      </c>
      <c r="VO72">
        <v>0</v>
      </c>
      <c r="VP72">
        <v>0</v>
      </c>
      <c r="VQ72">
        <v>0</v>
      </c>
      <c r="VR72">
        <v>0</v>
      </c>
      <c r="VT72" t="s">
        <v>1195</v>
      </c>
      <c r="VU72" t="s">
        <v>1196</v>
      </c>
      <c r="VV72" t="s">
        <v>489</v>
      </c>
      <c r="VW72">
        <v>0</v>
      </c>
      <c r="VX72">
        <v>0</v>
      </c>
      <c r="VY72">
        <v>0</v>
      </c>
      <c r="VZ72">
        <v>0</v>
      </c>
      <c r="WA72">
        <v>0</v>
      </c>
      <c r="WB72">
        <v>1</v>
      </c>
      <c r="WC72">
        <v>0</v>
      </c>
      <c r="WD72">
        <v>0</v>
      </c>
      <c r="WE72">
        <v>0</v>
      </c>
      <c r="WF72">
        <v>0</v>
      </c>
      <c r="WG72">
        <v>0</v>
      </c>
      <c r="WH72">
        <v>0</v>
      </c>
      <c r="WI72">
        <v>0</v>
      </c>
      <c r="WJ72">
        <v>0</v>
      </c>
      <c r="WL72" t="s">
        <v>1197</v>
      </c>
      <c r="WM72" t="s">
        <v>327</v>
      </c>
      <c r="WV72" t="s">
        <v>327</v>
      </c>
      <c r="WW72" t="s">
        <v>327</v>
      </c>
      <c r="WY72" t="s">
        <v>355</v>
      </c>
      <c r="WZ72">
        <v>0</v>
      </c>
      <c r="XA72">
        <v>0</v>
      </c>
      <c r="XB72">
        <v>0</v>
      </c>
      <c r="XC72">
        <v>0</v>
      </c>
      <c r="XD72">
        <v>1</v>
      </c>
      <c r="XE72">
        <v>0</v>
      </c>
      <c r="XH72" t="s">
        <v>311</v>
      </c>
      <c r="XI72">
        <v>228216089</v>
      </c>
      <c r="XJ72" t="s">
        <v>1198</v>
      </c>
      <c r="XK72" s="1">
        <v>44500.748680555553</v>
      </c>
      <c r="XN72" t="s">
        <v>336</v>
      </c>
      <c r="XO72" t="s">
        <v>337</v>
      </c>
      <c r="XQ72">
        <v>71</v>
      </c>
    </row>
    <row r="73" spans="1:641" x14ac:dyDescent="0.25">
      <c r="A73" s="1">
        <v>44500.908199305559</v>
      </c>
      <c r="B73" s="1">
        <v>44500.924060185193</v>
      </c>
      <c r="C73" s="1">
        <v>44500</v>
      </c>
      <c r="D73" t="s">
        <v>2735</v>
      </c>
      <c r="E73" t="s">
        <v>1199</v>
      </c>
      <c r="F73" t="s">
        <v>1200</v>
      </c>
      <c r="G73" s="1">
        <v>44500</v>
      </c>
      <c r="H73" t="s">
        <v>310</v>
      </c>
      <c r="I73" t="s">
        <v>310</v>
      </c>
      <c r="J73" t="s">
        <v>311</v>
      </c>
      <c r="K73" t="s">
        <v>1029</v>
      </c>
      <c r="L73" t="s">
        <v>441</v>
      </c>
      <c r="N73" t="s">
        <v>681</v>
      </c>
      <c r="O73" t="s">
        <v>310</v>
      </c>
      <c r="P73" t="s">
        <v>382</v>
      </c>
      <c r="Q73" t="s">
        <v>656</v>
      </c>
      <c r="S73" t="s">
        <v>531</v>
      </c>
      <c r="T73">
        <v>3</v>
      </c>
      <c r="U73">
        <v>0</v>
      </c>
      <c r="V73">
        <v>0</v>
      </c>
      <c r="W73" t="s">
        <v>318</v>
      </c>
      <c r="X73">
        <v>1</v>
      </c>
      <c r="Y73">
        <v>0</v>
      </c>
      <c r="Z73">
        <v>0</v>
      </c>
      <c r="AA73">
        <v>0</v>
      </c>
      <c r="AB73" t="s">
        <v>841</v>
      </c>
      <c r="AC73">
        <v>1</v>
      </c>
      <c r="AD73">
        <v>1</v>
      </c>
      <c r="AE73">
        <v>1</v>
      </c>
      <c r="AF73">
        <v>0</v>
      </c>
      <c r="EK73" t="s">
        <v>318</v>
      </c>
      <c r="EL73">
        <v>1</v>
      </c>
      <c r="EM73">
        <v>0</v>
      </c>
      <c r="EN73">
        <v>0</v>
      </c>
      <c r="EO73">
        <v>0</v>
      </c>
      <c r="EP73">
        <v>0</v>
      </c>
      <c r="EQ73">
        <v>0</v>
      </c>
      <c r="IE73" t="s">
        <v>1201</v>
      </c>
      <c r="MG73" t="s">
        <v>1008</v>
      </c>
      <c r="MH73">
        <v>0</v>
      </c>
      <c r="MI73">
        <v>0</v>
      </c>
      <c r="MJ73">
        <v>0</v>
      </c>
      <c r="MK73">
        <v>1</v>
      </c>
      <c r="ML73">
        <v>0</v>
      </c>
      <c r="MM73">
        <v>0</v>
      </c>
      <c r="MN73">
        <v>0</v>
      </c>
      <c r="MW73" t="s">
        <v>371</v>
      </c>
      <c r="MX73">
        <v>0</v>
      </c>
      <c r="MY73">
        <v>1</v>
      </c>
      <c r="MZ73">
        <v>0</v>
      </c>
      <c r="NA73">
        <v>0</v>
      </c>
      <c r="OM73" t="s">
        <v>1202</v>
      </c>
      <c r="ON73">
        <v>0</v>
      </c>
      <c r="OO73">
        <v>0</v>
      </c>
      <c r="OP73">
        <v>1</v>
      </c>
      <c r="OQ73">
        <v>0</v>
      </c>
      <c r="OR73">
        <v>0</v>
      </c>
      <c r="OS73">
        <v>0</v>
      </c>
      <c r="OT73">
        <v>0</v>
      </c>
      <c r="OU73">
        <v>0</v>
      </c>
      <c r="OV73">
        <v>0</v>
      </c>
      <c r="OW73">
        <v>0</v>
      </c>
      <c r="OX73">
        <v>0</v>
      </c>
      <c r="PQ73" t="s">
        <v>844</v>
      </c>
      <c r="PS73" t="s">
        <v>318</v>
      </c>
      <c r="PT73">
        <v>0</v>
      </c>
      <c r="PU73">
        <v>0</v>
      </c>
      <c r="PV73">
        <v>0</v>
      </c>
      <c r="PW73">
        <v>0</v>
      </c>
      <c r="PX73">
        <v>0</v>
      </c>
      <c r="PY73">
        <v>1</v>
      </c>
      <c r="PZ73">
        <v>0</v>
      </c>
      <c r="QA73">
        <v>0</v>
      </c>
      <c r="QB73">
        <v>0</v>
      </c>
      <c r="VG73" t="s">
        <v>355</v>
      </c>
      <c r="VH73">
        <v>0</v>
      </c>
      <c r="VI73">
        <v>0</v>
      </c>
      <c r="VJ73">
        <v>0</v>
      </c>
      <c r="VK73">
        <v>0</v>
      </c>
      <c r="VL73">
        <v>0</v>
      </c>
      <c r="VM73">
        <v>0</v>
      </c>
      <c r="VN73">
        <v>0</v>
      </c>
      <c r="VO73">
        <v>0</v>
      </c>
      <c r="VP73">
        <v>0</v>
      </c>
      <c r="VQ73">
        <v>1</v>
      </c>
      <c r="VR73">
        <v>0</v>
      </c>
      <c r="VT73" t="s">
        <v>322</v>
      </c>
      <c r="VU73" t="s">
        <v>1203</v>
      </c>
      <c r="VV73" t="s">
        <v>489</v>
      </c>
      <c r="VW73">
        <v>0</v>
      </c>
      <c r="VX73">
        <v>0</v>
      </c>
      <c r="VY73">
        <v>0</v>
      </c>
      <c r="VZ73">
        <v>0</v>
      </c>
      <c r="WA73">
        <v>0</v>
      </c>
      <c r="WB73">
        <v>1</v>
      </c>
      <c r="WC73">
        <v>0</v>
      </c>
      <c r="WD73">
        <v>0</v>
      </c>
      <c r="WE73">
        <v>0</v>
      </c>
      <c r="WF73">
        <v>0</v>
      </c>
      <c r="WG73">
        <v>0</v>
      </c>
      <c r="WH73">
        <v>0</v>
      </c>
      <c r="WI73">
        <v>0</v>
      </c>
      <c r="WJ73">
        <v>0</v>
      </c>
      <c r="WL73" t="s">
        <v>1204</v>
      </c>
      <c r="WM73" t="s">
        <v>327</v>
      </c>
      <c r="WV73" t="s">
        <v>355</v>
      </c>
      <c r="WW73" t="s">
        <v>327</v>
      </c>
      <c r="WY73" t="s">
        <v>355</v>
      </c>
      <c r="WZ73">
        <v>0</v>
      </c>
      <c r="XA73">
        <v>0</v>
      </c>
      <c r="XB73">
        <v>0</v>
      </c>
      <c r="XC73">
        <v>0</v>
      </c>
      <c r="XD73">
        <v>1</v>
      </c>
      <c r="XE73">
        <v>0</v>
      </c>
      <c r="XH73" t="s">
        <v>739</v>
      </c>
      <c r="XI73">
        <v>228234717</v>
      </c>
      <c r="XJ73" t="s">
        <v>1205</v>
      </c>
      <c r="XK73" s="1">
        <v>44500.840810185182</v>
      </c>
      <c r="XN73" t="s">
        <v>336</v>
      </c>
      <c r="XO73" t="s">
        <v>337</v>
      </c>
      <c r="XQ73">
        <v>72</v>
      </c>
    </row>
    <row r="74" spans="1:641" x14ac:dyDescent="0.25">
      <c r="A74" s="1">
        <v>44499.555564247683</v>
      </c>
      <c r="B74" s="1">
        <v>44499.563364456022</v>
      </c>
      <c r="C74" s="1">
        <v>44499</v>
      </c>
      <c r="D74" t="s">
        <v>2735</v>
      </c>
      <c r="E74" t="s">
        <v>567</v>
      </c>
      <c r="F74" t="s">
        <v>616</v>
      </c>
      <c r="G74" s="1">
        <v>44499</v>
      </c>
      <c r="H74" t="s">
        <v>310</v>
      </c>
      <c r="I74" t="s">
        <v>310</v>
      </c>
      <c r="J74" t="s">
        <v>311</v>
      </c>
      <c r="K74" t="s">
        <v>464</v>
      </c>
      <c r="L74" t="s">
        <v>313</v>
      </c>
      <c r="N74" t="s">
        <v>681</v>
      </c>
      <c r="O74" t="s">
        <v>310</v>
      </c>
      <c r="P74" t="s">
        <v>382</v>
      </c>
      <c r="Q74" t="s">
        <v>401</v>
      </c>
      <c r="S74" t="s">
        <v>617</v>
      </c>
      <c r="T74">
        <v>5</v>
      </c>
      <c r="U74">
        <v>1</v>
      </c>
      <c r="V74">
        <v>3</v>
      </c>
      <c r="W74" t="s">
        <v>319</v>
      </c>
      <c r="X74">
        <v>0</v>
      </c>
      <c r="Y74">
        <v>1</v>
      </c>
      <c r="Z74">
        <v>0</v>
      </c>
      <c r="AA74">
        <v>0</v>
      </c>
      <c r="AG74" t="s">
        <v>310</v>
      </c>
      <c r="AH74" t="s">
        <v>339</v>
      </c>
      <c r="AI74">
        <v>1</v>
      </c>
      <c r="AJ74">
        <v>0</v>
      </c>
      <c r="AK74">
        <v>0</v>
      </c>
      <c r="AL74">
        <v>0</v>
      </c>
      <c r="AM74">
        <v>0</v>
      </c>
      <c r="AN74">
        <v>0</v>
      </c>
      <c r="AO74">
        <v>0</v>
      </c>
      <c r="AP74">
        <v>0</v>
      </c>
      <c r="AR74" t="s">
        <v>480</v>
      </c>
      <c r="AT74">
        <v>500</v>
      </c>
      <c r="AU74" t="s">
        <v>327</v>
      </c>
      <c r="EK74" t="s">
        <v>318</v>
      </c>
      <c r="EL74">
        <v>1</v>
      </c>
      <c r="EM74">
        <v>0</v>
      </c>
      <c r="EN74">
        <v>0</v>
      </c>
      <c r="EO74">
        <v>0</v>
      </c>
      <c r="EP74">
        <v>0</v>
      </c>
      <c r="EQ74">
        <v>0</v>
      </c>
      <c r="HV74" t="s">
        <v>344</v>
      </c>
      <c r="HX74" t="s">
        <v>345</v>
      </c>
      <c r="IE74" t="s">
        <v>1206</v>
      </c>
      <c r="MG74" t="s">
        <v>320</v>
      </c>
      <c r="MH74">
        <v>0</v>
      </c>
      <c r="MI74">
        <v>0</v>
      </c>
      <c r="MJ74">
        <v>0</v>
      </c>
      <c r="MK74">
        <v>0</v>
      </c>
      <c r="ML74">
        <v>1</v>
      </c>
      <c r="MM74">
        <v>0</v>
      </c>
      <c r="MN74">
        <v>0</v>
      </c>
      <c r="MO74" t="s">
        <v>1207</v>
      </c>
      <c r="MW74" t="s">
        <v>1208</v>
      </c>
      <c r="MX74">
        <v>0</v>
      </c>
      <c r="MY74">
        <v>0</v>
      </c>
      <c r="MZ74">
        <v>0</v>
      </c>
      <c r="NA74">
        <v>1</v>
      </c>
      <c r="OM74" t="s">
        <v>320</v>
      </c>
      <c r="ON74">
        <v>0</v>
      </c>
      <c r="OO74">
        <v>0</v>
      </c>
      <c r="OP74">
        <v>0</v>
      </c>
      <c r="OQ74">
        <v>0</v>
      </c>
      <c r="OR74">
        <v>0</v>
      </c>
      <c r="OS74">
        <v>0</v>
      </c>
      <c r="OT74">
        <v>0</v>
      </c>
      <c r="OU74">
        <v>0</v>
      </c>
      <c r="OV74">
        <v>1</v>
      </c>
      <c r="OW74">
        <v>0</v>
      </c>
      <c r="OX74">
        <v>0</v>
      </c>
      <c r="OY74" t="s">
        <v>1209</v>
      </c>
      <c r="PQ74" t="s">
        <v>327</v>
      </c>
      <c r="PS74" t="s">
        <v>355</v>
      </c>
      <c r="PT74">
        <v>0</v>
      </c>
      <c r="PU74">
        <v>0</v>
      </c>
      <c r="PV74">
        <v>0</v>
      </c>
      <c r="PW74">
        <v>0</v>
      </c>
      <c r="PX74">
        <v>0</v>
      </c>
      <c r="PY74">
        <v>0</v>
      </c>
      <c r="PZ74">
        <v>0</v>
      </c>
      <c r="QA74">
        <v>1</v>
      </c>
      <c r="QB74">
        <v>0</v>
      </c>
      <c r="VG74" t="s">
        <v>329</v>
      </c>
      <c r="VH74">
        <v>1</v>
      </c>
      <c r="VI74">
        <v>0</v>
      </c>
      <c r="VJ74">
        <v>1</v>
      </c>
      <c r="VK74">
        <v>0</v>
      </c>
      <c r="VL74">
        <v>0</v>
      </c>
      <c r="VM74">
        <v>0</v>
      </c>
      <c r="VN74">
        <v>1</v>
      </c>
      <c r="VO74">
        <v>0</v>
      </c>
      <c r="VP74">
        <v>0</v>
      </c>
      <c r="VQ74">
        <v>0</v>
      </c>
      <c r="VR74">
        <v>0</v>
      </c>
      <c r="VT74" t="s">
        <v>1210</v>
      </c>
      <c r="VU74" t="s">
        <v>1211</v>
      </c>
      <c r="VV74" t="s">
        <v>626</v>
      </c>
      <c r="VW74">
        <v>0</v>
      </c>
      <c r="VX74">
        <v>0</v>
      </c>
      <c r="VY74">
        <v>1</v>
      </c>
      <c r="VZ74">
        <v>1</v>
      </c>
      <c r="WA74">
        <v>0</v>
      </c>
      <c r="WB74">
        <v>0</v>
      </c>
      <c r="WC74">
        <v>0</v>
      </c>
      <c r="WD74">
        <v>0</v>
      </c>
      <c r="WE74">
        <v>0</v>
      </c>
      <c r="WF74">
        <v>0</v>
      </c>
      <c r="WG74">
        <v>0</v>
      </c>
      <c r="WH74">
        <v>0</v>
      </c>
      <c r="WI74">
        <v>0</v>
      </c>
      <c r="WJ74">
        <v>0</v>
      </c>
      <c r="WL74" t="s">
        <v>1212</v>
      </c>
      <c r="WM74" t="s">
        <v>310</v>
      </c>
      <c r="WN74" t="s">
        <v>320</v>
      </c>
      <c r="WO74">
        <v>0</v>
      </c>
      <c r="WP74">
        <v>0</v>
      </c>
      <c r="WQ74">
        <v>0</v>
      </c>
      <c r="WR74">
        <v>1</v>
      </c>
      <c r="WS74">
        <v>0</v>
      </c>
      <c r="WT74">
        <v>0</v>
      </c>
      <c r="WU74" t="s">
        <v>1213</v>
      </c>
      <c r="WV74" t="s">
        <v>327</v>
      </c>
      <c r="WW74" t="s">
        <v>310</v>
      </c>
      <c r="WX74" t="s">
        <v>1214</v>
      </c>
      <c r="XI74">
        <v>228403020</v>
      </c>
      <c r="XJ74" t="s">
        <v>1215</v>
      </c>
      <c r="XK74" s="1">
        <v>44501.556481481479</v>
      </c>
      <c r="XN74" t="s">
        <v>336</v>
      </c>
      <c r="XO74" t="s">
        <v>337</v>
      </c>
      <c r="XQ74">
        <v>73</v>
      </c>
    </row>
    <row r="75" spans="1:641" x14ac:dyDescent="0.25">
      <c r="A75" s="1">
        <v>44501.773623692126</v>
      </c>
      <c r="B75" s="1">
        <v>44501.833866689813</v>
      </c>
      <c r="C75" s="1">
        <v>44501</v>
      </c>
      <c r="D75" t="s">
        <v>2735</v>
      </c>
      <c r="E75" t="s">
        <v>1199</v>
      </c>
      <c r="F75" t="s">
        <v>1216</v>
      </c>
      <c r="G75" s="1">
        <v>44501</v>
      </c>
      <c r="H75" t="s">
        <v>310</v>
      </c>
      <c r="I75" t="s">
        <v>310</v>
      </c>
      <c r="J75" t="s">
        <v>311</v>
      </c>
      <c r="K75" t="s">
        <v>1029</v>
      </c>
      <c r="L75" t="s">
        <v>441</v>
      </c>
      <c r="N75" t="s">
        <v>681</v>
      </c>
      <c r="O75" t="s">
        <v>310</v>
      </c>
      <c r="P75" t="s">
        <v>315</v>
      </c>
      <c r="Q75" t="s">
        <v>320</v>
      </c>
      <c r="R75" t="s">
        <v>1217</v>
      </c>
      <c r="S75" t="s">
        <v>317</v>
      </c>
      <c r="T75">
        <v>4</v>
      </c>
      <c r="U75">
        <v>1</v>
      </c>
      <c r="V75">
        <v>4</v>
      </c>
      <c r="W75" t="s">
        <v>318</v>
      </c>
      <c r="X75">
        <v>1</v>
      </c>
      <c r="Y75">
        <v>0</v>
      </c>
      <c r="Z75">
        <v>0</v>
      </c>
      <c r="AA75">
        <v>0</v>
      </c>
      <c r="AB75" t="s">
        <v>402</v>
      </c>
      <c r="AC75">
        <v>1</v>
      </c>
      <c r="AD75">
        <v>1</v>
      </c>
      <c r="AE75">
        <v>0</v>
      </c>
      <c r="AF75">
        <v>0</v>
      </c>
      <c r="EK75" t="s">
        <v>318</v>
      </c>
      <c r="EL75">
        <v>1</v>
      </c>
      <c r="EM75">
        <v>0</v>
      </c>
      <c r="EN75">
        <v>0</v>
      </c>
      <c r="EO75">
        <v>0</v>
      </c>
      <c r="EP75">
        <v>0</v>
      </c>
      <c r="EQ75">
        <v>0</v>
      </c>
      <c r="IE75" t="s">
        <v>1218</v>
      </c>
      <c r="MG75" t="s">
        <v>355</v>
      </c>
      <c r="MH75">
        <v>0</v>
      </c>
      <c r="MI75">
        <v>0</v>
      </c>
      <c r="MJ75">
        <v>0</v>
      </c>
      <c r="MK75">
        <v>0</v>
      </c>
      <c r="ML75">
        <v>0</v>
      </c>
      <c r="MM75">
        <v>1</v>
      </c>
      <c r="MN75">
        <v>0</v>
      </c>
      <c r="MW75" t="s">
        <v>325</v>
      </c>
      <c r="MX75">
        <v>1</v>
      </c>
      <c r="MY75">
        <v>0</v>
      </c>
      <c r="MZ75">
        <v>0</v>
      </c>
      <c r="NA75">
        <v>0</v>
      </c>
      <c r="OM75" t="s">
        <v>1202</v>
      </c>
      <c r="ON75">
        <v>0</v>
      </c>
      <c r="OO75">
        <v>0</v>
      </c>
      <c r="OP75">
        <v>1</v>
      </c>
      <c r="OQ75">
        <v>0</v>
      </c>
      <c r="OR75">
        <v>0</v>
      </c>
      <c r="OS75">
        <v>0</v>
      </c>
      <c r="OT75">
        <v>0</v>
      </c>
      <c r="OU75">
        <v>0</v>
      </c>
      <c r="OV75">
        <v>0</v>
      </c>
      <c r="OW75">
        <v>0</v>
      </c>
      <c r="OX75">
        <v>0</v>
      </c>
      <c r="PQ75" t="s">
        <v>754</v>
      </c>
      <c r="PS75" t="s">
        <v>1219</v>
      </c>
      <c r="PT75">
        <v>0</v>
      </c>
      <c r="PU75">
        <v>0</v>
      </c>
      <c r="PV75">
        <v>0</v>
      </c>
      <c r="PW75">
        <v>1</v>
      </c>
      <c r="PX75">
        <v>1</v>
      </c>
      <c r="PY75">
        <v>0</v>
      </c>
      <c r="PZ75">
        <v>0</v>
      </c>
      <c r="QA75">
        <v>0</v>
      </c>
      <c r="QB75">
        <v>0</v>
      </c>
      <c r="QD75" t="s">
        <v>1177</v>
      </c>
      <c r="QE75">
        <v>0</v>
      </c>
      <c r="QF75">
        <v>0</v>
      </c>
      <c r="QG75">
        <v>0</v>
      </c>
      <c r="QH75">
        <v>1</v>
      </c>
      <c r="QI75">
        <v>0</v>
      </c>
      <c r="QJ75">
        <v>0</v>
      </c>
      <c r="QK75">
        <v>0</v>
      </c>
      <c r="QL75">
        <v>0</v>
      </c>
      <c r="QM75">
        <v>0</v>
      </c>
      <c r="SX75" t="s">
        <v>320</v>
      </c>
      <c r="SY75">
        <v>0</v>
      </c>
      <c r="SZ75">
        <v>0</v>
      </c>
      <c r="TA75">
        <v>0</v>
      </c>
      <c r="TB75">
        <v>0</v>
      </c>
      <c r="TC75">
        <v>0</v>
      </c>
      <c r="TD75">
        <v>1</v>
      </c>
      <c r="TE75">
        <v>0</v>
      </c>
      <c r="TF75">
        <v>0</v>
      </c>
      <c r="TG75" t="s">
        <v>1220</v>
      </c>
      <c r="VF75" t="s">
        <v>327</v>
      </c>
      <c r="VG75" t="s">
        <v>1221</v>
      </c>
      <c r="VH75">
        <v>0</v>
      </c>
      <c r="VI75">
        <v>1</v>
      </c>
      <c r="VJ75">
        <v>0</v>
      </c>
      <c r="VK75">
        <v>1</v>
      </c>
      <c r="VL75">
        <v>0</v>
      </c>
      <c r="VM75">
        <v>1</v>
      </c>
      <c r="VN75">
        <v>1</v>
      </c>
      <c r="VO75">
        <v>0</v>
      </c>
      <c r="VP75">
        <v>0</v>
      </c>
      <c r="VQ75">
        <v>0</v>
      </c>
      <c r="VR75">
        <v>0</v>
      </c>
      <c r="VT75" t="s">
        <v>322</v>
      </c>
      <c r="VU75" t="s">
        <v>1222</v>
      </c>
      <c r="VV75" t="s">
        <v>396</v>
      </c>
      <c r="VW75">
        <v>0</v>
      </c>
      <c r="VX75">
        <v>0</v>
      </c>
      <c r="VY75">
        <v>0</v>
      </c>
      <c r="VZ75">
        <v>0</v>
      </c>
      <c r="WA75">
        <v>1</v>
      </c>
      <c r="WB75">
        <v>1</v>
      </c>
      <c r="WC75">
        <v>0</v>
      </c>
      <c r="WD75">
        <v>0</v>
      </c>
      <c r="WE75">
        <v>0</v>
      </c>
      <c r="WF75">
        <v>0</v>
      </c>
      <c r="WG75">
        <v>0</v>
      </c>
      <c r="WH75">
        <v>0</v>
      </c>
      <c r="WI75">
        <v>0</v>
      </c>
      <c r="WJ75">
        <v>0</v>
      </c>
      <c r="WL75" t="s">
        <v>1223</v>
      </c>
      <c r="WM75" t="s">
        <v>327</v>
      </c>
      <c r="WV75" t="s">
        <v>355</v>
      </c>
      <c r="WW75" t="s">
        <v>355</v>
      </c>
      <c r="XH75" t="s">
        <v>1224</v>
      </c>
      <c r="XI75">
        <v>228475572</v>
      </c>
      <c r="XJ75" t="s">
        <v>1225</v>
      </c>
      <c r="XK75" s="1">
        <v>44501.750625000001</v>
      </c>
      <c r="XN75" t="s">
        <v>336</v>
      </c>
      <c r="XO75" t="s">
        <v>337</v>
      </c>
      <c r="XQ75">
        <v>74</v>
      </c>
    </row>
    <row r="76" spans="1:641" x14ac:dyDescent="0.25">
      <c r="A76" s="1">
        <v>44501.834333680563</v>
      </c>
      <c r="B76" s="1">
        <v>44501.849020833331</v>
      </c>
      <c r="C76" s="1">
        <v>44501</v>
      </c>
      <c r="D76" t="s">
        <v>2735</v>
      </c>
      <c r="E76" t="s">
        <v>1199</v>
      </c>
      <c r="F76" t="s">
        <v>1200</v>
      </c>
      <c r="G76" s="1">
        <v>44501</v>
      </c>
      <c r="H76" t="s">
        <v>310</v>
      </c>
      <c r="I76" t="s">
        <v>310</v>
      </c>
      <c r="J76" t="s">
        <v>311</v>
      </c>
      <c r="K76" t="s">
        <v>1029</v>
      </c>
      <c r="L76" t="s">
        <v>441</v>
      </c>
      <c r="N76" t="s">
        <v>314</v>
      </c>
      <c r="O76" t="s">
        <v>310</v>
      </c>
      <c r="P76" t="s">
        <v>517</v>
      </c>
      <c r="Q76" t="s">
        <v>656</v>
      </c>
      <c r="S76" t="s">
        <v>317</v>
      </c>
      <c r="T76">
        <v>5</v>
      </c>
      <c r="U76">
        <v>0</v>
      </c>
      <c r="V76">
        <v>4</v>
      </c>
      <c r="W76" t="s">
        <v>582</v>
      </c>
      <c r="X76">
        <v>0</v>
      </c>
      <c r="Y76">
        <v>0</v>
      </c>
      <c r="Z76">
        <v>1</v>
      </c>
      <c r="AA76">
        <v>0</v>
      </c>
      <c r="BQ76" t="s">
        <v>310</v>
      </c>
      <c r="BR76" t="s">
        <v>339</v>
      </c>
      <c r="BS76">
        <v>1</v>
      </c>
      <c r="BT76">
        <v>0</v>
      </c>
      <c r="BU76">
        <v>0</v>
      </c>
      <c r="BV76">
        <v>0</v>
      </c>
      <c r="BW76">
        <v>0</v>
      </c>
      <c r="BX76">
        <v>0</v>
      </c>
      <c r="BY76">
        <v>0</v>
      </c>
      <c r="BZ76">
        <v>0</v>
      </c>
      <c r="CB76" t="s">
        <v>320</v>
      </c>
      <c r="CC76" t="s">
        <v>1226</v>
      </c>
      <c r="CD76">
        <v>450</v>
      </c>
      <c r="CE76" t="s">
        <v>327</v>
      </c>
      <c r="CZ76" t="s">
        <v>422</v>
      </c>
      <c r="EK76" t="s">
        <v>318</v>
      </c>
      <c r="EL76">
        <v>1</v>
      </c>
      <c r="EM76">
        <v>0</v>
      </c>
      <c r="EN76">
        <v>0</v>
      </c>
      <c r="EO76">
        <v>0</v>
      </c>
      <c r="EP76">
        <v>0</v>
      </c>
      <c r="EQ76">
        <v>0</v>
      </c>
      <c r="FT76" t="s">
        <v>1227</v>
      </c>
      <c r="FU76">
        <v>1</v>
      </c>
      <c r="FV76">
        <v>0</v>
      </c>
      <c r="FW76">
        <v>0</v>
      </c>
      <c r="FX76">
        <v>0</v>
      </c>
      <c r="FY76">
        <v>0</v>
      </c>
      <c r="FZ76">
        <v>1</v>
      </c>
      <c r="GA76">
        <v>0</v>
      </c>
      <c r="GB76">
        <v>0</v>
      </c>
      <c r="GC76">
        <v>0</v>
      </c>
      <c r="GD76">
        <v>0</v>
      </c>
      <c r="GE76">
        <v>0</v>
      </c>
      <c r="GF76">
        <v>0</v>
      </c>
      <c r="GG76">
        <v>0</v>
      </c>
      <c r="GH76">
        <v>0</v>
      </c>
      <c r="GI76">
        <v>0</v>
      </c>
      <c r="GJ76">
        <v>0</v>
      </c>
      <c r="GK76">
        <v>0</v>
      </c>
      <c r="GM76" t="s">
        <v>318</v>
      </c>
      <c r="GN76">
        <v>1</v>
      </c>
      <c r="GO76">
        <v>0</v>
      </c>
      <c r="GP76">
        <v>0</v>
      </c>
      <c r="GQ76">
        <v>0</v>
      </c>
      <c r="GR76">
        <v>0</v>
      </c>
      <c r="GS76">
        <v>0</v>
      </c>
      <c r="HY76" t="s">
        <v>320</v>
      </c>
      <c r="HZ76" t="s">
        <v>1228</v>
      </c>
      <c r="IA76" t="s">
        <v>385</v>
      </c>
      <c r="IE76" t="s">
        <v>1229</v>
      </c>
      <c r="JN76" t="s">
        <v>448</v>
      </c>
      <c r="JO76">
        <v>0</v>
      </c>
      <c r="JP76">
        <v>1</v>
      </c>
      <c r="JQ76">
        <v>0</v>
      </c>
      <c r="JR76">
        <v>0</v>
      </c>
      <c r="JS76">
        <v>0</v>
      </c>
      <c r="JT76">
        <v>0</v>
      </c>
      <c r="JU76">
        <v>0</v>
      </c>
      <c r="JV76">
        <v>0</v>
      </c>
      <c r="JW76">
        <v>0</v>
      </c>
      <c r="JY76" t="s">
        <v>1230</v>
      </c>
      <c r="JZ76" t="s">
        <v>1231</v>
      </c>
      <c r="KA76">
        <v>1</v>
      </c>
      <c r="KB76">
        <v>1</v>
      </c>
      <c r="KC76">
        <v>1</v>
      </c>
      <c r="KD76">
        <v>0</v>
      </c>
      <c r="KE76">
        <v>0</v>
      </c>
      <c r="KF76">
        <v>0</v>
      </c>
      <c r="KG76">
        <v>0</v>
      </c>
      <c r="KH76">
        <v>0</v>
      </c>
      <c r="KI76">
        <v>0</v>
      </c>
      <c r="KJ76">
        <v>1</v>
      </c>
      <c r="KK76">
        <v>1</v>
      </c>
      <c r="KL76">
        <v>1</v>
      </c>
      <c r="KM76">
        <v>0</v>
      </c>
      <c r="KN76">
        <v>0</v>
      </c>
      <c r="KO76">
        <v>0</v>
      </c>
      <c r="KQ76" t="s">
        <v>411</v>
      </c>
      <c r="KR76" t="s">
        <v>351</v>
      </c>
      <c r="KT76" t="s">
        <v>408</v>
      </c>
      <c r="MD76" t="s">
        <v>322</v>
      </c>
      <c r="ME76" t="s">
        <v>1232</v>
      </c>
      <c r="MF76" t="s">
        <v>322</v>
      </c>
      <c r="MG76" t="s">
        <v>355</v>
      </c>
      <c r="MH76">
        <v>0</v>
      </c>
      <c r="MI76">
        <v>0</v>
      </c>
      <c r="MJ76">
        <v>0</v>
      </c>
      <c r="MK76">
        <v>0</v>
      </c>
      <c r="ML76">
        <v>0</v>
      </c>
      <c r="MM76">
        <v>1</v>
      </c>
      <c r="MN76">
        <v>0</v>
      </c>
      <c r="MP76" t="s">
        <v>324</v>
      </c>
      <c r="MQ76">
        <v>0</v>
      </c>
      <c r="MR76">
        <v>1</v>
      </c>
      <c r="MS76">
        <v>0</v>
      </c>
      <c r="MT76">
        <v>0</v>
      </c>
      <c r="MU76">
        <v>0</v>
      </c>
      <c r="MW76" t="s">
        <v>325</v>
      </c>
      <c r="MX76">
        <v>1</v>
      </c>
      <c r="MY76">
        <v>0</v>
      </c>
      <c r="MZ76">
        <v>0</v>
      </c>
      <c r="NA76">
        <v>0</v>
      </c>
      <c r="NB76" t="s">
        <v>1233</v>
      </c>
      <c r="NC76">
        <v>0</v>
      </c>
      <c r="ND76">
        <v>0</v>
      </c>
      <c r="NE76">
        <v>0</v>
      </c>
      <c r="NF76">
        <v>1</v>
      </c>
      <c r="NG76">
        <v>1</v>
      </c>
      <c r="NH76">
        <v>0</v>
      </c>
      <c r="NI76">
        <v>0</v>
      </c>
      <c r="NJ76">
        <v>0</v>
      </c>
      <c r="NK76">
        <v>0</v>
      </c>
      <c r="NL76">
        <v>0</v>
      </c>
      <c r="NM76">
        <v>0</v>
      </c>
      <c r="NP76" t="s">
        <v>310</v>
      </c>
      <c r="NQ76" t="s">
        <v>310</v>
      </c>
      <c r="NR76" t="s">
        <v>320</v>
      </c>
      <c r="NS76">
        <v>0</v>
      </c>
      <c r="NT76">
        <v>0</v>
      </c>
      <c r="NU76">
        <v>0</v>
      </c>
      <c r="NV76">
        <v>0</v>
      </c>
      <c r="NW76">
        <v>0</v>
      </c>
      <c r="NX76">
        <v>1</v>
      </c>
      <c r="NY76">
        <v>0</v>
      </c>
      <c r="NZ76">
        <v>0</v>
      </c>
      <c r="OA76" t="s">
        <v>1234</v>
      </c>
      <c r="OB76" t="s">
        <v>358</v>
      </c>
      <c r="OC76">
        <v>1</v>
      </c>
      <c r="OD76">
        <v>0</v>
      </c>
      <c r="OE76">
        <v>0</v>
      </c>
      <c r="OF76">
        <v>0</v>
      </c>
      <c r="OG76">
        <v>0</v>
      </c>
      <c r="OH76">
        <v>0</v>
      </c>
      <c r="OI76">
        <v>0</v>
      </c>
      <c r="OJ76">
        <v>0</v>
      </c>
      <c r="OK76">
        <v>0</v>
      </c>
      <c r="VG76" t="s">
        <v>1235</v>
      </c>
      <c r="VH76">
        <v>1</v>
      </c>
      <c r="VI76">
        <v>1</v>
      </c>
      <c r="VJ76">
        <v>1</v>
      </c>
      <c r="VK76">
        <v>1</v>
      </c>
      <c r="VL76">
        <v>1</v>
      </c>
      <c r="VM76">
        <v>1</v>
      </c>
      <c r="VN76">
        <v>1</v>
      </c>
      <c r="VO76">
        <v>0</v>
      </c>
      <c r="VP76">
        <v>0</v>
      </c>
      <c r="VQ76">
        <v>0</v>
      </c>
      <c r="VR76">
        <v>0</v>
      </c>
      <c r="VT76" t="s">
        <v>322</v>
      </c>
      <c r="VU76" t="s">
        <v>322</v>
      </c>
      <c r="VV76" t="s">
        <v>489</v>
      </c>
      <c r="VW76">
        <v>0</v>
      </c>
      <c r="VX76">
        <v>0</v>
      </c>
      <c r="VY76">
        <v>0</v>
      </c>
      <c r="VZ76">
        <v>0</v>
      </c>
      <c r="WA76">
        <v>0</v>
      </c>
      <c r="WB76">
        <v>1</v>
      </c>
      <c r="WC76">
        <v>0</v>
      </c>
      <c r="WD76">
        <v>0</v>
      </c>
      <c r="WE76">
        <v>0</v>
      </c>
      <c r="WF76">
        <v>0</v>
      </c>
      <c r="WG76">
        <v>0</v>
      </c>
      <c r="WH76">
        <v>0</v>
      </c>
      <c r="WI76">
        <v>0</v>
      </c>
      <c r="WJ76">
        <v>0</v>
      </c>
      <c r="WL76" t="s">
        <v>1236</v>
      </c>
      <c r="WM76" t="s">
        <v>327</v>
      </c>
      <c r="WV76" t="s">
        <v>355</v>
      </c>
      <c r="WW76" t="s">
        <v>327</v>
      </c>
      <c r="WY76" t="s">
        <v>320</v>
      </c>
      <c r="WZ76">
        <v>0</v>
      </c>
      <c r="XA76">
        <v>0</v>
      </c>
      <c r="XB76">
        <v>0</v>
      </c>
      <c r="XC76">
        <v>1</v>
      </c>
      <c r="XD76">
        <v>0</v>
      </c>
      <c r="XE76">
        <v>0</v>
      </c>
      <c r="XF76" t="s">
        <v>1237</v>
      </c>
      <c r="XH76" t="s">
        <v>739</v>
      </c>
      <c r="XI76">
        <v>228478966</v>
      </c>
      <c r="XJ76" t="s">
        <v>1238</v>
      </c>
      <c r="XK76" s="1">
        <v>44501.765833333331</v>
      </c>
      <c r="XN76" t="s">
        <v>336</v>
      </c>
      <c r="XO76" t="s">
        <v>337</v>
      </c>
      <c r="XQ76">
        <v>75</v>
      </c>
    </row>
    <row r="77" spans="1:641" x14ac:dyDescent="0.25">
      <c r="A77" s="1">
        <v>44501.849538888891</v>
      </c>
      <c r="B77" s="1">
        <v>44502.829986203702</v>
      </c>
      <c r="C77" s="1">
        <v>44501</v>
      </c>
      <c r="D77" t="s">
        <v>2735</v>
      </c>
      <c r="E77" t="s">
        <v>1199</v>
      </c>
      <c r="F77" t="s">
        <v>1239</v>
      </c>
      <c r="G77" s="1">
        <v>44502</v>
      </c>
      <c r="H77" t="s">
        <v>310</v>
      </c>
      <c r="I77" t="s">
        <v>310</v>
      </c>
      <c r="J77" t="s">
        <v>311</v>
      </c>
      <c r="K77" t="s">
        <v>1029</v>
      </c>
      <c r="L77" t="s">
        <v>313</v>
      </c>
      <c r="N77" t="s">
        <v>314</v>
      </c>
      <c r="O77" t="s">
        <v>310</v>
      </c>
      <c r="P77" t="s">
        <v>315</v>
      </c>
      <c r="Q77" t="s">
        <v>320</v>
      </c>
      <c r="R77" t="s">
        <v>1240</v>
      </c>
      <c r="S77" t="s">
        <v>531</v>
      </c>
      <c r="T77">
        <v>5</v>
      </c>
      <c r="U77">
        <v>0</v>
      </c>
      <c r="V77">
        <v>4</v>
      </c>
      <c r="W77" t="s">
        <v>582</v>
      </c>
      <c r="X77">
        <v>0</v>
      </c>
      <c r="Y77">
        <v>0</v>
      </c>
      <c r="Z77">
        <v>1</v>
      </c>
      <c r="AA77">
        <v>0</v>
      </c>
      <c r="BQ77" t="s">
        <v>310</v>
      </c>
      <c r="BR77" t="s">
        <v>339</v>
      </c>
      <c r="BS77">
        <v>1</v>
      </c>
      <c r="BT77">
        <v>0</v>
      </c>
      <c r="BU77">
        <v>0</v>
      </c>
      <c r="BV77">
        <v>0</v>
      </c>
      <c r="BW77">
        <v>0</v>
      </c>
      <c r="BX77">
        <v>0</v>
      </c>
      <c r="BY77">
        <v>0</v>
      </c>
      <c r="BZ77">
        <v>0</v>
      </c>
      <c r="CB77" t="s">
        <v>421</v>
      </c>
      <c r="CD77">
        <v>530</v>
      </c>
      <c r="CE77" t="s">
        <v>327</v>
      </c>
      <c r="CZ77" t="s">
        <v>496</v>
      </c>
      <c r="EK77" t="s">
        <v>318</v>
      </c>
      <c r="EL77">
        <v>1</v>
      </c>
      <c r="EM77">
        <v>0</v>
      </c>
      <c r="EN77">
        <v>0</v>
      </c>
      <c r="EO77">
        <v>0</v>
      </c>
      <c r="EP77">
        <v>0</v>
      </c>
      <c r="EQ77">
        <v>0</v>
      </c>
      <c r="FT77" t="s">
        <v>1241</v>
      </c>
      <c r="FU77">
        <v>0</v>
      </c>
      <c r="FV77">
        <v>0</v>
      </c>
      <c r="FW77">
        <v>0</v>
      </c>
      <c r="FX77">
        <v>0</v>
      </c>
      <c r="FY77">
        <v>0</v>
      </c>
      <c r="FZ77">
        <v>0</v>
      </c>
      <c r="GA77">
        <v>0</v>
      </c>
      <c r="GB77">
        <v>0</v>
      </c>
      <c r="GC77">
        <v>0</v>
      </c>
      <c r="GD77">
        <v>1</v>
      </c>
      <c r="GE77">
        <v>0</v>
      </c>
      <c r="GF77">
        <v>0</v>
      </c>
      <c r="GG77">
        <v>0</v>
      </c>
      <c r="GH77">
        <v>0</v>
      </c>
      <c r="GI77">
        <v>0</v>
      </c>
      <c r="GJ77">
        <v>0</v>
      </c>
      <c r="GK77">
        <v>0</v>
      </c>
      <c r="GM77" t="s">
        <v>318</v>
      </c>
      <c r="GN77">
        <v>1</v>
      </c>
      <c r="GO77">
        <v>0</v>
      </c>
      <c r="GP77">
        <v>0</v>
      </c>
      <c r="GQ77">
        <v>0</v>
      </c>
      <c r="GR77">
        <v>0</v>
      </c>
      <c r="GS77">
        <v>0</v>
      </c>
      <c r="HY77" t="s">
        <v>1161</v>
      </c>
      <c r="IA77" t="s">
        <v>385</v>
      </c>
      <c r="IE77" t="s">
        <v>1242</v>
      </c>
      <c r="JN77" t="s">
        <v>347</v>
      </c>
      <c r="JO77">
        <v>1</v>
      </c>
      <c r="JP77">
        <v>0</v>
      </c>
      <c r="JQ77">
        <v>0</v>
      </c>
      <c r="JR77">
        <v>0</v>
      </c>
      <c r="JS77">
        <v>0</v>
      </c>
      <c r="JT77">
        <v>0</v>
      </c>
      <c r="JU77">
        <v>0</v>
      </c>
      <c r="JV77">
        <v>0</v>
      </c>
      <c r="JW77">
        <v>0</v>
      </c>
      <c r="JY77" t="s">
        <v>1243</v>
      </c>
      <c r="JZ77" t="s">
        <v>349</v>
      </c>
      <c r="KA77">
        <v>0</v>
      </c>
      <c r="KB77">
        <v>0</v>
      </c>
      <c r="KC77">
        <v>1</v>
      </c>
      <c r="KD77">
        <v>0</v>
      </c>
      <c r="KE77">
        <v>0</v>
      </c>
      <c r="KF77">
        <v>1</v>
      </c>
      <c r="KG77">
        <v>0</v>
      </c>
      <c r="KH77">
        <v>0</v>
      </c>
      <c r="KI77">
        <v>0</v>
      </c>
      <c r="KJ77">
        <v>0</v>
      </c>
      <c r="KK77">
        <v>0</v>
      </c>
      <c r="KL77">
        <v>0</v>
      </c>
      <c r="KM77">
        <v>0</v>
      </c>
      <c r="KN77">
        <v>0</v>
      </c>
      <c r="KO77">
        <v>0</v>
      </c>
      <c r="KQ77" t="s">
        <v>389</v>
      </c>
      <c r="KR77" t="s">
        <v>351</v>
      </c>
      <c r="KT77" t="s">
        <v>408</v>
      </c>
      <c r="MD77" t="s">
        <v>1244</v>
      </c>
      <c r="MG77" t="s">
        <v>355</v>
      </c>
      <c r="MH77">
        <v>0</v>
      </c>
      <c r="MI77">
        <v>0</v>
      </c>
      <c r="MJ77">
        <v>0</v>
      </c>
      <c r="MK77">
        <v>0</v>
      </c>
      <c r="ML77">
        <v>0</v>
      </c>
      <c r="MM77">
        <v>1</v>
      </c>
      <c r="MN77">
        <v>0</v>
      </c>
      <c r="MP77" t="s">
        <v>324</v>
      </c>
      <c r="MQ77">
        <v>0</v>
      </c>
      <c r="MR77">
        <v>1</v>
      </c>
      <c r="MS77">
        <v>0</v>
      </c>
      <c r="MT77">
        <v>0</v>
      </c>
      <c r="MU77">
        <v>0</v>
      </c>
      <c r="MW77" t="s">
        <v>325</v>
      </c>
      <c r="MX77">
        <v>1</v>
      </c>
      <c r="MY77">
        <v>0</v>
      </c>
      <c r="MZ77">
        <v>0</v>
      </c>
      <c r="NA77">
        <v>0</v>
      </c>
      <c r="NB77" t="s">
        <v>1202</v>
      </c>
      <c r="NC77">
        <v>0</v>
      </c>
      <c r="ND77">
        <v>0</v>
      </c>
      <c r="NE77">
        <v>0</v>
      </c>
      <c r="NF77">
        <v>0</v>
      </c>
      <c r="NG77">
        <v>1</v>
      </c>
      <c r="NH77">
        <v>0</v>
      </c>
      <c r="NI77">
        <v>0</v>
      </c>
      <c r="NJ77">
        <v>0</v>
      </c>
      <c r="NK77">
        <v>0</v>
      </c>
      <c r="NL77">
        <v>0</v>
      </c>
      <c r="NM77">
        <v>0</v>
      </c>
      <c r="NP77" t="s">
        <v>327</v>
      </c>
      <c r="NQ77" t="s">
        <v>327</v>
      </c>
      <c r="VG77" t="s">
        <v>1245</v>
      </c>
      <c r="VH77">
        <v>0</v>
      </c>
      <c r="VI77">
        <v>1</v>
      </c>
      <c r="VJ77">
        <v>1</v>
      </c>
      <c r="VK77">
        <v>1</v>
      </c>
      <c r="VL77">
        <v>0</v>
      </c>
      <c r="VM77">
        <v>0</v>
      </c>
      <c r="VN77">
        <v>1</v>
      </c>
      <c r="VO77">
        <v>0</v>
      </c>
      <c r="VP77">
        <v>0</v>
      </c>
      <c r="VQ77">
        <v>0</v>
      </c>
      <c r="VR77">
        <v>0</v>
      </c>
      <c r="VT77" t="s">
        <v>1246</v>
      </c>
      <c r="VU77" t="s">
        <v>1247</v>
      </c>
      <c r="VV77" t="s">
        <v>318</v>
      </c>
      <c r="VW77">
        <v>1</v>
      </c>
      <c r="VX77">
        <v>0</v>
      </c>
      <c r="VY77">
        <v>0</v>
      </c>
      <c r="VZ77">
        <v>0</v>
      </c>
      <c r="WA77">
        <v>0</v>
      </c>
      <c r="WB77">
        <v>0</v>
      </c>
      <c r="WC77">
        <v>0</v>
      </c>
      <c r="WD77">
        <v>0</v>
      </c>
      <c r="WE77">
        <v>0</v>
      </c>
      <c r="WF77">
        <v>0</v>
      </c>
      <c r="WG77">
        <v>0</v>
      </c>
      <c r="WH77">
        <v>0</v>
      </c>
      <c r="WI77">
        <v>0</v>
      </c>
      <c r="WJ77">
        <v>0</v>
      </c>
      <c r="WM77" t="s">
        <v>327</v>
      </c>
      <c r="WV77" t="s">
        <v>355</v>
      </c>
      <c r="WW77" t="s">
        <v>327</v>
      </c>
      <c r="WY77" t="s">
        <v>355</v>
      </c>
      <c r="WZ77">
        <v>0</v>
      </c>
      <c r="XA77">
        <v>0</v>
      </c>
      <c r="XB77">
        <v>0</v>
      </c>
      <c r="XC77">
        <v>0</v>
      </c>
      <c r="XD77">
        <v>1</v>
      </c>
      <c r="XE77">
        <v>0</v>
      </c>
      <c r="XH77" t="s">
        <v>311</v>
      </c>
      <c r="XI77">
        <v>228763013</v>
      </c>
      <c r="XJ77" t="s">
        <v>1248</v>
      </c>
      <c r="XK77" s="1">
        <v>44502.746851851851</v>
      </c>
      <c r="XN77" t="s">
        <v>336</v>
      </c>
      <c r="XO77" t="s">
        <v>337</v>
      </c>
      <c r="XQ77">
        <v>76</v>
      </c>
    </row>
    <row r="78" spans="1:641" x14ac:dyDescent="0.25">
      <c r="A78" s="1">
        <v>44502.800473333336</v>
      </c>
      <c r="B78" s="1">
        <v>44502.830107905087</v>
      </c>
      <c r="C78" s="1">
        <v>44502</v>
      </c>
      <c r="D78" t="s">
        <v>2735</v>
      </c>
      <c r="E78" t="s">
        <v>1199</v>
      </c>
      <c r="F78" t="s">
        <v>1058</v>
      </c>
      <c r="G78" s="1">
        <v>44502</v>
      </c>
      <c r="H78" t="s">
        <v>310</v>
      </c>
      <c r="I78" t="s">
        <v>310</v>
      </c>
      <c r="J78" t="s">
        <v>311</v>
      </c>
      <c r="K78" t="s">
        <v>1029</v>
      </c>
      <c r="L78" t="s">
        <v>313</v>
      </c>
      <c r="N78" t="s">
        <v>314</v>
      </c>
      <c r="O78" t="s">
        <v>310</v>
      </c>
      <c r="P78" t="s">
        <v>382</v>
      </c>
      <c r="Q78" t="s">
        <v>401</v>
      </c>
      <c r="S78" t="s">
        <v>531</v>
      </c>
      <c r="T78">
        <v>4</v>
      </c>
      <c r="U78">
        <v>1</v>
      </c>
      <c r="V78">
        <v>3</v>
      </c>
      <c r="W78" t="s">
        <v>582</v>
      </c>
      <c r="X78">
        <v>0</v>
      </c>
      <c r="Y78">
        <v>0</v>
      </c>
      <c r="Z78">
        <v>1</v>
      </c>
      <c r="AA78">
        <v>0</v>
      </c>
      <c r="BQ78" t="s">
        <v>310</v>
      </c>
      <c r="BR78" t="s">
        <v>339</v>
      </c>
      <c r="BS78">
        <v>1</v>
      </c>
      <c r="BT78">
        <v>0</v>
      </c>
      <c r="BU78">
        <v>0</v>
      </c>
      <c r="BV78">
        <v>0</v>
      </c>
      <c r="BW78">
        <v>0</v>
      </c>
      <c r="BX78">
        <v>0</v>
      </c>
      <c r="BY78">
        <v>0</v>
      </c>
      <c r="BZ78">
        <v>0</v>
      </c>
      <c r="CB78" t="s">
        <v>421</v>
      </c>
      <c r="CD78">
        <v>400</v>
      </c>
      <c r="CE78" t="s">
        <v>327</v>
      </c>
      <c r="CZ78" t="s">
        <v>541</v>
      </c>
      <c r="EK78" t="s">
        <v>497</v>
      </c>
      <c r="EL78">
        <v>0</v>
      </c>
      <c r="EM78">
        <v>1</v>
      </c>
      <c r="EN78">
        <v>0</v>
      </c>
      <c r="EO78">
        <v>0</v>
      </c>
      <c r="EP78">
        <v>0</v>
      </c>
      <c r="EQ78">
        <v>0</v>
      </c>
      <c r="FT78" t="s">
        <v>994</v>
      </c>
      <c r="FU78">
        <v>0</v>
      </c>
      <c r="FV78">
        <v>0</v>
      </c>
      <c r="FW78">
        <v>1</v>
      </c>
      <c r="FX78">
        <v>0</v>
      </c>
      <c r="FY78">
        <v>0</v>
      </c>
      <c r="FZ78">
        <v>0</v>
      </c>
      <c r="GA78">
        <v>0</v>
      </c>
      <c r="GB78">
        <v>0</v>
      </c>
      <c r="GC78">
        <v>0</v>
      </c>
      <c r="GD78">
        <v>0</v>
      </c>
      <c r="GE78">
        <v>0</v>
      </c>
      <c r="GF78">
        <v>0</v>
      </c>
      <c r="GG78">
        <v>0</v>
      </c>
      <c r="GH78">
        <v>0</v>
      </c>
      <c r="GI78">
        <v>0</v>
      </c>
      <c r="GJ78">
        <v>0</v>
      </c>
      <c r="GK78">
        <v>0</v>
      </c>
      <c r="GM78" t="s">
        <v>499</v>
      </c>
      <c r="GN78">
        <v>0</v>
      </c>
      <c r="GO78">
        <v>0</v>
      </c>
      <c r="GP78">
        <v>1</v>
      </c>
      <c r="GQ78">
        <v>0</v>
      </c>
      <c r="GR78">
        <v>0</v>
      </c>
      <c r="GS78">
        <v>0</v>
      </c>
      <c r="HY78" t="s">
        <v>500</v>
      </c>
      <c r="IA78" t="s">
        <v>385</v>
      </c>
      <c r="IE78" t="s">
        <v>1244</v>
      </c>
      <c r="JN78" t="s">
        <v>448</v>
      </c>
      <c r="JO78">
        <v>0</v>
      </c>
      <c r="JP78">
        <v>1</v>
      </c>
      <c r="JQ78">
        <v>0</v>
      </c>
      <c r="JR78">
        <v>0</v>
      </c>
      <c r="JS78">
        <v>0</v>
      </c>
      <c r="JT78">
        <v>0</v>
      </c>
      <c r="JU78">
        <v>0</v>
      </c>
      <c r="JV78">
        <v>0</v>
      </c>
      <c r="JW78">
        <v>0</v>
      </c>
      <c r="JY78" t="s">
        <v>1249</v>
      </c>
      <c r="JZ78" t="s">
        <v>1250</v>
      </c>
      <c r="KA78">
        <v>0</v>
      </c>
      <c r="KB78">
        <v>1</v>
      </c>
      <c r="KC78">
        <v>0</v>
      </c>
      <c r="KD78">
        <v>1</v>
      </c>
      <c r="KE78">
        <v>0</v>
      </c>
      <c r="KF78">
        <v>1</v>
      </c>
      <c r="KG78">
        <v>0</v>
      </c>
      <c r="KH78">
        <v>0</v>
      </c>
      <c r="KI78">
        <v>0</v>
      </c>
      <c r="KJ78">
        <v>0</v>
      </c>
      <c r="KK78">
        <v>0</v>
      </c>
      <c r="KL78">
        <v>1</v>
      </c>
      <c r="KM78">
        <v>0</v>
      </c>
      <c r="KN78">
        <v>0</v>
      </c>
      <c r="KO78">
        <v>0</v>
      </c>
      <c r="KQ78" t="s">
        <v>411</v>
      </c>
      <c r="KR78" t="s">
        <v>351</v>
      </c>
      <c r="KT78" t="s">
        <v>408</v>
      </c>
      <c r="MD78" t="s">
        <v>1244</v>
      </c>
      <c r="ME78" t="s">
        <v>1251</v>
      </c>
      <c r="MF78" t="s">
        <v>1244</v>
      </c>
      <c r="MG78" t="s">
        <v>355</v>
      </c>
      <c r="MH78">
        <v>0</v>
      </c>
      <c r="MI78">
        <v>0</v>
      </c>
      <c r="MJ78">
        <v>0</v>
      </c>
      <c r="MK78">
        <v>0</v>
      </c>
      <c r="ML78">
        <v>0</v>
      </c>
      <c r="MM78">
        <v>1</v>
      </c>
      <c r="MN78">
        <v>0</v>
      </c>
      <c r="MP78" t="s">
        <v>324</v>
      </c>
      <c r="MQ78">
        <v>0</v>
      </c>
      <c r="MR78">
        <v>1</v>
      </c>
      <c r="MS78">
        <v>0</v>
      </c>
      <c r="MT78">
        <v>0</v>
      </c>
      <c r="MU78">
        <v>0</v>
      </c>
      <c r="MW78" t="s">
        <v>325</v>
      </c>
      <c r="MX78">
        <v>1</v>
      </c>
      <c r="MY78">
        <v>0</v>
      </c>
      <c r="MZ78">
        <v>0</v>
      </c>
      <c r="NA78">
        <v>0</v>
      </c>
      <c r="NB78" t="s">
        <v>1233</v>
      </c>
      <c r="NC78">
        <v>0</v>
      </c>
      <c r="ND78">
        <v>0</v>
      </c>
      <c r="NE78">
        <v>0</v>
      </c>
      <c r="NF78">
        <v>1</v>
      </c>
      <c r="NG78">
        <v>1</v>
      </c>
      <c r="NH78">
        <v>0</v>
      </c>
      <c r="NI78">
        <v>0</v>
      </c>
      <c r="NJ78">
        <v>0</v>
      </c>
      <c r="NK78">
        <v>0</v>
      </c>
      <c r="NL78">
        <v>0</v>
      </c>
      <c r="NM78">
        <v>0</v>
      </c>
      <c r="NP78" t="s">
        <v>310</v>
      </c>
      <c r="NQ78" t="s">
        <v>310</v>
      </c>
      <c r="NR78" t="s">
        <v>736</v>
      </c>
      <c r="NS78">
        <v>0</v>
      </c>
      <c r="NT78">
        <v>0</v>
      </c>
      <c r="NU78">
        <v>0</v>
      </c>
      <c r="NV78">
        <v>0</v>
      </c>
      <c r="NW78">
        <v>1</v>
      </c>
      <c r="NX78">
        <v>0</v>
      </c>
      <c r="NY78">
        <v>0</v>
      </c>
      <c r="NZ78">
        <v>0</v>
      </c>
      <c r="OB78" t="s">
        <v>358</v>
      </c>
      <c r="OC78">
        <v>1</v>
      </c>
      <c r="OD78">
        <v>0</v>
      </c>
      <c r="OE78">
        <v>0</v>
      </c>
      <c r="OF78">
        <v>0</v>
      </c>
      <c r="OG78">
        <v>0</v>
      </c>
      <c r="OH78">
        <v>0</v>
      </c>
      <c r="OI78">
        <v>0</v>
      </c>
      <c r="OJ78">
        <v>0</v>
      </c>
      <c r="OK78">
        <v>0</v>
      </c>
      <c r="VG78" t="s">
        <v>1194</v>
      </c>
      <c r="VH78">
        <v>1</v>
      </c>
      <c r="VI78">
        <v>1</v>
      </c>
      <c r="VJ78">
        <v>1</v>
      </c>
      <c r="VK78">
        <v>1</v>
      </c>
      <c r="VL78">
        <v>1</v>
      </c>
      <c r="VM78">
        <v>1</v>
      </c>
      <c r="VN78">
        <v>1</v>
      </c>
      <c r="VO78">
        <v>0</v>
      </c>
      <c r="VP78">
        <v>0</v>
      </c>
      <c r="VQ78">
        <v>0</v>
      </c>
      <c r="VR78">
        <v>0</v>
      </c>
      <c r="VT78" t="s">
        <v>1244</v>
      </c>
      <c r="VU78" t="s">
        <v>1252</v>
      </c>
      <c r="VV78" t="s">
        <v>320</v>
      </c>
      <c r="VW78">
        <v>0</v>
      </c>
      <c r="VX78">
        <v>0</v>
      </c>
      <c r="VY78">
        <v>0</v>
      </c>
      <c r="VZ78">
        <v>0</v>
      </c>
      <c r="WA78">
        <v>0</v>
      </c>
      <c r="WB78">
        <v>0</v>
      </c>
      <c r="WC78">
        <v>0</v>
      </c>
      <c r="WD78">
        <v>0</v>
      </c>
      <c r="WE78">
        <v>0</v>
      </c>
      <c r="WF78">
        <v>0</v>
      </c>
      <c r="WG78">
        <v>0</v>
      </c>
      <c r="WH78">
        <v>1</v>
      </c>
      <c r="WI78">
        <v>0</v>
      </c>
      <c r="WJ78">
        <v>0</v>
      </c>
      <c r="WK78" t="s">
        <v>1253</v>
      </c>
      <c r="WM78" t="s">
        <v>327</v>
      </c>
      <c r="WV78" t="s">
        <v>327</v>
      </c>
      <c r="WW78" t="s">
        <v>327</v>
      </c>
      <c r="WY78" t="s">
        <v>320</v>
      </c>
      <c r="WZ78">
        <v>0</v>
      </c>
      <c r="XA78">
        <v>0</v>
      </c>
      <c r="XB78">
        <v>0</v>
      </c>
      <c r="XC78">
        <v>1</v>
      </c>
      <c r="XD78">
        <v>0</v>
      </c>
      <c r="XE78">
        <v>0</v>
      </c>
      <c r="XF78" t="s">
        <v>1254</v>
      </c>
      <c r="XH78" t="s">
        <v>1255</v>
      </c>
      <c r="XI78">
        <v>228763017</v>
      </c>
      <c r="XJ78" t="s">
        <v>1256</v>
      </c>
      <c r="XK78" s="1">
        <v>44502.746851851851</v>
      </c>
      <c r="XN78" t="s">
        <v>336</v>
      </c>
      <c r="XO78" t="s">
        <v>337</v>
      </c>
      <c r="XQ78">
        <v>77</v>
      </c>
    </row>
    <row r="79" spans="1:641" x14ac:dyDescent="0.25">
      <c r="A79" s="1">
        <v>44502.830337430547</v>
      </c>
      <c r="B79" s="1">
        <v>44502.872760601851</v>
      </c>
      <c r="C79" s="1">
        <v>44502</v>
      </c>
      <c r="D79" t="s">
        <v>2735</v>
      </c>
      <c r="E79" t="s">
        <v>1199</v>
      </c>
      <c r="F79" t="s">
        <v>1149</v>
      </c>
      <c r="G79" s="1">
        <v>44502</v>
      </c>
      <c r="H79" t="s">
        <v>310</v>
      </c>
      <c r="I79" t="s">
        <v>310</v>
      </c>
      <c r="J79" t="s">
        <v>311</v>
      </c>
      <c r="K79" t="s">
        <v>1029</v>
      </c>
      <c r="L79" t="s">
        <v>441</v>
      </c>
      <c r="N79" t="s">
        <v>681</v>
      </c>
      <c r="O79" t="s">
        <v>327</v>
      </c>
      <c r="P79" t="s">
        <v>315</v>
      </c>
      <c r="Q79" t="s">
        <v>401</v>
      </c>
      <c r="S79" t="s">
        <v>317</v>
      </c>
      <c r="T79">
        <v>1</v>
      </c>
      <c r="U79">
        <v>0</v>
      </c>
      <c r="V79">
        <v>1</v>
      </c>
      <c r="W79" t="s">
        <v>582</v>
      </c>
      <c r="X79">
        <v>0</v>
      </c>
      <c r="Y79">
        <v>0</v>
      </c>
      <c r="Z79">
        <v>1</v>
      </c>
      <c r="AA79">
        <v>0</v>
      </c>
      <c r="BQ79" t="s">
        <v>310</v>
      </c>
      <c r="BR79" t="s">
        <v>339</v>
      </c>
      <c r="BS79">
        <v>1</v>
      </c>
      <c r="BT79">
        <v>0</v>
      </c>
      <c r="BU79">
        <v>0</v>
      </c>
      <c r="BV79">
        <v>0</v>
      </c>
      <c r="BW79">
        <v>0</v>
      </c>
      <c r="BX79">
        <v>0</v>
      </c>
      <c r="BY79">
        <v>0</v>
      </c>
      <c r="BZ79">
        <v>0</v>
      </c>
      <c r="CB79" t="s">
        <v>421</v>
      </c>
      <c r="CD79">
        <v>450</v>
      </c>
      <c r="CE79" t="s">
        <v>327</v>
      </c>
      <c r="EK79" t="s">
        <v>318</v>
      </c>
      <c r="EL79">
        <v>1</v>
      </c>
      <c r="EM79">
        <v>0</v>
      </c>
      <c r="EN79">
        <v>0</v>
      </c>
      <c r="EO79">
        <v>0</v>
      </c>
      <c r="EP79">
        <v>0</v>
      </c>
      <c r="EQ79">
        <v>0</v>
      </c>
      <c r="HY79" t="s">
        <v>1161</v>
      </c>
      <c r="IA79" t="s">
        <v>385</v>
      </c>
      <c r="IE79" t="s">
        <v>1257</v>
      </c>
      <c r="MG79" t="s">
        <v>355</v>
      </c>
      <c r="MH79">
        <v>0</v>
      </c>
      <c r="MI79">
        <v>0</v>
      </c>
      <c r="MJ79">
        <v>0</v>
      </c>
      <c r="MK79">
        <v>0</v>
      </c>
      <c r="ML79">
        <v>0</v>
      </c>
      <c r="MM79">
        <v>1</v>
      </c>
      <c r="MN79">
        <v>0</v>
      </c>
      <c r="MW79" t="s">
        <v>325</v>
      </c>
      <c r="MX79">
        <v>1</v>
      </c>
      <c r="MY79">
        <v>0</v>
      </c>
      <c r="MZ79">
        <v>0</v>
      </c>
      <c r="NA79">
        <v>0</v>
      </c>
      <c r="OM79" t="s">
        <v>1202</v>
      </c>
      <c r="ON79">
        <v>0</v>
      </c>
      <c r="OO79">
        <v>0</v>
      </c>
      <c r="OP79">
        <v>1</v>
      </c>
      <c r="OQ79">
        <v>0</v>
      </c>
      <c r="OR79">
        <v>0</v>
      </c>
      <c r="OS79">
        <v>0</v>
      </c>
      <c r="OT79">
        <v>0</v>
      </c>
      <c r="OU79">
        <v>0</v>
      </c>
      <c r="OV79">
        <v>0</v>
      </c>
      <c r="OW79">
        <v>0</v>
      </c>
      <c r="OX79">
        <v>0</v>
      </c>
      <c r="PQ79" t="s">
        <v>754</v>
      </c>
      <c r="PS79" t="s">
        <v>318</v>
      </c>
      <c r="PT79">
        <v>0</v>
      </c>
      <c r="PU79">
        <v>0</v>
      </c>
      <c r="PV79">
        <v>0</v>
      </c>
      <c r="PW79">
        <v>0</v>
      </c>
      <c r="PX79">
        <v>0</v>
      </c>
      <c r="PY79">
        <v>1</v>
      </c>
      <c r="PZ79">
        <v>0</v>
      </c>
      <c r="QA79">
        <v>0</v>
      </c>
      <c r="QB79">
        <v>0</v>
      </c>
      <c r="VG79" t="s">
        <v>815</v>
      </c>
      <c r="VH79">
        <v>0</v>
      </c>
      <c r="VI79">
        <v>0</v>
      </c>
      <c r="VJ79">
        <v>1</v>
      </c>
      <c r="VK79">
        <v>0</v>
      </c>
      <c r="VL79">
        <v>0</v>
      </c>
      <c r="VM79">
        <v>0</v>
      </c>
      <c r="VN79">
        <v>0</v>
      </c>
      <c r="VO79">
        <v>0</v>
      </c>
      <c r="VP79">
        <v>0</v>
      </c>
      <c r="VQ79">
        <v>0</v>
      </c>
      <c r="VR79">
        <v>0</v>
      </c>
      <c r="VT79" t="s">
        <v>1258</v>
      </c>
      <c r="VU79" t="s">
        <v>1259</v>
      </c>
      <c r="VV79" t="s">
        <v>664</v>
      </c>
      <c r="VW79">
        <v>0</v>
      </c>
      <c r="VX79">
        <v>1</v>
      </c>
      <c r="VY79">
        <v>1</v>
      </c>
      <c r="VZ79">
        <v>1</v>
      </c>
      <c r="WA79">
        <v>0</v>
      </c>
      <c r="WB79">
        <v>0</v>
      </c>
      <c r="WC79">
        <v>0</v>
      </c>
      <c r="WD79">
        <v>0</v>
      </c>
      <c r="WE79">
        <v>0</v>
      </c>
      <c r="WF79">
        <v>0</v>
      </c>
      <c r="WG79">
        <v>1</v>
      </c>
      <c r="WH79">
        <v>0</v>
      </c>
      <c r="WI79">
        <v>0</v>
      </c>
      <c r="WJ79">
        <v>0</v>
      </c>
      <c r="WL79" t="s">
        <v>1260</v>
      </c>
      <c r="WM79" t="s">
        <v>327</v>
      </c>
      <c r="WV79" t="s">
        <v>355</v>
      </c>
      <c r="WW79" t="s">
        <v>327</v>
      </c>
      <c r="WY79" t="s">
        <v>355</v>
      </c>
      <c r="WZ79">
        <v>0</v>
      </c>
      <c r="XA79">
        <v>0</v>
      </c>
      <c r="XB79">
        <v>0</v>
      </c>
      <c r="XC79">
        <v>0</v>
      </c>
      <c r="XD79">
        <v>1</v>
      </c>
      <c r="XE79">
        <v>0</v>
      </c>
      <c r="XH79" t="s">
        <v>864</v>
      </c>
      <c r="XI79">
        <v>228777708</v>
      </c>
      <c r="XJ79" t="s">
        <v>1261</v>
      </c>
      <c r="XK79" s="1">
        <v>44502.789525462962</v>
      </c>
      <c r="XN79" t="s">
        <v>336</v>
      </c>
      <c r="XO79" t="s">
        <v>337</v>
      </c>
      <c r="XQ79">
        <v>78</v>
      </c>
    </row>
    <row r="80" spans="1:641" x14ac:dyDescent="0.25">
      <c r="A80" s="1">
        <v>44502.872930543977</v>
      </c>
      <c r="B80" s="1">
        <v>44502.898671041658</v>
      </c>
      <c r="C80" s="1">
        <v>44502</v>
      </c>
      <c r="D80" t="s">
        <v>2735</v>
      </c>
      <c r="E80" t="s">
        <v>1199</v>
      </c>
      <c r="F80" t="s">
        <v>1058</v>
      </c>
      <c r="G80" s="1">
        <v>44502</v>
      </c>
      <c r="H80" t="s">
        <v>310</v>
      </c>
      <c r="I80" t="s">
        <v>310</v>
      </c>
      <c r="J80" t="s">
        <v>311</v>
      </c>
      <c r="K80" t="s">
        <v>1029</v>
      </c>
      <c r="L80" t="s">
        <v>313</v>
      </c>
      <c r="N80" t="s">
        <v>314</v>
      </c>
      <c r="O80" t="s">
        <v>310</v>
      </c>
      <c r="P80" t="s">
        <v>315</v>
      </c>
      <c r="Q80" t="s">
        <v>320</v>
      </c>
      <c r="R80" t="s">
        <v>1262</v>
      </c>
      <c r="S80" t="s">
        <v>531</v>
      </c>
      <c r="T80">
        <v>4</v>
      </c>
      <c r="U80">
        <v>1</v>
      </c>
      <c r="V80">
        <v>4</v>
      </c>
      <c r="W80" t="s">
        <v>582</v>
      </c>
      <c r="X80">
        <v>0</v>
      </c>
      <c r="Y80">
        <v>0</v>
      </c>
      <c r="Z80">
        <v>1</v>
      </c>
      <c r="AA80">
        <v>0</v>
      </c>
      <c r="BQ80" t="s">
        <v>310</v>
      </c>
      <c r="BR80" t="s">
        <v>339</v>
      </c>
      <c r="BS80">
        <v>1</v>
      </c>
      <c r="BT80">
        <v>0</v>
      </c>
      <c r="BU80">
        <v>0</v>
      </c>
      <c r="BV80">
        <v>0</v>
      </c>
      <c r="BW80">
        <v>0</v>
      </c>
      <c r="BX80">
        <v>0</v>
      </c>
      <c r="BY80">
        <v>0</v>
      </c>
      <c r="BZ80">
        <v>0</v>
      </c>
      <c r="CB80" t="s">
        <v>421</v>
      </c>
      <c r="CD80">
        <v>450</v>
      </c>
      <c r="CE80" t="s">
        <v>327</v>
      </c>
      <c r="CZ80" t="s">
        <v>422</v>
      </c>
      <c r="EK80" t="s">
        <v>318</v>
      </c>
      <c r="EL80">
        <v>1</v>
      </c>
      <c r="EM80">
        <v>0</v>
      </c>
      <c r="EN80">
        <v>0</v>
      </c>
      <c r="EO80">
        <v>0</v>
      </c>
      <c r="EP80">
        <v>0</v>
      </c>
      <c r="EQ80">
        <v>0</v>
      </c>
      <c r="FT80" t="s">
        <v>994</v>
      </c>
      <c r="FU80">
        <v>0</v>
      </c>
      <c r="FV80">
        <v>0</v>
      </c>
      <c r="FW80">
        <v>1</v>
      </c>
      <c r="FX80">
        <v>0</v>
      </c>
      <c r="FY80">
        <v>0</v>
      </c>
      <c r="FZ80">
        <v>0</v>
      </c>
      <c r="GA80">
        <v>0</v>
      </c>
      <c r="GB80">
        <v>0</v>
      </c>
      <c r="GC80">
        <v>0</v>
      </c>
      <c r="GD80">
        <v>0</v>
      </c>
      <c r="GE80">
        <v>0</v>
      </c>
      <c r="GF80">
        <v>0</v>
      </c>
      <c r="GG80">
        <v>0</v>
      </c>
      <c r="GH80">
        <v>0</v>
      </c>
      <c r="GI80">
        <v>0</v>
      </c>
      <c r="GJ80">
        <v>0</v>
      </c>
      <c r="GK80">
        <v>0</v>
      </c>
      <c r="GM80" t="s">
        <v>499</v>
      </c>
      <c r="GN80">
        <v>0</v>
      </c>
      <c r="GO80">
        <v>0</v>
      </c>
      <c r="GP80">
        <v>1</v>
      </c>
      <c r="GQ80">
        <v>0</v>
      </c>
      <c r="GR80">
        <v>0</v>
      </c>
      <c r="GS80">
        <v>0</v>
      </c>
      <c r="HY80" t="s">
        <v>1161</v>
      </c>
      <c r="IA80" t="s">
        <v>385</v>
      </c>
      <c r="IE80" t="s">
        <v>1244</v>
      </c>
      <c r="JN80" t="s">
        <v>347</v>
      </c>
      <c r="JO80">
        <v>1</v>
      </c>
      <c r="JP80">
        <v>0</v>
      </c>
      <c r="JQ80">
        <v>0</v>
      </c>
      <c r="JR80">
        <v>0</v>
      </c>
      <c r="JS80">
        <v>0</v>
      </c>
      <c r="JT80">
        <v>0</v>
      </c>
      <c r="JU80">
        <v>0</v>
      </c>
      <c r="JV80">
        <v>0</v>
      </c>
      <c r="JW80">
        <v>0</v>
      </c>
      <c r="JY80" t="s">
        <v>1263</v>
      </c>
      <c r="JZ80" t="s">
        <v>1264</v>
      </c>
      <c r="KA80">
        <v>1</v>
      </c>
      <c r="KB80">
        <v>0</v>
      </c>
      <c r="KC80">
        <v>1</v>
      </c>
      <c r="KD80">
        <v>1</v>
      </c>
      <c r="KE80">
        <v>0</v>
      </c>
      <c r="KF80">
        <v>0</v>
      </c>
      <c r="KG80">
        <v>0</v>
      </c>
      <c r="KH80">
        <v>0</v>
      </c>
      <c r="KI80">
        <v>0</v>
      </c>
      <c r="KJ80">
        <v>0</v>
      </c>
      <c r="KK80">
        <v>0</v>
      </c>
      <c r="KL80">
        <v>1</v>
      </c>
      <c r="KM80">
        <v>0</v>
      </c>
      <c r="KN80">
        <v>0</v>
      </c>
      <c r="KO80">
        <v>0</v>
      </c>
      <c r="KQ80" t="s">
        <v>411</v>
      </c>
      <c r="KR80" t="s">
        <v>351</v>
      </c>
      <c r="KT80" t="s">
        <v>408</v>
      </c>
      <c r="MD80" t="s">
        <v>1244</v>
      </c>
      <c r="ME80" t="s">
        <v>1265</v>
      </c>
      <c r="MF80" t="s">
        <v>1244</v>
      </c>
      <c r="MG80" t="s">
        <v>1266</v>
      </c>
      <c r="MH80">
        <v>1</v>
      </c>
      <c r="MI80">
        <v>1</v>
      </c>
      <c r="MJ80">
        <v>1</v>
      </c>
      <c r="MK80">
        <v>0</v>
      </c>
      <c r="ML80">
        <v>0</v>
      </c>
      <c r="MM80">
        <v>0</v>
      </c>
      <c r="MN80">
        <v>0</v>
      </c>
      <c r="MP80" t="s">
        <v>324</v>
      </c>
      <c r="MQ80">
        <v>0</v>
      </c>
      <c r="MR80">
        <v>1</v>
      </c>
      <c r="MS80">
        <v>0</v>
      </c>
      <c r="MT80">
        <v>0</v>
      </c>
      <c r="MU80">
        <v>0</v>
      </c>
      <c r="MW80" t="s">
        <v>325</v>
      </c>
      <c r="MX80">
        <v>1</v>
      </c>
      <c r="MY80">
        <v>0</v>
      </c>
      <c r="MZ80">
        <v>0</v>
      </c>
      <c r="NA80">
        <v>0</v>
      </c>
      <c r="NB80" t="s">
        <v>1202</v>
      </c>
      <c r="NC80">
        <v>0</v>
      </c>
      <c r="ND80">
        <v>0</v>
      </c>
      <c r="NE80">
        <v>0</v>
      </c>
      <c r="NF80">
        <v>0</v>
      </c>
      <c r="NG80">
        <v>1</v>
      </c>
      <c r="NH80">
        <v>0</v>
      </c>
      <c r="NI80">
        <v>0</v>
      </c>
      <c r="NJ80">
        <v>0</v>
      </c>
      <c r="NK80">
        <v>0</v>
      </c>
      <c r="NL80">
        <v>0</v>
      </c>
      <c r="NM80">
        <v>0</v>
      </c>
      <c r="NP80" t="s">
        <v>310</v>
      </c>
      <c r="NQ80" t="s">
        <v>310</v>
      </c>
      <c r="NR80" t="s">
        <v>320</v>
      </c>
      <c r="NS80">
        <v>0</v>
      </c>
      <c r="NT80">
        <v>0</v>
      </c>
      <c r="NU80">
        <v>0</v>
      </c>
      <c r="NV80">
        <v>0</v>
      </c>
      <c r="NW80">
        <v>0</v>
      </c>
      <c r="NX80">
        <v>1</v>
      </c>
      <c r="NY80">
        <v>0</v>
      </c>
      <c r="NZ80">
        <v>0</v>
      </c>
      <c r="OA80" t="s">
        <v>1267</v>
      </c>
      <c r="OB80" t="s">
        <v>358</v>
      </c>
      <c r="OC80">
        <v>1</v>
      </c>
      <c r="OD80">
        <v>0</v>
      </c>
      <c r="OE80">
        <v>0</v>
      </c>
      <c r="OF80">
        <v>0</v>
      </c>
      <c r="OG80">
        <v>0</v>
      </c>
      <c r="OH80">
        <v>0</v>
      </c>
      <c r="OI80">
        <v>0</v>
      </c>
      <c r="OJ80">
        <v>0</v>
      </c>
      <c r="OK80">
        <v>0</v>
      </c>
      <c r="VG80" t="s">
        <v>1142</v>
      </c>
      <c r="VH80">
        <v>0</v>
      </c>
      <c r="VI80">
        <v>1</v>
      </c>
      <c r="VJ80">
        <v>1</v>
      </c>
      <c r="VK80">
        <v>0</v>
      </c>
      <c r="VL80">
        <v>0</v>
      </c>
      <c r="VM80">
        <v>0</v>
      </c>
      <c r="VN80">
        <v>0</v>
      </c>
      <c r="VO80">
        <v>0</v>
      </c>
      <c r="VP80">
        <v>0</v>
      </c>
      <c r="VQ80">
        <v>0</v>
      </c>
      <c r="VR80">
        <v>0</v>
      </c>
      <c r="VT80" t="s">
        <v>1244</v>
      </c>
      <c r="VU80" t="s">
        <v>1268</v>
      </c>
      <c r="VV80" t="s">
        <v>318</v>
      </c>
      <c r="VW80">
        <v>1</v>
      </c>
      <c r="VX80">
        <v>0</v>
      </c>
      <c r="VY80">
        <v>0</v>
      </c>
      <c r="VZ80">
        <v>0</v>
      </c>
      <c r="WA80">
        <v>0</v>
      </c>
      <c r="WB80">
        <v>0</v>
      </c>
      <c r="WC80">
        <v>0</v>
      </c>
      <c r="WD80">
        <v>0</v>
      </c>
      <c r="WE80">
        <v>0</v>
      </c>
      <c r="WF80">
        <v>0</v>
      </c>
      <c r="WG80">
        <v>0</v>
      </c>
      <c r="WH80">
        <v>0</v>
      </c>
      <c r="WI80">
        <v>0</v>
      </c>
      <c r="WJ80">
        <v>0</v>
      </c>
      <c r="WM80" t="s">
        <v>327</v>
      </c>
      <c r="WV80" t="s">
        <v>327</v>
      </c>
      <c r="WW80" t="s">
        <v>327</v>
      </c>
      <c r="WY80" t="s">
        <v>355</v>
      </c>
      <c r="WZ80">
        <v>0</v>
      </c>
      <c r="XA80">
        <v>0</v>
      </c>
      <c r="XB80">
        <v>0</v>
      </c>
      <c r="XC80">
        <v>0</v>
      </c>
      <c r="XD80">
        <v>1</v>
      </c>
      <c r="XE80">
        <v>0</v>
      </c>
      <c r="XH80" t="s">
        <v>311</v>
      </c>
      <c r="XI80">
        <v>228784696</v>
      </c>
      <c r="XJ80" t="s">
        <v>1269</v>
      </c>
      <c r="XK80" s="1">
        <v>44502.815451388888</v>
      </c>
      <c r="XN80" t="s">
        <v>336</v>
      </c>
      <c r="XO80" t="s">
        <v>337</v>
      </c>
      <c r="XQ80">
        <v>79</v>
      </c>
    </row>
    <row r="81" spans="1:641" x14ac:dyDescent="0.25">
      <c r="A81" s="1">
        <v>44502.91782746528</v>
      </c>
      <c r="B81" s="1">
        <v>44502.927445173613</v>
      </c>
      <c r="C81" s="1">
        <v>44502</v>
      </c>
      <c r="D81" t="s">
        <v>2735</v>
      </c>
      <c r="E81" t="s">
        <v>1027</v>
      </c>
      <c r="F81" t="s">
        <v>1028</v>
      </c>
      <c r="G81" s="1">
        <v>44502</v>
      </c>
      <c r="H81" t="s">
        <v>310</v>
      </c>
      <c r="I81" t="s">
        <v>310</v>
      </c>
      <c r="J81" t="s">
        <v>311</v>
      </c>
      <c r="K81" t="s">
        <v>1029</v>
      </c>
      <c r="L81" t="s">
        <v>313</v>
      </c>
      <c r="N81" t="s">
        <v>314</v>
      </c>
      <c r="O81" t="s">
        <v>310</v>
      </c>
      <c r="P81" t="s">
        <v>315</v>
      </c>
      <c r="Q81" t="s">
        <v>401</v>
      </c>
      <c r="S81" t="s">
        <v>317</v>
      </c>
      <c r="T81">
        <v>2</v>
      </c>
      <c r="U81">
        <v>0</v>
      </c>
      <c r="V81">
        <v>2</v>
      </c>
      <c r="W81" t="s">
        <v>319</v>
      </c>
      <c r="X81">
        <v>0</v>
      </c>
      <c r="Y81">
        <v>1</v>
      </c>
      <c r="Z81">
        <v>0</v>
      </c>
      <c r="AA81">
        <v>0</v>
      </c>
      <c r="AG81" t="s">
        <v>310</v>
      </c>
      <c r="AH81" t="s">
        <v>339</v>
      </c>
      <c r="AI81">
        <v>1</v>
      </c>
      <c r="AJ81">
        <v>0</v>
      </c>
      <c r="AK81">
        <v>0</v>
      </c>
      <c r="AL81">
        <v>0</v>
      </c>
      <c r="AM81">
        <v>0</v>
      </c>
      <c r="AN81">
        <v>0</v>
      </c>
      <c r="AO81">
        <v>0</v>
      </c>
      <c r="AP81">
        <v>0</v>
      </c>
      <c r="AR81" t="s">
        <v>383</v>
      </c>
      <c r="AT81">
        <v>300</v>
      </c>
      <c r="AU81" t="s">
        <v>327</v>
      </c>
      <c r="BP81" t="s">
        <v>341</v>
      </c>
      <c r="EK81" t="s">
        <v>318</v>
      </c>
      <c r="EL81">
        <v>1</v>
      </c>
      <c r="EM81">
        <v>0</v>
      </c>
      <c r="EN81">
        <v>0</v>
      </c>
      <c r="EO81">
        <v>0</v>
      </c>
      <c r="EP81">
        <v>0</v>
      </c>
      <c r="EQ81">
        <v>0</v>
      </c>
      <c r="ES81" t="s">
        <v>355</v>
      </c>
      <c r="ET81">
        <v>0</v>
      </c>
      <c r="EU81">
        <v>0</v>
      </c>
      <c r="EV81">
        <v>0</v>
      </c>
      <c r="EW81">
        <v>0</v>
      </c>
      <c r="EX81">
        <v>0</v>
      </c>
      <c r="EY81">
        <v>0</v>
      </c>
      <c r="EZ81">
        <v>0</v>
      </c>
      <c r="FA81">
        <v>0</v>
      </c>
      <c r="FB81">
        <v>0</v>
      </c>
      <c r="FC81">
        <v>0</v>
      </c>
      <c r="FD81">
        <v>0</v>
      </c>
      <c r="FE81">
        <v>0</v>
      </c>
      <c r="FF81">
        <v>0</v>
      </c>
      <c r="FG81">
        <v>0</v>
      </c>
      <c r="FH81">
        <v>0</v>
      </c>
      <c r="FI81">
        <v>1</v>
      </c>
      <c r="FJ81">
        <v>0</v>
      </c>
      <c r="FL81" t="s">
        <v>318</v>
      </c>
      <c r="FM81">
        <v>1</v>
      </c>
      <c r="FN81">
        <v>0</v>
      </c>
      <c r="FO81">
        <v>0</v>
      </c>
      <c r="FP81">
        <v>0</v>
      </c>
      <c r="FQ81">
        <v>0</v>
      </c>
      <c r="FR81">
        <v>0</v>
      </c>
      <c r="HV81" t="s">
        <v>344</v>
      </c>
      <c r="HX81" t="s">
        <v>385</v>
      </c>
      <c r="IE81" t="s">
        <v>1270</v>
      </c>
      <c r="IF81" t="s">
        <v>347</v>
      </c>
      <c r="IG81">
        <v>1</v>
      </c>
      <c r="IH81">
        <v>0</v>
      </c>
      <c r="II81">
        <v>0</v>
      </c>
      <c r="IJ81">
        <v>0</v>
      </c>
      <c r="IK81">
        <v>0</v>
      </c>
      <c r="IL81">
        <v>0</v>
      </c>
      <c r="IM81">
        <v>0</v>
      </c>
      <c r="IN81">
        <v>0</v>
      </c>
      <c r="IO81">
        <v>0</v>
      </c>
      <c r="IQ81" t="s">
        <v>1271</v>
      </c>
      <c r="IR81" t="s">
        <v>724</v>
      </c>
      <c r="IS81">
        <v>1</v>
      </c>
      <c r="IT81">
        <v>0</v>
      </c>
      <c r="IU81">
        <v>1</v>
      </c>
      <c r="IV81">
        <v>1</v>
      </c>
      <c r="IW81">
        <v>0</v>
      </c>
      <c r="IX81">
        <v>1</v>
      </c>
      <c r="IY81">
        <v>0</v>
      </c>
      <c r="IZ81">
        <v>0</v>
      </c>
      <c r="JA81">
        <v>0</v>
      </c>
      <c r="JB81">
        <v>0</v>
      </c>
      <c r="JC81">
        <v>0</v>
      </c>
      <c r="JD81">
        <v>0</v>
      </c>
      <c r="JE81">
        <v>0</v>
      </c>
      <c r="JF81">
        <v>0</v>
      </c>
      <c r="JG81">
        <v>0</v>
      </c>
      <c r="JI81" t="s">
        <v>389</v>
      </c>
      <c r="JJ81" t="s">
        <v>351</v>
      </c>
      <c r="JL81" t="s">
        <v>320</v>
      </c>
      <c r="JM81" t="s">
        <v>1272</v>
      </c>
      <c r="MD81" t="s">
        <v>322</v>
      </c>
      <c r="ME81" t="s">
        <v>322</v>
      </c>
      <c r="MF81" t="s">
        <v>322</v>
      </c>
      <c r="MG81" t="s">
        <v>355</v>
      </c>
      <c r="MH81">
        <v>0</v>
      </c>
      <c r="MI81">
        <v>0</v>
      </c>
      <c r="MJ81">
        <v>0</v>
      </c>
      <c r="MK81">
        <v>0</v>
      </c>
      <c r="ML81">
        <v>0</v>
      </c>
      <c r="MM81">
        <v>1</v>
      </c>
      <c r="MN81">
        <v>0</v>
      </c>
      <c r="MP81" t="s">
        <v>324</v>
      </c>
      <c r="MQ81">
        <v>0</v>
      </c>
      <c r="MR81">
        <v>1</v>
      </c>
      <c r="MS81">
        <v>0</v>
      </c>
      <c r="MT81">
        <v>0</v>
      </c>
      <c r="MU81">
        <v>0</v>
      </c>
      <c r="MW81" t="s">
        <v>371</v>
      </c>
      <c r="MX81">
        <v>0</v>
      </c>
      <c r="MY81">
        <v>1</v>
      </c>
      <c r="NB81" t="s">
        <v>326</v>
      </c>
      <c r="NC81">
        <v>0</v>
      </c>
      <c r="ND81">
        <v>0</v>
      </c>
      <c r="NE81">
        <v>0</v>
      </c>
      <c r="NF81">
        <v>1</v>
      </c>
      <c r="NG81">
        <v>0</v>
      </c>
      <c r="NH81">
        <v>0</v>
      </c>
      <c r="NI81">
        <v>0</v>
      </c>
      <c r="NJ81">
        <v>0</v>
      </c>
      <c r="NK81">
        <v>0</v>
      </c>
      <c r="NL81">
        <v>0</v>
      </c>
      <c r="NM81">
        <v>0</v>
      </c>
      <c r="NP81" t="s">
        <v>327</v>
      </c>
      <c r="NQ81" t="s">
        <v>310</v>
      </c>
      <c r="OB81" t="s">
        <v>358</v>
      </c>
      <c r="OC81">
        <v>1</v>
      </c>
      <c r="OD81">
        <v>0</v>
      </c>
      <c r="OE81">
        <v>0</v>
      </c>
      <c r="OF81">
        <v>0</v>
      </c>
      <c r="OG81">
        <v>0</v>
      </c>
      <c r="OH81">
        <v>0</v>
      </c>
      <c r="OI81">
        <v>0</v>
      </c>
      <c r="OJ81">
        <v>0</v>
      </c>
      <c r="OK81">
        <v>0</v>
      </c>
      <c r="VG81" t="s">
        <v>1273</v>
      </c>
      <c r="VH81">
        <v>0</v>
      </c>
      <c r="VI81">
        <v>0</v>
      </c>
      <c r="VJ81">
        <v>1</v>
      </c>
      <c r="VK81">
        <v>1</v>
      </c>
      <c r="VL81">
        <v>0</v>
      </c>
      <c r="VM81">
        <v>0</v>
      </c>
      <c r="VN81">
        <v>0</v>
      </c>
      <c r="VO81">
        <v>0</v>
      </c>
      <c r="VP81">
        <v>0</v>
      </c>
      <c r="VQ81">
        <v>0</v>
      </c>
      <c r="VR81">
        <v>0</v>
      </c>
      <c r="VT81" t="s">
        <v>1274</v>
      </c>
      <c r="VU81" t="s">
        <v>1275</v>
      </c>
      <c r="VV81" t="s">
        <v>355</v>
      </c>
      <c r="VW81">
        <v>0</v>
      </c>
      <c r="VX81">
        <v>0</v>
      </c>
      <c r="VY81">
        <v>0</v>
      </c>
      <c r="VZ81">
        <v>0</v>
      </c>
      <c r="WA81">
        <v>0</v>
      </c>
      <c r="WB81">
        <v>0</v>
      </c>
      <c r="WC81">
        <v>0</v>
      </c>
      <c r="WD81">
        <v>0</v>
      </c>
      <c r="WE81">
        <v>0</v>
      </c>
      <c r="WF81">
        <v>0</v>
      </c>
      <c r="WG81">
        <v>0</v>
      </c>
      <c r="WH81">
        <v>0</v>
      </c>
      <c r="WI81">
        <v>1</v>
      </c>
      <c r="WJ81">
        <v>0</v>
      </c>
      <c r="WM81" t="s">
        <v>327</v>
      </c>
      <c r="WV81" t="s">
        <v>327</v>
      </c>
      <c r="WW81" t="s">
        <v>327</v>
      </c>
      <c r="WY81" t="s">
        <v>355</v>
      </c>
      <c r="WZ81">
        <v>0</v>
      </c>
      <c r="XA81">
        <v>0</v>
      </c>
      <c r="XB81">
        <v>0</v>
      </c>
      <c r="XC81">
        <v>0</v>
      </c>
      <c r="XD81">
        <v>1</v>
      </c>
      <c r="XE81">
        <v>0</v>
      </c>
      <c r="XH81" t="s">
        <v>311</v>
      </c>
      <c r="XI81">
        <v>228793211</v>
      </c>
      <c r="XJ81" t="s">
        <v>1276</v>
      </c>
      <c r="XK81" s="1">
        <v>44502.843449074076</v>
      </c>
      <c r="XN81" t="s">
        <v>336</v>
      </c>
      <c r="XO81" t="s">
        <v>337</v>
      </c>
      <c r="XQ81">
        <v>80</v>
      </c>
    </row>
    <row r="82" spans="1:641" x14ac:dyDescent="0.25">
      <c r="A82" s="1">
        <v>44504.727442905103</v>
      </c>
      <c r="B82" s="1">
        <v>44504.735033703713</v>
      </c>
      <c r="C82" s="1">
        <v>44504</v>
      </c>
      <c r="D82" t="s">
        <v>2735</v>
      </c>
      <c r="E82" t="s">
        <v>1199</v>
      </c>
      <c r="F82" t="s">
        <v>1200</v>
      </c>
      <c r="G82" s="1">
        <v>44504</v>
      </c>
      <c r="H82" t="s">
        <v>310</v>
      </c>
      <c r="I82" t="s">
        <v>310</v>
      </c>
      <c r="J82" t="s">
        <v>311</v>
      </c>
      <c r="K82" t="s">
        <v>1029</v>
      </c>
      <c r="L82" t="s">
        <v>313</v>
      </c>
      <c r="N82" t="s">
        <v>314</v>
      </c>
      <c r="O82" t="s">
        <v>310</v>
      </c>
      <c r="P82" t="s">
        <v>315</v>
      </c>
      <c r="Q82" t="s">
        <v>316</v>
      </c>
      <c r="S82" t="s">
        <v>317</v>
      </c>
      <c r="T82">
        <v>3</v>
      </c>
      <c r="U82">
        <v>0</v>
      </c>
      <c r="V82">
        <v>2</v>
      </c>
      <c r="W82" t="s">
        <v>319</v>
      </c>
      <c r="X82">
        <v>0</v>
      </c>
      <c r="Y82">
        <v>1</v>
      </c>
      <c r="Z82">
        <v>0</v>
      </c>
      <c r="AA82">
        <v>0</v>
      </c>
      <c r="AG82" t="s">
        <v>310</v>
      </c>
      <c r="AH82" t="s">
        <v>339</v>
      </c>
      <c r="AI82">
        <v>1</v>
      </c>
      <c r="AJ82">
        <v>0</v>
      </c>
      <c r="AK82">
        <v>0</v>
      </c>
      <c r="AL82">
        <v>0</v>
      </c>
      <c r="AM82">
        <v>0</v>
      </c>
      <c r="AN82">
        <v>0</v>
      </c>
      <c r="AO82">
        <v>0</v>
      </c>
      <c r="AP82">
        <v>0</v>
      </c>
      <c r="AR82" t="s">
        <v>421</v>
      </c>
      <c r="AT82">
        <v>300</v>
      </c>
      <c r="AU82" t="s">
        <v>327</v>
      </c>
      <c r="BP82" t="s">
        <v>496</v>
      </c>
      <c r="EK82" t="s">
        <v>318</v>
      </c>
      <c r="EL82">
        <v>1</v>
      </c>
      <c r="EM82">
        <v>0</v>
      </c>
      <c r="EN82">
        <v>0</v>
      </c>
      <c r="EO82">
        <v>0</v>
      </c>
      <c r="EP82">
        <v>0</v>
      </c>
      <c r="EQ82">
        <v>0</v>
      </c>
      <c r="ES82" t="s">
        <v>320</v>
      </c>
      <c r="ET82">
        <v>0</v>
      </c>
      <c r="EU82">
        <v>0</v>
      </c>
      <c r="EV82">
        <v>0</v>
      </c>
      <c r="EW82">
        <v>0</v>
      </c>
      <c r="EX82">
        <v>0</v>
      </c>
      <c r="EY82">
        <v>0</v>
      </c>
      <c r="EZ82">
        <v>0</v>
      </c>
      <c r="FA82">
        <v>0</v>
      </c>
      <c r="FB82">
        <v>0</v>
      </c>
      <c r="FC82">
        <v>0</v>
      </c>
      <c r="FD82">
        <v>0</v>
      </c>
      <c r="FE82">
        <v>0</v>
      </c>
      <c r="FF82">
        <v>0</v>
      </c>
      <c r="FG82">
        <v>0</v>
      </c>
      <c r="FH82">
        <v>1</v>
      </c>
      <c r="FI82">
        <v>0</v>
      </c>
      <c r="FJ82">
        <v>0</v>
      </c>
      <c r="FK82" t="s">
        <v>2110</v>
      </c>
      <c r="FL82" t="s">
        <v>318</v>
      </c>
      <c r="FM82">
        <v>1</v>
      </c>
      <c r="FN82">
        <v>0</v>
      </c>
      <c r="FO82">
        <v>0</v>
      </c>
      <c r="FP82">
        <v>0</v>
      </c>
      <c r="FQ82">
        <v>0</v>
      </c>
      <c r="FR82">
        <v>0</v>
      </c>
      <c r="HV82" t="s">
        <v>344</v>
      </c>
      <c r="HX82" t="s">
        <v>385</v>
      </c>
      <c r="IE82" t="s">
        <v>2111</v>
      </c>
      <c r="IF82" t="s">
        <v>320</v>
      </c>
      <c r="IG82">
        <v>0</v>
      </c>
      <c r="IH82">
        <v>0</v>
      </c>
      <c r="II82">
        <v>0</v>
      </c>
      <c r="IJ82">
        <v>0</v>
      </c>
      <c r="IK82">
        <v>0</v>
      </c>
      <c r="IL82">
        <v>0</v>
      </c>
      <c r="IM82">
        <v>1</v>
      </c>
      <c r="IN82">
        <v>0</v>
      </c>
      <c r="IO82">
        <v>0</v>
      </c>
      <c r="IP82" t="s">
        <v>2112</v>
      </c>
      <c r="IQ82" t="s">
        <v>2113</v>
      </c>
      <c r="IR82" t="s">
        <v>2230</v>
      </c>
      <c r="IS82">
        <v>0</v>
      </c>
      <c r="IT82">
        <v>0</v>
      </c>
      <c r="IU82">
        <v>1</v>
      </c>
      <c r="IV82">
        <v>0</v>
      </c>
      <c r="IW82">
        <v>0</v>
      </c>
      <c r="IX82">
        <v>0</v>
      </c>
      <c r="IY82">
        <v>0</v>
      </c>
      <c r="IZ82">
        <v>0</v>
      </c>
      <c r="JA82">
        <v>0</v>
      </c>
      <c r="JB82">
        <v>0</v>
      </c>
      <c r="JC82">
        <v>0</v>
      </c>
      <c r="JD82">
        <v>0</v>
      </c>
      <c r="JE82">
        <v>0</v>
      </c>
      <c r="JF82">
        <v>0</v>
      </c>
      <c r="JG82">
        <v>0</v>
      </c>
      <c r="JI82" t="s">
        <v>411</v>
      </c>
      <c r="JJ82" t="s">
        <v>351</v>
      </c>
      <c r="JL82" t="s">
        <v>320</v>
      </c>
      <c r="JM82" t="s">
        <v>2114</v>
      </c>
      <c r="MD82" t="s">
        <v>354</v>
      </c>
      <c r="ME82" t="s">
        <v>1244</v>
      </c>
      <c r="MF82" t="s">
        <v>1244</v>
      </c>
      <c r="MG82" t="s">
        <v>355</v>
      </c>
      <c r="MH82">
        <v>0</v>
      </c>
      <c r="MI82">
        <v>0</v>
      </c>
      <c r="MJ82">
        <v>0</v>
      </c>
      <c r="MK82">
        <v>0</v>
      </c>
      <c r="ML82">
        <v>0</v>
      </c>
      <c r="MM82">
        <v>1</v>
      </c>
      <c r="MN82">
        <v>0</v>
      </c>
      <c r="MP82" t="s">
        <v>355</v>
      </c>
      <c r="MQ82">
        <v>0</v>
      </c>
      <c r="MR82">
        <v>0</v>
      </c>
      <c r="MS82">
        <v>0</v>
      </c>
      <c r="MT82">
        <v>1</v>
      </c>
      <c r="MU82">
        <v>0</v>
      </c>
      <c r="MW82" t="s">
        <v>325</v>
      </c>
      <c r="MX82">
        <v>1</v>
      </c>
      <c r="MY82">
        <v>0</v>
      </c>
      <c r="MZ82">
        <v>0</v>
      </c>
      <c r="NA82">
        <v>0</v>
      </c>
      <c r="NB82" t="s">
        <v>392</v>
      </c>
      <c r="NC82">
        <v>1</v>
      </c>
      <c r="ND82">
        <v>0</v>
      </c>
      <c r="NE82">
        <v>0</v>
      </c>
      <c r="NF82">
        <v>0</v>
      </c>
      <c r="NG82">
        <v>0</v>
      </c>
      <c r="NH82">
        <v>0</v>
      </c>
      <c r="NI82">
        <v>0</v>
      </c>
      <c r="NJ82">
        <v>0</v>
      </c>
      <c r="NK82">
        <v>0</v>
      </c>
      <c r="NL82">
        <v>0</v>
      </c>
      <c r="NM82">
        <v>0</v>
      </c>
      <c r="NP82" t="s">
        <v>327</v>
      </c>
      <c r="NQ82" t="s">
        <v>327</v>
      </c>
      <c r="VG82" t="s">
        <v>815</v>
      </c>
      <c r="VH82">
        <v>0</v>
      </c>
      <c r="VI82">
        <v>0</v>
      </c>
      <c r="VJ82">
        <v>1</v>
      </c>
      <c r="VK82">
        <v>0</v>
      </c>
      <c r="VL82">
        <v>0</v>
      </c>
      <c r="VM82">
        <v>0</v>
      </c>
      <c r="VN82">
        <v>0</v>
      </c>
      <c r="VO82">
        <v>0</v>
      </c>
      <c r="VP82">
        <v>0</v>
      </c>
      <c r="VQ82">
        <v>0</v>
      </c>
      <c r="VR82">
        <v>0</v>
      </c>
      <c r="VT82" t="s">
        <v>2115</v>
      </c>
      <c r="VU82" t="s">
        <v>354</v>
      </c>
      <c r="VV82" t="s">
        <v>2231</v>
      </c>
      <c r="VW82">
        <v>0</v>
      </c>
      <c r="VX82">
        <v>0</v>
      </c>
      <c r="VY82">
        <v>0</v>
      </c>
      <c r="VZ82">
        <v>0</v>
      </c>
      <c r="WA82">
        <v>1</v>
      </c>
      <c r="WB82">
        <v>1</v>
      </c>
      <c r="WC82">
        <v>0</v>
      </c>
      <c r="WD82">
        <v>0</v>
      </c>
      <c r="WE82">
        <v>0</v>
      </c>
      <c r="WF82">
        <v>0</v>
      </c>
      <c r="WG82">
        <v>1</v>
      </c>
      <c r="WH82">
        <v>0</v>
      </c>
      <c r="WI82">
        <v>0</v>
      </c>
      <c r="WJ82">
        <v>0</v>
      </c>
      <c r="WL82" t="s">
        <v>2116</v>
      </c>
      <c r="WM82" t="s">
        <v>327</v>
      </c>
      <c r="WV82" t="s">
        <v>355</v>
      </c>
      <c r="WW82" t="s">
        <v>327</v>
      </c>
      <c r="WY82" t="s">
        <v>355</v>
      </c>
      <c r="WZ82">
        <v>0</v>
      </c>
      <c r="XA82">
        <v>0</v>
      </c>
      <c r="XB82">
        <v>0</v>
      </c>
      <c r="XC82">
        <v>0</v>
      </c>
      <c r="XD82">
        <v>1</v>
      </c>
      <c r="XE82">
        <v>0</v>
      </c>
      <c r="XH82" t="s">
        <v>739</v>
      </c>
      <c r="XI82">
        <v>229369771</v>
      </c>
      <c r="XJ82" t="s">
        <v>2117</v>
      </c>
      <c r="XK82" s="1">
        <v>44504.667210648149</v>
      </c>
      <c r="XN82" t="s">
        <v>336</v>
      </c>
      <c r="XO82" t="s">
        <v>337</v>
      </c>
      <c r="XQ82">
        <v>81</v>
      </c>
    </row>
    <row r="83" spans="1:641" x14ac:dyDescent="0.25">
      <c r="A83" s="1">
        <v>44504.736324282407</v>
      </c>
      <c r="B83" s="1">
        <v>44504.750248032411</v>
      </c>
      <c r="C83" s="1">
        <v>44504</v>
      </c>
      <c r="D83" t="s">
        <v>2735</v>
      </c>
      <c r="E83" t="s">
        <v>1199</v>
      </c>
      <c r="F83" t="s">
        <v>2118</v>
      </c>
      <c r="G83" s="1">
        <v>44504</v>
      </c>
      <c r="H83" t="s">
        <v>310</v>
      </c>
      <c r="I83" t="s">
        <v>310</v>
      </c>
      <c r="J83" t="s">
        <v>311</v>
      </c>
      <c r="K83" t="s">
        <v>1029</v>
      </c>
      <c r="L83" t="s">
        <v>313</v>
      </c>
      <c r="N83" t="s">
        <v>314</v>
      </c>
      <c r="O83" t="s">
        <v>310</v>
      </c>
      <c r="P83" t="s">
        <v>315</v>
      </c>
      <c r="Q83" t="s">
        <v>316</v>
      </c>
      <c r="S83" t="s">
        <v>317</v>
      </c>
      <c r="T83">
        <v>1</v>
      </c>
      <c r="U83">
        <v>0</v>
      </c>
      <c r="V83">
        <v>0</v>
      </c>
      <c r="W83" t="s">
        <v>319</v>
      </c>
      <c r="X83">
        <v>0</v>
      </c>
      <c r="Y83">
        <v>1</v>
      </c>
      <c r="Z83">
        <v>0</v>
      </c>
      <c r="AA83">
        <v>0</v>
      </c>
      <c r="AG83" t="s">
        <v>310</v>
      </c>
      <c r="AH83" t="s">
        <v>339</v>
      </c>
      <c r="AI83">
        <v>1</v>
      </c>
      <c r="AJ83">
        <v>0</v>
      </c>
      <c r="AK83">
        <v>0</v>
      </c>
      <c r="AL83">
        <v>0</v>
      </c>
      <c r="AM83">
        <v>0</v>
      </c>
      <c r="AN83">
        <v>0</v>
      </c>
      <c r="AO83">
        <v>0</v>
      </c>
      <c r="AP83">
        <v>0</v>
      </c>
      <c r="AR83" t="s">
        <v>383</v>
      </c>
      <c r="AT83">
        <v>100</v>
      </c>
      <c r="AU83" t="s">
        <v>327</v>
      </c>
      <c r="BP83" t="s">
        <v>427</v>
      </c>
      <c r="EK83" t="s">
        <v>318</v>
      </c>
      <c r="EL83">
        <v>1</v>
      </c>
      <c r="EM83">
        <v>0</v>
      </c>
      <c r="EN83">
        <v>0</v>
      </c>
      <c r="EO83">
        <v>0</v>
      </c>
      <c r="EP83">
        <v>0</v>
      </c>
      <c r="EQ83">
        <v>0</v>
      </c>
      <c r="ES83" t="s">
        <v>320</v>
      </c>
      <c r="ET83">
        <v>0</v>
      </c>
      <c r="EU83">
        <v>0</v>
      </c>
      <c r="EV83">
        <v>0</v>
      </c>
      <c r="EW83">
        <v>0</v>
      </c>
      <c r="EX83">
        <v>0</v>
      </c>
      <c r="EY83">
        <v>0</v>
      </c>
      <c r="EZ83">
        <v>0</v>
      </c>
      <c r="FA83">
        <v>0</v>
      </c>
      <c r="FB83">
        <v>0</v>
      </c>
      <c r="FC83">
        <v>0</v>
      </c>
      <c r="FD83">
        <v>0</v>
      </c>
      <c r="FE83">
        <v>0</v>
      </c>
      <c r="FF83">
        <v>0</v>
      </c>
      <c r="FG83">
        <v>0</v>
      </c>
      <c r="FH83">
        <v>1</v>
      </c>
      <c r="FI83">
        <v>0</v>
      </c>
      <c r="FJ83">
        <v>0</v>
      </c>
      <c r="FK83" t="s">
        <v>2119</v>
      </c>
      <c r="FL83" t="s">
        <v>318</v>
      </c>
      <c r="FM83">
        <v>1</v>
      </c>
      <c r="FN83">
        <v>0</v>
      </c>
      <c r="FO83">
        <v>0</v>
      </c>
      <c r="FP83">
        <v>0</v>
      </c>
      <c r="FQ83">
        <v>0</v>
      </c>
      <c r="FR83">
        <v>0</v>
      </c>
      <c r="HV83" t="s">
        <v>404</v>
      </c>
      <c r="HX83" t="s">
        <v>385</v>
      </c>
      <c r="IE83" t="s">
        <v>2120</v>
      </c>
      <c r="IF83" t="s">
        <v>320</v>
      </c>
      <c r="IG83">
        <v>0</v>
      </c>
      <c r="IH83">
        <v>0</v>
      </c>
      <c r="II83">
        <v>0</v>
      </c>
      <c r="IJ83">
        <v>0</v>
      </c>
      <c r="IK83">
        <v>0</v>
      </c>
      <c r="IL83">
        <v>0</v>
      </c>
      <c r="IM83">
        <v>1</v>
      </c>
      <c r="IN83">
        <v>0</v>
      </c>
      <c r="IO83">
        <v>0</v>
      </c>
      <c r="IP83" t="s">
        <v>2121</v>
      </c>
      <c r="IQ83" t="s">
        <v>2122</v>
      </c>
      <c r="IR83" t="s">
        <v>2232</v>
      </c>
      <c r="IS83">
        <v>1</v>
      </c>
      <c r="IT83">
        <v>0</v>
      </c>
      <c r="IU83">
        <v>1</v>
      </c>
      <c r="IV83">
        <v>0</v>
      </c>
      <c r="IW83">
        <v>0</v>
      </c>
      <c r="IX83">
        <v>0</v>
      </c>
      <c r="IY83">
        <v>0</v>
      </c>
      <c r="IZ83">
        <v>0</v>
      </c>
      <c r="JA83">
        <v>0</v>
      </c>
      <c r="JB83">
        <v>0</v>
      </c>
      <c r="JC83">
        <v>0</v>
      </c>
      <c r="JD83">
        <v>0</v>
      </c>
      <c r="JE83">
        <v>0</v>
      </c>
      <c r="JF83">
        <v>0</v>
      </c>
      <c r="JG83">
        <v>0</v>
      </c>
      <c r="JI83" t="s">
        <v>411</v>
      </c>
      <c r="JJ83" t="s">
        <v>351</v>
      </c>
      <c r="JL83" t="s">
        <v>352</v>
      </c>
      <c r="MD83" t="s">
        <v>354</v>
      </c>
      <c r="ME83" t="s">
        <v>1244</v>
      </c>
      <c r="MF83" t="s">
        <v>1244</v>
      </c>
      <c r="MG83" t="s">
        <v>1061</v>
      </c>
      <c r="MH83">
        <v>1</v>
      </c>
      <c r="MI83">
        <v>1</v>
      </c>
      <c r="MJ83">
        <v>1</v>
      </c>
      <c r="MK83">
        <v>1</v>
      </c>
      <c r="ML83">
        <v>0</v>
      </c>
      <c r="MM83">
        <v>0</v>
      </c>
      <c r="MN83">
        <v>0</v>
      </c>
      <c r="MP83" t="s">
        <v>320</v>
      </c>
      <c r="MQ83">
        <v>0</v>
      </c>
      <c r="MR83">
        <v>0</v>
      </c>
      <c r="MS83">
        <v>1</v>
      </c>
      <c r="MT83">
        <v>0</v>
      </c>
      <c r="MU83">
        <v>0</v>
      </c>
      <c r="MV83" t="s">
        <v>2123</v>
      </c>
      <c r="MW83" t="s">
        <v>325</v>
      </c>
      <c r="MX83">
        <v>1</v>
      </c>
      <c r="MY83">
        <v>0</v>
      </c>
      <c r="MZ83">
        <v>0</v>
      </c>
      <c r="NA83">
        <v>0</v>
      </c>
      <c r="NB83" t="s">
        <v>2233</v>
      </c>
      <c r="NC83">
        <v>0</v>
      </c>
      <c r="ND83">
        <v>0</v>
      </c>
      <c r="NE83">
        <v>0</v>
      </c>
      <c r="NF83">
        <v>1</v>
      </c>
      <c r="NG83">
        <v>1</v>
      </c>
      <c r="NH83">
        <v>0</v>
      </c>
      <c r="NI83">
        <v>0</v>
      </c>
      <c r="NJ83">
        <v>0</v>
      </c>
      <c r="NK83">
        <v>0</v>
      </c>
      <c r="NL83">
        <v>0</v>
      </c>
      <c r="NM83">
        <v>0</v>
      </c>
      <c r="NP83" t="s">
        <v>327</v>
      </c>
      <c r="NQ83" t="s">
        <v>310</v>
      </c>
      <c r="OB83" t="s">
        <v>320</v>
      </c>
      <c r="OC83">
        <v>0</v>
      </c>
      <c r="OD83">
        <v>0</v>
      </c>
      <c r="OE83">
        <v>0</v>
      </c>
      <c r="OF83">
        <v>0</v>
      </c>
      <c r="OG83">
        <v>0</v>
      </c>
      <c r="OH83">
        <v>0</v>
      </c>
      <c r="OI83">
        <v>1</v>
      </c>
      <c r="OJ83">
        <v>0</v>
      </c>
      <c r="OK83">
        <v>0</v>
      </c>
      <c r="OL83" t="s">
        <v>2124</v>
      </c>
      <c r="VG83" t="s">
        <v>1194</v>
      </c>
      <c r="VH83">
        <v>1</v>
      </c>
      <c r="VI83">
        <v>1</v>
      </c>
      <c r="VJ83">
        <v>1</v>
      </c>
      <c r="VK83">
        <v>1</v>
      </c>
      <c r="VL83">
        <v>1</v>
      </c>
      <c r="VM83">
        <v>1</v>
      </c>
      <c r="VN83">
        <v>1</v>
      </c>
      <c r="VO83">
        <v>0</v>
      </c>
      <c r="VP83">
        <v>0</v>
      </c>
      <c r="VQ83">
        <v>0</v>
      </c>
      <c r="VR83">
        <v>0</v>
      </c>
      <c r="VT83" t="s">
        <v>2125</v>
      </c>
      <c r="VU83" t="s">
        <v>354</v>
      </c>
      <c r="VV83" t="s">
        <v>355</v>
      </c>
      <c r="VW83">
        <v>0</v>
      </c>
      <c r="VX83">
        <v>0</v>
      </c>
      <c r="VY83">
        <v>0</v>
      </c>
      <c r="VZ83">
        <v>0</v>
      </c>
      <c r="WA83">
        <v>0</v>
      </c>
      <c r="WB83">
        <v>0</v>
      </c>
      <c r="WC83">
        <v>0</v>
      </c>
      <c r="WD83">
        <v>0</v>
      </c>
      <c r="WE83">
        <v>0</v>
      </c>
      <c r="WF83">
        <v>0</v>
      </c>
      <c r="WG83">
        <v>0</v>
      </c>
      <c r="WH83">
        <v>0</v>
      </c>
      <c r="WI83">
        <v>1</v>
      </c>
      <c r="WJ83">
        <v>0</v>
      </c>
      <c r="WM83" t="s">
        <v>327</v>
      </c>
      <c r="WV83" t="s">
        <v>327</v>
      </c>
      <c r="WW83" t="s">
        <v>327</v>
      </c>
      <c r="WY83" t="s">
        <v>320</v>
      </c>
      <c r="WZ83">
        <v>0</v>
      </c>
      <c r="XA83">
        <v>0</v>
      </c>
      <c r="XB83">
        <v>0</v>
      </c>
      <c r="XC83">
        <v>1</v>
      </c>
      <c r="XD83">
        <v>0</v>
      </c>
      <c r="XE83">
        <v>0</v>
      </c>
      <c r="XF83" t="s">
        <v>1237</v>
      </c>
      <c r="XH83" t="s">
        <v>311</v>
      </c>
      <c r="XI83">
        <v>229369772</v>
      </c>
      <c r="XJ83" t="s">
        <v>2126</v>
      </c>
      <c r="XK83" s="1">
        <v>44504.667210648149</v>
      </c>
      <c r="XN83" t="s">
        <v>336</v>
      </c>
      <c r="XO83" t="s">
        <v>337</v>
      </c>
      <c r="XQ83">
        <v>82</v>
      </c>
    </row>
    <row r="84" spans="1:641" x14ac:dyDescent="0.25">
      <c r="A84" s="1">
        <v>44504.723711296298</v>
      </c>
      <c r="B84" s="1">
        <v>44504.999640312497</v>
      </c>
      <c r="C84" s="1">
        <v>44504</v>
      </c>
      <c r="D84" t="s">
        <v>2735</v>
      </c>
      <c r="E84" t="s">
        <v>308</v>
      </c>
      <c r="F84" t="s">
        <v>309</v>
      </c>
      <c r="G84" s="1">
        <v>44504</v>
      </c>
      <c r="H84" t="s">
        <v>310</v>
      </c>
      <c r="I84" t="s">
        <v>310</v>
      </c>
      <c r="J84" t="s">
        <v>311</v>
      </c>
      <c r="K84" t="s">
        <v>312</v>
      </c>
      <c r="L84" t="s">
        <v>441</v>
      </c>
      <c r="N84" t="s">
        <v>681</v>
      </c>
      <c r="O84" t="s">
        <v>310</v>
      </c>
      <c r="P84" t="s">
        <v>315</v>
      </c>
      <c r="Q84" t="s">
        <v>401</v>
      </c>
      <c r="S84" t="s">
        <v>317</v>
      </c>
      <c r="T84">
        <v>1</v>
      </c>
      <c r="U84">
        <v>0</v>
      </c>
      <c r="V84">
        <v>0</v>
      </c>
      <c r="W84" t="s">
        <v>318</v>
      </c>
      <c r="X84">
        <v>1</v>
      </c>
      <c r="Y84">
        <v>0</v>
      </c>
      <c r="Z84">
        <v>0</v>
      </c>
      <c r="AA84">
        <v>0</v>
      </c>
      <c r="AB84" t="s">
        <v>1041</v>
      </c>
      <c r="AC84">
        <v>0</v>
      </c>
      <c r="AD84">
        <v>0</v>
      </c>
      <c r="AE84">
        <v>0</v>
      </c>
      <c r="AF84">
        <v>1</v>
      </c>
      <c r="OM84" t="s">
        <v>753</v>
      </c>
      <c r="ON84">
        <v>1</v>
      </c>
      <c r="OO84">
        <v>0</v>
      </c>
      <c r="OP84">
        <v>0</v>
      </c>
      <c r="OQ84">
        <v>0</v>
      </c>
      <c r="OR84">
        <v>0</v>
      </c>
      <c r="OS84">
        <v>0</v>
      </c>
      <c r="OT84">
        <v>0</v>
      </c>
      <c r="OU84">
        <v>0</v>
      </c>
      <c r="OV84">
        <v>0</v>
      </c>
      <c r="OW84">
        <v>0</v>
      </c>
      <c r="OX84">
        <v>0</v>
      </c>
      <c r="PQ84" t="s">
        <v>327</v>
      </c>
      <c r="PS84" t="s">
        <v>355</v>
      </c>
      <c r="PT84">
        <v>0</v>
      </c>
      <c r="PU84">
        <v>0</v>
      </c>
      <c r="PV84">
        <v>0</v>
      </c>
      <c r="PW84">
        <v>0</v>
      </c>
      <c r="PX84">
        <v>0</v>
      </c>
      <c r="PY84">
        <v>0</v>
      </c>
      <c r="PZ84">
        <v>0</v>
      </c>
      <c r="QA84">
        <v>1</v>
      </c>
      <c r="QB84">
        <v>0</v>
      </c>
      <c r="VG84" t="s">
        <v>2234</v>
      </c>
      <c r="VH84">
        <v>0</v>
      </c>
      <c r="VI84">
        <v>1</v>
      </c>
      <c r="VJ84">
        <v>0</v>
      </c>
      <c r="VK84">
        <v>0</v>
      </c>
      <c r="VL84">
        <v>0</v>
      </c>
      <c r="VM84">
        <v>0</v>
      </c>
      <c r="VN84">
        <v>0</v>
      </c>
      <c r="VO84">
        <v>1</v>
      </c>
      <c r="VP84">
        <v>0</v>
      </c>
      <c r="VQ84">
        <v>0</v>
      </c>
      <c r="VR84">
        <v>0</v>
      </c>
      <c r="VT84" t="s">
        <v>2127</v>
      </c>
      <c r="VU84" t="s">
        <v>2128</v>
      </c>
      <c r="VV84" t="s">
        <v>489</v>
      </c>
      <c r="VW84">
        <v>0</v>
      </c>
      <c r="VX84">
        <v>0</v>
      </c>
      <c r="VY84">
        <v>0</v>
      </c>
      <c r="VZ84">
        <v>0</v>
      </c>
      <c r="WA84">
        <v>0</v>
      </c>
      <c r="WB84">
        <v>1</v>
      </c>
      <c r="WC84">
        <v>0</v>
      </c>
      <c r="WD84">
        <v>0</v>
      </c>
      <c r="WE84">
        <v>0</v>
      </c>
      <c r="WF84">
        <v>0</v>
      </c>
      <c r="WG84">
        <v>0</v>
      </c>
      <c r="WH84">
        <v>0</v>
      </c>
      <c r="WI84">
        <v>0</v>
      </c>
      <c r="WJ84">
        <v>0</v>
      </c>
      <c r="WL84" t="s">
        <v>2129</v>
      </c>
      <c r="WM84" t="s">
        <v>310</v>
      </c>
      <c r="WN84" t="s">
        <v>2235</v>
      </c>
      <c r="WO84">
        <v>0</v>
      </c>
      <c r="WP84">
        <v>0</v>
      </c>
      <c r="WQ84">
        <v>1</v>
      </c>
      <c r="WR84">
        <v>0</v>
      </c>
      <c r="WS84">
        <v>0</v>
      </c>
      <c r="WT84">
        <v>0</v>
      </c>
      <c r="WV84" t="s">
        <v>327</v>
      </c>
      <c r="WW84" t="s">
        <v>327</v>
      </c>
      <c r="WY84" t="s">
        <v>598</v>
      </c>
      <c r="WZ84">
        <v>0</v>
      </c>
      <c r="XA84">
        <v>0</v>
      </c>
      <c r="XB84">
        <v>1</v>
      </c>
      <c r="XC84">
        <v>0</v>
      </c>
      <c r="XD84">
        <v>0</v>
      </c>
      <c r="XE84">
        <v>0</v>
      </c>
      <c r="XH84" t="s">
        <v>2130</v>
      </c>
      <c r="XI84">
        <v>229556117</v>
      </c>
      <c r="XJ84" t="s">
        <v>2131</v>
      </c>
      <c r="XK84" s="1">
        <v>44505.496296296304</v>
      </c>
      <c r="XN84" t="s">
        <v>336</v>
      </c>
      <c r="XO84" t="s">
        <v>337</v>
      </c>
      <c r="XQ84">
        <v>83</v>
      </c>
    </row>
    <row r="85" spans="1:641" x14ac:dyDescent="0.25">
      <c r="A85" s="1">
        <v>44504.773716342592</v>
      </c>
      <c r="B85" s="1">
        <v>44505.002918749997</v>
      </c>
      <c r="C85" s="1">
        <v>44504</v>
      </c>
      <c r="D85" t="s">
        <v>2735</v>
      </c>
      <c r="E85" t="s">
        <v>308</v>
      </c>
      <c r="F85" t="s">
        <v>309</v>
      </c>
      <c r="G85" s="1">
        <v>44504</v>
      </c>
      <c r="H85" t="s">
        <v>310</v>
      </c>
      <c r="I85" t="s">
        <v>310</v>
      </c>
      <c r="J85" t="s">
        <v>2132</v>
      </c>
      <c r="K85" t="s">
        <v>312</v>
      </c>
      <c r="L85" t="s">
        <v>441</v>
      </c>
      <c r="N85" t="s">
        <v>681</v>
      </c>
      <c r="O85" t="s">
        <v>310</v>
      </c>
      <c r="P85" t="s">
        <v>315</v>
      </c>
      <c r="Q85" t="s">
        <v>316</v>
      </c>
      <c r="S85" t="s">
        <v>317</v>
      </c>
      <c r="T85">
        <v>1</v>
      </c>
      <c r="U85">
        <v>0</v>
      </c>
      <c r="V85">
        <v>0</v>
      </c>
      <c r="W85" t="s">
        <v>318</v>
      </c>
      <c r="X85">
        <v>1</v>
      </c>
      <c r="Y85">
        <v>0</v>
      </c>
      <c r="Z85">
        <v>0</v>
      </c>
      <c r="AA85">
        <v>0</v>
      </c>
      <c r="AB85" t="s">
        <v>1041</v>
      </c>
      <c r="AC85">
        <v>0</v>
      </c>
      <c r="AD85">
        <v>0</v>
      </c>
      <c r="AE85">
        <v>0</v>
      </c>
      <c r="AF85">
        <v>1</v>
      </c>
      <c r="OM85" t="s">
        <v>355</v>
      </c>
      <c r="ON85">
        <v>0</v>
      </c>
      <c r="OO85">
        <v>0</v>
      </c>
      <c r="OP85">
        <v>0</v>
      </c>
      <c r="OQ85">
        <v>0</v>
      </c>
      <c r="OR85">
        <v>0</v>
      </c>
      <c r="OS85">
        <v>0</v>
      </c>
      <c r="OT85">
        <v>0</v>
      </c>
      <c r="OU85">
        <v>0</v>
      </c>
      <c r="OV85">
        <v>0</v>
      </c>
      <c r="OW85">
        <v>1</v>
      </c>
      <c r="OX85">
        <v>0</v>
      </c>
      <c r="PQ85" t="s">
        <v>327</v>
      </c>
      <c r="PS85" t="s">
        <v>1178</v>
      </c>
      <c r="PT85">
        <v>1</v>
      </c>
      <c r="PU85">
        <v>0</v>
      </c>
      <c r="PV85">
        <v>0</v>
      </c>
      <c r="PW85">
        <v>0</v>
      </c>
      <c r="PX85">
        <v>0</v>
      </c>
      <c r="PY85">
        <v>0</v>
      </c>
      <c r="PZ85">
        <v>0</v>
      </c>
      <c r="QA85">
        <v>0</v>
      </c>
      <c r="QB85">
        <v>0</v>
      </c>
      <c r="QD85" t="s">
        <v>318</v>
      </c>
      <c r="QE85">
        <v>0</v>
      </c>
      <c r="QF85">
        <v>0</v>
      </c>
      <c r="QG85">
        <v>0</v>
      </c>
      <c r="QH85">
        <v>0</v>
      </c>
      <c r="QI85">
        <v>0</v>
      </c>
      <c r="QJ85">
        <v>1</v>
      </c>
      <c r="QK85">
        <v>0</v>
      </c>
      <c r="QL85">
        <v>0</v>
      </c>
      <c r="QM85">
        <v>0</v>
      </c>
      <c r="VG85" t="s">
        <v>2236</v>
      </c>
      <c r="VH85">
        <v>0</v>
      </c>
      <c r="VI85">
        <v>1</v>
      </c>
      <c r="VJ85">
        <v>0</v>
      </c>
      <c r="VK85">
        <v>0</v>
      </c>
      <c r="VL85">
        <v>0</v>
      </c>
      <c r="VM85">
        <v>0</v>
      </c>
      <c r="VN85">
        <v>1</v>
      </c>
      <c r="VO85">
        <v>0</v>
      </c>
      <c r="VP85">
        <v>0</v>
      </c>
      <c r="VQ85">
        <v>0</v>
      </c>
      <c r="VR85">
        <v>0</v>
      </c>
      <c r="VT85" t="s">
        <v>2133</v>
      </c>
      <c r="VU85" t="s">
        <v>2134</v>
      </c>
      <c r="VV85" t="s">
        <v>1012</v>
      </c>
      <c r="VW85">
        <v>0</v>
      </c>
      <c r="VX85">
        <v>0</v>
      </c>
      <c r="VY85">
        <v>0</v>
      </c>
      <c r="VZ85">
        <v>0</v>
      </c>
      <c r="WA85">
        <v>0</v>
      </c>
      <c r="WB85">
        <v>1</v>
      </c>
      <c r="WC85">
        <v>0</v>
      </c>
      <c r="WD85">
        <v>0</v>
      </c>
      <c r="WE85">
        <v>1</v>
      </c>
      <c r="WF85">
        <v>0</v>
      </c>
      <c r="WG85">
        <v>0</v>
      </c>
      <c r="WH85">
        <v>0</v>
      </c>
      <c r="WI85">
        <v>0</v>
      </c>
      <c r="WJ85">
        <v>0</v>
      </c>
      <c r="WL85" t="s">
        <v>2135</v>
      </c>
      <c r="WM85" t="s">
        <v>327</v>
      </c>
      <c r="WV85" t="s">
        <v>355</v>
      </c>
      <c r="WW85" t="s">
        <v>327</v>
      </c>
      <c r="WY85" t="s">
        <v>598</v>
      </c>
      <c r="WZ85">
        <v>0</v>
      </c>
      <c r="XA85">
        <v>0</v>
      </c>
      <c r="XB85">
        <v>1</v>
      </c>
      <c r="XC85">
        <v>0</v>
      </c>
      <c r="XD85">
        <v>0</v>
      </c>
      <c r="XE85">
        <v>0</v>
      </c>
      <c r="XH85" t="s">
        <v>311</v>
      </c>
      <c r="XI85">
        <v>229556123</v>
      </c>
      <c r="XJ85" t="s">
        <v>2136</v>
      </c>
      <c r="XK85" s="1">
        <v>44505.496307870373</v>
      </c>
      <c r="XN85" t="s">
        <v>336</v>
      </c>
      <c r="XO85" t="s">
        <v>337</v>
      </c>
      <c r="XQ85">
        <v>84</v>
      </c>
    </row>
    <row r="86" spans="1:641" x14ac:dyDescent="0.25">
      <c r="A86" s="1">
        <v>44504.801643692132</v>
      </c>
      <c r="B86" s="1">
        <v>44505.574185567129</v>
      </c>
      <c r="C86" s="1">
        <v>44504</v>
      </c>
      <c r="D86" t="s">
        <v>2735</v>
      </c>
      <c r="E86" t="s">
        <v>308</v>
      </c>
      <c r="F86" t="s">
        <v>309</v>
      </c>
      <c r="G86" s="1">
        <v>44504</v>
      </c>
      <c r="H86" t="s">
        <v>310</v>
      </c>
      <c r="I86" t="s">
        <v>310</v>
      </c>
      <c r="J86" t="s">
        <v>311</v>
      </c>
      <c r="K86" t="s">
        <v>312</v>
      </c>
      <c r="L86" t="s">
        <v>441</v>
      </c>
      <c r="N86" t="s">
        <v>681</v>
      </c>
      <c r="O86" t="s">
        <v>310</v>
      </c>
      <c r="P86" t="s">
        <v>382</v>
      </c>
      <c r="Q86" t="s">
        <v>401</v>
      </c>
      <c r="S86" t="s">
        <v>317</v>
      </c>
      <c r="T86">
        <v>2</v>
      </c>
      <c r="U86">
        <v>0</v>
      </c>
      <c r="V86">
        <v>0</v>
      </c>
      <c r="W86" t="s">
        <v>318</v>
      </c>
      <c r="X86">
        <v>1</v>
      </c>
      <c r="Y86">
        <v>0</v>
      </c>
      <c r="Z86">
        <v>0</v>
      </c>
      <c r="AA86">
        <v>0</v>
      </c>
      <c r="AB86" t="s">
        <v>402</v>
      </c>
      <c r="AC86">
        <v>1</v>
      </c>
      <c r="AD86">
        <v>1</v>
      </c>
      <c r="AE86">
        <v>0</v>
      </c>
      <c r="AF86">
        <v>0</v>
      </c>
      <c r="EK86" t="s">
        <v>318</v>
      </c>
      <c r="EL86">
        <v>1</v>
      </c>
      <c r="EM86">
        <v>0</v>
      </c>
      <c r="EN86">
        <v>0</v>
      </c>
      <c r="EO86">
        <v>0</v>
      </c>
      <c r="EP86">
        <v>0</v>
      </c>
      <c r="EQ86">
        <v>0</v>
      </c>
      <c r="IE86" t="s">
        <v>322</v>
      </c>
      <c r="MG86" t="s">
        <v>355</v>
      </c>
      <c r="MH86">
        <v>0</v>
      </c>
      <c r="MI86">
        <v>0</v>
      </c>
      <c r="MJ86">
        <v>0</v>
      </c>
      <c r="MK86">
        <v>0</v>
      </c>
      <c r="ML86">
        <v>0</v>
      </c>
      <c r="MM86">
        <v>1</v>
      </c>
      <c r="MN86">
        <v>0</v>
      </c>
      <c r="MW86" t="s">
        <v>325</v>
      </c>
      <c r="MX86">
        <v>1</v>
      </c>
      <c r="MY86">
        <v>0</v>
      </c>
      <c r="OM86" t="s">
        <v>753</v>
      </c>
      <c r="ON86">
        <v>1</v>
      </c>
      <c r="OO86">
        <v>0</v>
      </c>
      <c r="OP86">
        <v>0</v>
      </c>
      <c r="OQ86">
        <v>0</v>
      </c>
      <c r="OR86">
        <v>0</v>
      </c>
      <c r="OS86">
        <v>0</v>
      </c>
      <c r="OT86">
        <v>0</v>
      </c>
      <c r="OU86">
        <v>0</v>
      </c>
      <c r="OV86">
        <v>0</v>
      </c>
      <c r="OW86">
        <v>0</v>
      </c>
      <c r="OX86">
        <v>0</v>
      </c>
      <c r="PQ86" t="s">
        <v>327</v>
      </c>
      <c r="PS86" t="s">
        <v>355</v>
      </c>
      <c r="PT86">
        <v>0</v>
      </c>
      <c r="PU86">
        <v>0</v>
      </c>
      <c r="PV86">
        <v>0</v>
      </c>
      <c r="PW86">
        <v>0</v>
      </c>
      <c r="PX86">
        <v>0</v>
      </c>
      <c r="PY86">
        <v>0</v>
      </c>
      <c r="PZ86">
        <v>0</v>
      </c>
      <c r="QA86">
        <v>1</v>
      </c>
      <c r="QB86">
        <v>0</v>
      </c>
      <c r="VG86" t="s">
        <v>2237</v>
      </c>
      <c r="VH86">
        <v>0</v>
      </c>
      <c r="VI86">
        <v>1</v>
      </c>
      <c r="VJ86">
        <v>0</v>
      </c>
      <c r="VK86">
        <v>1</v>
      </c>
      <c r="VL86">
        <v>0</v>
      </c>
      <c r="VM86">
        <v>1</v>
      </c>
      <c r="VN86">
        <v>0</v>
      </c>
      <c r="VO86">
        <v>1</v>
      </c>
      <c r="VP86">
        <v>0</v>
      </c>
      <c r="VQ86">
        <v>0</v>
      </c>
      <c r="VR86">
        <v>0</v>
      </c>
      <c r="VT86" t="s">
        <v>2137</v>
      </c>
      <c r="VU86" t="s">
        <v>2138</v>
      </c>
      <c r="VV86" t="s">
        <v>2238</v>
      </c>
      <c r="VW86">
        <v>0</v>
      </c>
      <c r="VX86">
        <v>1</v>
      </c>
      <c r="VY86">
        <v>0</v>
      </c>
      <c r="VZ86">
        <v>0</v>
      </c>
      <c r="WA86">
        <v>0</v>
      </c>
      <c r="WB86">
        <v>1</v>
      </c>
      <c r="WC86">
        <v>0</v>
      </c>
      <c r="WD86">
        <v>0</v>
      </c>
      <c r="WE86">
        <v>0</v>
      </c>
      <c r="WF86">
        <v>0</v>
      </c>
      <c r="WG86">
        <v>0</v>
      </c>
      <c r="WH86">
        <v>0</v>
      </c>
      <c r="WI86">
        <v>0</v>
      </c>
      <c r="WJ86">
        <v>0</v>
      </c>
      <c r="WL86" t="s">
        <v>2139</v>
      </c>
      <c r="WM86" t="s">
        <v>327</v>
      </c>
      <c r="WV86" t="s">
        <v>355</v>
      </c>
      <c r="WW86" t="s">
        <v>327</v>
      </c>
      <c r="WY86" t="s">
        <v>598</v>
      </c>
      <c r="WZ86">
        <v>0</v>
      </c>
      <c r="XA86">
        <v>0</v>
      </c>
      <c r="XB86">
        <v>1</v>
      </c>
      <c r="XC86">
        <v>0</v>
      </c>
      <c r="XD86">
        <v>0</v>
      </c>
      <c r="XE86">
        <v>0</v>
      </c>
      <c r="XH86" t="s">
        <v>311</v>
      </c>
      <c r="XI86">
        <v>229556128</v>
      </c>
      <c r="XJ86" t="s">
        <v>2140</v>
      </c>
      <c r="XK86" s="1">
        <v>44505.496319444443</v>
      </c>
      <c r="XN86" t="s">
        <v>336</v>
      </c>
      <c r="XO86" t="s">
        <v>337</v>
      </c>
      <c r="XQ86">
        <v>85</v>
      </c>
    </row>
    <row r="87" spans="1:641" x14ac:dyDescent="0.25">
      <c r="A87" s="1">
        <v>44504.90970729167</v>
      </c>
      <c r="B87" s="1">
        <v>44505.578371041673</v>
      </c>
      <c r="C87" s="1">
        <v>44504</v>
      </c>
      <c r="D87" t="s">
        <v>2735</v>
      </c>
      <c r="E87" t="s">
        <v>308</v>
      </c>
      <c r="F87" t="s">
        <v>309</v>
      </c>
      <c r="G87" s="1">
        <v>44504</v>
      </c>
      <c r="H87" t="s">
        <v>310</v>
      </c>
      <c r="I87" t="s">
        <v>310</v>
      </c>
      <c r="J87" t="s">
        <v>311</v>
      </c>
      <c r="K87" t="s">
        <v>312</v>
      </c>
      <c r="L87" t="s">
        <v>441</v>
      </c>
      <c r="N87" t="s">
        <v>681</v>
      </c>
      <c r="O87" t="s">
        <v>310</v>
      </c>
      <c r="P87" t="s">
        <v>315</v>
      </c>
      <c r="Q87" t="s">
        <v>316</v>
      </c>
      <c r="S87" t="s">
        <v>317</v>
      </c>
      <c r="T87">
        <v>3</v>
      </c>
      <c r="U87">
        <v>0</v>
      </c>
      <c r="V87">
        <v>0</v>
      </c>
      <c r="W87" t="s">
        <v>318</v>
      </c>
      <c r="X87">
        <v>1</v>
      </c>
      <c r="Y87">
        <v>0</v>
      </c>
      <c r="Z87">
        <v>0</v>
      </c>
      <c r="AA87">
        <v>0</v>
      </c>
      <c r="AB87" t="s">
        <v>1041</v>
      </c>
      <c r="AC87">
        <v>0</v>
      </c>
      <c r="AD87">
        <v>0</v>
      </c>
      <c r="AE87">
        <v>0</v>
      </c>
      <c r="AF87">
        <v>1</v>
      </c>
      <c r="OM87" t="s">
        <v>753</v>
      </c>
      <c r="ON87">
        <v>1</v>
      </c>
      <c r="OO87">
        <v>0</v>
      </c>
      <c r="OP87">
        <v>0</v>
      </c>
      <c r="OQ87">
        <v>0</v>
      </c>
      <c r="OR87">
        <v>0</v>
      </c>
      <c r="OS87">
        <v>0</v>
      </c>
      <c r="OT87">
        <v>0</v>
      </c>
      <c r="OU87">
        <v>0</v>
      </c>
      <c r="OV87">
        <v>0</v>
      </c>
      <c r="OW87">
        <v>0</v>
      </c>
      <c r="OX87">
        <v>0</v>
      </c>
      <c r="PQ87" t="s">
        <v>327</v>
      </c>
      <c r="PS87" t="s">
        <v>845</v>
      </c>
      <c r="PT87">
        <v>0</v>
      </c>
      <c r="PU87">
        <v>0</v>
      </c>
      <c r="PV87">
        <v>0</v>
      </c>
      <c r="PW87">
        <v>0</v>
      </c>
      <c r="PX87">
        <v>1</v>
      </c>
      <c r="PY87">
        <v>0</v>
      </c>
      <c r="PZ87">
        <v>0</v>
      </c>
      <c r="QA87">
        <v>0</v>
      </c>
      <c r="QB87">
        <v>0</v>
      </c>
      <c r="QD87" t="s">
        <v>318</v>
      </c>
      <c r="QE87">
        <v>0</v>
      </c>
      <c r="QF87">
        <v>0</v>
      </c>
      <c r="QG87">
        <v>0</v>
      </c>
      <c r="QH87">
        <v>0</v>
      </c>
      <c r="QI87">
        <v>0</v>
      </c>
      <c r="QJ87">
        <v>1</v>
      </c>
      <c r="QK87">
        <v>0</v>
      </c>
      <c r="QL87">
        <v>0</v>
      </c>
      <c r="QM87">
        <v>0</v>
      </c>
      <c r="VG87" t="s">
        <v>2236</v>
      </c>
      <c r="VH87">
        <v>0</v>
      </c>
      <c r="VI87">
        <v>1</v>
      </c>
      <c r="VJ87">
        <v>0</v>
      </c>
      <c r="VK87">
        <v>0</v>
      </c>
      <c r="VL87">
        <v>0</v>
      </c>
      <c r="VM87">
        <v>0</v>
      </c>
      <c r="VN87">
        <v>1</v>
      </c>
      <c r="VO87">
        <v>0</v>
      </c>
      <c r="VP87">
        <v>0</v>
      </c>
      <c r="VQ87">
        <v>0</v>
      </c>
      <c r="VR87">
        <v>0</v>
      </c>
      <c r="VT87" t="s">
        <v>322</v>
      </c>
      <c r="VU87" t="s">
        <v>2141</v>
      </c>
      <c r="VV87" t="s">
        <v>2239</v>
      </c>
      <c r="VW87">
        <v>0</v>
      </c>
      <c r="VX87">
        <v>0</v>
      </c>
      <c r="VY87">
        <v>1</v>
      </c>
      <c r="VZ87">
        <v>1</v>
      </c>
      <c r="WA87">
        <v>1</v>
      </c>
      <c r="WB87">
        <v>1</v>
      </c>
      <c r="WC87">
        <v>1</v>
      </c>
      <c r="WD87">
        <v>0</v>
      </c>
      <c r="WE87">
        <v>1</v>
      </c>
      <c r="WF87">
        <v>0</v>
      </c>
      <c r="WG87">
        <v>0</v>
      </c>
      <c r="WH87">
        <v>0</v>
      </c>
      <c r="WI87">
        <v>0</v>
      </c>
      <c r="WJ87">
        <v>0</v>
      </c>
      <c r="WL87" t="s">
        <v>2142</v>
      </c>
      <c r="WM87" t="s">
        <v>327</v>
      </c>
      <c r="WV87" t="s">
        <v>355</v>
      </c>
      <c r="WW87" t="s">
        <v>327</v>
      </c>
      <c r="WY87" t="s">
        <v>320</v>
      </c>
      <c r="WZ87">
        <v>0</v>
      </c>
      <c r="XA87">
        <v>0</v>
      </c>
      <c r="XB87">
        <v>0</v>
      </c>
      <c r="XC87">
        <v>1</v>
      </c>
      <c r="XD87">
        <v>0</v>
      </c>
      <c r="XE87">
        <v>0</v>
      </c>
      <c r="XF87" t="s">
        <v>2143</v>
      </c>
      <c r="XH87" t="s">
        <v>2144</v>
      </c>
      <c r="XI87">
        <v>229556131</v>
      </c>
      <c r="XJ87" t="s">
        <v>2145</v>
      </c>
      <c r="XK87" s="1">
        <v>44505.496331018519</v>
      </c>
      <c r="XN87" t="s">
        <v>336</v>
      </c>
      <c r="XO87" t="s">
        <v>337</v>
      </c>
      <c r="XQ87">
        <v>86</v>
      </c>
    </row>
    <row r="88" spans="1:641" x14ac:dyDescent="0.25">
      <c r="A88" s="1">
        <v>44499.38038466435</v>
      </c>
      <c r="B88" s="1">
        <v>44499.385113321761</v>
      </c>
      <c r="C88" s="1">
        <v>44499</v>
      </c>
      <c r="D88" t="s">
        <v>2735</v>
      </c>
      <c r="E88" t="s">
        <v>462</v>
      </c>
      <c r="F88" t="s">
        <v>478</v>
      </c>
      <c r="G88" s="1">
        <v>44497</v>
      </c>
      <c r="H88" t="s">
        <v>310</v>
      </c>
      <c r="I88" t="s">
        <v>310</v>
      </c>
      <c r="J88" t="s">
        <v>327</v>
      </c>
      <c r="K88" t="s">
        <v>464</v>
      </c>
      <c r="L88" t="s">
        <v>313</v>
      </c>
      <c r="N88" t="s">
        <v>681</v>
      </c>
      <c r="O88" t="s">
        <v>310</v>
      </c>
      <c r="P88" t="s">
        <v>382</v>
      </c>
      <c r="Q88" t="s">
        <v>316</v>
      </c>
      <c r="S88" t="s">
        <v>531</v>
      </c>
      <c r="T88">
        <v>4</v>
      </c>
      <c r="U88">
        <v>0</v>
      </c>
      <c r="V88">
        <v>2</v>
      </c>
      <c r="W88" t="s">
        <v>318</v>
      </c>
      <c r="X88">
        <v>1</v>
      </c>
      <c r="Y88">
        <v>0</v>
      </c>
      <c r="Z88">
        <v>0</v>
      </c>
      <c r="AA88">
        <v>0</v>
      </c>
      <c r="AB88" t="s">
        <v>2240</v>
      </c>
      <c r="AC88">
        <v>1</v>
      </c>
      <c r="AD88">
        <v>1</v>
      </c>
      <c r="AE88">
        <v>1</v>
      </c>
      <c r="AF88">
        <v>0</v>
      </c>
      <c r="EK88" t="s">
        <v>318</v>
      </c>
      <c r="EL88">
        <v>1</v>
      </c>
      <c r="EM88">
        <v>0</v>
      </c>
      <c r="EN88">
        <v>0</v>
      </c>
      <c r="EO88">
        <v>0</v>
      </c>
      <c r="EP88">
        <v>0</v>
      </c>
      <c r="EQ88">
        <v>0</v>
      </c>
      <c r="IE88" t="s">
        <v>2146</v>
      </c>
      <c r="MG88" t="s">
        <v>355</v>
      </c>
      <c r="MH88">
        <v>0</v>
      </c>
      <c r="MI88">
        <v>0</v>
      </c>
      <c r="MJ88">
        <v>0</v>
      </c>
      <c r="MK88">
        <v>0</v>
      </c>
      <c r="ML88">
        <v>0</v>
      </c>
      <c r="MM88">
        <v>1</v>
      </c>
      <c r="MN88">
        <v>0</v>
      </c>
      <c r="MW88" t="s">
        <v>2241</v>
      </c>
      <c r="MX88">
        <v>0</v>
      </c>
      <c r="MY88">
        <v>1</v>
      </c>
      <c r="MZ88">
        <v>1</v>
      </c>
      <c r="NA88">
        <v>0</v>
      </c>
      <c r="OM88" t="s">
        <v>320</v>
      </c>
      <c r="ON88">
        <v>0</v>
      </c>
      <c r="OO88">
        <v>0</v>
      </c>
      <c r="OP88">
        <v>0</v>
      </c>
      <c r="OQ88">
        <v>0</v>
      </c>
      <c r="OR88">
        <v>0</v>
      </c>
      <c r="OS88">
        <v>0</v>
      </c>
      <c r="OT88">
        <v>0</v>
      </c>
      <c r="OU88">
        <v>0</v>
      </c>
      <c r="OV88">
        <v>1</v>
      </c>
      <c r="OW88">
        <v>0</v>
      </c>
      <c r="OX88">
        <v>0</v>
      </c>
      <c r="OY88" t="s">
        <v>2147</v>
      </c>
      <c r="PQ88" t="s">
        <v>844</v>
      </c>
      <c r="PS88" t="s">
        <v>845</v>
      </c>
      <c r="PT88">
        <v>0</v>
      </c>
      <c r="PU88">
        <v>0</v>
      </c>
      <c r="PV88">
        <v>0</v>
      </c>
      <c r="PW88">
        <v>0</v>
      </c>
      <c r="PX88">
        <v>1</v>
      </c>
      <c r="PY88">
        <v>0</v>
      </c>
      <c r="PZ88">
        <v>0</v>
      </c>
      <c r="QA88">
        <v>0</v>
      </c>
      <c r="QB88">
        <v>0</v>
      </c>
      <c r="QD88" t="s">
        <v>318</v>
      </c>
      <c r="QE88">
        <v>0</v>
      </c>
      <c r="QF88">
        <v>0</v>
      </c>
      <c r="QG88">
        <v>0</v>
      </c>
      <c r="QH88">
        <v>0</v>
      </c>
      <c r="QI88">
        <v>0</v>
      </c>
      <c r="QJ88">
        <v>1</v>
      </c>
      <c r="QK88">
        <v>0</v>
      </c>
      <c r="QL88">
        <v>0</v>
      </c>
      <c r="QM88">
        <v>0</v>
      </c>
      <c r="VG88" t="s">
        <v>1273</v>
      </c>
      <c r="VH88">
        <v>0</v>
      </c>
      <c r="VI88">
        <v>0</v>
      </c>
      <c r="VJ88">
        <v>1</v>
      </c>
      <c r="VK88">
        <v>1</v>
      </c>
      <c r="VL88">
        <v>0</v>
      </c>
      <c r="VM88">
        <v>0</v>
      </c>
      <c r="VN88">
        <v>0</v>
      </c>
      <c r="VO88">
        <v>0</v>
      </c>
      <c r="VP88">
        <v>0</v>
      </c>
      <c r="VQ88">
        <v>0</v>
      </c>
      <c r="VR88">
        <v>0</v>
      </c>
      <c r="VT88" t="s">
        <v>2148</v>
      </c>
      <c r="VU88" t="s">
        <v>2149</v>
      </c>
      <c r="VV88" t="s">
        <v>318</v>
      </c>
      <c r="VW88">
        <v>1</v>
      </c>
      <c r="VX88">
        <v>0</v>
      </c>
      <c r="VY88">
        <v>0</v>
      </c>
      <c r="VZ88">
        <v>0</v>
      </c>
      <c r="WA88">
        <v>0</v>
      </c>
      <c r="WB88">
        <v>0</v>
      </c>
      <c r="WC88">
        <v>0</v>
      </c>
      <c r="WD88">
        <v>0</v>
      </c>
      <c r="WE88">
        <v>0</v>
      </c>
      <c r="WF88">
        <v>0</v>
      </c>
      <c r="WG88">
        <v>0</v>
      </c>
      <c r="WH88">
        <v>0</v>
      </c>
      <c r="WI88">
        <v>0</v>
      </c>
      <c r="WJ88">
        <v>0</v>
      </c>
      <c r="WM88" t="s">
        <v>327</v>
      </c>
      <c r="WV88" t="s">
        <v>355</v>
      </c>
      <c r="WW88" t="s">
        <v>327</v>
      </c>
      <c r="WY88" t="s">
        <v>598</v>
      </c>
      <c r="WZ88">
        <v>0</v>
      </c>
      <c r="XA88">
        <v>0</v>
      </c>
      <c r="XB88">
        <v>1</v>
      </c>
      <c r="XC88">
        <v>0</v>
      </c>
      <c r="XD88">
        <v>0</v>
      </c>
      <c r="XE88">
        <v>0</v>
      </c>
      <c r="XH88" t="s">
        <v>311</v>
      </c>
      <c r="XI88">
        <v>229802715</v>
      </c>
      <c r="XJ88" t="s">
        <v>2150</v>
      </c>
      <c r="XK88" s="1">
        <v>44506.600451388891</v>
      </c>
      <c r="XN88" t="s">
        <v>336</v>
      </c>
      <c r="XO88" t="s">
        <v>337</v>
      </c>
      <c r="XQ88">
        <v>87</v>
      </c>
    </row>
    <row r="89" spans="1:641" x14ac:dyDescent="0.25">
      <c r="A89" s="1">
        <v>44499.387909351863</v>
      </c>
      <c r="B89" s="1">
        <v>44499.393562534722</v>
      </c>
      <c r="C89" s="1">
        <v>44499</v>
      </c>
      <c r="D89" t="s">
        <v>2735</v>
      </c>
      <c r="E89" t="s">
        <v>462</v>
      </c>
      <c r="F89" t="s">
        <v>478</v>
      </c>
      <c r="G89" s="1">
        <v>44498</v>
      </c>
      <c r="H89" t="s">
        <v>310</v>
      </c>
      <c r="I89" t="s">
        <v>310</v>
      </c>
      <c r="J89" t="s">
        <v>327</v>
      </c>
      <c r="K89" t="s">
        <v>479</v>
      </c>
      <c r="L89" t="s">
        <v>441</v>
      </c>
      <c r="N89" t="s">
        <v>681</v>
      </c>
      <c r="O89" t="s">
        <v>310</v>
      </c>
      <c r="P89" t="s">
        <v>382</v>
      </c>
      <c r="Q89" t="s">
        <v>316</v>
      </c>
      <c r="S89" t="s">
        <v>317</v>
      </c>
      <c r="T89">
        <v>3</v>
      </c>
      <c r="U89">
        <v>1</v>
      </c>
      <c r="V89">
        <v>2</v>
      </c>
      <c r="W89" t="s">
        <v>318</v>
      </c>
      <c r="X89">
        <v>1</v>
      </c>
      <c r="Y89">
        <v>0</v>
      </c>
      <c r="Z89">
        <v>0</v>
      </c>
      <c r="AA89">
        <v>0</v>
      </c>
      <c r="AB89" t="s">
        <v>402</v>
      </c>
      <c r="AC89">
        <v>1</v>
      </c>
      <c r="AD89">
        <v>1</v>
      </c>
      <c r="AE89">
        <v>0</v>
      </c>
      <c r="AF89">
        <v>0</v>
      </c>
      <c r="EK89" t="s">
        <v>497</v>
      </c>
      <c r="EL89">
        <v>0</v>
      </c>
      <c r="EM89">
        <v>1</v>
      </c>
      <c r="EN89">
        <v>0</v>
      </c>
      <c r="EO89">
        <v>0</v>
      </c>
      <c r="EP89">
        <v>0</v>
      </c>
      <c r="EQ89">
        <v>0</v>
      </c>
      <c r="IE89" t="s">
        <v>2151</v>
      </c>
      <c r="MG89" t="s">
        <v>355</v>
      </c>
      <c r="MH89">
        <v>0</v>
      </c>
      <c r="MI89">
        <v>0</v>
      </c>
      <c r="MJ89">
        <v>0</v>
      </c>
      <c r="MK89">
        <v>0</v>
      </c>
      <c r="ML89">
        <v>0</v>
      </c>
      <c r="MM89">
        <v>1</v>
      </c>
      <c r="MN89">
        <v>0</v>
      </c>
      <c r="MW89" t="s">
        <v>2242</v>
      </c>
      <c r="MX89">
        <v>0</v>
      </c>
      <c r="MY89">
        <v>1</v>
      </c>
      <c r="MZ89">
        <v>1</v>
      </c>
      <c r="NA89">
        <v>0</v>
      </c>
      <c r="OM89" t="s">
        <v>753</v>
      </c>
      <c r="ON89">
        <v>1</v>
      </c>
      <c r="OO89">
        <v>0</v>
      </c>
      <c r="OP89">
        <v>0</v>
      </c>
      <c r="OQ89">
        <v>0</v>
      </c>
      <c r="OR89">
        <v>0</v>
      </c>
      <c r="OS89">
        <v>0</v>
      </c>
      <c r="OT89">
        <v>0</v>
      </c>
      <c r="OU89">
        <v>0</v>
      </c>
      <c r="OV89">
        <v>0</v>
      </c>
      <c r="OW89">
        <v>0</v>
      </c>
      <c r="OX89">
        <v>0</v>
      </c>
      <c r="PQ89" t="s">
        <v>327</v>
      </c>
      <c r="PS89" t="s">
        <v>318</v>
      </c>
      <c r="PT89">
        <v>0</v>
      </c>
      <c r="PU89">
        <v>0</v>
      </c>
      <c r="PV89">
        <v>0</v>
      </c>
      <c r="PW89">
        <v>0</v>
      </c>
      <c r="PX89">
        <v>0</v>
      </c>
      <c r="PY89">
        <v>1</v>
      </c>
      <c r="PZ89">
        <v>0</v>
      </c>
      <c r="QA89">
        <v>0</v>
      </c>
      <c r="QB89">
        <v>0</v>
      </c>
      <c r="VG89" t="s">
        <v>455</v>
      </c>
      <c r="VH89">
        <v>0</v>
      </c>
      <c r="VI89">
        <v>1</v>
      </c>
      <c r="VJ89">
        <v>0</v>
      </c>
      <c r="VK89">
        <v>1</v>
      </c>
      <c r="VL89">
        <v>0</v>
      </c>
      <c r="VM89">
        <v>1</v>
      </c>
      <c r="VN89">
        <v>1</v>
      </c>
      <c r="VO89">
        <v>0</v>
      </c>
      <c r="VP89">
        <v>0</v>
      </c>
      <c r="VQ89">
        <v>0</v>
      </c>
      <c r="VR89">
        <v>0</v>
      </c>
      <c r="VT89" t="s">
        <v>2152</v>
      </c>
      <c r="VU89" t="s">
        <v>2153</v>
      </c>
      <c r="VV89" t="s">
        <v>320</v>
      </c>
      <c r="VW89">
        <v>0</v>
      </c>
      <c r="VX89">
        <v>0</v>
      </c>
      <c r="VY89">
        <v>0</v>
      </c>
      <c r="VZ89">
        <v>0</v>
      </c>
      <c r="WA89">
        <v>0</v>
      </c>
      <c r="WB89">
        <v>0</v>
      </c>
      <c r="WC89">
        <v>0</v>
      </c>
      <c r="WD89">
        <v>0</v>
      </c>
      <c r="WE89">
        <v>0</v>
      </c>
      <c r="WF89">
        <v>0</v>
      </c>
      <c r="WG89">
        <v>0</v>
      </c>
      <c r="WH89">
        <v>1</v>
      </c>
      <c r="WI89">
        <v>0</v>
      </c>
      <c r="WJ89">
        <v>0</v>
      </c>
      <c r="WK89" t="s">
        <v>2154</v>
      </c>
      <c r="WM89" t="s">
        <v>327</v>
      </c>
      <c r="WV89" t="s">
        <v>310</v>
      </c>
      <c r="WW89" t="s">
        <v>310</v>
      </c>
      <c r="WX89" t="s">
        <v>2155</v>
      </c>
      <c r="XH89" t="s">
        <v>311</v>
      </c>
      <c r="XI89">
        <v>229802716</v>
      </c>
      <c r="XJ89" t="s">
        <v>2156</v>
      </c>
      <c r="XK89" s="1">
        <v>44506.600462962961</v>
      </c>
      <c r="XN89" t="s">
        <v>336</v>
      </c>
      <c r="XO89" t="s">
        <v>337</v>
      </c>
      <c r="XQ89">
        <v>88</v>
      </c>
    </row>
    <row r="90" spans="1:641" x14ac:dyDescent="0.25">
      <c r="A90" s="1">
        <v>44499.459920891197</v>
      </c>
      <c r="B90" s="1">
        <v>44499.464035011573</v>
      </c>
      <c r="C90" s="1">
        <v>44499</v>
      </c>
      <c r="D90" t="s">
        <v>2735</v>
      </c>
      <c r="E90" t="s">
        <v>462</v>
      </c>
      <c r="F90" t="s">
        <v>478</v>
      </c>
      <c r="G90" s="1">
        <v>44497</v>
      </c>
      <c r="H90" t="s">
        <v>310</v>
      </c>
      <c r="I90" t="s">
        <v>310</v>
      </c>
      <c r="J90" t="s">
        <v>311</v>
      </c>
      <c r="K90" t="s">
        <v>493</v>
      </c>
      <c r="L90" t="s">
        <v>313</v>
      </c>
      <c r="N90" t="s">
        <v>681</v>
      </c>
      <c r="O90" t="s">
        <v>310</v>
      </c>
      <c r="P90" t="s">
        <v>315</v>
      </c>
      <c r="Q90" t="s">
        <v>316</v>
      </c>
      <c r="S90" t="s">
        <v>317</v>
      </c>
      <c r="T90">
        <v>2</v>
      </c>
      <c r="U90">
        <v>0</v>
      </c>
      <c r="V90">
        <v>0</v>
      </c>
      <c r="W90" t="s">
        <v>318</v>
      </c>
      <c r="X90">
        <v>1</v>
      </c>
      <c r="Y90">
        <v>0</v>
      </c>
      <c r="Z90">
        <v>0</v>
      </c>
      <c r="AA90">
        <v>0</v>
      </c>
      <c r="AB90" t="s">
        <v>402</v>
      </c>
      <c r="AC90">
        <v>1</v>
      </c>
      <c r="AD90">
        <v>1</v>
      </c>
      <c r="AE90">
        <v>0</v>
      </c>
      <c r="AF90">
        <v>0</v>
      </c>
      <c r="EK90" t="s">
        <v>318</v>
      </c>
      <c r="EL90">
        <v>1</v>
      </c>
      <c r="EM90">
        <v>0</v>
      </c>
      <c r="EN90">
        <v>0</v>
      </c>
      <c r="EO90">
        <v>0</v>
      </c>
      <c r="EP90">
        <v>0</v>
      </c>
      <c r="EQ90">
        <v>0</v>
      </c>
      <c r="IE90" t="s">
        <v>2157</v>
      </c>
      <c r="MG90" t="s">
        <v>355</v>
      </c>
      <c r="MH90">
        <v>0</v>
      </c>
      <c r="MI90">
        <v>0</v>
      </c>
      <c r="MJ90">
        <v>0</v>
      </c>
      <c r="MK90">
        <v>0</v>
      </c>
      <c r="ML90">
        <v>0</v>
      </c>
      <c r="MM90">
        <v>1</v>
      </c>
      <c r="MN90">
        <v>0</v>
      </c>
      <c r="MW90" t="s">
        <v>2242</v>
      </c>
      <c r="MX90">
        <v>0</v>
      </c>
      <c r="MY90">
        <v>1</v>
      </c>
      <c r="MZ90">
        <v>1</v>
      </c>
      <c r="NA90">
        <v>0</v>
      </c>
      <c r="OM90" t="s">
        <v>320</v>
      </c>
      <c r="ON90">
        <v>0</v>
      </c>
      <c r="OO90">
        <v>0</v>
      </c>
      <c r="OP90">
        <v>0</v>
      </c>
      <c r="OQ90">
        <v>0</v>
      </c>
      <c r="OR90">
        <v>0</v>
      </c>
      <c r="OS90">
        <v>0</v>
      </c>
      <c r="OT90">
        <v>0</v>
      </c>
      <c r="OU90">
        <v>0</v>
      </c>
      <c r="OV90">
        <v>1</v>
      </c>
      <c r="OW90">
        <v>0</v>
      </c>
      <c r="OX90">
        <v>0</v>
      </c>
      <c r="OY90" t="s">
        <v>2158</v>
      </c>
      <c r="PQ90" t="s">
        <v>327</v>
      </c>
      <c r="PS90" t="s">
        <v>2243</v>
      </c>
      <c r="PT90">
        <v>1</v>
      </c>
      <c r="PU90">
        <v>1</v>
      </c>
      <c r="PV90">
        <v>0</v>
      </c>
      <c r="PW90">
        <v>1</v>
      </c>
      <c r="PX90">
        <v>1</v>
      </c>
      <c r="PY90">
        <v>0</v>
      </c>
      <c r="PZ90">
        <v>0</v>
      </c>
      <c r="QA90">
        <v>0</v>
      </c>
      <c r="QB90">
        <v>0</v>
      </c>
      <c r="QD90" t="s">
        <v>318</v>
      </c>
      <c r="QE90">
        <v>0</v>
      </c>
      <c r="QF90">
        <v>0</v>
      </c>
      <c r="QG90">
        <v>0</v>
      </c>
      <c r="QH90">
        <v>0</v>
      </c>
      <c r="QI90">
        <v>0</v>
      </c>
      <c r="QJ90">
        <v>1</v>
      </c>
      <c r="QK90">
        <v>0</v>
      </c>
      <c r="QL90">
        <v>0</v>
      </c>
      <c r="QM90">
        <v>0</v>
      </c>
      <c r="VG90" t="s">
        <v>1019</v>
      </c>
      <c r="VH90">
        <v>0</v>
      </c>
      <c r="VI90">
        <v>1</v>
      </c>
      <c r="VJ90">
        <v>1</v>
      </c>
      <c r="VK90">
        <v>1</v>
      </c>
      <c r="VL90">
        <v>0</v>
      </c>
      <c r="VM90">
        <v>0</v>
      </c>
      <c r="VN90">
        <v>0</v>
      </c>
      <c r="VO90">
        <v>0</v>
      </c>
      <c r="VP90">
        <v>0</v>
      </c>
      <c r="VQ90">
        <v>0</v>
      </c>
      <c r="VR90">
        <v>0</v>
      </c>
      <c r="VT90" t="s">
        <v>2159</v>
      </c>
      <c r="VU90" t="s">
        <v>354</v>
      </c>
      <c r="VV90" t="s">
        <v>2244</v>
      </c>
      <c r="VW90">
        <v>0</v>
      </c>
      <c r="VX90">
        <v>1</v>
      </c>
      <c r="VY90">
        <v>0</v>
      </c>
      <c r="VZ90">
        <v>0</v>
      </c>
      <c r="WA90">
        <v>0</v>
      </c>
      <c r="WB90">
        <v>0</v>
      </c>
      <c r="WC90">
        <v>0</v>
      </c>
      <c r="WD90">
        <v>0</v>
      </c>
      <c r="WE90">
        <v>0</v>
      </c>
      <c r="WF90">
        <v>0</v>
      </c>
      <c r="WG90">
        <v>0</v>
      </c>
      <c r="WH90">
        <v>0</v>
      </c>
      <c r="WI90">
        <v>0</v>
      </c>
      <c r="WJ90">
        <v>0</v>
      </c>
      <c r="WL90" t="s">
        <v>2160</v>
      </c>
      <c r="WM90" t="s">
        <v>327</v>
      </c>
      <c r="WV90" t="s">
        <v>355</v>
      </c>
      <c r="WW90" t="s">
        <v>327</v>
      </c>
      <c r="WY90" t="s">
        <v>598</v>
      </c>
      <c r="WZ90">
        <v>0</v>
      </c>
      <c r="XA90">
        <v>0</v>
      </c>
      <c r="XB90">
        <v>1</v>
      </c>
      <c r="XC90">
        <v>0</v>
      </c>
      <c r="XD90">
        <v>0</v>
      </c>
      <c r="XE90">
        <v>0</v>
      </c>
      <c r="XH90" t="s">
        <v>311</v>
      </c>
      <c r="XI90">
        <v>229802717</v>
      </c>
      <c r="XJ90" t="s">
        <v>2161</v>
      </c>
      <c r="XK90" s="1">
        <v>44506.600474537037</v>
      </c>
      <c r="XN90" t="s">
        <v>336</v>
      </c>
      <c r="XO90" t="s">
        <v>337</v>
      </c>
      <c r="XQ90">
        <v>89</v>
      </c>
    </row>
    <row r="91" spans="1:641" x14ac:dyDescent="0.25">
      <c r="A91" s="1">
        <v>44499.467553206021</v>
      </c>
      <c r="B91" s="1">
        <v>44499.4700231713</v>
      </c>
      <c r="C91" s="1">
        <v>44499</v>
      </c>
      <c r="D91" t="s">
        <v>2735</v>
      </c>
      <c r="E91" t="s">
        <v>462</v>
      </c>
      <c r="F91" t="s">
        <v>463</v>
      </c>
      <c r="G91" s="1">
        <v>44497</v>
      </c>
      <c r="H91" t="s">
        <v>310</v>
      </c>
      <c r="I91" t="s">
        <v>310</v>
      </c>
      <c r="J91" t="s">
        <v>311</v>
      </c>
      <c r="K91" t="s">
        <v>516</v>
      </c>
      <c r="L91" t="s">
        <v>441</v>
      </c>
      <c r="N91" t="s">
        <v>681</v>
      </c>
      <c r="O91" t="s">
        <v>310</v>
      </c>
      <c r="P91" t="s">
        <v>517</v>
      </c>
      <c r="Q91" t="s">
        <v>401</v>
      </c>
      <c r="S91" t="s">
        <v>317</v>
      </c>
      <c r="T91">
        <v>2</v>
      </c>
      <c r="U91">
        <v>0</v>
      </c>
      <c r="V91">
        <v>0</v>
      </c>
      <c r="W91" t="s">
        <v>318</v>
      </c>
      <c r="X91">
        <v>1</v>
      </c>
      <c r="Y91">
        <v>0</v>
      </c>
      <c r="Z91">
        <v>0</v>
      </c>
      <c r="AA91">
        <v>0</v>
      </c>
      <c r="AB91" t="s">
        <v>495</v>
      </c>
      <c r="AC91">
        <v>1</v>
      </c>
      <c r="AD91">
        <v>1</v>
      </c>
      <c r="AE91">
        <v>0</v>
      </c>
      <c r="AF91">
        <v>0</v>
      </c>
      <c r="EK91" t="s">
        <v>318</v>
      </c>
      <c r="EL91">
        <v>1</v>
      </c>
      <c r="EM91">
        <v>0</v>
      </c>
      <c r="EN91">
        <v>0</v>
      </c>
      <c r="EO91">
        <v>0</v>
      </c>
      <c r="EP91">
        <v>0</v>
      </c>
      <c r="EQ91">
        <v>0</v>
      </c>
      <c r="IE91" t="s">
        <v>322</v>
      </c>
      <c r="MG91" t="s">
        <v>355</v>
      </c>
      <c r="MH91">
        <v>0</v>
      </c>
      <c r="MI91">
        <v>0</v>
      </c>
      <c r="MJ91">
        <v>0</v>
      </c>
      <c r="MK91">
        <v>0</v>
      </c>
      <c r="ML91">
        <v>0</v>
      </c>
      <c r="MM91">
        <v>1</v>
      </c>
      <c r="MN91">
        <v>0</v>
      </c>
      <c r="MW91" t="s">
        <v>2245</v>
      </c>
      <c r="MX91">
        <v>0</v>
      </c>
      <c r="MY91">
        <v>0</v>
      </c>
      <c r="MZ91">
        <v>1</v>
      </c>
      <c r="NA91">
        <v>1</v>
      </c>
      <c r="OM91" t="s">
        <v>320</v>
      </c>
      <c r="ON91">
        <v>0</v>
      </c>
      <c r="OO91">
        <v>0</v>
      </c>
      <c r="OP91">
        <v>0</v>
      </c>
      <c r="OQ91">
        <v>0</v>
      </c>
      <c r="OR91">
        <v>0</v>
      </c>
      <c r="OS91">
        <v>0</v>
      </c>
      <c r="OT91">
        <v>0</v>
      </c>
      <c r="OU91">
        <v>0</v>
      </c>
      <c r="OV91">
        <v>1</v>
      </c>
      <c r="OW91">
        <v>0</v>
      </c>
      <c r="OX91">
        <v>0</v>
      </c>
      <c r="OY91" t="s">
        <v>2162</v>
      </c>
      <c r="PQ91" t="s">
        <v>844</v>
      </c>
      <c r="PS91" t="s">
        <v>318</v>
      </c>
      <c r="PT91">
        <v>0</v>
      </c>
      <c r="PU91">
        <v>0</v>
      </c>
      <c r="PV91">
        <v>0</v>
      </c>
      <c r="PW91">
        <v>0</v>
      </c>
      <c r="PX91">
        <v>0</v>
      </c>
      <c r="PY91">
        <v>1</v>
      </c>
      <c r="PZ91">
        <v>0</v>
      </c>
      <c r="QA91">
        <v>0</v>
      </c>
      <c r="QB91">
        <v>0</v>
      </c>
      <c r="VG91" t="s">
        <v>2246</v>
      </c>
      <c r="VH91">
        <v>0</v>
      </c>
      <c r="VI91">
        <v>1</v>
      </c>
      <c r="VJ91">
        <v>0</v>
      </c>
      <c r="VK91">
        <v>1</v>
      </c>
      <c r="VL91">
        <v>0</v>
      </c>
      <c r="VM91">
        <v>1</v>
      </c>
      <c r="VN91">
        <v>0</v>
      </c>
      <c r="VO91">
        <v>0</v>
      </c>
      <c r="VP91">
        <v>0</v>
      </c>
      <c r="VQ91">
        <v>0</v>
      </c>
      <c r="VR91">
        <v>0</v>
      </c>
      <c r="VT91" t="s">
        <v>2163</v>
      </c>
      <c r="VU91" t="s">
        <v>2164</v>
      </c>
      <c r="VV91" t="s">
        <v>2244</v>
      </c>
      <c r="VW91">
        <v>0</v>
      </c>
      <c r="VX91">
        <v>1</v>
      </c>
      <c r="VY91">
        <v>0</v>
      </c>
      <c r="VZ91">
        <v>0</v>
      </c>
      <c r="WA91">
        <v>0</v>
      </c>
      <c r="WB91">
        <v>0</v>
      </c>
      <c r="WC91">
        <v>0</v>
      </c>
      <c r="WD91">
        <v>0</v>
      </c>
      <c r="WE91">
        <v>0</v>
      </c>
      <c r="WF91">
        <v>0</v>
      </c>
      <c r="WG91">
        <v>0</v>
      </c>
      <c r="WH91">
        <v>0</v>
      </c>
      <c r="WI91">
        <v>0</v>
      </c>
      <c r="WJ91">
        <v>0</v>
      </c>
      <c r="WL91" t="s">
        <v>2165</v>
      </c>
      <c r="WM91" t="s">
        <v>327</v>
      </c>
      <c r="WV91" t="s">
        <v>355</v>
      </c>
      <c r="WW91" t="s">
        <v>327</v>
      </c>
      <c r="WY91" t="s">
        <v>598</v>
      </c>
      <c r="WZ91">
        <v>0</v>
      </c>
      <c r="XA91">
        <v>0</v>
      </c>
      <c r="XB91">
        <v>1</v>
      </c>
      <c r="XC91">
        <v>0</v>
      </c>
      <c r="XD91">
        <v>0</v>
      </c>
      <c r="XE91">
        <v>0</v>
      </c>
      <c r="XH91" t="s">
        <v>311</v>
      </c>
      <c r="XI91">
        <v>229802718</v>
      </c>
      <c r="XJ91" t="s">
        <v>2166</v>
      </c>
      <c r="XK91" s="1">
        <v>44506.600486111107</v>
      </c>
      <c r="XN91" t="s">
        <v>336</v>
      </c>
      <c r="XO91" t="s">
        <v>337</v>
      </c>
      <c r="XQ91">
        <v>90</v>
      </c>
    </row>
    <row r="92" spans="1:641" x14ac:dyDescent="0.25">
      <c r="A92" s="1">
        <v>44499.473570324073</v>
      </c>
      <c r="B92" s="1">
        <v>44499.476569432867</v>
      </c>
      <c r="C92" s="1">
        <v>44499</v>
      </c>
      <c r="D92" t="s">
        <v>2735</v>
      </c>
      <c r="E92" t="s">
        <v>462</v>
      </c>
      <c r="F92" t="s">
        <v>463</v>
      </c>
      <c r="G92" s="1">
        <v>44498</v>
      </c>
      <c r="H92" t="s">
        <v>310</v>
      </c>
      <c r="I92" t="s">
        <v>310</v>
      </c>
      <c r="J92" t="s">
        <v>2167</v>
      </c>
      <c r="K92" t="s">
        <v>464</v>
      </c>
      <c r="L92" t="s">
        <v>441</v>
      </c>
      <c r="N92" t="s">
        <v>681</v>
      </c>
      <c r="O92" t="s">
        <v>310</v>
      </c>
      <c r="P92" t="s">
        <v>517</v>
      </c>
      <c r="Q92" t="s">
        <v>316</v>
      </c>
      <c r="S92" t="s">
        <v>317</v>
      </c>
      <c r="T92">
        <v>1</v>
      </c>
      <c r="U92">
        <v>0</v>
      </c>
      <c r="V92">
        <v>0</v>
      </c>
      <c r="W92" t="s">
        <v>318</v>
      </c>
      <c r="X92">
        <v>1</v>
      </c>
      <c r="Y92">
        <v>0</v>
      </c>
      <c r="Z92">
        <v>0</v>
      </c>
      <c r="AA92">
        <v>0</v>
      </c>
      <c r="AB92" t="s">
        <v>402</v>
      </c>
      <c r="AC92">
        <v>1</v>
      </c>
      <c r="AD92">
        <v>1</v>
      </c>
      <c r="AE92">
        <v>0</v>
      </c>
      <c r="AF92">
        <v>0</v>
      </c>
      <c r="EK92" t="s">
        <v>318</v>
      </c>
      <c r="EL92">
        <v>1</v>
      </c>
      <c r="EM92">
        <v>0</v>
      </c>
      <c r="EN92">
        <v>0</v>
      </c>
      <c r="EO92">
        <v>0</v>
      </c>
      <c r="EP92">
        <v>0</v>
      </c>
      <c r="EQ92">
        <v>0</v>
      </c>
      <c r="IE92" t="s">
        <v>322</v>
      </c>
      <c r="MG92" t="s">
        <v>320</v>
      </c>
      <c r="MH92">
        <v>0</v>
      </c>
      <c r="MI92">
        <v>0</v>
      </c>
      <c r="MJ92">
        <v>0</v>
      </c>
      <c r="MK92">
        <v>0</v>
      </c>
      <c r="ML92">
        <v>1</v>
      </c>
      <c r="MM92">
        <v>0</v>
      </c>
      <c r="MN92">
        <v>0</v>
      </c>
      <c r="MO92" t="s">
        <v>2168</v>
      </c>
      <c r="MW92" t="s">
        <v>2247</v>
      </c>
      <c r="MX92">
        <v>0</v>
      </c>
      <c r="MY92">
        <v>0</v>
      </c>
      <c r="MZ92">
        <v>1</v>
      </c>
      <c r="NA92">
        <v>0</v>
      </c>
      <c r="OM92" t="s">
        <v>1017</v>
      </c>
      <c r="ON92">
        <v>1</v>
      </c>
      <c r="OO92">
        <v>1</v>
      </c>
      <c r="OP92">
        <v>0</v>
      </c>
      <c r="OQ92">
        <v>0</v>
      </c>
      <c r="OR92">
        <v>0</v>
      </c>
      <c r="OS92">
        <v>0</v>
      </c>
      <c r="OT92">
        <v>0</v>
      </c>
      <c r="OU92">
        <v>0</v>
      </c>
      <c r="OV92">
        <v>0</v>
      </c>
      <c r="OW92">
        <v>0</v>
      </c>
      <c r="OX92">
        <v>0</v>
      </c>
      <c r="PA92" t="s">
        <v>1018</v>
      </c>
      <c r="PB92">
        <v>0</v>
      </c>
      <c r="PC92">
        <v>0</v>
      </c>
      <c r="PD92">
        <v>0</v>
      </c>
      <c r="PE92">
        <v>0</v>
      </c>
      <c r="PF92">
        <v>0</v>
      </c>
      <c r="PG92">
        <v>0</v>
      </c>
      <c r="PH92">
        <v>0</v>
      </c>
      <c r="PI92">
        <v>0</v>
      </c>
      <c r="PJ92">
        <v>0</v>
      </c>
      <c r="PK92">
        <v>1</v>
      </c>
      <c r="PL92">
        <v>0</v>
      </c>
      <c r="PM92">
        <v>0</v>
      </c>
      <c r="PN92">
        <v>0</v>
      </c>
      <c r="PO92">
        <v>0</v>
      </c>
      <c r="PQ92" t="s">
        <v>844</v>
      </c>
      <c r="PS92" t="s">
        <v>845</v>
      </c>
      <c r="PT92">
        <v>0</v>
      </c>
      <c r="PU92">
        <v>0</v>
      </c>
      <c r="PV92">
        <v>0</v>
      </c>
      <c r="PW92">
        <v>0</v>
      </c>
      <c r="PX92">
        <v>1</v>
      </c>
      <c r="PY92">
        <v>0</v>
      </c>
      <c r="PZ92">
        <v>0</v>
      </c>
      <c r="QA92">
        <v>0</v>
      </c>
      <c r="QB92">
        <v>0</v>
      </c>
      <c r="QD92" t="s">
        <v>845</v>
      </c>
      <c r="QE92">
        <v>0</v>
      </c>
      <c r="QF92">
        <v>0</v>
      </c>
      <c r="QG92">
        <v>0</v>
      </c>
      <c r="QH92">
        <v>0</v>
      </c>
      <c r="QI92">
        <v>1</v>
      </c>
      <c r="QJ92">
        <v>0</v>
      </c>
      <c r="QK92">
        <v>0</v>
      </c>
      <c r="QL92">
        <v>0</v>
      </c>
      <c r="QM92">
        <v>0</v>
      </c>
      <c r="TR92" t="s">
        <v>2248</v>
      </c>
      <c r="TS92">
        <v>0</v>
      </c>
      <c r="TT92">
        <v>1</v>
      </c>
      <c r="TU92">
        <v>0</v>
      </c>
      <c r="TV92">
        <v>1</v>
      </c>
      <c r="TW92">
        <v>0</v>
      </c>
      <c r="TX92">
        <v>0</v>
      </c>
      <c r="TY92">
        <v>0</v>
      </c>
      <c r="TZ92">
        <v>0</v>
      </c>
      <c r="UB92">
        <v>100</v>
      </c>
      <c r="UC92" t="s">
        <v>320</v>
      </c>
      <c r="UD92">
        <v>0</v>
      </c>
      <c r="UE92">
        <v>0</v>
      </c>
      <c r="UF92">
        <v>0</v>
      </c>
      <c r="UG92">
        <v>0</v>
      </c>
      <c r="UH92">
        <v>1</v>
      </c>
      <c r="UI92">
        <v>0</v>
      </c>
      <c r="UJ92">
        <v>0</v>
      </c>
      <c r="UK92" t="s">
        <v>2169</v>
      </c>
      <c r="VF92" t="s">
        <v>327</v>
      </c>
      <c r="VG92" t="s">
        <v>1181</v>
      </c>
      <c r="VH92">
        <v>0</v>
      </c>
      <c r="VI92">
        <v>1</v>
      </c>
      <c r="VJ92">
        <v>1</v>
      </c>
      <c r="VK92">
        <v>1</v>
      </c>
      <c r="VL92">
        <v>0</v>
      </c>
      <c r="VM92">
        <v>0</v>
      </c>
      <c r="VN92">
        <v>0</v>
      </c>
      <c r="VO92">
        <v>0</v>
      </c>
      <c r="VP92">
        <v>0</v>
      </c>
      <c r="VQ92">
        <v>0</v>
      </c>
      <c r="VR92">
        <v>0</v>
      </c>
      <c r="VT92" t="s">
        <v>2170</v>
      </c>
      <c r="VU92" t="s">
        <v>2171</v>
      </c>
      <c r="VV92" t="s">
        <v>2244</v>
      </c>
      <c r="VW92">
        <v>0</v>
      </c>
      <c r="VX92">
        <v>1</v>
      </c>
      <c r="VY92">
        <v>0</v>
      </c>
      <c r="VZ92">
        <v>0</v>
      </c>
      <c r="WA92">
        <v>0</v>
      </c>
      <c r="WB92">
        <v>0</v>
      </c>
      <c r="WC92">
        <v>0</v>
      </c>
      <c r="WD92">
        <v>0</v>
      </c>
      <c r="WE92">
        <v>0</v>
      </c>
      <c r="WF92">
        <v>0</v>
      </c>
      <c r="WG92">
        <v>0</v>
      </c>
      <c r="WH92">
        <v>0</v>
      </c>
      <c r="WI92">
        <v>0</v>
      </c>
      <c r="WJ92">
        <v>0</v>
      </c>
      <c r="WL92" t="s">
        <v>2172</v>
      </c>
      <c r="WM92" t="s">
        <v>327</v>
      </c>
      <c r="WV92" t="s">
        <v>355</v>
      </c>
      <c r="WW92" t="s">
        <v>327</v>
      </c>
      <c r="WY92" t="s">
        <v>598</v>
      </c>
      <c r="WZ92">
        <v>0</v>
      </c>
      <c r="XA92">
        <v>0</v>
      </c>
      <c r="XB92">
        <v>1</v>
      </c>
      <c r="XC92">
        <v>0</v>
      </c>
      <c r="XD92">
        <v>0</v>
      </c>
      <c r="XE92">
        <v>0</v>
      </c>
      <c r="XH92" t="s">
        <v>311</v>
      </c>
      <c r="XI92">
        <v>229802721</v>
      </c>
      <c r="XJ92" t="s">
        <v>2173</v>
      </c>
      <c r="XK92" s="1">
        <v>44506.600486111107</v>
      </c>
      <c r="XN92" t="s">
        <v>336</v>
      </c>
      <c r="XO92" t="s">
        <v>337</v>
      </c>
      <c r="XQ92">
        <v>91</v>
      </c>
    </row>
    <row r="93" spans="1:641" x14ac:dyDescent="0.25">
      <c r="A93" s="1">
        <v>44499.496720972224</v>
      </c>
      <c r="B93" s="1">
        <v>44499.502486817131</v>
      </c>
      <c r="C93" s="1">
        <v>44499</v>
      </c>
      <c r="D93" t="s">
        <v>2735</v>
      </c>
      <c r="E93" t="s">
        <v>462</v>
      </c>
      <c r="F93" t="s">
        <v>478</v>
      </c>
      <c r="G93" s="1">
        <v>44498</v>
      </c>
      <c r="H93" t="s">
        <v>310</v>
      </c>
      <c r="I93" t="s">
        <v>310</v>
      </c>
      <c r="J93" t="s">
        <v>327</v>
      </c>
      <c r="K93" t="s">
        <v>569</v>
      </c>
      <c r="L93" t="s">
        <v>313</v>
      </c>
      <c r="N93" t="s">
        <v>681</v>
      </c>
      <c r="O93" t="s">
        <v>310</v>
      </c>
      <c r="P93" t="s">
        <v>315</v>
      </c>
      <c r="Q93" t="s">
        <v>316</v>
      </c>
      <c r="S93" t="s">
        <v>317</v>
      </c>
      <c r="T93">
        <v>1</v>
      </c>
      <c r="U93">
        <v>0</v>
      </c>
      <c r="V93">
        <v>0</v>
      </c>
      <c r="W93" t="s">
        <v>318</v>
      </c>
      <c r="X93">
        <v>1</v>
      </c>
      <c r="Y93">
        <v>0</v>
      </c>
      <c r="Z93">
        <v>0</v>
      </c>
      <c r="AA93">
        <v>0</v>
      </c>
      <c r="AB93" t="s">
        <v>319</v>
      </c>
      <c r="AC93">
        <v>1</v>
      </c>
      <c r="AD93">
        <v>0</v>
      </c>
      <c r="AE93">
        <v>0</v>
      </c>
      <c r="AF93">
        <v>0</v>
      </c>
      <c r="EK93" t="s">
        <v>318</v>
      </c>
      <c r="EL93">
        <v>1</v>
      </c>
      <c r="EM93">
        <v>0</v>
      </c>
      <c r="EN93">
        <v>0</v>
      </c>
      <c r="EO93">
        <v>0</v>
      </c>
      <c r="EP93">
        <v>0</v>
      </c>
      <c r="EQ93">
        <v>0</v>
      </c>
      <c r="IE93" t="s">
        <v>2174</v>
      </c>
      <c r="MG93" t="s">
        <v>320</v>
      </c>
      <c r="MH93">
        <v>0</v>
      </c>
      <c r="MI93">
        <v>0</v>
      </c>
      <c r="MJ93">
        <v>0</v>
      </c>
      <c r="MK93">
        <v>0</v>
      </c>
      <c r="ML93">
        <v>1</v>
      </c>
      <c r="MM93">
        <v>0</v>
      </c>
      <c r="MN93">
        <v>0</v>
      </c>
      <c r="MO93" t="s">
        <v>484</v>
      </c>
      <c r="MW93" t="s">
        <v>371</v>
      </c>
      <c r="MX93">
        <v>0</v>
      </c>
      <c r="MY93">
        <v>1</v>
      </c>
      <c r="MZ93">
        <v>0</v>
      </c>
      <c r="NA93">
        <v>0</v>
      </c>
      <c r="OM93" t="s">
        <v>320</v>
      </c>
      <c r="ON93">
        <v>0</v>
      </c>
      <c r="OO93">
        <v>0</v>
      </c>
      <c r="OP93">
        <v>0</v>
      </c>
      <c r="OQ93">
        <v>0</v>
      </c>
      <c r="OR93">
        <v>0</v>
      </c>
      <c r="OS93">
        <v>0</v>
      </c>
      <c r="OT93">
        <v>0</v>
      </c>
      <c r="OU93">
        <v>0</v>
      </c>
      <c r="OV93">
        <v>1</v>
      </c>
      <c r="OW93">
        <v>0</v>
      </c>
      <c r="OX93">
        <v>0</v>
      </c>
      <c r="OY93" t="s">
        <v>2175</v>
      </c>
      <c r="PQ93" t="s">
        <v>320</v>
      </c>
      <c r="PR93" t="s">
        <v>553</v>
      </c>
      <c r="PS93" t="s">
        <v>355</v>
      </c>
      <c r="PT93">
        <v>0</v>
      </c>
      <c r="PU93">
        <v>0</v>
      </c>
      <c r="PV93">
        <v>0</v>
      </c>
      <c r="PW93">
        <v>0</v>
      </c>
      <c r="PX93">
        <v>0</v>
      </c>
      <c r="PY93">
        <v>0</v>
      </c>
      <c r="PZ93">
        <v>0</v>
      </c>
      <c r="QA93">
        <v>1</v>
      </c>
      <c r="QB93">
        <v>0</v>
      </c>
      <c r="VG93" t="s">
        <v>2249</v>
      </c>
      <c r="VH93">
        <v>0</v>
      </c>
      <c r="VI93">
        <v>1</v>
      </c>
      <c r="VJ93">
        <v>1</v>
      </c>
      <c r="VK93">
        <v>0</v>
      </c>
      <c r="VL93">
        <v>0</v>
      </c>
      <c r="VM93">
        <v>1</v>
      </c>
      <c r="VN93">
        <v>0</v>
      </c>
      <c r="VO93">
        <v>0</v>
      </c>
      <c r="VP93">
        <v>0</v>
      </c>
      <c r="VQ93">
        <v>0</v>
      </c>
      <c r="VR93">
        <v>0</v>
      </c>
      <c r="VT93" t="s">
        <v>2176</v>
      </c>
      <c r="VU93" t="s">
        <v>2177</v>
      </c>
      <c r="VV93" t="s">
        <v>850</v>
      </c>
      <c r="VW93">
        <v>0</v>
      </c>
      <c r="VX93">
        <v>0</v>
      </c>
      <c r="VY93">
        <v>0</v>
      </c>
      <c r="VZ93">
        <v>0</v>
      </c>
      <c r="WA93">
        <v>0</v>
      </c>
      <c r="WB93">
        <v>0</v>
      </c>
      <c r="WC93">
        <v>0</v>
      </c>
      <c r="WD93">
        <v>1</v>
      </c>
      <c r="WE93">
        <v>0</v>
      </c>
      <c r="WF93">
        <v>0</v>
      </c>
      <c r="WG93">
        <v>0</v>
      </c>
      <c r="WH93">
        <v>0</v>
      </c>
      <c r="WI93">
        <v>0</v>
      </c>
      <c r="WJ93">
        <v>0</v>
      </c>
      <c r="WM93" t="s">
        <v>327</v>
      </c>
      <c r="WV93" t="s">
        <v>327</v>
      </c>
      <c r="WW93" t="s">
        <v>327</v>
      </c>
      <c r="XH93" t="s">
        <v>311</v>
      </c>
      <c r="XI93">
        <v>229802725</v>
      </c>
      <c r="XJ93" t="s">
        <v>2178</v>
      </c>
      <c r="XK93" s="1">
        <v>44506.600497685176</v>
      </c>
      <c r="XN93" t="s">
        <v>336</v>
      </c>
      <c r="XO93" t="s">
        <v>337</v>
      </c>
      <c r="XQ93">
        <v>92</v>
      </c>
    </row>
    <row r="94" spans="1:641" x14ac:dyDescent="0.25">
      <c r="A94" s="1">
        <v>44499.505738043983</v>
      </c>
      <c r="B94" s="1">
        <v>44499.510660173612</v>
      </c>
      <c r="C94" s="1">
        <v>44499</v>
      </c>
      <c r="D94" t="s">
        <v>2735</v>
      </c>
      <c r="E94" t="s">
        <v>462</v>
      </c>
      <c r="F94" t="s">
        <v>478</v>
      </c>
      <c r="G94" s="1">
        <v>44498</v>
      </c>
      <c r="H94" t="s">
        <v>310</v>
      </c>
      <c r="I94" t="s">
        <v>310</v>
      </c>
      <c r="J94" t="s">
        <v>327</v>
      </c>
      <c r="K94" t="s">
        <v>464</v>
      </c>
      <c r="L94" t="s">
        <v>313</v>
      </c>
      <c r="N94" t="s">
        <v>681</v>
      </c>
      <c r="O94" t="s">
        <v>310</v>
      </c>
      <c r="P94" t="s">
        <v>517</v>
      </c>
      <c r="Q94" t="s">
        <v>401</v>
      </c>
      <c r="S94" t="s">
        <v>317</v>
      </c>
      <c r="T94">
        <v>3</v>
      </c>
      <c r="U94">
        <v>2</v>
      </c>
      <c r="V94">
        <v>1</v>
      </c>
      <c r="W94" t="s">
        <v>582</v>
      </c>
      <c r="X94">
        <v>0</v>
      </c>
      <c r="Y94">
        <v>0</v>
      </c>
      <c r="Z94">
        <v>1</v>
      </c>
      <c r="AA94">
        <v>0</v>
      </c>
      <c r="BQ94" t="s">
        <v>327</v>
      </c>
      <c r="BR94" t="s">
        <v>339</v>
      </c>
      <c r="BS94">
        <v>1</v>
      </c>
      <c r="BT94">
        <v>0</v>
      </c>
      <c r="BU94">
        <v>0</v>
      </c>
      <c r="BV94">
        <v>0</v>
      </c>
      <c r="BW94">
        <v>0</v>
      </c>
      <c r="BX94">
        <v>0</v>
      </c>
      <c r="BY94">
        <v>0</v>
      </c>
      <c r="BZ94">
        <v>0</v>
      </c>
      <c r="CB94" t="s">
        <v>421</v>
      </c>
      <c r="CD94">
        <v>150</v>
      </c>
      <c r="CE94" t="s">
        <v>327</v>
      </c>
      <c r="EK94" t="s">
        <v>497</v>
      </c>
      <c r="EL94">
        <v>0</v>
      </c>
      <c r="EM94">
        <v>1</v>
      </c>
      <c r="EN94">
        <v>0</v>
      </c>
      <c r="EO94">
        <v>0</v>
      </c>
      <c r="EP94">
        <v>0</v>
      </c>
      <c r="EQ94">
        <v>0</v>
      </c>
      <c r="HY94" t="s">
        <v>404</v>
      </c>
      <c r="IA94" t="s">
        <v>385</v>
      </c>
      <c r="IE94" t="s">
        <v>2179</v>
      </c>
      <c r="MG94" t="s">
        <v>509</v>
      </c>
      <c r="MH94">
        <v>0</v>
      </c>
      <c r="MI94">
        <v>1</v>
      </c>
      <c r="MJ94">
        <v>0</v>
      </c>
      <c r="MK94">
        <v>0</v>
      </c>
      <c r="ML94">
        <v>0</v>
      </c>
      <c r="MM94">
        <v>0</v>
      </c>
      <c r="MN94">
        <v>0</v>
      </c>
      <c r="MW94" t="s">
        <v>371</v>
      </c>
      <c r="MX94">
        <v>0</v>
      </c>
      <c r="MY94">
        <v>1</v>
      </c>
      <c r="MZ94">
        <v>0</v>
      </c>
      <c r="NA94">
        <v>0</v>
      </c>
      <c r="OM94" t="s">
        <v>320</v>
      </c>
      <c r="ON94">
        <v>0</v>
      </c>
      <c r="OO94">
        <v>0</v>
      </c>
      <c r="OP94">
        <v>0</v>
      </c>
      <c r="OQ94">
        <v>0</v>
      </c>
      <c r="OR94">
        <v>0</v>
      </c>
      <c r="OS94">
        <v>0</v>
      </c>
      <c r="OT94">
        <v>0</v>
      </c>
      <c r="OU94">
        <v>0</v>
      </c>
      <c r="OV94">
        <v>1</v>
      </c>
      <c r="OW94">
        <v>0</v>
      </c>
      <c r="OX94">
        <v>0</v>
      </c>
      <c r="OY94" t="s">
        <v>2180</v>
      </c>
      <c r="PQ94" t="s">
        <v>327</v>
      </c>
      <c r="PS94" t="s">
        <v>2250</v>
      </c>
      <c r="PT94">
        <v>0</v>
      </c>
      <c r="PU94">
        <v>0</v>
      </c>
      <c r="PV94">
        <v>1</v>
      </c>
      <c r="PW94">
        <v>0</v>
      </c>
      <c r="PX94">
        <v>1</v>
      </c>
      <c r="PY94">
        <v>0</v>
      </c>
      <c r="PZ94">
        <v>0</v>
      </c>
      <c r="QA94">
        <v>0</v>
      </c>
      <c r="QB94">
        <v>0</v>
      </c>
      <c r="QD94" t="s">
        <v>845</v>
      </c>
      <c r="QE94">
        <v>0</v>
      </c>
      <c r="QF94">
        <v>0</v>
      </c>
      <c r="QG94">
        <v>0</v>
      </c>
      <c r="QH94">
        <v>0</v>
      </c>
      <c r="QI94">
        <v>1</v>
      </c>
      <c r="QJ94">
        <v>0</v>
      </c>
      <c r="QK94">
        <v>0</v>
      </c>
      <c r="QL94">
        <v>0</v>
      </c>
      <c r="QM94">
        <v>0</v>
      </c>
      <c r="TR94" t="s">
        <v>846</v>
      </c>
      <c r="TS94">
        <v>0</v>
      </c>
      <c r="TT94">
        <v>1</v>
      </c>
      <c r="TU94">
        <v>0</v>
      </c>
      <c r="TV94">
        <v>0</v>
      </c>
      <c r="TW94">
        <v>0</v>
      </c>
      <c r="TX94">
        <v>0</v>
      </c>
      <c r="TY94">
        <v>0</v>
      </c>
      <c r="TZ94">
        <v>0</v>
      </c>
      <c r="UB94">
        <v>150</v>
      </c>
      <c r="VF94" t="s">
        <v>327</v>
      </c>
      <c r="VG94" t="s">
        <v>815</v>
      </c>
      <c r="VH94">
        <v>0</v>
      </c>
      <c r="VI94">
        <v>0</v>
      </c>
      <c r="VJ94">
        <v>1</v>
      </c>
      <c r="VK94">
        <v>0</v>
      </c>
      <c r="VL94">
        <v>0</v>
      </c>
      <c r="VM94">
        <v>0</v>
      </c>
      <c r="VN94">
        <v>0</v>
      </c>
      <c r="VO94">
        <v>0</v>
      </c>
      <c r="VP94">
        <v>0</v>
      </c>
      <c r="VQ94">
        <v>0</v>
      </c>
      <c r="VR94">
        <v>0</v>
      </c>
      <c r="VT94" t="s">
        <v>2181</v>
      </c>
      <c r="VU94" t="s">
        <v>2182</v>
      </c>
      <c r="VV94" t="s">
        <v>2251</v>
      </c>
      <c r="VW94">
        <v>0</v>
      </c>
      <c r="VX94">
        <v>0</v>
      </c>
      <c r="VY94">
        <v>0</v>
      </c>
      <c r="VZ94">
        <v>1</v>
      </c>
      <c r="WA94">
        <v>0</v>
      </c>
      <c r="WB94">
        <v>0</v>
      </c>
      <c r="WC94">
        <v>0</v>
      </c>
      <c r="WD94">
        <v>0</v>
      </c>
      <c r="WE94">
        <v>0</v>
      </c>
      <c r="WF94">
        <v>0</v>
      </c>
      <c r="WG94">
        <v>0</v>
      </c>
      <c r="WH94">
        <v>0</v>
      </c>
      <c r="WI94">
        <v>0</v>
      </c>
      <c r="WJ94">
        <v>0</v>
      </c>
      <c r="WL94" t="s">
        <v>2183</v>
      </c>
      <c r="WM94" t="s">
        <v>327</v>
      </c>
      <c r="WV94" t="s">
        <v>327</v>
      </c>
      <c r="WW94" t="s">
        <v>327</v>
      </c>
      <c r="WY94" t="s">
        <v>598</v>
      </c>
      <c r="WZ94">
        <v>0</v>
      </c>
      <c r="XA94">
        <v>0</v>
      </c>
      <c r="XB94">
        <v>1</v>
      </c>
      <c r="XC94">
        <v>0</v>
      </c>
      <c r="XD94">
        <v>0</v>
      </c>
      <c r="XE94">
        <v>0</v>
      </c>
      <c r="XH94" t="s">
        <v>311</v>
      </c>
      <c r="XI94">
        <v>229802729</v>
      </c>
      <c r="XJ94" t="s">
        <v>2184</v>
      </c>
      <c r="XK94" s="1">
        <v>44506.60050925926</v>
      </c>
      <c r="XN94" t="s">
        <v>336</v>
      </c>
      <c r="XO94" t="s">
        <v>337</v>
      </c>
      <c r="XQ94">
        <v>93</v>
      </c>
    </row>
    <row r="95" spans="1:641" x14ac:dyDescent="0.25">
      <c r="A95" s="1">
        <v>44506.60855902778</v>
      </c>
      <c r="B95" s="1">
        <v>44506.612514398148</v>
      </c>
      <c r="C95" s="1">
        <v>44506</v>
      </c>
      <c r="D95" t="s">
        <v>2735</v>
      </c>
      <c r="E95" t="s">
        <v>462</v>
      </c>
      <c r="F95" t="s">
        <v>478</v>
      </c>
      <c r="G95" s="1">
        <v>44504</v>
      </c>
      <c r="H95" t="s">
        <v>310</v>
      </c>
      <c r="I95" t="s">
        <v>310</v>
      </c>
      <c r="J95" t="s">
        <v>327</v>
      </c>
      <c r="K95" t="s">
        <v>464</v>
      </c>
      <c r="L95" t="s">
        <v>313</v>
      </c>
      <c r="N95" t="s">
        <v>681</v>
      </c>
      <c r="O95" t="s">
        <v>310</v>
      </c>
      <c r="P95" t="s">
        <v>315</v>
      </c>
      <c r="Q95" t="s">
        <v>316</v>
      </c>
      <c r="S95" t="s">
        <v>531</v>
      </c>
      <c r="T95">
        <v>3</v>
      </c>
      <c r="U95">
        <v>0</v>
      </c>
      <c r="V95">
        <v>1</v>
      </c>
      <c r="W95" t="s">
        <v>318</v>
      </c>
      <c r="X95">
        <v>1</v>
      </c>
      <c r="Y95">
        <v>0</v>
      </c>
      <c r="Z95">
        <v>0</v>
      </c>
      <c r="AA95">
        <v>0</v>
      </c>
      <c r="AB95" t="s">
        <v>319</v>
      </c>
      <c r="AC95">
        <v>1</v>
      </c>
      <c r="AD95">
        <v>0</v>
      </c>
      <c r="AE95">
        <v>0</v>
      </c>
      <c r="AF95">
        <v>0</v>
      </c>
      <c r="EK95" t="s">
        <v>318</v>
      </c>
      <c r="EL95">
        <v>1</v>
      </c>
      <c r="EM95">
        <v>0</v>
      </c>
      <c r="EN95">
        <v>0</v>
      </c>
      <c r="EO95">
        <v>0</v>
      </c>
      <c r="EP95">
        <v>0</v>
      </c>
      <c r="EQ95">
        <v>0</v>
      </c>
      <c r="IE95" t="s">
        <v>2185</v>
      </c>
      <c r="MG95" t="s">
        <v>320</v>
      </c>
      <c r="MH95">
        <v>0</v>
      </c>
      <c r="MI95">
        <v>0</v>
      </c>
      <c r="MJ95">
        <v>0</v>
      </c>
      <c r="MK95">
        <v>0</v>
      </c>
      <c r="ML95">
        <v>1</v>
      </c>
      <c r="MM95">
        <v>0</v>
      </c>
      <c r="MN95">
        <v>0</v>
      </c>
      <c r="MO95" t="s">
        <v>2186</v>
      </c>
      <c r="MW95" t="s">
        <v>356</v>
      </c>
      <c r="MX95">
        <v>1</v>
      </c>
      <c r="MY95">
        <v>1</v>
      </c>
      <c r="MZ95">
        <v>0</v>
      </c>
      <c r="NA95">
        <v>0</v>
      </c>
      <c r="OM95" t="s">
        <v>326</v>
      </c>
      <c r="ON95">
        <v>0</v>
      </c>
      <c r="OO95">
        <v>1</v>
      </c>
      <c r="OP95">
        <v>0</v>
      </c>
      <c r="OQ95">
        <v>0</v>
      </c>
      <c r="OR95">
        <v>0</v>
      </c>
      <c r="OS95">
        <v>0</v>
      </c>
      <c r="OT95">
        <v>0</v>
      </c>
      <c r="OU95">
        <v>0</v>
      </c>
      <c r="OV95">
        <v>0</v>
      </c>
      <c r="OW95">
        <v>0</v>
      </c>
      <c r="OX95">
        <v>0</v>
      </c>
      <c r="PA95" t="s">
        <v>843</v>
      </c>
      <c r="PB95">
        <v>0</v>
      </c>
      <c r="PC95">
        <v>0</v>
      </c>
      <c r="PD95">
        <v>0</v>
      </c>
      <c r="PE95">
        <v>0</v>
      </c>
      <c r="PF95">
        <v>0</v>
      </c>
      <c r="PG95">
        <v>1</v>
      </c>
      <c r="PH95">
        <v>0</v>
      </c>
      <c r="PI95">
        <v>0</v>
      </c>
      <c r="PJ95">
        <v>0</v>
      </c>
      <c r="PK95">
        <v>0</v>
      </c>
      <c r="PL95">
        <v>0</v>
      </c>
      <c r="PM95">
        <v>0</v>
      </c>
      <c r="PN95">
        <v>0</v>
      </c>
      <c r="PO95">
        <v>0</v>
      </c>
      <c r="PQ95" t="s">
        <v>844</v>
      </c>
      <c r="PS95" t="s">
        <v>318</v>
      </c>
      <c r="PT95">
        <v>0</v>
      </c>
      <c r="PU95">
        <v>0</v>
      </c>
      <c r="PV95">
        <v>0</v>
      </c>
      <c r="PW95">
        <v>0</v>
      </c>
      <c r="PX95">
        <v>0</v>
      </c>
      <c r="PY95">
        <v>1</v>
      </c>
      <c r="PZ95">
        <v>0</v>
      </c>
      <c r="QA95">
        <v>0</v>
      </c>
      <c r="QB95">
        <v>0</v>
      </c>
      <c r="VG95" t="s">
        <v>2252</v>
      </c>
      <c r="VH95">
        <v>0</v>
      </c>
      <c r="VI95">
        <v>0</v>
      </c>
      <c r="VJ95">
        <v>1</v>
      </c>
      <c r="VK95">
        <v>1</v>
      </c>
      <c r="VL95">
        <v>0</v>
      </c>
      <c r="VM95">
        <v>1</v>
      </c>
      <c r="VN95">
        <v>0</v>
      </c>
      <c r="VO95">
        <v>0</v>
      </c>
      <c r="VP95">
        <v>0</v>
      </c>
      <c r="VQ95">
        <v>0</v>
      </c>
      <c r="VR95">
        <v>0</v>
      </c>
      <c r="VT95" t="s">
        <v>2187</v>
      </c>
      <c r="VU95" t="s">
        <v>2188</v>
      </c>
      <c r="VV95" t="s">
        <v>1127</v>
      </c>
      <c r="VW95">
        <v>0</v>
      </c>
      <c r="VX95">
        <v>0</v>
      </c>
      <c r="VY95">
        <v>0</v>
      </c>
      <c r="VZ95">
        <v>0</v>
      </c>
      <c r="WA95">
        <v>0</v>
      </c>
      <c r="WB95">
        <v>0</v>
      </c>
      <c r="WC95">
        <v>0</v>
      </c>
      <c r="WD95">
        <v>0</v>
      </c>
      <c r="WE95">
        <v>0</v>
      </c>
      <c r="WF95">
        <v>0</v>
      </c>
      <c r="WG95">
        <v>1</v>
      </c>
      <c r="WH95">
        <v>0</v>
      </c>
      <c r="WI95">
        <v>0</v>
      </c>
      <c r="WJ95">
        <v>0</v>
      </c>
      <c r="WL95" t="s">
        <v>2189</v>
      </c>
      <c r="WM95" t="s">
        <v>327</v>
      </c>
      <c r="WV95" t="s">
        <v>355</v>
      </c>
      <c r="WW95" t="s">
        <v>327</v>
      </c>
      <c r="WY95" t="s">
        <v>598</v>
      </c>
      <c r="WZ95">
        <v>0</v>
      </c>
      <c r="XA95">
        <v>0</v>
      </c>
      <c r="XB95">
        <v>1</v>
      </c>
      <c r="XC95">
        <v>0</v>
      </c>
      <c r="XD95">
        <v>0</v>
      </c>
      <c r="XE95">
        <v>0</v>
      </c>
      <c r="XH95" t="s">
        <v>311</v>
      </c>
      <c r="XI95">
        <v>229802731</v>
      </c>
      <c r="XJ95" t="s">
        <v>2190</v>
      </c>
      <c r="XK95" s="1">
        <v>44506.60052083333</v>
      </c>
      <c r="XN95" t="s">
        <v>336</v>
      </c>
      <c r="XO95" t="s">
        <v>337</v>
      </c>
      <c r="XQ95">
        <v>94</v>
      </c>
    </row>
    <row r="96" spans="1:641" x14ac:dyDescent="0.25">
      <c r="A96" s="1">
        <v>44506.617271157411</v>
      </c>
      <c r="B96" s="1">
        <v>44506.622399675929</v>
      </c>
      <c r="C96" s="1">
        <v>44506</v>
      </c>
      <c r="D96" t="s">
        <v>2735</v>
      </c>
      <c r="E96" t="s">
        <v>462</v>
      </c>
      <c r="F96" t="s">
        <v>478</v>
      </c>
      <c r="G96" s="1">
        <v>44503</v>
      </c>
      <c r="H96" t="s">
        <v>310</v>
      </c>
      <c r="I96" t="s">
        <v>310</v>
      </c>
      <c r="J96" t="s">
        <v>327</v>
      </c>
      <c r="K96" t="s">
        <v>493</v>
      </c>
      <c r="L96" t="s">
        <v>313</v>
      </c>
      <c r="N96" t="s">
        <v>681</v>
      </c>
      <c r="O96" t="s">
        <v>310</v>
      </c>
      <c r="P96" t="s">
        <v>382</v>
      </c>
      <c r="Q96" t="s">
        <v>316</v>
      </c>
      <c r="S96" t="s">
        <v>531</v>
      </c>
      <c r="T96">
        <v>5</v>
      </c>
      <c r="U96">
        <v>1</v>
      </c>
      <c r="V96">
        <v>3</v>
      </c>
      <c r="W96" t="s">
        <v>318</v>
      </c>
      <c r="X96">
        <v>1</v>
      </c>
      <c r="Y96">
        <v>0</v>
      </c>
      <c r="Z96">
        <v>0</v>
      </c>
      <c r="AA96">
        <v>0</v>
      </c>
      <c r="AB96" t="s">
        <v>402</v>
      </c>
      <c r="AC96">
        <v>1</v>
      </c>
      <c r="AD96">
        <v>1</v>
      </c>
      <c r="AE96">
        <v>0</v>
      </c>
      <c r="AF96">
        <v>0</v>
      </c>
      <c r="EK96" t="s">
        <v>497</v>
      </c>
      <c r="EL96">
        <v>0</v>
      </c>
      <c r="EM96">
        <v>1</v>
      </c>
      <c r="EN96">
        <v>0</v>
      </c>
      <c r="EO96">
        <v>0</v>
      </c>
      <c r="EP96">
        <v>0</v>
      </c>
      <c r="EQ96">
        <v>0</v>
      </c>
      <c r="IE96" t="s">
        <v>2191</v>
      </c>
      <c r="MG96" t="s">
        <v>509</v>
      </c>
      <c r="MH96">
        <v>0</v>
      </c>
      <c r="MI96">
        <v>1</v>
      </c>
      <c r="MJ96">
        <v>0</v>
      </c>
      <c r="MK96">
        <v>0</v>
      </c>
      <c r="ML96">
        <v>0</v>
      </c>
      <c r="MM96">
        <v>0</v>
      </c>
      <c r="MN96">
        <v>0</v>
      </c>
      <c r="MW96" t="s">
        <v>2245</v>
      </c>
      <c r="MX96">
        <v>0</v>
      </c>
      <c r="MY96">
        <v>0</v>
      </c>
      <c r="MZ96">
        <v>1</v>
      </c>
      <c r="NA96">
        <v>1</v>
      </c>
      <c r="OM96" t="s">
        <v>326</v>
      </c>
      <c r="ON96">
        <v>0</v>
      </c>
      <c r="OO96">
        <v>1</v>
      </c>
      <c r="OP96">
        <v>0</v>
      </c>
      <c r="OQ96">
        <v>0</v>
      </c>
      <c r="OR96">
        <v>0</v>
      </c>
      <c r="OS96">
        <v>0</v>
      </c>
      <c r="OT96">
        <v>0</v>
      </c>
      <c r="OU96">
        <v>0</v>
      </c>
      <c r="OV96">
        <v>0</v>
      </c>
      <c r="OW96">
        <v>0</v>
      </c>
      <c r="OX96">
        <v>0</v>
      </c>
      <c r="PA96" t="s">
        <v>503</v>
      </c>
      <c r="PB96">
        <v>1</v>
      </c>
      <c r="PC96">
        <v>0</v>
      </c>
      <c r="PD96">
        <v>0</v>
      </c>
      <c r="PE96">
        <v>0</v>
      </c>
      <c r="PF96">
        <v>0</v>
      </c>
      <c r="PG96">
        <v>0</v>
      </c>
      <c r="PH96">
        <v>0</v>
      </c>
      <c r="PI96">
        <v>0</v>
      </c>
      <c r="PJ96">
        <v>0</v>
      </c>
      <c r="PK96">
        <v>0</v>
      </c>
      <c r="PL96">
        <v>0</v>
      </c>
      <c r="PM96">
        <v>0</v>
      </c>
      <c r="PN96">
        <v>0</v>
      </c>
      <c r="PO96">
        <v>0</v>
      </c>
      <c r="PQ96" t="s">
        <v>327</v>
      </c>
      <c r="PS96" t="s">
        <v>2253</v>
      </c>
      <c r="PT96">
        <v>0</v>
      </c>
      <c r="PU96">
        <v>1</v>
      </c>
      <c r="PV96">
        <v>0</v>
      </c>
      <c r="PW96">
        <v>1</v>
      </c>
      <c r="PX96">
        <v>0</v>
      </c>
      <c r="PY96">
        <v>0</v>
      </c>
      <c r="PZ96">
        <v>0</v>
      </c>
      <c r="QA96">
        <v>0</v>
      </c>
      <c r="QB96">
        <v>0</v>
      </c>
      <c r="QD96" t="s">
        <v>1177</v>
      </c>
      <c r="QE96">
        <v>0</v>
      </c>
      <c r="QF96">
        <v>0</v>
      </c>
      <c r="QG96">
        <v>0</v>
      </c>
      <c r="QH96">
        <v>1</v>
      </c>
      <c r="QI96">
        <v>0</v>
      </c>
      <c r="QJ96">
        <v>0</v>
      </c>
      <c r="QK96">
        <v>0</v>
      </c>
      <c r="QL96">
        <v>0</v>
      </c>
      <c r="QM96">
        <v>0</v>
      </c>
      <c r="SX96" t="s">
        <v>2254</v>
      </c>
      <c r="SY96">
        <v>0</v>
      </c>
      <c r="SZ96">
        <v>0</v>
      </c>
      <c r="TA96">
        <v>0</v>
      </c>
      <c r="TB96">
        <v>1</v>
      </c>
      <c r="TC96">
        <v>0</v>
      </c>
      <c r="TD96">
        <v>0</v>
      </c>
      <c r="TE96">
        <v>0</v>
      </c>
      <c r="TF96">
        <v>0</v>
      </c>
      <c r="TI96" t="s">
        <v>2255</v>
      </c>
      <c r="TJ96">
        <v>0</v>
      </c>
      <c r="TK96">
        <v>0</v>
      </c>
      <c r="TL96">
        <v>0</v>
      </c>
      <c r="TM96">
        <v>1</v>
      </c>
      <c r="TN96">
        <v>0</v>
      </c>
      <c r="TO96">
        <v>0</v>
      </c>
      <c r="TP96">
        <v>0</v>
      </c>
      <c r="VF96" t="s">
        <v>327</v>
      </c>
      <c r="VG96" t="s">
        <v>2256</v>
      </c>
      <c r="VH96">
        <v>0</v>
      </c>
      <c r="VI96">
        <v>0</v>
      </c>
      <c r="VJ96">
        <v>0</v>
      </c>
      <c r="VK96">
        <v>1</v>
      </c>
      <c r="VL96">
        <v>0</v>
      </c>
      <c r="VM96">
        <v>0</v>
      </c>
      <c r="VN96">
        <v>1</v>
      </c>
      <c r="VO96">
        <v>1</v>
      </c>
      <c r="VP96">
        <v>0</v>
      </c>
      <c r="VQ96">
        <v>0</v>
      </c>
      <c r="VR96">
        <v>0</v>
      </c>
      <c r="VT96" t="s">
        <v>2192</v>
      </c>
      <c r="VU96" t="s">
        <v>2193</v>
      </c>
      <c r="VV96" t="s">
        <v>489</v>
      </c>
      <c r="VW96">
        <v>0</v>
      </c>
      <c r="VX96">
        <v>0</v>
      </c>
      <c r="VY96">
        <v>0</v>
      </c>
      <c r="VZ96">
        <v>0</v>
      </c>
      <c r="WA96">
        <v>0</v>
      </c>
      <c r="WB96">
        <v>1</v>
      </c>
      <c r="WC96">
        <v>0</v>
      </c>
      <c r="WD96">
        <v>0</v>
      </c>
      <c r="WE96">
        <v>0</v>
      </c>
      <c r="WF96">
        <v>0</v>
      </c>
      <c r="WG96">
        <v>0</v>
      </c>
      <c r="WH96">
        <v>0</v>
      </c>
      <c r="WI96">
        <v>0</v>
      </c>
      <c r="WJ96">
        <v>0</v>
      </c>
      <c r="WL96" t="s">
        <v>2194</v>
      </c>
      <c r="WM96" t="s">
        <v>310</v>
      </c>
      <c r="WN96" t="s">
        <v>2257</v>
      </c>
      <c r="WO96">
        <v>1</v>
      </c>
      <c r="WP96">
        <v>0</v>
      </c>
      <c r="WQ96">
        <v>1</v>
      </c>
      <c r="WR96">
        <v>0</v>
      </c>
      <c r="WS96">
        <v>0</v>
      </c>
      <c r="WT96">
        <v>0</v>
      </c>
      <c r="WV96" t="s">
        <v>355</v>
      </c>
      <c r="WW96" t="s">
        <v>428</v>
      </c>
      <c r="XH96" t="s">
        <v>311</v>
      </c>
      <c r="XI96">
        <v>229802736</v>
      </c>
      <c r="XJ96" t="s">
        <v>2195</v>
      </c>
      <c r="XK96" s="1">
        <v>44506.60052083333</v>
      </c>
      <c r="XN96" t="s">
        <v>336</v>
      </c>
      <c r="XO96" t="s">
        <v>337</v>
      </c>
      <c r="XQ96">
        <v>95</v>
      </c>
    </row>
    <row r="97" spans="1:641" x14ac:dyDescent="0.25">
      <c r="A97" s="1">
        <v>44503.851838113427</v>
      </c>
      <c r="B97" s="1">
        <v>44506.701738055563</v>
      </c>
      <c r="C97" s="1">
        <v>44503</v>
      </c>
      <c r="D97" t="s">
        <v>2735</v>
      </c>
      <c r="E97" t="s">
        <v>680</v>
      </c>
      <c r="F97" t="s">
        <v>568</v>
      </c>
      <c r="G97" s="1">
        <v>44503</v>
      </c>
      <c r="H97" t="s">
        <v>310</v>
      </c>
      <c r="I97" t="s">
        <v>310</v>
      </c>
      <c r="J97" t="s">
        <v>311</v>
      </c>
      <c r="K97" t="s">
        <v>464</v>
      </c>
      <c r="L97" t="s">
        <v>441</v>
      </c>
      <c r="N97" t="s">
        <v>681</v>
      </c>
      <c r="O97" t="s">
        <v>327</v>
      </c>
      <c r="P97" t="s">
        <v>315</v>
      </c>
      <c r="Q97" t="s">
        <v>316</v>
      </c>
      <c r="S97" t="s">
        <v>617</v>
      </c>
      <c r="T97">
        <v>3</v>
      </c>
      <c r="U97">
        <v>0</v>
      </c>
      <c r="V97">
        <v>3</v>
      </c>
      <c r="W97" t="s">
        <v>318</v>
      </c>
      <c r="X97">
        <v>1</v>
      </c>
      <c r="Y97">
        <v>0</v>
      </c>
      <c r="Z97">
        <v>0</v>
      </c>
      <c r="AA97">
        <v>0</v>
      </c>
      <c r="AB97" t="s">
        <v>319</v>
      </c>
      <c r="AC97">
        <v>1</v>
      </c>
      <c r="AD97">
        <v>0</v>
      </c>
      <c r="AE97">
        <v>0</v>
      </c>
      <c r="AF97">
        <v>0</v>
      </c>
      <c r="EK97" t="s">
        <v>318</v>
      </c>
      <c r="EL97">
        <v>1</v>
      </c>
      <c r="EM97">
        <v>0</v>
      </c>
      <c r="EN97">
        <v>0</v>
      </c>
      <c r="EO97">
        <v>0</v>
      </c>
      <c r="EP97">
        <v>0</v>
      </c>
      <c r="EQ97">
        <v>0</v>
      </c>
      <c r="IE97" t="s">
        <v>2196</v>
      </c>
      <c r="MG97" t="s">
        <v>320</v>
      </c>
      <c r="MH97">
        <v>0</v>
      </c>
      <c r="MI97">
        <v>0</v>
      </c>
      <c r="MJ97">
        <v>0</v>
      </c>
      <c r="MK97">
        <v>0</v>
      </c>
      <c r="ML97">
        <v>1</v>
      </c>
      <c r="MM97">
        <v>0</v>
      </c>
      <c r="MN97">
        <v>0</v>
      </c>
      <c r="MO97" t="s">
        <v>2197</v>
      </c>
      <c r="MW97" t="s">
        <v>2258</v>
      </c>
      <c r="MX97">
        <v>1</v>
      </c>
      <c r="MY97">
        <v>0</v>
      </c>
      <c r="MZ97">
        <v>0</v>
      </c>
      <c r="NA97">
        <v>1</v>
      </c>
      <c r="OM97" t="s">
        <v>320</v>
      </c>
      <c r="ON97">
        <v>0</v>
      </c>
      <c r="OO97">
        <v>0</v>
      </c>
      <c r="OP97">
        <v>0</v>
      </c>
      <c r="OQ97">
        <v>0</v>
      </c>
      <c r="OR97">
        <v>0</v>
      </c>
      <c r="OS97">
        <v>0</v>
      </c>
      <c r="OT97">
        <v>0</v>
      </c>
      <c r="OU97">
        <v>0</v>
      </c>
      <c r="OV97">
        <v>1</v>
      </c>
      <c r="OW97">
        <v>0</v>
      </c>
      <c r="OX97">
        <v>0</v>
      </c>
      <c r="OY97" t="s">
        <v>2198</v>
      </c>
      <c r="PQ97" t="s">
        <v>327</v>
      </c>
      <c r="PS97" t="s">
        <v>355</v>
      </c>
      <c r="PT97">
        <v>0</v>
      </c>
      <c r="PU97">
        <v>0</v>
      </c>
      <c r="PV97">
        <v>0</v>
      </c>
      <c r="PW97">
        <v>0</v>
      </c>
      <c r="PX97">
        <v>0</v>
      </c>
      <c r="PY97">
        <v>0</v>
      </c>
      <c r="PZ97">
        <v>0</v>
      </c>
      <c r="QA97">
        <v>1</v>
      </c>
      <c r="QB97">
        <v>0</v>
      </c>
      <c r="VG97" t="s">
        <v>894</v>
      </c>
      <c r="VH97">
        <v>0</v>
      </c>
      <c r="VI97">
        <v>0</v>
      </c>
      <c r="VJ97">
        <v>1</v>
      </c>
      <c r="VK97">
        <v>0</v>
      </c>
      <c r="VL97">
        <v>0</v>
      </c>
      <c r="VM97">
        <v>0</v>
      </c>
      <c r="VN97">
        <v>0</v>
      </c>
      <c r="VO97">
        <v>0</v>
      </c>
      <c r="VP97">
        <v>1</v>
      </c>
      <c r="VQ97">
        <v>0</v>
      </c>
      <c r="VR97">
        <v>0</v>
      </c>
      <c r="VS97" t="s">
        <v>2199</v>
      </c>
      <c r="VT97" t="s">
        <v>2200</v>
      </c>
      <c r="VV97" t="s">
        <v>489</v>
      </c>
      <c r="VW97">
        <v>0</v>
      </c>
      <c r="VX97">
        <v>0</v>
      </c>
      <c r="VY97">
        <v>0</v>
      </c>
      <c r="VZ97">
        <v>0</v>
      </c>
      <c r="WA97">
        <v>0</v>
      </c>
      <c r="WB97">
        <v>1</v>
      </c>
      <c r="WC97">
        <v>0</v>
      </c>
      <c r="WD97">
        <v>0</v>
      </c>
      <c r="WE97">
        <v>0</v>
      </c>
      <c r="WF97">
        <v>0</v>
      </c>
      <c r="WG97">
        <v>0</v>
      </c>
      <c r="WH97">
        <v>0</v>
      </c>
      <c r="WI97">
        <v>0</v>
      </c>
      <c r="WJ97">
        <v>0</v>
      </c>
      <c r="WL97" t="s">
        <v>2201</v>
      </c>
      <c r="WM97" t="s">
        <v>327</v>
      </c>
      <c r="WV97" t="s">
        <v>327</v>
      </c>
      <c r="WW97" t="s">
        <v>327</v>
      </c>
      <c r="WY97" t="s">
        <v>320</v>
      </c>
      <c r="WZ97">
        <v>0</v>
      </c>
      <c r="XA97">
        <v>0</v>
      </c>
      <c r="XB97">
        <v>0</v>
      </c>
      <c r="XC97">
        <v>1</v>
      </c>
      <c r="XD97">
        <v>0</v>
      </c>
      <c r="XE97">
        <v>0</v>
      </c>
      <c r="XF97" t="s">
        <v>2202</v>
      </c>
      <c r="XH97" t="s">
        <v>311</v>
      </c>
      <c r="XI97">
        <v>230160043</v>
      </c>
      <c r="XJ97" t="s">
        <v>2203</v>
      </c>
      <c r="XK97" s="1">
        <v>44508.340428240743</v>
      </c>
      <c r="XN97" t="s">
        <v>336</v>
      </c>
      <c r="XO97" t="s">
        <v>337</v>
      </c>
      <c r="XQ97">
        <v>96</v>
      </c>
    </row>
    <row r="98" spans="1:641" x14ac:dyDescent="0.25">
      <c r="A98" s="1">
        <v>44506.70177511574</v>
      </c>
      <c r="B98" s="1">
        <v>44506.709773969909</v>
      </c>
      <c r="C98" s="1">
        <v>44506</v>
      </c>
      <c r="D98" t="s">
        <v>2735</v>
      </c>
      <c r="E98" t="s">
        <v>680</v>
      </c>
      <c r="F98" t="s">
        <v>568</v>
      </c>
      <c r="G98" s="1">
        <v>44506</v>
      </c>
      <c r="H98" t="s">
        <v>310</v>
      </c>
      <c r="I98" t="s">
        <v>310</v>
      </c>
      <c r="J98" t="s">
        <v>311</v>
      </c>
      <c r="K98" t="s">
        <v>464</v>
      </c>
      <c r="L98" t="s">
        <v>441</v>
      </c>
      <c r="N98" t="s">
        <v>681</v>
      </c>
      <c r="O98" t="s">
        <v>310</v>
      </c>
      <c r="P98" t="s">
        <v>382</v>
      </c>
      <c r="Q98" t="s">
        <v>316</v>
      </c>
      <c r="S98" t="s">
        <v>617</v>
      </c>
      <c r="T98">
        <v>2</v>
      </c>
      <c r="U98">
        <v>0</v>
      </c>
      <c r="V98">
        <v>0</v>
      </c>
      <c r="W98" t="s">
        <v>318</v>
      </c>
      <c r="X98">
        <v>1</v>
      </c>
      <c r="Y98">
        <v>0</v>
      </c>
      <c r="Z98">
        <v>0</v>
      </c>
      <c r="AA98">
        <v>0</v>
      </c>
      <c r="AB98" t="s">
        <v>402</v>
      </c>
      <c r="AC98">
        <v>1</v>
      </c>
      <c r="AD98">
        <v>1</v>
      </c>
      <c r="AE98">
        <v>0</v>
      </c>
      <c r="AF98">
        <v>0</v>
      </c>
      <c r="EK98" t="s">
        <v>318</v>
      </c>
      <c r="EL98">
        <v>1</v>
      </c>
      <c r="EM98">
        <v>0</v>
      </c>
      <c r="EN98">
        <v>0</v>
      </c>
      <c r="EO98">
        <v>0</v>
      </c>
      <c r="EP98">
        <v>0</v>
      </c>
      <c r="EQ98">
        <v>0</v>
      </c>
      <c r="IE98" t="s">
        <v>2204</v>
      </c>
      <c r="MG98" t="s">
        <v>355</v>
      </c>
      <c r="MH98">
        <v>0</v>
      </c>
      <c r="MI98">
        <v>0</v>
      </c>
      <c r="MJ98">
        <v>0</v>
      </c>
      <c r="MK98">
        <v>0</v>
      </c>
      <c r="ML98">
        <v>0</v>
      </c>
      <c r="MM98">
        <v>1</v>
      </c>
      <c r="MN98">
        <v>0</v>
      </c>
      <c r="MW98" t="s">
        <v>325</v>
      </c>
      <c r="MX98">
        <v>1</v>
      </c>
      <c r="MY98">
        <v>0</v>
      </c>
      <c r="MZ98">
        <v>0</v>
      </c>
      <c r="NA98">
        <v>0</v>
      </c>
      <c r="OM98" t="s">
        <v>2259</v>
      </c>
      <c r="ON98">
        <v>0</v>
      </c>
      <c r="OO98">
        <v>0</v>
      </c>
      <c r="OP98">
        <v>0</v>
      </c>
      <c r="OQ98">
        <v>0</v>
      </c>
      <c r="OR98">
        <v>1</v>
      </c>
      <c r="OS98">
        <v>0</v>
      </c>
      <c r="OT98">
        <v>0</v>
      </c>
      <c r="OU98">
        <v>0</v>
      </c>
      <c r="OV98">
        <v>0</v>
      </c>
      <c r="OW98">
        <v>0</v>
      </c>
      <c r="OX98">
        <v>0</v>
      </c>
      <c r="PQ98" t="s">
        <v>327</v>
      </c>
      <c r="PS98" t="s">
        <v>318</v>
      </c>
      <c r="PT98">
        <v>0</v>
      </c>
      <c r="PU98">
        <v>0</v>
      </c>
      <c r="PV98">
        <v>0</v>
      </c>
      <c r="PW98">
        <v>0</v>
      </c>
      <c r="PX98">
        <v>0</v>
      </c>
      <c r="PY98">
        <v>1</v>
      </c>
      <c r="PZ98">
        <v>0</v>
      </c>
      <c r="QA98">
        <v>0</v>
      </c>
      <c r="QB98">
        <v>0</v>
      </c>
      <c r="VG98" t="s">
        <v>2260</v>
      </c>
      <c r="VH98">
        <v>0</v>
      </c>
      <c r="VI98">
        <v>0</v>
      </c>
      <c r="VJ98">
        <v>0</v>
      </c>
      <c r="VK98">
        <v>1</v>
      </c>
      <c r="VL98">
        <v>0</v>
      </c>
      <c r="VM98">
        <v>1</v>
      </c>
      <c r="VN98">
        <v>1</v>
      </c>
      <c r="VO98">
        <v>0</v>
      </c>
      <c r="VP98">
        <v>0</v>
      </c>
      <c r="VQ98">
        <v>0</v>
      </c>
      <c r="VR98">
        <v>0</v>
      </c>
      <c r="VT98" t="s">
        <v>2205</v>
      </c>
      <c r="VU98" t="s">
        <v>2206</v>
      </c>
      <c r="VV98" t="s">
        <v>355</v>
      </c>
      <c r="VW98">
        <v>0</v>
      </c>
      <c r="VX98">
        <v>0</v>
      </c>
      <c r="VY98">
        <v>0</v>
      </c>
      <c r="VZ98">
        <v>0</v>
      </c>
      <c r="WA98">
        <v>0</v>
      </c>
      <c r="WB98">
        <v>0</v>
      </c>
      <c r="WC98">
        <v>0</v>
      </c>
      <c r="WD98">
        <v>0</v>
      </c>
      <c r="WE98">
        <v>0</v>
      </c>
      <c r="WF98">
        <v>0</v>
      </c>
      <c r="WG98">
        <v>0</v>
      </c>
      <c r="WH98">
        <v>0</v>
      </c>
      <c r="WI98">
        <v>1</v>
      </c>
      <c r="WJ98">
        <v>0</v>
      </c>
      <c r="WM98" t="s">
        <v>327</v>
      </c>
      <c r="WV98" t="s">
        <v>327</v>
      </c>
      <c r="WW98" t="s">
        <v>327</v>
      </c>
      <c r="WY98" t="s">
        <v>598</v>
      </c>
      <c r="WZ98">
        <v>0</v>
      </c>
      <c r="XA98">
        <v>0</v>
      </c>
      <c r="XB98">
        <v>1</v>
      </c>
      <c r="XC98">
        <v>0</v>
      </c>
      <c r="XD98">
        <v>0</v>
      </c>
      <c r="XE98">
        <v>0</v>
      </c>
      <c r="XH98" t="s">
        <v>864</v>
      </c>
      <c r="XI98">
        <v>230160045</v>
      </c>
      <c r="XJ98" t="s">
        <v>2207</v>
      </c>
      <c r="XK98" s="1">
        <v>44508.340428240743</v>
      </c>
      <c r="XN98" t="s">
        <v>336</v>
      </c>
      <c r="XO98" t="s">
        <v>337</v>
      </c>
      <c r="XQ98">
        <v>97</v>
      </c>
    </row>
    <row r="99" spans="1:641" x14ac:dyDescent="0.25">
      <c r="A99" s="1">
        <v>44506.749389988428</v>
      </c>
      <c r="B99" s="1">
        <v>44506.772038553238</v>
      </c>
      <c r="C99" s="1">
        <v>44506</v>
      </c>
      <c r="D99" t="s">
        <v>2735</v>
      </c>
      <c r="E99" t="s">
        <v>680</v>
      </c>
      <c r="F99" t="s">
        <v>616</v>
      </c>
      <c r="G99" s="1">
        <v>44506</v>
      </c>
      <c r="H99" t="s">
        <v>310</v>
      </c>
      <c r="I99" t="s">
        <v>310</v>
      </c>
      <c r="J99" t="s">
        <v>311</v>
      </c>
      <c r="K99" t="s">
        <v>516</v>
      </c>
      <c r="L99" t="s">
        <v>441</v>
      </c>
      <c r="N99" t="s">
        <v>314</v>
      </c>
      <c r="O99" t="s">
        <v>310</v>
      </c>
      <c r="P99" t="s">
        <v>382</v>
      </c>
      <c r="Q99" t="s">
        <v>320</v>
      </c>
      <c r="R99" t="s">
        <v>2208</v>
      </c>
      <c r="S99" t="s">
        <v>531</v>
      </c>
      <c r="T99">
        <v>4</v>
      </c>
      <c r="U99">
        <v>0</v>
      </c>
      <c r="V99">
        <v>4</v>
      </c>
      <c r="W99" t="s">
        <v>402</v>
      </c>
      <c r="X99">
        <v>0</v>
      </c>
      <c r="Y99">
        <v>1</v>
      </c>
      <c r="Z99">
        <v>1</v>
      </c>
      <c r="AA99">
        <v>0</v>
      </c>
      <c r="AG99" t="s">
        <v>310</v>
      </c>
      <c r="AH99" t="s">
        <v>339</v>
      </c>
      <c r="AI99">
        <v>1</v>
      </c>
      <c r="AJ99">
        <v>0</v>
      </c>
      <c r="AK99">
        <v>0</v>
      </c>
      <c r="AL99">
        <v>0</v>
      </c>
      <c r="AM99">
        <v>0</v>
      </c>
      <c r="AN99">
        <v>0</v>
      </c>
      <c r="AO99">
        <v>0</v>
      </c>
      <c r="AP99">
        <v>0</v>
      </c>
      <c r="AR99" t="s">
        <v>480</v>
      </c>
      <c r="AT99">
        <v>400</v>
      </c>
      <c r="AU99" t="s">
        <v>327</v>
      </c>
      <c r="BP99" t="s">
        <v>427</v>
      </c>
      <c r="BQ99" t="s">
        <v>310</v>
      </c>
      <c r="BR99" t="s">
        <v>339</v>
      </c>
      <c r="BS99">
        <v>1</v>
      </c>
      <c r="BT99">
        <v>0</v>
      </c>
      <c r="BU99">
        <v>0</v>
      </c>
      <c r="BV99">
        <v>0</v>
      </c>
      <c r="BW99">
        <v>0</v>
      </c>
      <c r="BX99">
        <v>0</v>
      </c>
      <c r="BY99">
        <v>0</v>
      </c>
      <c r="BZ99">
        <v>0</v>
      </c>
      <c r="CB99" t="s">
        <v>480</v>
      </c>
      <c r="CD99">
        <v>700</v>
      </c>
      <c r="CE99" t="s">
        <v>327</v>
      </c>
      <c r="CZ99" t="s">
        <v>541</v>
      </c>
      <c r="EK99" t="s">
        <v>318</v>
      </c>
      <c r="EL99">
        <v>1</v>
      </c>
      <c r="EM99">
        <v>0</v>
      </c>
      <c r="EN99">
        <v>0</v>
      </c>
      <c r="EO99">
        <v>0</v>
      </c>
      <c r="EP99">
        <v>0</v>
      </c>
      <c r="EQ99">
        <v>0</v>
      </c>
      <c r="ES99" t="s">
        <v>342</v>
      </c>
      <c r="ET99">
        <v>1</v>
      </c>
      <c r="EU99">
        <v>1</v>
      </c>
      <c r="EV99">
        <v>0</v>
      </c>
      <c r="EW99">
        <v>0</v>
      </c>
      <c r="EX99">
        <v>0</v>
      </c>
      <c r="EY99">
        <v>0</v>
      </c>
      <c r="EZ99">
        <v>0</v>
      </c>
      <c r="FA99">
        <v>0</v>
      </c>
      <c r="FB99">
        <v>0</v>
      </c>
      <c r="FC99">
        <v>0</v>
      </c>
      <c r="FD99">
        <v>0</v>
      </c>
      <c r="FE99">
        <v>0</v>
      </c>
      <c r="FF99">
        <v>0</v>
      </c>
      <c r="FG99">
        <v>0</v>
      </c>
      <c r="FH99">
        <v>0</v>
      </c>
      <c r="FI99">
        <v>0</v>
      </c>
      <c r="FJ99">
        <v>0</v>
      </c>
      <c r="FL99" t="s">
        <v>318</v>
      </c>
      <c r="FM99">
        <v>1</v>
      </c>
      <c r="FN99">
        <v>0</v>
      </c>
      <c r="FO99">
        <v>0</v>
      </c>
      <c r="FP99">
        <v>0</v>
      </c>
      <c r="FQ99">
        <v>0</v>
      </c>
      <c r="FR99">
        <v>0</v>
      </c>
      <c r="FT99" t="s">
        <v>642</v>
      </c>
      <c r="FU99">
        <v>1</v>
      </c>
      <c r="FV99">
        <v>0</v>
      </c>
      <c r="FW99">
        <v>0</v>
      </c>
      <c r="FX99">
        <v>0</v>
      </c>
      <c r="FY99">
        <v>0</v>
      </c>
      <c r="FZ99">
        <v>1</v>
      </c>
      <c r="GA99">
        <v>0</v>
      </c>
      <c r="GB99">
        <v>0</v>
      </c>
      <c r="GC99">
        <v>0</v>
      </c>
      <c r="GD99">
        <v>0</v>
      </c>
      <c r="GE99">
        <v>0</v>
      </c>
      <c r="GF99">
        <v>0</v>
      </c>
      <c r="GG99">
        <v>0</v>
      </c>
      <c r="GH99">
        <v>0</v>
      </c>
      <c r="GI99">
        <v>0</v>
      </c>
      <c r="GJ99">
        <v>0</v>
      </c>
      <c r="GK99">
        <v>0</v>
      </c>
      <c r="GM99" t="s">
        <v>318</v>
      </c>
      <c r="GN99">
        <v>1</v>
      </c>
      <c r="GO99">
        <v>0</v>
      </c>
      <c r="GP99">
        <v>0</v>
      </c>
      <c r="GQ99">
        <v>0</v>
      </c>
      <c r="GR99">
        <v>0</v>
      </c>
      <c r="GS99">
        <v>0</v>
      </c>
      <c r="HV99" t="s">
        <v>344</v>
      </c>
      <c r="HX99" t="s">
        <v>345</v>
      </c>
      <c r="HY99" t="s">
        <v>320</v>
      </c>
      <c r="HZ99" t="s">
        <v>2209</v>
      </c>
      <c r="IA99" t="s">
        <v>585</v>
      </c>
      <c r="IE99" t="s">
        <v>2210</v>
      </c>
      <c r="IF99" t="s">
        <v>320</v>
      </c>
      <c r="IG99">
        <v>0</v>
      </c>
      <c r="IH99">
        <v>0</v>
      </c>
      <c r="II99">
        <v>0</v>
      </c>
      <c r="IJ99">
        <v>0</v>
      </c>
      <c r="IK99">
        <v>0</v>
      </c>
      <c r="IL99">
        <v>0</v>
      </c>
      <c r="IM99">
        <v>1</v>
      </c>
      <c r="IN99">
        <v>0</v>
      </c>
      <c r="IO99">
        <v>0</v>
      </c>
      <c r="IP99" t="s">
        <v>2211</v>
      </c>
      <c r="IQ99" t="s">
        <v>2212</v>
      </c>
      <c r="IR99" t="s">
        <v>320</v>
      </c>
      <c r="IS99">
        <v>0</v>
      </c>
      <c r="IT99">
        <v>0</v>
      </c>
      <c r="IU99">
        <v>0</v>
      </c>
      <c r="IV99">
        <v>0</v>
      </c>
      <c r="IW99">
        <v>0</v>
      </c>
      <c r="IX99">
        <v>0</v>
      </c>
      <c r="IY99">
        <v>0</v>
      </c>
      <c r="IZ99">
        <v>0</v>
      </c>
      <c r="JA99">
        <v>0</v>
      </c>
      <c r="JB99">
        <v>0</v>
      </c>
      <c r="JC99">
        <v>0</v>
      </c>
      <c r="JD99">
        <v>0</v>
      </c>
      <c r="JE99">
        <v>1</v>
      </c>
      <c r="JF99">
        <v>0</v>
      </c>
      <c r="JG99">
        <v>0</v>
      </c>
      <c r="JH99" t="s">
        <v>670</v>
      </c>
      <c r="JI99" t="s">
        <v>355</v>
      </c>
      <c r="JJ99" t="s">
        <v>320</v>
      </c>
      <c r="JK99" t="s">
        <v>2213</v>
      </c>
      <c r="JL99" t="s">
        <v>352</v>
      </c>
      <c r="JN99" t="s">
        <v>448</v>
      </c>
      <c r="JO99">
        <v>0</v>
      </c>
      <c r="JP99">
        <v>1</v>
      </c>
      <c r="JQ99">
        <v>0</v>
      </c>
      <c r="JR99">
        <v>0</v>
      </c>
      <c r="JS99">
        <v>0</v>
      </c>
      <c r="JT99">
        <v>0</v>
      </c>
      <c r="JU99">
        <v>0</v>
      </c>
      <c r="JV99">
        <v>0</v>
      </c>
      <c r="JW99">
        <v>0</v>
      </c>
      <c r="JY99" t="s">
        <v>2214</v>
      </c>
      <c r="JZ99" t="s">
        <v>2261</v>
      </c>
      <c r="KA99">
        <v>1</v>
      </c>
      <c r="KB99">
        <v>0</v>
      </c>
      <c r="KC99">
        <v>1</v>
      </c>
      <c r="KD99">
        <v>1</v>
      </c>
      <c r="KE99">
        <v>0</v>
      </c>
      <c r="KF99">
        <v>0</v>
      </c>
      <c r="KG99">
        <v>0</v>
      </c>
      <c r="KH99">
        <v>0</v>
      </c>
      <c r="KI99">
        <v>1</v>
      </c>
      <c r="KJ99">
        <v>0</v>
      </c>
      <c r="KK99">
        <v>0</v>
      </c>
      <c r="KL99">
        <v>1</v>
      </c>
      <c r="KM99">
        <v>0</v>
      </c>
      <c r="KN99">
        <v>0</v>
      </c>
      <c r="KO99">
        <v>0</v>
      </c>
      <c r="KQ99" t="s">
        <v>427</v>
      </c>
      <c r="KR99" t="s">
        <v>447</v>
      </c>
      <c r="KT99" t="s">
        <v>408</v>
      </c>
      <c r="MD99" t="s">
        <v>547</v>
      </c>
      <c r="ME99" t="s">
        <v>705</v>
      </c>
      <c r="MG99" t="s">
        <v>433</v>
      </c>
      <c r="MH99">
        <v>1</v>
      </c>
      <c r="MI99">
        <v>0</v>
      </c>
      <c r="MJ99">
        <v>0</v>
      </c>
      <c r="MK99">
        <v>0</v>
      </c>
      <c r="ML99">
        <v>0</v>
      </c>
      <c r="MM99">
        <v>0</v>
      </c>
      <c r="MN99">
        <v>0</v>
      </c>
      <c r="MP99" t="s">
        <v>355</v>
      </c>
      <c r="MQ99">
        <v>0</v>
      </c>
      <c r="MR99">
        <v>0</v>
      </c>
      <c r="MS99">
        <v>0</v>
      </c>
      <c r="MT99">
        <v>1</v>
      </c>
      <c r="MU99">
        <v>0</v>
      </c>
      <c r="MW99" t="s">
        <v>325</v>
      </c>
      <c r="MX99">
        <v>1</v>
      </c>
      <c r="MY99">
        <v>0</v>
      </c>
      <c r="MZ99">
        <v>0</v>
      </c>
      <c r="NA99">
        <v>0</v>
      </c>
      <c r="NB99" t="s">
        <v>320</v>
      </c>
      <c r="NC99">
        <v>0</v>
      </c>
      <c r="ND99">
        <v>0</v>
      </c>
      <c r="NE99">
        <v>0</v>
      </c>
      <c r="NF99">
        <v>0</v>
      </c>
      <c r="NG99">
        <v>0</v>
      </c>
      <c r="NH99">
        <v>0</v>
      </c>
      <c r="NI99">
        <v>0</v>
      </c>
      <c r="NJ99">
        <v>0</v>
      </c>
      <c r="NK99">
        <v>1</v>
      </c>
      <c r="NL99">
        <v>0</v>
      </c>
      <c r="NM99">
        <v>0</v>
      </c>
      <c r="NN99" t="s">
        <v>2215</v>
      </c>
      <c r="NP99" t="s">
        <v>310</v>
      </c>
      <c r="NQ99" t="s">
        <v>310</v>
      </c>
      <c r="NR99" t="s">
        <v>320</v>
      </c>
      <c r="NS99">
        <v>0</v>
      </c>
      <c r="NT99">
        <v>0</v>
      </c>
      <c r="NU99">
        <v>0</v>
      </c>
      <c r="NV99">
        <v>0</v>
      </c>
      <c r="NW99">
        <v>0</v>
      </c>
      <c r="NX99">
        <v>1</v>
      </c>
      <c r="NY99">
        <v>0</v>
      </c>
      <c r="NZ99">
        <v>0</v>
      </c>
      <c r="OA99" t="s">
        <v>2216</v>
      </c>
      <c r="OB99" t="s">
        <v>320</v>
      </c>
      <c r="OC99">
        <v>0</v>
      </c>
      <c r="OD99">
        <v>0</v>
      </c>
      <c r="OE99">
        <v>0</v>
      </c>
      <c r="OF99">
        <v>0</v>
      </c>
      <c r="OG99">
        <v>0</v>
      </c>
      <c r="OH99">
        <v>0</v>
      </c>
      <c r="OI99">
        <v>1</v>
      </c>
      <c r="OJ99">
        <v>0</v>
      </c>
      <c r="OK99">
        <v>0</v>
      </c>
      <c r="OL99" t="s">
        <v>2217</v>
      </c>
      <c r="VG99" t="s">
        <v>471</v>
      </c>
      <c r="VH99">
        <v>1</v>
      </c>
      <c r="VI99">
        <v>0</v>
      </c>
      <c r="VJ99">
        <v>1</v>
      </c>
      <c r="VK99">
        <v>0</v>
      </c>
      <c r="VL99">
        <v>0</v>
      </c>
      <c r="VM99">
        <v>0</v>
      </c>
      <c r="VN99">
        <v>0</v>
      </c>
      <c r="VO99">
        <v>0</v>
      </c>
      <c r="VP99">
        <v>0</v>
      </c>
      <c r="VQ99">
        <v>0</v>
      </c>
      <c r="VR99">
        <v>0</v>
      </c>
      <c r="VT99" t="s">
        <v>2218</v>
      </c>
      <c r="VU99" t="s">
        <v>705</v>
      </c>
      <c r="VV99" t="s">
        <v>626</v>
      </c>
      <c r="VW99">
        <v>0</v>
      </c>
      <c r="VX99">
        <v>0</v>
      </c>
      <c r="VY99">
        <v>1</v>
      </c>
      <c r="VZ99">
        <v>1</v>
      </c>
      <c r="WA99">
        <v>0</v>
      </c>
      <c r="WB99">
        <v>0</v>
      </c>
      <c r="WC99">
        <v>0</v>
      </c>
      <c r="WD99">
        <v>0</v>
      </c>
      <c r="WE99">
        <v>0</v>
      </c>
      <c r="WF99">
        <v>0</v>
      </c>
      <c r="WG99">
        <v>0</v>
      </c>
      <c r="WH99">
        <v>0</v>
      </c>
      <c r="WI99">
        <v>0</v>
      </c>
      <c r="WJ99">
        <v>0</v>
      </c>
      <c r="WL99" t="s">
        <v>2219</v>
      </c>
      <c r="WM99" t="s">
        <v>327</v>
      </c>
      <c r="WV99" t="s">
        <v>327</v>
      </c>
      <c r="WW99" t="s">
        <v>327</v>
      </c>
      <c r="WY99" t="s">
        <v>355</v>
      </c>
      <c r="WZ99">
        <v>0</v>
      </c>
      <c r="XA99">
        <v>0</v>
      </c>
      <c r="XB99">
        <v>0</v>
      </c>
      <c r="XC99">
        <v>0</v>
      </c>
      <c r="XD99">
        <v>1</v>
      </c>
      <c r="XE99">
        <v>0</v>
      </c>
      <c r="XI99">
        <v>230160056</v>
      </c>
      <c r="XJ99" t="s">
        <v>2220</v>
      </c>
      <c r="XK99" s="1">
        <v>44508.340474537043</v>
      </c>
      <c r="XN99" t="s">
        <v>336</v>
      </c>
      <c r="XO99" t="s">
        <v>337</v>
      </c>
      <c r="XQ99">
        <v>98</v>
      </c>
    </row>
    <row r="100" spans="1:641" x14ac:dyDescent="0.25">
      <c r="A100" s="1">
        <v>44506.7826255787</v>
      </c>
      <c r="B100" s="1">
        <v>44506.803357534722</v>
      </c>
      <c r="C100" s="1">
        <v>44506</v>
      </c>
      <c r="D100" t="s">
        <v>2735</v>
      </c>
      <c r="E100" t="s">
        <v>680</v>
      </c>
      <c r="F100" t="s">
        <v>630</v>
      </c>
      <c r="G100" s="1">
        <v>44506</v>
      </c>
      <c r="H100" t="s">
        <v>310</v>
      </c>
      <c r="I100" t="s">
        <v>327</v>
      </c>
      <c r="J100" t="s">
        <v>2221</v>
      </c>
      <c r="K100" t="s">
        <v>479</v>
      </c>
      <c r="L100" t="s">
        <v>313</v>
      </c>
      <c r="N100" t="s">
        <v>314</v>
      </c>
      <c r="O100" t="s">
        <v>310</v>
      </c>
      <c r="P100" t="s">
        <v>382</v>
      </c>
      <c r="Q100" t="s">
        <v>316</v>
      </c>
      <c r="S100" t="s">
        <v>531</v>
      </c>
      <c r="T100">
        <v>3</v>
      </c>
      <c r="U100">
        <v>0</v>
      </c>
      <c r="V100">
        <v>2</v>
      </c>
      <c r="W100" t="s">
        <v>582</v>
      </c>
      <c r="X100">
        <v>0</v>
      </c>
      <c r="Y100">
        <v>0</v>
      </c>
      <c r="Z100">
        <v>1</v>
      </c>
      <c r="AA100">
        <v>0</v>
      </c>
      <c r="BQ100" t="s">
        <v>310</v>
      </c>
      <c r="BR100" t="s">
        <v>339</v>
      </c>
      <c r="BS100">
        <v>1</v>
      </c>
      <c r="BT100">
        <v>0</v>
      </c>
      <c r="BU100">
        <v>0</v>
      </c>
      <c r="BV100">
        <v>0</v>
      </c>
      <c r="BW100">
        <v>0</v>
      </c>
      <c r="BX100">
        <v>0</v>
      </c>
      <c r="BY100">
        <v>0</v>
      </c>
      <c r="BZ100">
        <v>0</v>
      </c>
      <c r="CB100" t="s">
        <v>480</v>
      </c>
      <c r="CD100">
        <v>450</v>
      </c>
      <c r="CE100" t="s">
        <v>327</v>
      </c>
      <c r="CZ100" t="s">
        <v>422</v>
      </c>
      <c r="EK100" t="s">
        <v>318</v>
      </c>
      <c r="EL100">
        <v>1</v>
      </c>
      <c r="EM100">
        <v>0</v>
      </c>
      <c r="EN100">
        <v>0</v>
      </c>
      <c r="EO100">
        <v>0</v>
      </c>
      <c r="EP100">
        <v>0</v>
      </c>
      <c r="EQ100">
        <v>0</v>
      </c>
      <c r="FT100" t="s">
        <v>692</v>
      </c>
      <c r="FU100">
        <v>1</v>
      </c>
      <c r="FV100">
        <v>0</v>
      </c>
      <c r="FW100">
        <v>0</v>
      </c>
      <c r="FX100">
        <v>1</v>
      </c>
      <c r="FY100">
        <v>0</v>
      </c>
      <c r="FZ100">
        <v>0</v>
      </c>
      <c r="GA100">
        <v>0</v>
      </c>
      <c r="GB100">
        <v>0</v>
      </c>
      <c r="GC100">
        <v>0</v>
      </c>
      <c r="GD100">
        <v>0</v>
      </c>
      <c r="GE100">
        <v>0</v>
      </c>
      <c r="GF100">
        <v>0</v>
      </c>
      <c r="GG100">
        <v>0</v>
      </c>
      <c r="GH100">
        <v>0</v>
      </c>
      <c r="GI100">
        <v>0</v>
      </c>
      <c r="GJ100">
        <v>0</v>
      </c>
      <c r="GK100">
        <v>0</v>
      </c>
      <c r="GM100" t="s">
        <v>318</v>
      </c>
      <c r="GN100">
        <v>1</v>
      </c>
      <c r="GO100">
        <v>0</v>
      </c>
      <c r="GP100">
        <v>0</v>
      </c>
      <c r="GQ100">
        <v>0</v>
      </c>
      <c r="GR100">
        <v>0</v>
      </c>
      <c r="GS100">
        <v>0</v>
      </c>
      <c r="HY100" t="s">
        <v>320</v>
      </c>
      <c r="HZ100" t="s">
        <v>2222</v>
      </c>
      <c r="IA100" t="s">
        <v>585</v>
      </c>
      <c r="IE100" t="s">
        <v>2223</v>
      </c>
      <c r="JN100" t="s">
        <v>448</v>
      </c>
      <c r="JO100">
        <v>0</v>
      </c>
      <c r="JP100">
        <v>1</v>
      </c>
      <c r="JQ100">
        <v>0</v>
      </c>
      <c r="JR100">
        <v>0</v>
      </c>
      <c r="JS100">
        <v>0</v>
      </c>
      <c r="JT100">
        <v>0</v>
      </c>
      <c r="JU100">
        <v>0</v>
      </c>
      <c r="JV100">
        <v>0</v>
      </c>
      <c r="JW100">
        <v>0</v>
      </c>
      <c r="JY100" t="s">
        <v>2224</v>
      </c>
      <c r="JZ100" t="s">
        <v>2262</v>
      </c>
      <c r="KA100">
        <v>1</v>
      </c>
      <c r="KB100">
        <v>0</v>
      </c>
      <c r="KC100">
        <v>1</v>
      </c>
      <c r="KD100">
        <v>1</v>
      </c>
      <c r="KE100">
        <v>0</v>
      </c>
      <c r="KF100">
        <v>1</v>
      </c>
      <c r="KG100">
        <v>0</v>
      </c>
      <c r="KH100">
        <v>0</v>
      </c>
      <c r="KI100">
        <v>0</v>
      </c>
      <c r="KJ100">
        <v>0</v>
      </c>
      <c r="KK100">
        <v>0</v>
      </c>
      <c r="KL100">
        <v>0</v>
      </c>
      <c r="KM100">
        <v>1</v>
      </c>
      <c r="KN100">
        <v>0</v>
      </c>
      <c r="KO100">
        <v>0</v>
      </c>
      <c r="KP100" t="s">
        <v>2225</v>
      </c>
      <c r="KQ100" t="s">
        <v>411</v>
      </c>
      <c r="KR100" t="s">
        <v>351</v>
      </c>
      <c r="KT100" t="s">
        <v>408</v>
      </c>
      <c r="ME100" t="s">
        <v>2226</v>
      </c>
      <c r="MG100" t="s">
        <v>433</v>
      </c>
      <c r="MH100">
        <v>1</v>
      </c>
      <c r="MI100">
        <v>0</v>
      </c>
      <c r="MJ100">
        <v>0</v>
      </c>
      <c r="MK100">
        <v>0</v>
      </c>
      <c r="ML100">
        <v>0</v>
      </c>
      <c r="MM100">
        <v>0</v>
      </c>
      <c r="MN100">
        <v>0</v>
      </c>
      <c r="MP100" t="s">
        <v>324</v>
      </c>
      <c r="MQ100">
        <v>0</v>
      </c>
      <c r="MR100">
        <v>1</v>
      </c>
      <c r="MS100">
        <v>0</v>
      </c>
      <c r="MT100">
        <v>0</v>
      </c>
      <c r="MU100">
        <v>0</v>
      </c>
      <c r="MW100" t="s">
        <v>2258</v>
      </c>
      <c r="MX100">
        <v>1</v>
      </c>
      <c r="MY100">
        <v>0</v>
      </c>
      <c r="MZ100">
        <v>0</v>
      </c>
      <c r="NA100">
        <v>1</v>
      </c>
      <c r="NB100" t="s">
        <v>413</v>
      </c>
      <c r="NC100">
        <v>0</v>
      </c>
      <c r="ND100">
        <v>0</v>
      </c>
      <c r="NE100">
        <v>1</v>
      </c>
      <c r="NF100">
        <v>0</v>
      </c>
      <c r="NG100">
        <v>0</v>
      </c>
      <c r="NH100">
        <v>0</v>
      </c>
      <c r="NI100">
        <v>0</v>
      </c>
      <c r="NJ100">
        <v>0</v>
      </c>
      <c r="NK100">
        <v>0</v>
      </c>
      <c r="NL100">
        <v>0</v>
      </c>
      <c r="NM100">
        <v>0</v>
      </c>
      <c r="NP100" t="s">
        <v>310</v>
      </c>
      <c r="NQ100" t="s">
        <v>310</v>
      </c>
      <c r="NR100" t="s">
        <v>320</v>
      </c>
      <c r="NS100">
        <v>0</v>
      </c>
      <c r="NT100">
        <v>0</v>
      </c>
      <c r="NU100">
        <v>0</v>
      </c>
      <c r="NV100">
        <v>0</v>
      </c>
      <c r="NW100">
        <v>0</v>
      </c>
      <c r="NX100">
        <v>1</v>
      </c>
      <c r="NY100">
        <v>0</v>
      </c>
      <c r="NZ100">
        <v>0</v>
      </c>
      <c r="OA100" t="s">
        <v>2227</v>
      </c>
      <c r="OB100" t="s">
        <v>358</v>
      </c>
      <c r="OC100">
        <v>1</v>
      </c>
      <c r="OD100">
        <v>0</v>
      </c>
      <c r="OE100">
        <v>0</v>
      </c>
      <c r="OF100">
        <v>0</v>
      </c>
      <c r="OG100">
        <v>0</v>
      </c>
      <c r="OH100">
        <v>0</v>
      </c>
      <c r="OI100">
        <v>0</v>
      </c>
      <c r="OJ100">
        <v>0</v>
      </c>
      <c r="OK100">
        <v>0</v>
      </c>
      <c r="VG100" t="s">
        <v>2263</v>
      </c>
      <c r="VH100">
        <v>1</v>
      </c>
      <c r="VI100">
        <v>1</v>
      </c>
      <c r="VJ100">
        <v>1</v>
      </c>
      <c r="VK100">
        <v>0</v>
      </c>
      <c r="VL100">
        <v>0</v>
      </c>
      <c r="VM100">
        <v>0</v>
      </c>
      <c r="VN100">
        <v>0</v>
      </c>
      <c r="VO100">
        <v>0</v>
      </c>
      <c r="VP100">
        <v>0</v>
      </c>
      <c r="VQ100">
        <v>0</v>
      </c>
      <c r="VR100">
        <v>0</v>
      </c>
      <c r="VT100" t="s">
        <v>2228</v>
      </c>
      <c r="VV100" t="s">
        <v>355</v>
      </c>
      <c r="VW100">
        <v>0</v>
      </c>
      <c r="VX100">
        <v>0</v>
      </c>
      <c r="VY100">
        <v>0</v>
      </c>
      <c r="VZ100">
        <v>0</v>
      </c>
      <c r="WA100">
        <v>0</v>
      </c>
      <c r="WB100">
        <v>0</v>
      </c>
      <c r="WC100">
        <v>0</v>
      </c>
      <c r="WD100">
        <v>0</v>
      </c>
      <c r="WE100">
        <v>0</v>
      </c>
      <c r="WF100">
        <v>0</v>
      </c>
      <c r="WG100">
        <v>0</v>
      </c>
      <c r="WH100">
        <v>0</v>
      </c>
      <c r="WI100">
        <v>1</v>
      </c>
      <c r="WJ100">
        <v>0</v>
      </c>
      <c r="WM100" t="s">
        <v>327</v>
      </c>
      <c r="WV100" t="s">
        <v>327</v>
      </c>
      <c r="WW100" t="s">
        <v>327</v>
      </c>
      <c r="WY100" t="s">
        <v>355</v>
      </c>
      <c r="WZ100">
        <v>0</v>
      </c>
      <c r="XA100">
        <v>0</v>
      </c>
      <c r="XB100">
        <v>0</v>
      </c>
      <c r="XC100">
        <v>0</v>
      </c>
      <c r="XD100">
        <v>1</v>
      </c>
      <c r="XE100">
        <v>0</v>
      </c>
      <c r="XH100" t="s">
        <v>311</v>
      </c>
      <c r="XI100">
        <v>230160061</v>
      </c>
      <c r="XJ100" t="s">
        <v>2229</v>
      </c>
      <c r="XK100" s="1">
        <v>44508.340486111112</v>
      </c>
      <c r="XN100" t="s">
        <v>336</v>
      </c>
      <c r="XO100" t="s">
        <v>337</v>
      </c>
      <c r="XQ100">
        <v>99</v>
      </c>
    </row>
    <row r="101" spans="1:641" x14ac:dyDescent="0.25">
      <c r="A101" s="1">
        <v>44502.644810787038</v>
      </c>
      <c r="B101" s="1">
        <v>44508.873540266213</v>
      </c>
      <c r="C101" s="1">
        <v>44502</v>
      </c>
      <c r="D101" t="s">
        <v>2735</v>
      </c>
      <c r="E101" t="s">
        <v>364</v>
      </c>
      <c r="F101" t="s">
        <v>365</v>
      </c>
      <c r="G101" s="1">
        <v>44502</v>
      </c>
      <c r="H101" t="s">
        <v>310</v>
      </c>
      <c r="I101" t="s">
        <v>310</v>
      </c>
      <c r="J101" t="s">
        <v>311</v>
      </c>
      <c r="K101" t="s">
        <v>312</v>
      </c>
      <c r="L101" t="s">
        <v>441</v>
      </c>
      <c r="N101" t="s">
        <v>681</v>
      </c>
      <c r="O101" t="s">
        <v>310</v>
      </c>
      <c r="P101" t="s">
        <v>517</v>
      </c>
      <c r="Q101" t="s">
        <v>442</v>
      </c>
      <c r="S101" t="s">
        <v>317</v>
      </c>
      <c r="T101">
        <v>3</v>
      </c>
      <c r="U101">
        <v>0</v>
      </c>
      <c r="V101">
        <v>2</v>
      </c>
      <c r="W101" t="s">
        <v>318</v>
      </c>
      <c r="X101">
        <v>1</v>
      </c>
      <c r="Y101">
        <v>0</v>
      </c>
      <c r="Z101">
        <v>0</v>
      </c>
      <c r="AA101">
        <v>0</v>
      </c>
      <c r="AB101" t="s">
        <v>495</v>
      </c>
      <c r="AC101">
        <v>1</v>
      </c>
      <c r="AD101">
        <v>1</v>
      </c>
      <c r="AE101">
        <v>0</v>
      </c>
      <c r="AF101">
        <v>0</v>
      </c>
      <c r="EK101" t="s">
        <v>318</v>
      </c>
      <c r="EL101">
        <v>1</v>
      </c>
      <c r="EM101">
        <v>0</v>
      </c>
      <c r="EN101">
        <v>0</v>
      </c>
      <c r="EO101">
        <v>0</v>
      </c>
      <c r="EP101">
        <v>0</v>
      </c>
      <c r="EQ101">
        <v>0</v>
      </c>
      <c r="IE101" t="s">
        <v>2274</v>
      </c>
      <c r="MG101" t="s">
        <v>2275</v>
      </c>
      <c r="MH101">
        <v>1</v>
      </c>
      <c r="MI101">
        <v>1</v>
      </c>
      <c r="MJ101">
        <v>0</v>
      </c>
      <c r="MK101">
        <v>0</v>
      </c>
      <c r="ML101">
        <v>0</v>
      </c>
      <c r="MM101">
        <v>0</v>
      </c>
      <c r="MN101">
        <v>0</v>
      </c>
      <c r="MW101" t="s">
        <v>371</v>
      </c>
      <c r="MX101">
        <v>0</v>
      </c>
      <c r="MY101">
        <v>1</v>
      </c>
      <c r="OM101" t="s">
        <v>326</v>
      </c>
      <c r="ON101">
        <v>0</v>
      </c>
      <c r="OO101">
        <v>1</v>
      </c>
      <c r="OP101">
        <v>0</v>
      </c>
      <c r="OQ101">
        <v>0</v>
      </c>
      <c r="OR101">
        <v>0</v>
      </c>
      <c r="OS101">
        <v>0</v>
      </c>
      <c r="OT101">
        <v>0</v>
      </c>
      <c r="OU101">
        <v>0</v>
      </c>
      <c r="OV101">
        <v>0</v>
      </c>
      <c r="OW101">
        <v>0</v>
      </c>
      <c r="OX101">
        <v>0</v>
      </c>
      <c r="PA101" t="s">
        <v>2276</v>
      </c>
      <c r="PB101">
        <v>0</v>
      </c>
      <c r="PC101">
        <v>0</v>
      </c>
      <c r="PD101">
        <v>0</v>
      </c>
      <c r="PE101">
        <v>0</v>
      </c>
      <c r="PF101">
        <v>0</v>
      </c>
      <c r="PG101">
        <v>0</v>
      </c>
      <c r="PH101">
        <v>0</v>
      </c>
      <c r="PI101">
        <v>0</v>
      </c>
      <c r="PJ101">
        <v>1</v>
      </c>
      <c r="PK101">
        <v>0</v>
      </c>
      <c r="PL101">
        <v>0</v>
      </c>
      <c r="PM101">
        <v>0</v>
      </c>
      <c r="PN101">
        <v>0</v>
      </c>
      <c r="PO101">
        <v>0</v>
      </c>
      <c r="PQ101" t="s">
        <v>327</v>
      </c>
      <c r="PS101" t="s">
        <v>1219</v>
      </c>
      <c r="PT101">
        <v>0</v>
      </c>
      <c r="PU101">
        <v>0</v>
      </c>
      <c r="PV101">
        <v>0</v>
      </c>
      <c r="PW101">
        <v>1</v>
      </c>
      <c r="PX101">
        <v>1</v>
      </c>
      <c r="PY101">
        <v>0</v>
      </c>
      <c r="PZ101">
        <v>0</v>
      </c>
      <c r="QA101">
        <v>0</v>
      </c>
      <c r="QB101">
        <v>0</v>
      </c>
      <c r="QD101" t="s">
        <v>1219</v>
      </c>
      <c r="QE101">
        <v>0</v>
      </c>
      <c r="QF101">
        <v>0</v>
      </c>
      <c r="QG101">
        <v>0</v>
      </c>
      <c r="QH101">
        <v>1</v>
      </c>
      <c r="QI101">
        <v>1</v>
      </c>
      <c r="QJ101">
        <v>0</v>
      </c>
      <c r="QK101">
        <v>0</v>
      </c>
      <c r="QL101">
        <v>0</v>
      </c>
      <c r="QM101">
        <v>0</v>
      </c>
      <c r="SX101" t="s">
        <v>2254</v>
      </c>
      <c r="SY101">
        <v>0</v>
      </c>
      <c r="SZ101">
        <v>0</v>
      </c>
      <c r="TA101">
        <v>0</v>
      </c>
      <c r="TB101">
        <v>1</v>
      </c>
      <c r="TC101">
        <v>0</v>
      </c>
      <c r="TD101">
        <v>0</v>
      </c>
      <c r="TE101">
        <v>0</v>
      </c>
      <c r="TF101">
        <v>0</v>
      </c>
      <c r="TI101" t="s">
        <v>2277</v>
      </c>
      <c r="TJ101">
        <v>1</v>
      </c>
      <c r="TK101">
        <v>0</v>
      </c>
      <c r="TL101">
        <v>0</v>
      </c>
      <c r="TM101">
        <v>0</v>
      </c>
      <c r="TN101">
        <v>0</v>
      </c>
      <c r="TO101">
        <v>0</v>
      </c>
      <c r="TP101">
        <v>0</v>
      </c>
      <c r="TR101" t="s">
        <v>2254</v>
      </c>
      <c r="TS101">
        <v>0</v>
      </c>
      <c r="TT101">
        <v>0</v>
      </c>
      <c r="TU101">
        <v>0</v>
      </c>
      <c r="TV101">
        <v>1</v>
      </c>
      <c r="TW101">
        <v>0</v>
      </c>
      <c r="TX101">
        <v>0</v>
      </c>
      <c r="TY101">
        <v>0</v>
      </c>
      <c r="TZ101">
        <v>0</v>
      </c>
      <c r="UC101" t="s">
        <v>2277</v>
      </c>
      <c r="UD101">
        <v>1</v>
      </c>
      <c r="UE101">
        <v>0</v>
      </c>
      <c r="UF101">
        <v>0</v>
      </c>
      <c r="UG101">
        <v>0</v>
      </c>
      <c r="UH101">
        <v>0</v>
      </c>
      <c r="UI101">
        <v>0</v>
      </c>
      <c r="UJ101">
        <v>0</v>
      </c>
      <c r="VF101" t="s">
        <v>327</v>
      </c>
      <c r="VG101" t="s">
        <v>2278</v>
      </c>
      <c r="VH101">
        <v>0</v>
      </c>
      <c r="VI101">
        <v>0</v>
      </c>
      <c r="VJ101">
        <v>1</v>
      </c>
      <c r="VK101">
        <v>0</v>
      </c>
      <c r="VL101">
        <v>0</v>
      </c>
      <c r="VM101">
        <v>0</v>
      </c>
      <c r="VN101">
        <v>0</v>
      </c>
      <c r="VO101">
        <v>1</v>
      </c>
      <c r="VP101">
        <v>0</v>
      </c>
      <c r="VQ101">
        <v>0</v>
      </c>
      <c r="VR101">
        <v>0</v>
      </c>
      <c r="VT101" t="s">
        <v>2279</v>
      </c>
      <c r="VU101" t="s">
        <v>2280</v>
      </c>
      <c r="VV101" t="s">
        <v>2281</v>
      </c>
      <c r="VW101">
        <v>0</v>
      </c>
      <c r="VX101">
        <v>0</v>
      </c>
      <c r="VY101">
        <v>0</v>
      </c>
      <c r="VZ101">
        <v>0</v>
      </c>
      <c r="WA101">
        <v>1</v>
      </c>
      <c r="WB101">
        <v>0</v>
      </c>
      <c r="WC101">
        <v>0</v>
      </c>
      <c r="WD101">
        <v>1</v>
      </c>
      <c r="WE101">
        <v>1</v>
      </c>
      <c r="WF101">
        <v>0</v>
      </c>
      <c r="WG101">
        <v>0</v>
      </c>
      <c r="WH101">
        <v>0</v>
      </c>
      <c r="WI101">
        <v>0</v>
      </c>
      <c r="WJ101">
        <v>0</v>
      </c>
      <c r="WL101" t="s">
        <v>2282</v>
      </c>
      <c r="WM101" t="s">
        <v>310</v>
      </c>
      <c r="WN101" t="s">
        <v>2235</v>
      </c>
      <c r="WO101">
        <v>0</v>
      </c>
      <c r="WP101">
        <v>0</v>
      </c>
      <c r="WQ101">
        <v>1</v>
      </c>
      <c r="WR101">
        <v>0</v>
      </c>
      <c r="WS101">
        <v>0</v>
      </c>
      <c r="WT101">
        <v>0</v>
      </c>
      <c r="WV101" t="s">
        <v>355</v>
      </c>
      <c r="WW101" t="s">
        <v>327</v>
      </c>
      <c r="WY101" t="s">
        <v>598</v>
      </c>
      <c r="WZ101">
        <v>0</v>
      </c>
      <c r="XA101">
        <v>0</v>
      </c>
      <c r="XB101">
        <v>1</v>
      </c>
      <c r="XC101">
        <v>0</v>
      </c>
      <c r="XD101">
        <v>0</v>
      </c>
      <c r="XE101">
        <v>0</v>
      </c>
      <c r="XH101" t="s">
        <v>2283</v>
      </c>
      <c r="XI101">
        <v>230378049</v>
      </c>
      <c r="XJ101" t="s">
        <v>2284</v>
      </c>
      <c r="XK101" s="1">
        <v>44508.812673611108</v>
      </c>
      <c r="XN101" t="s">
        <v>336</v>
      </c>
      <c r="XO101" t="s">
        <v>337</v>
      </c>
      <c r="XQ101">
        <v>100</v>
      </c>
    </row>
    <row r="102" spans="1:641" x14ac:dyDescent="0.25">
      <c r="A102" s="1">
        <v>44505.796422673608</v>
      </c>
      <c r="B102" s="1">
        <v>44508.880041585653</v>
      </c>
      <c r="C102" s="1">
        <v>44505</v>
      </c>
      <c r="D102" t="s">
        <v>2735</v>
      </c>
      <c r="E102" t="s">
        <v>364</v>
      </c>
      <c r="F102" t="s">
        <v>365</v>
      </c>
      <c r="G102" s="1">
        <v>44506</v>
      </c>
      <c r="H102" t="s">
        <v>310</v>
      </c>
      <c r="I102" t="s">
        <v>310</v>
      </c>
      <c r="J102" t="s">
        <v>311</v>
      </c>
      <c r="K102" t="s">
        <v>312</v>
      </c>
      <c r="L102" t="s">
        <v>313</v>
      </c>
      <c r="N102" t="s">
        <v>314</v>
      </c>
      <c r="O102" t="s">
        <v>310</v>
      </c>
      <c r="P102" t="s">
        <v>315</v>
      </c>
      <c r="Q102" t="s">
        <v>316</v>
      </c>
      <c r="S102" t="s">
        <v>317</v>
      </c>
      <c r="T102">
        <v>5</v>
      </c>
      <c r="U102">
        <v>0</v>
      </c>
      <c r="V102">
        <v>3</v>
      </c>
      <c r="W102" t="s">
        <v>319</v>
      </c>
      <c r="X102">
        <v>0</v>
      </c>
      <c r="Y102">
        <v>1</v>
      </c>
      <c r="Z102">
        <v>0</v>
      </c>
      <c r="AA102">
        <v>0</v>
      </c>
      <c r="AG102" t="s">
        <v>310</v>
      </c>
      <c r="AH102" t="s">
        <v>339</v>
      </c>
      <c r="AI102">
        <v>1</v>
      </c>
      <c r="AJ102">
        <v>0</v>
      </c>
      <c r="AK102">
        <v>0</v>
      </c>
      <c r="AL102">
        <v>0</v>
      </c>
      <c r="AM102">
        <v>0</v>
      </c>
      <c r="AN102">
        <v>0</v>
      </c>
      <c r="AO102">
        <v>0</v>
      </c>
      <c r="AP102">
        <v>0</v>
      </c>
      <c r="AR102" t="s">
        <v>403</v>
      </c>
      <c r="AT102">
        <v>5000</v>
      </c>
      <c r="AU102" t="s">
        <v>327</v>
      </c>
      <c r="BP102" t="s">
        <v>541</v>
      </c>
      <c r="EK102" t="s">
        <v>318</v>
      </c>
      <c r="EL102">
        <v>1</v>
      </c>
      <c r="EM102">
        <v>0</v>
      </c>
      <c r="EN102">
        <v>0</v>
      </c>
      <c r="EO102">
        <v>0</v>
      </c>
      <c r="EP102">
        <v>0</v>
      </c>
      <c r="EQ102">
        <v>0</v>
      </c>
      <c r="ES102" t="s">
        <v>384</v>
      </c>
      <c r="ET102">
        <v>1</v>
      </c>
      <c r="EU102">
        <v>0</v>
      </c>
      <c r="EV102">
        <v>0</v>
      </c>
      <c r="EW102">
        <v>0</v>
      </c>
      <c r="EX102">
        <v>0</v>
      </c>
      <c r="EY102">
        <v>0</v>
      </c>
      <c r="EZ102">
        <v>0</v>
      </c>
      <c r="FA102">
        <v>0</v>
      </c>
      <c r="FB102">
        <v>0</v>
      </c>
      <c r="FC102">
        <v>0</v>
      </c>
      <c r="FD102">
        <v>0</v>
      </c>
      <c r="FE102">
        <v>0</v>
      </c>
      <c r="FF102">
        <v>0</v>
      </c>
      <c r="FG102">
        <v>0</v>
      </c>
      <c r="FH102">
        <v>0</v>
      </c>
      <c r="FI102">
        <v>0</v>
      </c>
      <c r="FJ102">
        <v>0</v>
      </c>
      <c r="FL102" t="s">
        <v>318</v>
      </c>
      <c r="FM102">
        <v>1</v>
      </c>
      <c r="FN102">
        <v>0</v>
      </c>
      <c r="FO102">
        <v>0</v>
      </c>
      <c r="FP102">
        <v>0</v>
      </c>
      <c r="FQ102">
        <v>0</v>
      </c>
      <c r="FR102">
        <v>0</v>
      </c>
      <c r="HV102" t="s">
        <v>404</v>
      </c>
      <c r="HX102" t="s">
        <v>345</v>
      </c>
      <c r="IE102" t="s">
        <v>2285</v>
      </c>
      <c r="IF102" t="s">
        <v>2286</v>
      </c>
      <c r="IG102">
        <v>0</v>
      </c>
      <c r="IH102">
        <v>0</v>
      </c>
      <c r="II102">
        <v>0</v>
      </c>
      <c r="IJ102">
        <v>1</v>
      </c>
      <c r="IK102">
        <v>0</v>
      </c>
      <c r="IL102">
        <v>1</v>
      </c>
      <c r="IM102">
        <v>0</v>
      </c>
      <c r="IN102">
        <v>0</v>
      </c>
      <c r="IO102">
        <v>0</v>
      </c>
      <c r="IQ102" t="s">
        <v>2287</v>
      </c>
      <c r="IR102" t="s">
        <v>2288</v>
      </c>
      <c r="IS102">
        <v>1</v>
      </c>
      <c r="IT102">
        <v>1</v>
      </c>
      <c r="IU102">
        <v>1</v>
      </c>
      <c r="IV102">
        <v>0</v>
      </c>
      <c r="IW102">
        <v>0</v>
      </c>
      <c r="IX102">
        <v>1</v>
      </c>
      <c r="IY102">
        <v>0</v>
      </c>
      <c r="IZ102">
        <v>0</v>
      </c>
      <c r="JA102">
        <v>0</v>
      </c>
      <c r="JB102">
        <v>0</v>
      </c>
      <c r="JC102">
        <v>0</v>
      </c>
      <c r="JD102">
        <v>0</v>
      </c>
      <c r="JE102">
        <v>0</v>
      </c>
      <c r="JF102">
        <v>0</v>
      </c>
      <c r="JG102">
        <v>0</v>
      </c>
      <c r="JI102" t="s">
        <v>389</v>
      </c>
      <c r="JJ102" t="s">
        <v>351</v>
      </c>
      <c r="JL102" t="s">
        <v>352</v>
      </c>
      <c r="MD102" t="s">
        <v>323</v>
      </c>
      <c r="ME102" t="s">
        <v>323</v>
      </c>
      <c r="MF102" t="s">
        <v>2289</v>
      </c>
      <c r="MG102" t="s">
        <v>2275</v>
      </c>
      <c r="MH102">
        <v>1</v>
      </c>
      <c r="MI102">
        <v>1</v>
      </c>
      <c r="MJ102">
        <v>0</v>
      </c>
      <c r="MK102">
        <v>0</v>
      </c>
      <c r="ML102">
        <v>0</v>
      </c>
      <c r="MM102">
        <v>0</v>
      </c>
      <c r="MN102">
        <v>0</v>
      </c>
      <c r="MP102" t="s">
        <v>324</v>
      </c>
      <c r="MQ102">
        <v>0</v>
      </c>
      <c r="MR102">
        <v>1</v>
      </c>
      <c r="MS102">
        <v>0</v>
      </c>
      <c r="MT102">
        <v>0</v>
      </c>
      <c r="MU102">
        <v>0</v>
      </c>
      <c r="MW102" t="s">
        <v>371</v>
      </c>
      <c r="MX102">
        <v>0</v>
      </c>
      <c r="MY102">
        <v>1</v>
      </c>
      <c r="NB102" t="s">
        <v>326</v>
      </c>
      <c r="NC102">
        <v>0</v>
      </c>
      <c r="ND102">
        <v>0</v>
      </c>
      <c r="NE102">
        <v>0</v>
      </c>
      <c r="NF102">
        <v>1</v>
      </c>
      <c r="NG102">
        <v>0</v>
      </c>
      <c r="NH102">
        <v>0</v>
      </c>
      <c r="NI102">
        <v>0</v>
      </c>
      <c r="NJ102">
        <v>0</v>
      </c>
      <c r="NK102">
        <v>0</v>
      </c>
      <c r="NL102">
        <v>0</v>
      </c>
      <c r="NM102">
        <v>0</v>
      </c>
      <c r="NP102" t="s">
        <v>327</v>
      </c>
      <c r="NQ102" t="s">
        <v>327</v>
      </c>
      <c r="VG102" t="s">
        <v>414</v>
      </c>
      <c r="VH102">
        <v>0</v>
      </c>
      <c r="VI102">
        <v>0</v>
      </c>
      <c r="VJ102">
        <v>1</v>
      </c>
      <c r="VK102">
        <v>0</v>
      </c>
      <c r="VL102">
        <v>0</v>
      </c>
      <c r="VM102">
        <v>1</v>
      </c>
      <c r="VN102">
        <v>0</v>
      </c>
      <c r="VO102">
        <v>0</v>
      </c>
      <c r="VP102">
        <v>0</v>
      </c>
      <c r="VQ102">
        <v>0</v>
      </c>
      <c r="VR102">
        <v>0</v>
      </c>
      <c r="VT102" t="s">
        <v>2290</v>
      </c>
      <c r="VU102" t="s">
        <v>2291</v>
      </c>
      <c r="VV102" t="s">
        <v>376</v>
      </c>
      <c r="VW102">
        <v>0</v>
      </c>
      <c r="VX102">
        <v>0</v>
      </c>
      <c r="VY102">
        <v>0</v>
      </c>
      <c r="VZ102">
        <v>0</v>
      </c>
      <c r="WA102">
        <v>1</v>
      </c>
      <c r="WB102">
        <v>1</v>
      </c>
      <c r="WC102">
        <v>0</v>
      </c>
      <c r="WD102">
        <v>0</v>
      </c>
      <c r="WE102">
        <v>1</v>
      </c>
      <c r="WF102">
        <v>0</v>
      </c>
      <c r="WG102">
        <v>0</v>
      </c>
      <c r="WH102">
        <v>0</v>
      </c>
      <c r="WI102">
        <v>0</v>
      </c>
      <c r="WJ102">
        <v>0</v>
      </c>
      <c r="WL102" t="s">
        <v>2292</v>
      </c>
      <c r="WM102" t="s">
        <v>327</v>
      </c>
      <c r="WV102" t="s">
        <v>355</v>
      </c>
      <c r="WW102" t="s">
        <v>327</v>
      </c>
      <c r="WY102" t="s">
        <v>355</v>
      </c>
      <c r="WZ102">
        <v>0</v>
      </c>
      <c r="XA102">
        <v>0</v>
      </c>
      <c r="XB102">
        <v>0</v>
      </c>
      <c r="XC102">
        <v>0</v>
      </c>
      <c r="XD102">
        <v>1</v>
      </c>
      <c r="XE102">
        <v>0</v>
      </c>
      <c r="XH102" t="s">
        <v>2293</v>
      </c>
      <c r="XI102">
        <v>230378050</v>
      </c>
      <c r="XJ102" t="s">
        <v>2294</v>
      </c>
      <c r="XK102" s="1">
        <v>44508.812685185178</v>
      </c>
      <c r="XN102" t="s">
        <v>336</v>
      </c>
      <c r="XO102" t="s">
        <v>337</v>
      </c>
      <c r="XQ102">
        <v>101</v>
      </c>
    </row>
    <row r="103" spans="1:641" x14ac:dyDescent="0.25">
      <c r="A103" s="1">
        <v>44506.578846319448</v>
      </c>
      <c r="B103" s="1">
        <v>44508.887807141196</v>
      </c>
      <c r="C103" s="1">
        <v>44506</v>
      </c>
      <c r="D103" t="s">
        <v>2735</v>
      </c>
      <c r="E103" t="s">
        <v>364</v>
      </c>
      <c r="F103" t="s">
        <v>365</v>
      </c>
      <c r="G103" s="1">
        <v>44506</v>
      </c>
      <c r="H103" t="s">
        <v>310</v>
      </c>
      <c r="I103" t="s">
        <v>310</v>
      </c>
      <c r="J103" t="s">
        <v>311</v>
      </c>
      <c r="K103" t="s">
        <v>312</v>
      </c>
      <c r="L103" t="s">
        <v>313</v>
      </c>
      <c r="N103" t="s">
        <v>314</v>
      </c>
      <c r="O103" t="s">
        <v>310</v>
      </c>
      <c r="P103" t="s">
        <v>315</v>
      </c>
      <c r="Q103" t="s">
        <v>316</v>
      </c>
      <c r="S103" t="s">
        <v>317</v>
      </c>
      <c r="T103">
        <v>7</v>
      </c>
      <c r="U103">
        <v>0</v>
      </c>
      <c r="V103">
        <v>5</v>
      </c>
      <c r="W103" t="s">
        <v>319</v>
      </c>
      <c r="X103">
        <v>0</v>
      </c>
      <c r="Y103">
        <v>1</v>
      </c>
      <c r="Z103">
        <v>0</v>
      </c>
      <c r="AA103">
        <v>0</v>
      </c>
      <c r="AG103" t="s">
        <v>310</v>
      </c>
      <c r="AH103" t="s">
        <v>339</v>
      </c>
      <c r="AI103">
        <v>1</v>
      </c>
      <c r="AJ103">
        <v>0</v>
      </c>
      <c r="AK103">
        <v>0</v>
      </c>
      <c r="AL103">
        <v>0</v>
      </c>
      <c r="AM103">
        <v>0</v>
      </c>
      <c r="AN103">
        <v>0</v>
      </c>
      <c r="AO103">
        <v>0</v>
      </c>
      <c r="AP103">
        <v>0</v>
      </c>
      <c r="AR103" t="s">
        <v>403</v>
      </c>
      <c r="AT103">
        <v>4500</v>
      </c>
      <c r="AU103" t="s">
        <v>327</v>
      </c>
      <c r="BP103" t="s">
        <v>541</v>
      </c>
      <c r="EK103" t="s">
        <v>318</v>
      </c>
      <c r="EL103">
        <v>1</v>
      </c>
      <c r="EM103">
        <v>0</v>
      </c>
      <c r="EN103">
        <v>0</v>
      </c>
      <c r="EO103">
        <v>0</v>
      </c>
      <c r="EP103">
        <v>0</v>
      </c>
      <c r="EQ103">
        <v>0</v>
      </c>
      <c r="ES103" t="s">
        <v>384</v>
      </c>
      <c r="ET103">
        <v>1</v>
      </c>
      <c r="EU103">
        <v>0</v>
      </c>
      <c r="EV103">
        <v>0</v>
      </c>
      <c r="EW103">
        <v>0</v>
      </c>
      <c r="EX103">
        <v>0</v>
      </c>
      <c r="EY103">
        <v>0</v>
      </c>
      <c r="EZ103">
        <v>0</v>
      </c>
      <c r="FA103">
        <v>0</v>
      </c>
      <c r="FB103">
        <v>0</v>
      </c>
      <c r="FC103">
        <v>0</v>
      </c>
      <c r="FD103">
        <v>0</v>
      </c>
      <c r="FE103">
        <v>0</v>
      </c>
      <c r="FF103">
        <v>0</v>
      </c>
      <c r="FG103">
        <v>0</v>
      </c>
      <c r="FH103">
        <v>0</v>
      </c>
      <c r="FI103">
        <v>0</v>
      </c>
      <c r="FJ103">
        <v>0</v>
      </c>
      <c r="FL103" t="s">
        <v>318</v>
      </c>
      <c r="FM103">
        <v>1</v>
      </c>
      <c r="FN103">
        <v>0</v>
      </c>
      <c r="FO103">
        <v>0</v>
      </c>
      <c r="FP103">
        <v>0</v>
      </c>
      <c r="FQ103">
        <v>0</v>
      </c>
      <c r="FR103">
        <v>0</v>
      </c>
      <c r="HV103" t="s">
        <v>643</v>
      </c>
      <c r="HX103" t="s">
        <v>345</v>
      </c>
      <c r="IE103" t="s">
        <v>2295</v>
      </c>
      <c r="IF103" t="s">
        <v>2296</v>
      </c>
      <c r="IG103">
        <v>0</v>
      </c>
      <c r="IH103">
        <v>0</v>
      </c>
      <c r="II103">
        <v>1</v>
      </c>
      <c r="IJ103">
        <v>0</v>
      </c>
      <c r="IK103">
        <v>0</v>
      </c>
      <c r="IL103">
        <v>1</v>
      </c>
      <c r="IM103">
        <v>0</v>
      </c>
      <c r="IN103">
        <v>0</v>
      </c>
      <c r="IO103">
        <v>0</v>
      </c>
      <c r="IQ103" t="s">
        <v>2297</v>
      </c>
      <c r="IR103" t="s">
        <v>2298</v>
      </c>
      <c r="IS103">
        <v>1</v>
      </c>
      <c r="IT103">
        <v>1</v>
      </c>
      <c r="IU103">
        <v>1</v>
      </c>
      <c r="IV103">
        <v>0</v>
      </c>
      <c r="IW103">
        <v>0</v>
      </c>
      <c r="IX103">
        <v>1</v>
      </c>
      <c r="IY103">
        <v>0</v>
      </c>
      <c r="IZ103">
        <v>0</v>
      </c>
      <c r="JA103">
        <v>0</v>
      </c>
      <c r="JB103">
        <v>0</v>
      </c>
      <c r="JC103">
        <v>0</v>
      </c>
      <c r="JD103">
        <v>0</v>
      </c>
      <c r="JE103">
        <v>0</v>
      </c>
      <c r="JF103">
        <v>0</v>
      </c>
      <c r="JG103">
        <v>0</v>
      </c>
      <c r="JI103" t="s">
        <v>411</v>
      </c>
      <c r="JJ103" t="s">
        <v>351</v>
      </c>
      <c r="JL103" t="s">
        <v>408</v>
      </c>
      <c r="MD103" t="s">
        <v>2299</v>
      </c>
      <c r="ME103" t="s">
        <v>2300</v>
      </c>
      <c r="MF103" t="s">
        <v>2301</v>
      </c>
      <c r="MG103" t="s">
        <v>2302</v>
      </c>
      <c r="MH103">
        <v>1</v>
      </c>
      <c r="MI103">
        <v>1</v>
      </c>
      <c r="MJ103">
        <v>0</v>
      </c>
      <c r="MK103">
        <v>1</v>
      </c>
      <c r="ML103">
        <v>0</v>
      </c>
      <c r="MM103">
        <v>0</v>
      </c>
      <c r="MN103">
        <v>0</v>
      </c>
      <c r="MP103" t="s">
        <v>370</v>
      </c>
      <c r="MQ103">
        <v>1</v>
      </c>
      <c r="MR103">
        <v>0</v>
      </c>
      <c r="MS103">
        <v>0</v>
      </c>
      <c r="MT103">
        <v>0</v>
      </c>
      <c r="MU103">
        <v>0</v>
      </c>
      <c r="MW103" t="s">
        <v>371</v>
      </c>
      <c r="MX103">
        <v>0</v>
      </c>
      <c r="MY103">
        <v>1</v>
      </c>
      <c r="NB103" t="s">
        <v>326</v>
      </c>
      <c r="NC103">
        <v>0</v>
      </c>
      <c r="ND103">
        <v>0</v>
      </c>
      <c r="NE103">
        <v>0</v>
      </c>
      <c r="NF103">
        <v>1</v>
      </c>
      <c r="NG103">
        <v>0</v>
      </c>
      <c r="NH103">
        <v>0</v>
      </c>
      <c r="NI103">
        <v>0</v>
      </c>
      <c r="NJ103">
        <v>0</v>
      </c>
      <c r="NK103">
        <v>0</v>
      </c>
      <c r="NL103">
        <v>0</v>
      </c>
      <c r="NM103">
        <v>0</v>
      </c>
      <c r="NP103" t="s">
        <v>327</v>
      </c>
      <c r="NQ103" t="s">
        <v>327</v>
      </c>
      <c r="VG103" t="s">
        <v>2303</v>
      </c>
      <c r="VH103">
        <v>0</v>
      </c>
      <c r="VI103">
        <v>0</v>
      </c>
      <c r="VJ103">
        <v>1</v>
      </c>
      <c r="VK103">
        <v>1</v>
      </c>
      <c r="VL103">
        <v>0</v>
      </c>
      <c r="VM103">
        <v>0</v>
      </c>
      <c r="VN103">
        <v>1</v>
      </c>
      <c r="VO103">
        <v>0</v>
      </c>
      <c r="VP103">
        <v>0</v>
      </c>
      <c r="VQ103">
        <v>0</v>
      </c>
      <c r="VR103">
        <v>0</v>
      </c>
      <c r="VT103" t="s">
        <v>2304</v>
      </c>
      <c r="VU103" t="s">
        <v>2305</v>
      </c>
      <c r="VV103" t="s">
        <v>474</v>
      </c>
      <c r="VW103">
        <v>0</v>
      </c>
      <c r="VX103">
        <v>0</v>
      </c>
      <c r="VY103">
        <v>0</v>
      </c>
      <c r="VZ103">
        <v>0</v>
      </c>
      <c r="WA103">
        <v>1</v>
      </c>
      <c r="WB103">
        <v>1</v>
      </c>
      <c r="WC103">
        <v>0</v>
      </c>
      <c r="WD103">
        <v>0</v>
      </c>
      <c r="WE103">
        <v>0</v>
      </c>
      <c r="WF103">
        <v>0</v>
      </c>
      <c r="WG103">
        <v>0</v>
      </c>
      <c r="WH103">
        <v>0</v>
      </c>
      <c r="WI103">
        <v>0</v>
      </c>
      <c r="WJ103">
        <v>0</v>
      </c>
      <c r="WL103" t="s">
        <v>2306</v>
      </c>
      <c r="WM103" t="s">
        <v>327</v>
      </c>
      <c r="WV103" t="s">
        <v>327</v>
      </c>
      <c r="WW103" t="s">
        <v>327</v>
      </c>
      <c r="WY103" t="s">
        <v>320</v>
      </c>
      <c r="WZ103">
        <v>0</v>
      </c>
      <c r="XA103">
        <v>0</v>
      </c>
      <c r="XB103">
        <v>0</v>
      </c>
      <c r="XC103">
        <v>1</v>
      </c>
      <c r="XD103">
        <v>0</v>
      </c>
      <c r="XE103">
        <v>0</v>
      </c>
      <c r="XF103" t="s">
        <v>2307</v>
      </c>
      <c r="XH103" t="s">
        <v>311</v>
      </c>
      <c r="XI103">
        <v>230378053</v>
      </c>
      <c r="XJ103" t="s">
        <v>2308</v>
      </c>
      <c r="XK103" s="1">
        <v>44508.812696759262</v>
      </c>
      <c r="XN103" t="s">
        <v>336</v>
      </c>
      <c r="XO103" t="s">
        <v>337</v>
      </c>
      <c r="XQ103">
        <v>102</v>
      </c>
    </row>
    <row r="104" spans="1:641" x14ac:dyDescent="0.25">
      <c r="A104" s="1">
        <v>44506.761884942127</v>
      </c>
      <c r="B104" s="1">
        <v>44508.889309050923</v>
      </c>
      <c r="C104" s="1">
        <v>44506</v>
      </c>
      <c r="D104" t="s">
        <v>2735</v>
      </c>
      <c r="E104" t="s">
        <v>364</v>
      </c>
      <c r="F104" t="s">
        <v>365</v>
      </c>
      <c r="G104" s="1">
        <v>44506</v>
      </c>
      <c r="H104" t="s">
        <v>310</v>
      </c>
      <c r="I104" t="s">
        <v>310</v>
      </c>
      <c r="J104" t="s">
        <v>311</v>
      </c>
      <c r="K104" t="s">
        <v>312</v>
      </c>
      <c r="L104" t="s">
        <v>313</v>
      </c>
      <c r="N104" t="s">
        <v>314</v>
      </c>
      <c r="O104" t="s">
        <v>310</v>
      </c>
      <c r="P104" t="s">
        <v>315</v>
      </c>
      <c r="Q104" t="s">
        <v>401</v>
      </c>
      <c r="S104" t="s">
        <v>317</v>
      </c>
      <c r="T104">
        <v>2</v>
      </c>
      <c r="U104">
        <v>0</v>
      </c>
      <c r="V104">
        <v>0</v>
      </c>
      <c r="W104" t="s">
        <v>319</v>
      </c>
      <c r="X104">
        <v>0</v>
      </c>
      <c r="Y104">
        <v>1</v>
      </c>
      <c r="Z104">
        <v>0</v>
      </c>
      <c r="AA104">
        <v>0</v>
      </c>
      <c r="AG104" t="s">
        <v>310</v>
      </c>
      <c r="AH104" t="s">
        <v>339</v>
      </c>
      <c r="AI104">
        <v>1</v>
      </c>
      <c r="AJ104">
        <v>0</v>
      </c>
      <c r="AK104">
        <v>0</v>
      </c>
      <c r="AL104">
        <v>0</v>
      </c>
      <c r="AM104">
        <v>0</v>
      </c>
      <c r="AN104">
        <v>0</v>
      </c>
      <c r="AO104">
        <v>0</v>
      </c>
      <c r="AP104">
        <v>0</v>
      </c>
      <c r="AR104" t="s">
        <v>403</v>
      </c>
      <c r="AT104">
        <v>100</v>
      </c>
      <c r="AU104" t="s">
        <v>327</v>
      </c>
      <c r="BP104" t="s">
        <v>541</v>
      </c>
      <c r="EK104" t="s">
        <v>318</v>
      </c>
      <c r="EL104">
        <v>1</v>
      </c>
      <c r="EM104">
        <v>0</v>
      </c>
      <c r="EN104">
        <v>0</v>
      </c>
      <c r="EO104">
        <v>0</v>
      </c>
      <c r="EP104">
        <v>0</v>
      </c>
      <c r="EQ104">
        <v>0</v>
      </c>
      <c r="ES104" t="s">
        <v>342</v>
      </c>
      <c r="ET104">
        <v>1</v>
      </c>
      <c r="EU104">
        <v>1</v>
      </c>
      <c r="EV104">
        <v>0</v>
      </c>
      <c r="EW104">
        <v>0</v>
      </c>
      <c r="EX104">
        <v>0</v>
      </c>
      <c r="EY104">
        <v>0</v>
      </c>
      <c r="EZ104">
        <v>0</v>
      </c>
      <c r="FA104">
        <v>0</v>
      </c>
      <c r="FB104">
        <v>0</v>
      </c>
      <c r="FC104">
        <v>0</v>
      </c>
      <c r="FD104">
        <v>0</v>
      </c>
      <c r="FE104">
        <v>0</v>
      </c>
      <c r="FF104">
        <v>0</v>
      </c>
      <c r="FG104">
        <v>0</v>
      </c>
      <c r="FH104">
        <v>0</v>
      </c>
      <c r="FI104">
        <v>0</v>
      </c>
      <c r="FJ104">
        <v>0</v>
      </c>
      <c r="FL104" t="s">
        <v>318</v>
      </c>
      <c r="FM104">
        <v>1</v>
      </c>
      <c r="FN104">
        <v>0</v>
      </c>
      <c r="FO104">
        <v>0</v>
      </c>
      <c r="FP104">
        <v>0</v>
      </c>
      <c r="FQ104">
        <v>0</v>
      </c>
      <c r="FR104">
        <v>0</v>
      </c>
      <c r="HV104" t="s">
        <v>344</v>
      </c>
      <c r="HX104" t="s">
        <v>345</v>
      </c>
      <c r="IE104" t="s">
        <v>2309</v>
      </c>
      <c r="IF104" t="s">
        <v>347</v>
      </c>
      <c r="IG104">
        <v>1</v>
      </c>
      <c r="IH104">
        <v>0</v>
      </c>
      <c r="II104">
        <v>0</v>
      </c>
      <c r="IJ104">
        <v>0</v>
      </c>
      <c r="IK104">
        <v>0</v>
      </c>
      <c r="IL104">
        <v>0</v>
      </c>
      <c r="IM104">
        <v>0</v>
      </c>
      <c r="IN104">
        <v>0</v>
      </c>
      <c r="IO104">
        <v>0</v>
      </c>
      <c r="IQ104" t="s">
        <v>2310</v>
      </c>
      <c r="IR104" t="s">
        <v>349</v>
      </c>
      <c r="IS104">
        <v>0</v>
      </c>
      <c r="IT104">
        <v>0</v>
      </c>
      <c r="IU104">
        <v>1</v>
      </c>
      <c r="IV104">
        <v>0</v>
      </c>
      <c r="IW104">
        <v>0</v>
      </c>
      <c r="IX104">
        <v>1</v>
      </c>
      <c r="IY104">
        <v>0</v>
      </c>
      <c r="IZ104">
        <v>0</v>
      </c>
      <c r="JA104">
        <v>0</v>
      </c>
      <c r="JB104">
        <v>0</v>
      </c>
      <c r="JC104">
        <v>0</v>
      </c>
      <c r="JD104">
        <v>0</v>
      </c>
      <c r="JE104">
        <v>0</v>
      </c>
      <c r="JF104">
        <v>0</v>
      </c>
      <c r="JG104">
        <v>0</v>
      </c>
      <c r="JI104" t="s">
        <v>411</v>
      </c>
      <c r="JJ104" t="s">
        <v>351</v>
      </c>
      <c r="JL104" t="s">
        <v>352</v>
      </c>
      <c r="MD104" t="s">
        <v>323</v>
      </c>
      <c r="ME104" t="s">
        <v>432</v>
      </c>
      <c r="MF104" t="s">
        <v>322</v>
      </c>
      <c r="MG104" t="s">
        <v>355</v>
      </c>
      <c r="MH104">
        <v>0</v>
      </c>
      <c r="MI104">
        <v>0</v>
      </c>
      <c r="MJ104">
        <v>0</v>
      </c>
      <c r="MK104">
        <v>0</v>
      </c>
      <c r="ML104">
        <v>0</v>
      </c>
      <c r="MM104">
        <v>1</v>
      </c>
      <c r="MN104">
        <v>0</v>
      </c>
      <c r="MP104" t="s">
        <v>355</v>
      </c>
      <c r="MQ104">
        <v>0</v>
      </c>
      <c r="MR104">
        <v>0</v>
      </c>
      <c r="MS104">
        <v>0</v>
      </c>
      <c r="MT104">
        <v>1</v>
      </c>
      <c r="MU104">
        <v>0</v>
      </c>
      <c r="MW104" t="s">
        <v>371</v>
      </c>
      <c r="MX104">
        <v>0</v>
      </c>
      <c r="MY104">
        <v>1</v>
      </c>
      <c r="NB104" t="s">
        <v>372</v>
      </c>
      <c r="NC104">
        <v>0</v>
      </c>
      <c r="ND104">
        <v>0</v>
      </c>
      <c r="NE104">
        <v>1</v>
      </c>
      <c r="NF104">
        <v>1</v>
      </c>
      <c r="NG104">
        <v>0</v>
      </c>
      <c r="NH104">
        <v>0</v>
      </c>
      <c r="NI104">
        <v>0</v>
      </c>
      <c r="NJ104">
        <v>0</v>
      </c>
      <c r="NK104">
        <v>0</v>
      </c>
      <c r="NL104">
        <v>0</v>
      </c>
      <c r="NM104">
        <v>0</v>
      </c>
      <c r="NP104" t="s">
        <v>327</v>
      </c>
      <c r="NQ104" t="s">
        <v>327</v>
      </c>
      <c r="VG104" t="s">
        <v>815</v>
      </c>
      <c r="VH104">
        <v>0</v>
      </c>
      <c r="VI104">
        <v>0</v>
      </c>
      <c r="VJ104">
        <v>1</v>
      </c>
      <c r="VK104">
        <v>0</v>
      </c>
      <c r="VL104">
        <v>0</v>
      </c>
      <c r="VM104">
        <v>0</v>
      </c>
      <c r="VN104">
        <v>0</v>
      </c>
      <c r="VO104">
        <v>0</v>
      </c>
      <c r="VP104">
        <v>0</v>
      </c>
      <c r="VQ104">
        <v>0</v>
      </c>
      <c r="VR104">
        <v>0</v>
      </c>
      <c r="VT104" t="s">
        <v>2311</v>
      </c>
      <c r="VU104" t="s">
        <v>2312</v>
      </c>
      <c r="VV104" t="s">
        <v>2313</v>
      </c>
      <c r="VW104">
        <v>0</v>
      </c>
      <c r="VX104">
        <v>0</v>
      </c>
      <c r="VY104">
        <v>0</v>
      </c>
      <c r="VZ104">
        <v>0</v>
      </c>
      <c r="WA104">
        <v>1</v>
      </c>
      <c r="WB104">
        <v>1</v>
      </c>
      <c r="WC104">
        <v>0</v>
      </c>
      <c r="WD104">
        <v>0</v>
      </c>
      <c r="WE104">
        <v>1</v>
      </c>
      <c r="WF104">
        <v>0</v>
      </c>
      <c r="WG104">
        <v>0</v>
      </c>
      <c r="WH104">
        <v>0</v>
      </c>
      <c r="WI104">
        <v>0</v>
      </c>
      <c r="WJ104">
        <v>0</v>
      </c>
      <c r="WL104" t="s">
        <v>2314</v>
      </c>
      <c r="WM104" t="s">
        <v>327</v>
      </c>
      <c r="WV104" t="s">
        <v>355</v>
      </c>
      <c r="WW104" t="s">
        <v>327</v>
      </c>
      <c r="WY104" t="s">
        <v>320</v>
      </c>
      <c r="WZ104">
        <v>0</v>
      </c>
      <c r="XA104">
        <v>0</v>
      </c>
      <c r="XB104">
        <v>0</v>
      </c>
      <c r="XC104">
        <v>1</v>
      </c>
      <c r="XD104">
        <v>0</v>
      </c>
      <c r="XE104">
        <v>0</v>
      </c>
      <c r="XF104" t="s">
        <v>2315</v>
      </c>
      <c r="XH104" t="s">
        <v>2316</v>
      </c>
      <c r="XI104">
        <v>230378055</v>
      </c>
      <c r="XJ104" t="s">
        <v>2317</v>
      </c>
      <c r="XK104" s="1">
        <v>44508.812696759262</v>
      </c>
      <c r="XN104" t="s">
        <v>336</v>
      </c>
      <c r="XO104" t="s">
        <v>337</v>
      </c>
      <c r="XQ104">
        <v>103</v>
      </c>
    </row>
    <row r="105" spans="1:641" x14ac:dyDescent="0.25">
      <c r="A105" s="1">
        <v>44508.643291875</v>
      </c>
      <c r="B105" s="1">
        <v>44508.89440892361</v>
      </c>
      <c r="C105" s="1">
        <v>44508</v>
      </c>
      <c r="D105" t="s">
        <v>2735</v>
      </c>
      <c r="E105" t="s">
        <v>364</v>
      </c>
      <c r="F105" t="s">
        <v>365</v>
      </c>
      <c r="G105" s="1">
        <v>44508</v>
      </c>
      <c r="H105" t="s">
        <v>310</v>
      </c>
      <c r="I105" t="s">
        <v>310</v>
      </c>
      <c r="J105" t="s">
        <v>311</v>
      </c>
      <c r="K105" t="s">
        <v>312</v>
      </c>
      <c r="L105" t="s">
        <v>441</v>
      </c>
      <c r="N105" t="s">
        <v>314</v>
      </c>
      <c r="O105" t="s">
        <v>310</v>
      </c>
      <c r="P105" t="s">
        <v>315</v>
      </c>
      <c r="Q105" t="s">
        <v>401</v>
      </c>
      <c r="S105" t="s">
        <v>317</v>
      </c>
      <c r="T105">
        <v>4</v>
      </c>
      <c r="U105">
        <v>0</v>
      </c>
      <c r="V105">
        <v>4</v>
      </c>
      <c r="W105" t="s">
        <v>319</v>
      </c>
      <c r="X105">
        <v>0</v>
      </c>
      <c r="Y105">
        <v>1</v>
      </c>
      <c r="Z105">
        <v>0</v>
      </c>
      <c r="AA105">
        <v>0</v>
      </c>
      <c r="AG105" t="s">
        <v>310</v>
      </c>
      <c r="AH105" t="s">
        <v>339</v>
      </c>
      <c r="AI105">
        <v>1</v>
      </c>
      <c r="AJ105">
        <v>0</v>
      </c>
      <c r="AK105">
        <v>0</v>
      </c>
      <c r="AL105">
        <v>0</v>
      </c>
      <c r="AM105">
        <v>0</v>
      </c>
      <c r="AN105">
        <v>0</v>
      </c>
      <c r="AO105">
        <v>0</v>
      </c>
      <c r="AP105">
        <v>0</v>
      </c>
      <c r="AR105" t="s">
        <v>383</v>
      </c>
      <c r="AT105">
        <v>100</v>
      </c>
      <c r="AU105" t="s">
        <v>327</v>
      </c>
      <c r="BP105" t="s">
        <v>541</v>
      </c>
      <c r="EK105" t="s">
        <v>318</v>
      </c>
      <c r="EL105">
        <v>1</v>
      </c>
      <c r="EM105">
        <v>0</v>
      </c>
      <c r="EN105">
        <v>0</v>
      </c>
      <c r="EO105">
        <v>0</v>
      </c>
      <c r="EP105">
        <v>0</v>
      </c>
      <c r="EQ105">
        <v>0</v>
      </c>
      <c r="ES105" t="s">
        <v>342</v>
      </c>
      <c r="ET105">
        <v>1</v>
      </c>
      <c r="EU105">
        <v>1</v>
      </c>
      <c r="EV105">
        <v>0</v>
      </c>
      <c r="EW105">
        <v>0</v>
      </c>
      <c r="EX105">
        <v>0</v>
      </c>
      <c r="EY105">
        <v>0</v>
      </c>
      <c r="EZ105">
        <v>0</v>
      </c>
      <c r="FA105">
        <v>0</v>
      </c>
      <c r="FB105">
        <v>0</v>
      </c>
      <c r="FC105">
        <v>0</v>
      </c>
      <c r="FD105">
        <v>0</v>
      </c>
      <c r="FE105">
        <v>0</v>
      </c>
      <c r="FF105">
        <v>0</v>
      </c>
      <c r="FG105">
        <v>0</v>
      </c>
      <c r="FH105">
        <v>0</v>
      </c>
      <c r="FI105">
        <v>0</v>
      </c>
      <c r="FJ105">
        <v>0</v>
      </c>
      <c r="FL105" t="s">
        <v>318</v>
      </c>
      <c r="FM105">
        <v>1</v>
      </c>
      <c r="FN105">
        <v>0</v>
      </c>
      <c r="FO105">
        <v>0</v>
      </c>
      <c r="FP105">
        <v>0</v>
      </c>
      <c r="FQ105">
        <v>0</v>
      </c>
      <c r="FR105">
        <v>0</v>
      </c>
      <c r="HV105" t="s">
        <v>404</v>
      </c>
      <c r="HX105" t="s">
        <v>345</v>
      </c>
      <c r="IE105" t="s">
        <v>2318</v>
      </c>
      <c r="IF105" t="s">
        <v>347</v>
      </c>
      <c r="IG105">
        <v>1</v>
      </c>
      <c r="IH105">
        <v>0</v>
      </c>
      <c r="II105">
        <v>0</v>
      </c>
      <c r="IJ105">
        <v>0</v>
      </c>
      <c r="IK105">
        <v>0</v>
      </c>
      <c r="IL105">
        <v>0</v>
      </c>
      <c r="IM105">
        <v>0</v>
      </c>
      <c r="IN105">
        <v>0</v>
      </c>
      <c r="IO105">
        <v>0</v>
      </c>
      <c r="IQ105" t="s">
        <v>2319</v>
      </c>
      <c r="IR105" t="s">
        <v>349</v>
      </c>
      <c r="IS105">
        <v>0</v>
      </c>
      <c r="IT105">
        <v>0</v>
      </c>
      <c r="IU105">
        <v>1</v>
      </c>
      <c r="IV105">
        <v>0</v>
      </c>
      <c r="IW105">
        <v>0</v>
      </c>
      <c r="IX105">
        <v>1</v>
      </c>
      <c r="IY105">
        <v>0</v>
      </c>
      <c r="IZ105">
        <v>0</v>
      </c>
      <c r="JA105">
        <v>0</v>
      </c>
      <c r="JB105">
        <v>0</v>
      </c>
      <c r="JC105">
        <v>0</v>
      </c>
      <c r="JD105">
        <v>0</v>
      </c>
      <c r="JE105">
        <v>0</v>
      </c>
      <c r="JF105">
        <v>0</v>
      </c>
      <c r="JG105">
        <v>0</v>
      </c>
      <c r="JI105" t="s">
        <v>411</v>
      </c>
      <c r="JJ105" t="s">
        <v>351</v>
      </c>
      <c r="JL105" t="s">
        <v>352</v>
      </c>
      <c r="MD105" t="s">
        <v>322</v>
      </c>
      <c r="ME105" t="s">
        <v>322</v>
      </c>
      <c r="MF105" t="s">
        <v>322</v>
      </c>
      <c r="MG105" t="s">
        <v>320</v>
      </c>
      <c r="MH105">
        <v>0</v>
      </c>
      <c r="MI105">
        <v>0</v>
      </c>
      <c r="MJ105">
        <v>0</v>
      </c>
      <c r="MK105">
        <v>0</v>
      </c>
      <c r="ML105">
        <v>1</v>
      </c>
      <c r="MM105">
        <v>0</v>
      </c>
      <c r="MN105">
        <v>0</v>
      </c>
      <c r="MO105" t="s">
        <v>2320</v>
      </c>
      <c r="MP105" t="s">
        <v>789</v>
      </c>
      <c r="MQ105">
        <v>1</v>
      </c>
      <c r="MR105">
        <v>1</v>
      </c>
      <c r="MS105">
        <v>0</v>
      </c>
      <c r="MT105">
        <v>0</v>
      </c>
      <c r="MU105">
        <v>0</v>
      </c>
      <c r="MW105" t="s">
        <v>470</v>
      </c>
      <c r="MX105">
        <v>1</v>
      </c>
      <c r="MY105">
        <v>1</v>
      </c>
      <c r="MZ105">
        <v>0</v>
      </c>
      <c r="NA105">
        <v>0</v>
      </c>
      <c r="NB105" t="s">
        <v>326</v>
      </c>
      <c r="NC105">
        <v>0</v>
      </c>
      <c r="ND105">
        <v>0</v>
      </c>
      <c r="NE105">
        <v>0</v>
      </c>
      <c r="NF105">
        <v>1</v>
      </c>
      <c r="NG105">
        <v>0</v>
      </c>
      <c r="NH105">
        <v>0</v>
      </c>
      <c r="NI105">
        <v>0</v>
      </c>
      <c r="NJ105">
        <v>0</v>
      </c>
      <c r="NK105">
        <v>0</v>
      </c>
      <c r="NL105">
        <v>0</v>
      </c>
      <c r="NM105">
        <v>0</v>
      </c>
      <c r="NP105" t="s">
        <v>327</v>
      </c>
      <c r="NQ105" t="s">
        <v>327</v>
      </c>
      <c r="VG105" t="s">
        <v>2321</v>
      </c>
      <c r="VH105">
        <v>0</v>
      </c>
      <c r="VI105">
        <v>0</v>
      </c>
      <c r="VJ105">
        <v>1</v>
      </c>
      <c r="VK105">
        <v>0</v>
      </c>
      <c r="VL105">
        <v>1</v>
      </c>
      <c r="VM105">
        <v>0</v>
      </c>
      <c r="VN105">
        <v>0</v>
      </c>
      <c r="VO105">
        <v>0</v>
      </c>
      <c r="VP105">
        <v>0</v>
      </c>
      <c r="VQ105">
        <v>0</v>
      </c>
      <c r="VR105">
        <v>0</v>
      </c>
      <c r="VT105" t="s">
        <v>2322</v>
      </c>
      <c r="VU105" t="s">
        <v>2323</v>
      </c>
      <c r="VV105" t="s">
        <v>2324</v>
      </c>
      <c r="VW105">
        <v>0</v>
      </c>
      <c r="VX105">
        <v>0</v>
      </c>
      <c r="VY105">
        <v>0</v>
      </c>
      <c r="VZ105">
        <v>0</v>
      </c>
      <c r="WA105">
        <v>1</v>
      </c>
      <c r="WB105">
        <v>0</v>
      </c>
      <c r="WC105">
        <v>1</v>
      </c>
      <c r="WD105">
        <v>1</v>
      </c>
      <c r="WE105">
        <v>0</v>
      </c>
      <c r="WF105">
        <v>0</v>
      </c>
      <c r="WG105">
        <v>0</v>
      </c>
      <c r="WH105">
        <v>0</v>
      </c>
      <c r="WI105">
        <v>0</v>
      </c>
      <c r="WJ105">
        <v>0</v>
      </c>
      <c r="WL105" t="s">
        <v>2325</v>
      </c>
      <c r="WM105" t="s">
        <v>327</v>
      </c>
      <c r="WV105" t="s">
        <v>355</v>
      </c>
      <c r="WW105" t="s">
        <v>327</v>
      </c>
      <c r="WY105" t="s">
        <v>355</v>
      </c>
      <c r="WZ105">
        <v>0</v>
      </c>
      <c r="XA105">
        <v>0</v>
      </c>
      <c r="XB105">
        <v>0</v>
      </c>
      <c r="XC105">
        <v>0</v>
      </c>
      <c r="XD105">
        <v>1</v>
      </c>
      <c r="XE105">
        <v>0</v>
      </c>
      <c r="XH105" t="s">
        <v>2326</v>
      </c>
      <c r="XI105">
        <v>230378057</v>
      </c>
      <c r="XJ105" t="s">
        <v>2327</v>
      </c>
      <c r="XK105" s="1">
        <v>44508.812708333331</v>
      </c>
      <c r="XN105" t="s">
        <v>336</v>
      </c>
      <c r="XO105" t="s">
        <v>337</v>
      </c>
      <c r="XQ105">
        <v>104</v>
      </c>
    </row>
    <row r="106" spans="1:641" x14ac:dyDescent="0.25">
      <c r="A106" s="1">
        <v>44508.69418864583</v>
      </c>
      <c r="B106" s="1">
        <v>44508.898318240739</v>
      </c>
      <c r="C106" s="1">
        <v>44508</v>
      </c>
      <c r="D106" t="s">
        <v>2735</v>
      </c>
      <c r="E106" t="s">
        <v>364</v>
      </c>
      <c r="F106" t="s">
        <v>365</v>
      </c>
      <c r="G106" s="1">
        <v>44508</v>
      </c>
      <c r="H106" t="s">
        <v>310</v>
      </c>
      <c r="I106" t="s">
        <v>310</v>
      </c>
      <c r="J106" t="s">
        <v>311</v>
      </c>
      <c r="K106" t="s">
        <v>312</v>
      </c>
      <c r="L106" t="s">
        <v>441</v>
      </c>
      <c r="N106" t="s">
        <v>314</v>
      </c>
      <c r="O106" t="s">
        <v>310</v>
      </c>
      <c r="P106" t="s">
        <v>315</v>
      </c>
      <c r="Q106" t="s">
        <v>401</v>
      </c>
      <c r="S106" t="s">
        <v>317</v>
      </c>
      <c r="T106">
        <v>3</v>
      </c>
      <c r="U106">
        <v>0</v>
      </c>
      <c r="V106">
        <v>2</v>
      </c>
      <c r="W106" t="s">
        <v>319</v>
      </c>
      <c r="X106">
        <v>0</v>
      </c>
      <c r="Y106">
        <v>1</v>
      </c>
      <c r="Z106">
        <v>0</v>
      </c>
      <c r="AA106">
        <v>0</v>
      </c>
      <c r="AG106" t="s">
        <v>310</v>
      </c>
      <c r="AH106" t="s">
        <v>339</v>
      </c>
      <c r="AI106">
        <v>1</v>
      </c>
      <c r="AJ106">
        <v>0</v>
      </c>
      <c r="AK106">
        <v>0</v>
      </c>
      <c r="AL106">
        <v>0</v>
      </c>
      <c r="AM106">
        <v>0</v>
      </c>
      <c r="AN106">
        <v>0</v>
      </c>
      <c r="AO106">
        <v>0</v>
      </c>
      <c r="AP106">
        <v>0</v>
      </c>
      <c r="AR106" t="s">
        <v>383</v>
      </c>
      <c r="AT106">
        <v>100</v>
      </c>
      <c r="AU106" t="s">
        <v>327</v>
      </c>
      <c r="BP106" t="s">
        <v>541</v>
      </c>
      <c r="EK106" t="s">
        <v>318</v>
      </c>
      <c r="EL106">
        <v>1</v>
      </c>
      <c r="EM106">
        <v>0</v>
      </c>
      <c r="EN106">
        <v>0</v>
      </c>
      <c r="EO106">
        <v>0</v>
      </c>
      <c r="EP106">
        <v>0</v>
      </c>
      <c r="EQ106">
        <v>0</v>
      </c>
      <c r="ES106" t="s">
        <v>342</v>
      </c>
      <c r="ET106">
        <v>1</v>
      </c>
      <c r="EU106">
        <v>1</v>
      </c>
      <c r="EV106">
        <v>0</v>
      </c>
      <c r="EW106">
        <v>0</v>
      </c>
      <c r="EX106">
        <v>0</v>
      </c>
      <c r="EY106">
        <v>0</v>
      </c>
      <c r="EZ106">
        <v>0</v>
      </c>
      <c r="FA106">
        <v>0</v>
      </c>
      <c r="FB106">
        <v>0</v>
      </c>
      <c r="FC106">
        <v>0</v>
      </c>
      <c r="FD106">
        <v>0</v>
      </c>
      <c r="FE106">
        <v>0</v>
      </c>
      <c r="FF106">
        <v>0</v>
      </c>
      <c r="FG106">
        <v>0</v>
      </c>
      <c r="FH106">
        <v>0</v>
      </c>
      <c r="FI106">
        <v>0</v>
      </c>
      <c r="FJ106">
        <v>0</v>
      </c>
      <c r="FL106" t="s">
        <v>318</v>
      </c>
      <c r="FM106">
        <v>1</v>
      </c>
      <c r="FN106">
        <v>0</v>
      </c>
      <c r="FO106">
        <v>0</v>
      </c>
      <c r="FP106">
        <v>0</v>
      </c>
      <c r="FQ106">
        <v>0</v>
      </c>
      <c r="FR106">
        <v>0</v>
      </c>
      <c r="HV106" t="s">
        <v>404</v>
      </c>
      <c r="HX106" t="s">
        <v>345</v>
      </c>
      <c r="IE106" t="s">
        <v>2328</v>
      </c>
      <c r="IF106" t="s">
        <v>347</v>
      </c>
      <c r="IG106">
        <v>1</v>
      </c>
      <c r="IH106">
        <v>0</v>
      </c>
      <c r="II106">
        <v>0</v>
      </c>
      <c r="IJ106">
        <v>0</v>
      </c>
      <c r="IK106">
        <v>0</v>
      </c>
      <c r="IL106">
        <v>0</v>
      </c>
      <c r="IM106">
        <v>0</v>
      </c>
      <c r="IN106">
        <v>0</v>
      </c>
      <c r="IO106">
        <v>0</v>
      </c>
      <c r="IQ106" t="s">
        <v>2329</v>
      </c>
      <c r="IR106" t="s">
        <v>349</v>
      </c>
      <c r="IS106">
        <v>0</v>
      </c>
      <c r="IT106">
        <v>0</v>
      </c>
      <c r="IU106">
        <v>1</v>
      </c>
      <c r="IV106">
        <v>0</v>
      </c>
      <c r="IW106">
        <v>0</v>
      </c>
      <c r="IX106">
        <v>1</v>
      </c>
      <c r="IY106">
        <v>0</v>
      </c>
      <c r="IZ106">
        <v>0</v>
      </c>
      <c r="JA106">
        <v>0</v>
      </c>
      <c r="JB106">
        <v>0</v>
      </c>
      <c r="JC106">
        <v>0</v>
      </c>
      <c r="JD106">
        <v>0</v>
      </c>
      <c r="JE106">
        <v>0</v>
      </c>
      <c r="JF106">
        <v>0</v>
      </c>
      <c r="JG106">
        <v>0</v>
      </c>
      <c r="JI106" t="s">
        <v>411</v>
      </c>
      <c r="JJ106" t="s">
        <v>506</v>
      </c>
      <c r="JL106" t="s">
        <v>408</v>
      </c>
      <c r="MD106" t="s">
        <v>322</v>
      </c>
      <c r="ME106" t="s">
        <v>322</v>
      </c>
      <c r="MF106" t="s">
        <v>322</v>
      </c>
      <c r="MG106" t="s">
        <v>369</v>
      </c>
      <c r="MH106">
        <v>1</v>
      </c>
      <c r="MI106">
        <v>0</v>
      </c>
      <c r="MJ106">
        <v>0</v>
      </c>
      <c r="MK106">
        <v>1</v>
      </c>
      <c r="ML106">
        <v>0</v>
      </c>
      <c r="MM106">
        <v>0</v>
      </c>
      <c r="MN106">
        <v>0</v>
      </c>
      <c r="MP106" t="s">
        <v>324</v>
      </c>
      <c r="MQ106">
        <v>0</v>
      </c>
      <c r="MR106">
        <v>1</v>
      </c>
      <c r="MS106">
        <v>0</v>
      </c>
      <c r="MT106">
        <v>0</v>
      </c>
      <c r="MU106">
        <v>0</v>
      </c>
      <c r="MW106" t="s">
        <v>470</v>
      </c>
      <c r="MX106">
        <v>1</v>
      </c>
      <c r="MY106">
        <v>1</v>
      </c>
      <c r="MZ106">
        <v>0</v>
      </c>
      <c r="NA106">
        <v>0</v>
      </c>
      <c r="NB106" t="s">
        <v>326</v>
      </c>
      <c r="NC106">
        <v>0</v>
      </c>
      <c r="ND106">
        <v>0</v>
      </c>
      <c r="NE106">
        <v>0</v>
      </c>
      <c r="NF106">
        <v>1</v>
      </c>
      <c r="NG106">
        <v>0</v>
      </c>
      <c r="NH106">
        <v>0</v>
      </c>
      <c r="NI106">
        <v>0</v>
      </c>
      <c r="NJ106">
        <v>0</v>
      </c>
      <c r="NK106">
        <v>0</v>
      </c>
      <c r="NL106">
        <v>0</v>
      </c>
      <c r="NM106">
        <v>0</v>
      </c>
      <c r="NP106" t="s">
        <v>327</v>
      </c>
      <c r="NQ106" t="s">
        <v>327</v>
      </c>
      <c r="VG106" t="s">
        <v>815</v>
      </c>
      <c r="VH106">
        <v>0</v>
      </c>
      <c r="VI106">
        <v>0</v>
      </c>
      <c r="VJ106">
        <v>1</v>
      </c>
      <c r="VK106">
        <v>0</v>
      </c>
      <c r="VL106">
        <v>0</v>
      </c>
      <c r="VM106">
        <v>0</v>
      </c>
      <c r="VN106">
        <v>0</v>
      </c>
      <c r="VO106">
        <v>0</v>
      </c>
      <c r="VP106">
        <v>0</v>
      </c>
      <c r="VQ106">
        <v>0</v>
      </c>
      <c r="VR106">
        <v>0</v>
      </c>
      <c r="VT106" t="s">
        <v>2330</v>
      </c>
      <c r="VU106" t="s">
        <v>2331</v>
      </c>
      <c r="VV106" t="s">
        <v>1134</v>
      </c>
      <c r="VW106">
        <v>0</v>
      </c>
      <c r="VX106">
        <v>0</v>
      </c>
      <c r="VY106">
        <v>0</v>
      </c>
      <c r="VZ106">
        <v>0</v>
      </c>
      <c r="WA106">
        <v>1</v>
      </c>
      <c r="WB106">
        <v>1</v>
      </c>
      <c r="WC106">
        <v>0</v>
      </c>
      <c r="WD106">
        <v>0</v>
      </c>
      <c r="WE106">
        <v>1</v>
      </c>
      <c r="WF106">
        <v>0</v>
      </c>
      <c r="WG106">
        <v>0</v>
      </c>
      <c r="WH106">
        <v>0</v>
      </c>
      <c r="WI106">
        <v>0</v>
      </c>
      <c r="WJ106">
        <v>0</v>
      </c>
      <c r="WL106" t="s">
        <v>2332</v>
      </c>
      <c r="WM106" t="s">
        <v>327</v>
      </c>
      <c r="WV106" t="s">
        <v>355</v>
      </c>
      <c r="WW106" t="s">
        <v>327</v>
      </c>
      <c r="WY106" t="s">
        <v>355</v>
      </c>
      <c r="WZ106">
        <v>0</v>
      </c>
      <c r="XA106">
        <v>0</v>
      </c>
      <c r="XB106">
        <v>0</v>
      </c>
      <c r="XC106">
        <v>0</v>
      </c>
      <c r="XD106">
        <v>1</v>
      </c>
      <c r="XE106">
        <v>0</v>
      </c>
      <c r="XH106" t="s">
        <v>2333</v>
      </c>
      <c r="XI106">
        <v>230378059</v>
      </c>
      <c r="XJ106" t="s">
        <v>2334</v>
      </c>
      <c r="XK106" s="1">
        <v>44508.812719907408</v>
      </c>
      <c r="XN106" t="s">
        <v>336</v>
      </c>
      <c r="XO106" t="s">
        <v>337</v>
      </c>
      <c r="XQ106">
        <v>105</v>
      </c>
    </row>
    <row r="107" spans="1:641" x14ac:dyDescent="0.25">
      <c r="A107" s="1">
        <v>44508.652112465279</v>
      </c>
      <c r="B107" s="1">
        <v>44508.68076747685</v>
      </c>
      <c r="C107" s="1">
        <v>44508</v>
      </c>
      <c r="D107" t="s">
        <v>2735</v>
      </c>
      <c r="E107" t="s">
        <v>308</v>
      </c>
      <c r="F107" t="s">
        <v>309</v>
      </c>
      <c r="G107" s="1">
        <v>44508</v>
      </c>
      <c r="H107" t="s">
        <v>310</v>
      </c>
      <c r="I107" t="s">
        <v>310</v>
      </c>
      <c r="J107" t="s">
        <v>311</v>
      </c>
      <c r="K107" t="s">
        <v>312</v>
      </c>
      <c r="L107" t="s">
        <v>441</v>
      </c>
      <c r="N107" t="s">
        <v>314</v>
      </c>
      <c r="O107" t="s">
        <v>310</v>
      </c>
      <c r="P107" t="s">
        <v>517</v>
      </c>
      <c r="Q107" t="s">
        <v>401</v>
      </c>
      <c r="S107" t="s">
        <v>317</v>
      </c>
      <c r="T107">
        <v>2</v>
      </c>
      <c r="U107">
        <v>0</v>
      </c>
      <c r="V107">
        <v>2</v>
      </c>
      <c r="W107" t="s">
        <v>319</v>
      </c>
      <c r="X107">
        <v>0</v>
      </c>
      <c r="Y107">
        <v>1</v>
      </c>
      <c r="Z107">
        <v>0</v>
      </c>
      <c r="AA107">
        <v>0</v>
      </c>
      <c r="AG107" t="s">
        <v>310</v>
      </c>
      <c r="AH107" t="s">
        <v>339</v>
      </c>
      <c r="AI107">
        <v>1</v>
      </c>
      <c r="AJ107">
        <v>0</v>
      </c>
      <c r="AK107">
        <v>0</v>
      </c>
      <c r="AL107">
        <v>0</v>
      </c>
      <c r="AM107">
        <v>0</v>
      </c>
      <c r="AN107">
        <v>0</v>
      </c>
      <c r="AO107">
        <v>0</v>
      </c>
      <c r="AP107">
        <v>0</v>
      </c>
      <c r="AR107" t="s">
        <v>383</v>
      </c>
      <c r="AT107">
        <v>100</v>
      </c>
      <c r="AU107" t="s">
        <v>327</v>
      </c>
      <c r="BP107" t="s">
        <v>341</v>
      </c>
      <c r="EK107" t="s">
        <v>318</v>
      </c>
      <c r="EL107">
        <v>1</v>
      </c>
      <c r="EM107">
        <v>0</v>
      </c>
      <c r="EN107">
        <v>0</v>
      </c>
      <c r="EO107">
        <v>0</v>
      </c>
      <c r="EP107">
        <v>0</v>
      </c>
      <c r="EQ107">
        <v>0</v>
      </c>
      <c r="ES107" t="s">
        <v>519</v>
      </c>
      <c r="ET107">
        <v>1</v>
      </c>
      <c r="EU107">
        <v>1</v>
      </c>
      <c r="EV107">
        <v>0</v>
      </c>
      <c r="EW107">
        <v>0</v>
      </c>
      <c r="EX107">
        <v>0</v>
      </c>
      <c r="EY107">
        <v>0</v>
      </c>
      <c r="EZ107">
        <v>0</v>
      </c>
      <c r="FA107">
        <v>0</v>
      </c>
      <c r="FB107">
        <v>0</v>
      </c>
      <c r="FC107">
        <v>0</v>
      </c>
      <c r="FD107">
        <v>0</v>
      </c>
      <c r="FE107">
        <v>0</v>
      </c>
      <c r="FF107">
        <v>0</v>
      </c>
      <c r="FG107">
        <v>0</v>
      </c>
      <c r="FH107">
        <v>0</v>
      </c>
      <c r="FI107">
        <v>0</v>
      </c>
      <c r="FJ107">
        <v>0</v>
      </c>
      <c r="FL107" t="s">
        <v>320</v>
      </c>
      <c r="FM107">
        <v>0</v>
      </c>
      <c r="FN107">
        <v>0</v>
      </c>
      <c r="FO107">
        <v>0</v>
      </c>
      <c r="FP107">
        <v>1</v>
      </c>
      <c r="FQ107">
        <v>0</v>
      </c>
      <c r="FR107">
        <v>0</v>
      </c>
      <c r="FS107" t="s">
        <v>2335</v>
      </c>
      <c r="HV107" t="s">
        <v>344</v>
      </c>
      <c r="HX107" t="s">
        <v>345</v>
      </c>
      <c r="IE107" t="s">
        <v>322</v>
      </c>
      <c r="IF107" t="s">
        <v>347</v>
      </c>
      <c r="IG107">
        <v>1</v>
      </c>
      <c r="IH107">
        <v>0</v>
      </c>
      <c r="II107">
        <v>0</v>
      </c>
      <c r="IJ107">
        <v>0</v>
      </c>
      <c r="IK107">
        <v>0</v>
      </c>
      <c r="IL107">
        <v>0</v>
      </c>
      <c r="IM107">
        <v>0</v>
      </c>
      <c r="IN107">
        <v>0</v>
      </c>
      <c r="IO107">
        <v>0</v>
      </c>
      <c r="IQ107" t="s">
        <v>2336</v>
      </c>
      <c r="IR107" t="s">
        <v>349</v>
      </c>
      <c r="IS107">
        <v>0</v>
      </c>
      <c r="IT107">
        <v>0</v>
      </c>
      <c r="IU107">
        <v>1</v>
      </c>
      <c r="IV107">
        <v>0</v>
      </c>
      <c r="IW107">
        <v>0</v>
      </c>
      <c r="IX107">
        <v>1</v>
      </c>
      <c r="IY107">
        <v>0</v>
      </c>
      <c r="IZ107">
        <v>0</v>
      </c>
      <c r="JA107">
        <v>0</v>
      </c>
      <c r="JB107">
        <v>0</v>
      </c>
      <c r="JC107">
        <v>0</v>
      </c>
      <c r="JD107">
        <v>0</v>
      </c>
      <c r="JE107">
        <v>0</v>
      </c>
      <c r="JF107">
        <v>0</v>
      </c>
      <c r="JG107">
        <v>0</v>
      </c>
      <c r="JI107" t="s">
        <v>427</v>
      </c>
      <c r="JJ107" t="s">
        <v>351</v>
      </c>
      <c r="JL107" t="s">
        <v>320</v>
      </c>
      <c r="JM107" t="s">
        <v>2337</v>
      </c>
      <c r="MD107" t="s">
        <v>553</v>
      </c>
      <c r="ME107" t="s">
        <v>553</v>
      </c>
      <c r="MF107" t="s">
        <v>553</v>
      </c>
      <c r="MG107" t="s">
        <v>2275</v>
      </c>
      <c r="MH107">
        <v>1</v>
      </c>
      <c r="MI107">
        <v>1</v>
      </c>
      <c r="MJ107">
        <v>0</v>
      </c>
      <c r="MK107">
        <v>0</v>
      </c>
      <c r="ML107">
        <v>0</v>
      </c>
      <c r="MM107">
        <v>0</v>
      </c>
      <c r="MN107">
        <v>0</v>
      </c>
      <c r="MP107" t="s">
        <v>324</v>
      </c>
      <c r="MQ107">
        <v>0</v>
      </c>
      <c r="MR107">
        <v>1</v>
      </c>
      <c r="MS107">
        <v>0</v>
      </c>
      <c r="MT107">
        <v>0</v>
      </c>
      <c r="MU107">
        <v>0</v>
      </c>
      <c r="MW107" t="s">
        <v>325</v>
      </c>
      <c r="MX107">
        <v>1</v>
      </c>
      <c r="MY107">
        <v>0</v>
      </c>
      <c r="MZ107">
        <v>0</v>
      </c>
      <c r="NA107">
        <v>0</v>
      </c>
      <c r="NB107" t="s">
        <v>326</v>
      </c>
      <c r="NC107">
        <v>0</v>
      </c>
      <c r="ND107">
        <v>0</v>
      </c>
      <c r="NE107">
        <v>0</v>
      </c>
      <c r="NF107">
        <v>1</v>
      </c>
      <c r="NG107">
        <v>0</v>
      </c>
      <c r="NH107">
        <v>0</v>
      </c>
      <c r="NI107">
        <v>0</v>
      </c>
      <c r="NJ107">
        <v>0</v>
      </c>
      <c r="NK107">
        <v>0</v>
      </c>
      <c r="NL107">
        <v>0</v>
      </c>
      <c r="NM107">
        <v>0</v>
      </c>
      <c r="NP107" t="s">
        <v>327</v>
      </c>
      <c r="NQ107" t="s">
        <v>327</v>
      </c>
      <c r="VG107" t="s">
        <v>471</v>
      </c>
      <c r="VH107">
        <v>1</v>
      </c>
      <c r="VI107">
        <v>0</v>
      </c>
      <c r="VJ107">
        <v>1</v>
      </c>
      <c r="VK107">
        <v>0</v>
      </c>
      <c r="VL107">
        <v>0</v>
      </c>
      <c r="VM107">
        <v>0</v>
      </c>
      <c r="VN107">
        <v>0</v>
      </c>
      <c r="VO107">
        <v>0</v>
      </c>
      <c r="VP107">
        <v>0</v>
      </c>
      <c r="VQ107">
        <v>0</v>
      </c>
      <c r="VR107">
        <v>0</v>
      </c>
      <c r="VT107" t="s">
        <v>2338</v>
      </c>
      <c r="VU107" t="s">
        <v>2339</v>
      </c>
      <c r="VV107" t="s">
        <v>2340</v>
      </c>
      <c r="VW107">
        <v>0</v>
      </c>
      <c r="VX107">
        <v>1</v>
      </c>
      <c r="VY107">
        <v>0</v>
      </c>
      <c r="VZ107">
        <v>0</v>
      </c>
      <c r="WA107">
        <v>0</v>
      </c>
      <c r="WB107">
        <v>1</v>
      </c>
      <c r="WC107">
        <v>0</v>
      </c>
      <c r="WD107">
        <v>0</v>
      </c>
      <c r="WE107">
        <v>0</v>
      </c>
      <c r="WF107">
        <v>0</v>
      </c>
      <c r="WG107">
        <v>0</v>
      </c>
      <c r="WH107">
        <v>0</v>
      </c>
      <c r="WI107">
        <v>0</v>
      </c>
      <c r="WJ107">
        <v>0</v>
      </c>
      <c r="WL107" t="s">
        <v>2341</v>
      </c>
      <c r="WM107" t="s">
        <v>327</v>
      </c>
      <c r="WV107" t="s">
        <v>355</v>
      </c>
      <c r="WW107" t="s">
        <v>327</v>
      </c>
      <c r="WY107" t="s">
        <v>320</v>
      </c>
      <c r="WZ107">
        <v>0</v>
      </c>
      <c r="XA107">
        <v>0</v>
      </c>
      <c r="XB107">
        <v>0</v>
      </c>
      <c r="XC107">
        <v>1</v>
      </c>
      <c r="XD107">
        <v>0</v>
      </c>
      <c r="XE107">
        <v>0</v>
      </c>
      <c r="XF107" t="s">
        <v>2342</v>
      </c>
      <c r="XH107" t="s">
        <v>2343</v>
      </c>
      <c r="XI107">
        <v>230378157</v>
      </c>
      <c r="XJ107" t="s">
        <v>2344</v>
      </c>
      <c r="XK107" s="1">
        <v>44508.813414351847</v>
      </c>
      <c r="XN107" t="s">
        <v>336</v>
      </c>
      <c r="XO107" t="s">
        <v>337</v>
      </c>
      <c r="XQ107">
        <v>106</v>
      </c>
    </row>
    <row r="108" spans="1:641" x14ac:dyDescent="0.25">
      <c r="A108" s="1">
        <v>44508.691671111112</v>
      </c>
      <c r="B108" s="1">
        <v>44508.703647430557</v>
      </c>
      <c r="C108" s="1">
        <v>44508</v>
      </c>
      <c r="D108" t="s">
        <v>2735</v>
      </c>
      <c r="E108" t="s">
        <v>308</v>
      </c>
      <c r="F108" t="s">
        <v>309</v>
      </c>
      <c r="G108" s="1">
        <v>44508</v>
      </c>
      <c r="H108" t="s">
        <v>310</v>
      </c>
      <c r="I108" t="s">
        <v>310</v>
      </c>
      <c r="J108" t="s">
        <v>338</v>
      </c>
      <c r="K108" t="s">
        <v>312</v>
      </c>
      <c r="L108" t="s">
        <v>441</v>
      </c>
      <c r="N108" t="s">
        <v>681</v>
      </c>
      <c r="O108" t="s">
        <v>327</v>
      </c>
      <c r="P108" t="s">
        <v>517</v>
      </c>
      <c r="Q108" t="s">
        <v>401</v>
      </c>
      <c r="S108" t="s">
        <v>317</v>
      </c>
      <c r="T108">
        <v>4</v>
      </c>
      <c r="U108">
        <v>0</v>
      </c>
      <c r="V108">
        <v>4</v>
      </c>
      <c r="W108" t="s">
        <v>318</v>
      </c>
      <c r="X108">
        <v>1</v>
      </c>
      <c r="Y108">
        <v>0</v>
      </c>
      <c r="Z108">
        <v>0</v>
      </c>
      <c r="AA108">
        <v>0</v>
      </c>
      <c r="AB108" t="s">
        <v>495</v>
      </c>
      <c r="AC108">
        <v>1</v>
      </c>
      <c r="AD108">
        <v>1</v>
      </c>
      <c r="AE108">
        <v>0</v>
      </c>
      <c r="AF108">
        <v>0</v>
      </c>
      <c r="EK108" t="s">
        <v>318</v>
      </c>
      <c r="EL108">
        <v>1</v>
      </c>
      <c r="EM108">
        <v>0</v>
      </c>
      <c r="EN108">
        <v>0</v>
      </c>
      <c r="EO108">
        <v>0</v>
      </c>
      <c r="EP108">
        <v>0</v>
      </c>
      <c r="EQ108">
        <v>0</v>
      </c>
      <c r="IE108" t="s">
        <v>1016</v>
      </c>
      <c r="MG108" t="s">
        <v>320</v>
      </c>
      <c r="MH108">
        <v>0</v>
      </c>
      <c r="MI108">
        <v>0</v>
      </c>
      <c r="MJ108">
        <v>0</v>
      </c>
      <c r="MK108">
        <v>0</v>
      </c>
      <c r="ML108">
        <v>1</v>
      </c>
      <c r="MM108">
        <v>0</v>
      </c>
      <c r="MN108">
        <v>0</v>
      </c>
      <c r="MO108" t="s">
        <v>322</v>
      </c>
      <c r="MW108" t="s">
        <v>2247</v>
      </c>
      <c r="MX108">
        <v>0</v>
      </c>
      <c r="MY108">
        <v>0</v>
      </c>
      <c r="MZ108">
        <v>1</v>
      </c>
      <c r="NA108">
        <v>0</v>
      </c>
      <c r="OM108" t="s">
        <v>326</v>
      </c>
      <c r="ON108">
        <v>0</v>
      </c>
      <c r="OO108">
        <v>1</v>
      </c>
      <c r="OP108">
        <v>0</v>
      </c>
      <c r="OQ108">
        <v>0</v>
      </c>
      <c r="OR108">
        <v>0</v>
      </c>
      <c r="OS108">
        <v>0</v>
      </c>
      <c r="OT108">
        <v>0</v>
      </c>
      <c r="OU108">
        <v>0</v>
      </c>
      <c r="OV108">
        <v>0</v>
      </c>
      <c r="OW108">
        <v>0</v>
      </c>
      <c r="OX108">
        <v>0</v>
      </c>
      <c r="PA108" t="s">
        <v>2345</v>
      </c>
      <c r="PB108">
        <v>1</v>
      </c>
      <c r="PC108">
        <v>1</v>
      </c>
      <c r="PD108">
        <v>1</v>
      </c>
      <c r="PE108">
        <v>0</v>
      </c>
      <c r="PF108">
        <v>0</v>
      </c>
      <c r="PG108">
        <v>0</v>
      </c>
      <c r="PH108">
        <v>0</v>
      </c>
      <c r="PI108">
        <v>0</v>
      </c>
      <c r="PJ108">
        <v>0</v>
      </c>
      <c r="PK108">
        <v>0</v>
      </c>
      <c r="PL108">
        <v>0</v>
      </c>
      <c r="PM108">
        <v>0</v>
      </c>
      <c r="PN108">
        <v>0</v>
      </c>
      <c r="PO108">
        <v>0</v>
      </c>
      <c r="PQ108" t="s">
        <v>327</v>
      </c>
      <c r="PS108" t="s">
        <v>355</v>
      </c>
      <c r="PT108">
        <v>0</v>
      </c>
      <c r="PU108">
        <v>0</v>
      </c>
      <c r="PV108">
        <v>0</v>
      </c>
      <c r="PW108">
        <v>0</v>
      </c>
      <c r="PX108">
        <v>0</v>
      </c>
      <c r="PY108">
        <v>0</v>
      </c>
      <c r="PZ108">
        <v>0</v>
      </c>
      <c r="QA108">
        <v>1</v>
      </c>
      <c r="QB108">
        <v>0</v>
      </c>
      <c r="VG108" t="s">
        <v>2346</v>
      </c>
      <c r="VH108">
        <v>0</v>
      </c>
      <c r="VI108">
        <v>0</v>
      </c>
      <c r="VJ108">
        <v>0</v>
      </c>
      <c r="VK108">
        <v>0</v>
      </c>
      <c r="VL108">
        <v>0</v>
      </c>
      <c r="VM108">
        <v>1</v>
      </c>
      <c r="VN108">
        <v>0</v>
      </c>
      <c r="VO108">
        <v>1</v>
      </c>
      <c r="VP108">
        <v>0</v>
      </c>
      <c r="VQ108">
        <v>0</v>
      </c>
      <c r="VR108">
        <v>0</v>
      </c>
      <c r="VT108" t="s">
        <v>2347</v>
      </c>
      <c r="VU108" t="s">
        <v>2348</v>
      </c>
      <c r="VV108" t="s">
        <v>2340</v>
      </c>
      <c r="VW108">
        <v>0</v>
      </c>
      <c r="VX108">
        <v>1</v>
      </c>
      <c r="VY108">
        <v>0</v>
      </c>
      <c r="VZ108">
        <v>0</v>
      </c>
      <c r="WA108">
        <v>0</v>
      </c>
      <c r="WB108">
        <v>1</v>
      </c>
      <c r="WC108">
        <v>0</v>
      </c>
      <c r="WD108">
        <v>0</v>
      </c>
      <c r="WE108">
        <v>0</v>
      </c>
      <c r="WF108">
        <v>0</v>
      </c>
      <c r="WG108">
        <v>0</v>
      </c>
      <c r="WH108">
        <v>0</v>
      </c>
      <c r="WI108">
        <v>0</v>
      </c>
      <c r="WJ108">
        <v>0</v>
      </c>
      <c r="WL108" t="s">
        <v>2349</v>
      </c>
      <c r="WM108" t="s">
        <v>310</v>
      </c>
      <c r="WN108" t="s">
        <v>2235</v>
      </c>
      <c r="WO108">
        <v>0</v>
      </c>
      <c r="WP108">
        <v>0</v>
      </c>
      <c r="WQ108">
        <v>1</v>
      </c>
      <c r="WR108">
        <v>0</v>
      </c>
      <c r="WS108">
        <v>0</v>
      </c>
      <c r="WT108">
        <v>0</v>
      </c>
      <c r="WV108" t="s">
        <v>355</v>
      </c>
      <c r="WW108" t="s">
        <v>327</v>
      </c>
      <c r="WY108" t="s">
        <v>598</v>
      </c>
      <c r="WZ108">
        <v>0</v>
      </c>
      <c r="XA108">
        <v>0</v>
      </c>
      <c r="XB108">
        <v>1</v>
      </c>
      <c r="XC108">
        <v>0</v>
      </c>
      <c r="XD108">
        <v>0</v>
      </c>
      <c r="XE108">
        <v>0</v>
      </c>
      <c r="XH108" t="s">
        <v>2350</v>
      </c>
      <c r="XI108">
        <v>230378159</v>
      </c>
      <c r="XJ108" t="s">
        <v>2351</v>
      </c>
      <c r="XK108" s="1">
        <v>44508.813414351847</v>
      </c>
      <c r="XN108" t="s">
        <v>336</v>
      </c>
      <c r="XO108" t="s">
        <v>337</v>
      </c>
      <c r="XQ108">
        <v>107</v>
      </c>
    </row>
    <row r="109" spans="1:641" x14ac:dyDescent="0.25">
      <c r="A109" s="1">
        <v>44508.527220648153</v>
      </c>
      <c r="B109" s="1">
        <v>44508.550262199067</v>
      </c>
      <c r="C109" s="1">
        <v>44508</v>
      </c>
      <c r="D109" t="s">
        <v>2735</v>
      </c>
      <c r="E109" t="s">
        <v>308</v>
      </c>
      <c r="F109" t="s">
        <v>309</v>
      </c>
      <c r="G109" s="1">
        <v>44508</v>
      </c>
      <c r="H109" t="s">
        <v>310</v>
      </c>
      <c r="I109" t="s">
        <v>310</v>
      </c>
      <c r="J109" t="s">
        <v>311</v>
      </c>
      <c r="K109" t="s">
        <v>312</v>
      </c>
      <c r="L109" t="s">
        <v>313</v>
      </c>
      <c r="N109" t="s">
        <v>314</v>
      </c>
      <c r="O109" t="s">
        <v>310</v>
      </c>
      <c r="P109" t="s">
        <v>315</v>
      </c>
      <c r="Q109" t="s">
        <v>316</v>
      </c>
      <c r="S109" t="s">
        <v>317</v>
      </c>
      <c r="T109">
        <v>2</v>
      </c>
      <c r="U109">
        <v>0</v>
      </c>
      <c r="V109">
        <v>1</v>
      </c>
      <c r="W109" t="s">
        <v>319</v>
      </c>
      <c r="X109">
        <v>0</v>
      </c>
      <c r="Y109">
        <v>1</v>
      </c>
      <c r="Z109">
        <v>0</v>
      </c>
      <c r="AA109">
        <v>0</v>
      </c>
      <c r="AG109" t="s">
        <v>310</v>
      </c>
      <c r="AH109" t="s">
        <v>339</v>
      </c>
      <c r="AI109">
        <v>1</v>
      </c>
      <c r="AJ109">
        <v>0</v>
      </c>
      <c r="AK109">
        <v>0</v>
      </c>
      <c r="AL109">
        <v>0</v>
      </c>
      <c r="AM109">
        <v>0</v>
      </c>
      <c r="AN109">
        <v>0</v>
      </c>
      <c r="AO109">
        <v>0</v>
      </c>
      <c r="AP109">
        <v>0</v>
      </c>
      <c r="AR109" t="s">
        <v>383</v>
      </c>
      <c r="AT109">
        <v>100</v>
      </c>
      <c r="AU109" t="s">
        <v>327</v>
      </c>
      <c r="BP109" t="s">
        <v>341</v>
      </c>
      <c r="EK109" t="s">
        <v>320</v>
      </c>
      <c r="EL109">
        <v>0</v>
      </c>
      <c r="EM109">
        <v>0</v>
      </c>
      <c r="EN109">
        <v>0</v>
      </c>
      <c r="EO109">
        <v>1</v>
      </c>
      <c r="EP109">
        <v>0</v>
      </c>
      <c r="EQ109">
        <v>0</v>
      </c>
      <c r="ER109" t="s">
        <v>2352</v>
      </c>
      <c r="ES109" t="s">
        <v>557</v>
      </c>
      <c r="ET109">
        <v>0</v>
      </c>
      <c r="EU109">
        <v>1</v>
      </c>
      <c r="EV109">
        <v>0</v>
      </c>
      <c r="EW109">
        <v>0</v>
      </c>
      <c r="EX109">
        <v>0</v>
      </c>
      <c r="EY109">
        <v>0</v>
      </c>
      <c r="EZ109">
        <v>0</v>
      </c>
      <c r="FA109">
        <v>0</v>
      </c>
      <c r="FB109">
        <v>0</v>
      </c>
      <c r="FC109">
        <v>0</v>
      </c>
      <c r="FD109">
        <v>0</v>
      </c>
      <c r="FE109">
        <v>0</v>
      </c>
      <c r="FF109">
        <v>0</v>
      </c>
      <c r="FG109">
        <v>0</v>
      </c>
      <c r="FH109">
        <v>0</v>
      </c>
      <c r="FI109">
        <v>0</v>
      </c>
      <c r="FJ109">
        <v>0</v>
      </c>
      <c r="FL109" t="s">
        <v>320</v>
      </c>
      <c r="FM109">
        <v>0</v>
      </c>
      <c r="FN109">
        <v>0</v>
      </c>
      <c r="FO109">
        <v>0</v>
      </c>
      <c r="FP109">
        <v>1</v>
      </c>
      <c r="FQ109">
        <v>0</v>
      </c>
      <c r="FR109">
        <v>0</v>
      </c>
      <c r="FS109" t="s">
        <v>2353</v>
      </c>
      <c r="HV109" t="s">
        <v>344</v>
      </c>
      <c r="HX109" t="s">
        <v>385</v>
      </c>
      <c r="IE109" t="s">
        <v>2354</v>
      </c>
      <c r="IF109" t="s">
        <v>347</v>
      </c>
      <c r="IG109">
        <v>1</v>
      </c>
      <c r="IH109">
        <v>0</v>
      </c>
      <c r="II109">
        <v>0</v>
      </c>
      <c r="IJ109">
        <v>0</v>
      </c>
      <c r="IK109">
        <v>0</v>
      </c>
      <c r="IL109">
        <v>0</v>
      </c>
      <c r="IM109">
        <v>0</v>
      </c>
      <c r="IN109">
        <v>0</v>
      </c>
      <c r="IO109">
        <v>0</v>
      </c>
      <c r="IQ109" t="s">
        <v>2355</v>
      </c>
      <c r="IR109" t="s">
        <v>349</v>
      </c>
      <c r="IS109">
        <v>0</v>
      </c>
      <c r="IT109">
        <v>0</v>
      </c>
      <c r="IU109">
        <v>1</v>
      </c>
      <c r="IV109">
        <v>0</v>
      </c>
      <c r="IW109">
        <v>0</v>
      </c>
      <c r="IX109">
        <v>1</v>
      </c>
      <c r="IY109">
        <v>0</v>
      </c>
      <c r="IZ109">
        <v>0</v>
      </c>
      <c r="JA109">
        <v>0</v>
      </c>
      <c r="JB109">
        <v>0</v>
      </c>
      <c r="JC109">
        <v>0</v>
      </c>
      <c r="JD109">
        <v>0</v>
      </c>
      <c r="JE109">
        <v>0</v>
      </c>
      <c r="JF109">
        <v>0</v>
      </c>
      <c r="JG109">
        <v>0</v>
      </c>
      <c r="JI109" t="s">
        <v>411</v>
      </c>
      <c r="JJ109" t="s">
        <v>351</v>
      </c>
      <c r="JL109" t="s">
        <v>352</v>
      </c>
      <c r="MD109" t="s">
        <v>2356</v>
      </c>
      <c r="ME109" t="s">
        <v>322</v>
      </c>
      <c r="MF109" t="s">
        <v>322</v>
      </c>
      <c r="MG109" t="s">
        <v>355</v>
      </c>
      <c r="MH109">
        <v>0</v>
      </c>
      <c r="MI109">
        <v>0</v>
      </c>
      <c r="MJ109">
        <v>0</v>
      </c>
      <c r="MK109">
        <v>0</v>
      </c>
      <c r="ML109">
        <v>0</v>
      </c>
      <c r="MM109">
        <v>1</v>
      </c>
      <c r="MN109">
        <v>0</v>
      </c>
      <c r="MP109" t="s">
        <v>355</v>
      </c>
      <c r="MQ109">
        <v>0</v>
      </c>
      <c r="MR109">
        <v>0</v>
      </c>
      <c r="MS109">
        <v>0</v>
      </c>
      <c r="MT109">
        <v>1</v>
      </c>
      <c r="MU109">
        <v>0</v>
      </c>
      <c r="MW109" t="s">
        <v>325</v>
      </c>
      <c r="MX109">
        <v>1</v>
      </c>
      <c r="MY109">
        <v>0</v>
      </c>
      <c r="MZ109">
        <v>0</v>
      </c>
      <c r="NA109">
        <v>0</v>
      </c>
      <c r="NB109" t="s">
        <v>372</v>
      </c>
      <c r="NC109">
        <v>0</v>
      </c>
      <c r="ND109">
        <v>0</v>
      </c>
      <c r="NE109">
        <v>1</v>
      </c>
      <c r="NF109">
        <v>1</v>
      </c>
      <c r="NG109">
        <v>0</v>
      </c>
      <c r="NH109">
        <v>0</v>
      </c>
      <c r="NI109">
        <v>0</v>
      </c>
      <c r="NJ109">
        <v>0</v>
      </c>
      <c r="NK109">
        <v>0</v>
      </c>
      <c r="NL109">
        <v>0</v>
      </c>
      <c r="NM109">
        <v>0</v>
      </c>
      <c r="NP109" t="s">
        <v>327</v>
      </c>
      <c r="NQ109" t="s">
        <v>310</v>
      </c>
      <c r="OB109" t="s">
        <v>320</v>
      </c>
      <c r="OC109">
        <v>0</v>
      </c>
      <c r="OD109">
        <v>0</v>
      </c>
      <c r="OE109">
        <v>0</v>
      </c>
      <c r="OF109">
        <v>0</v>
      </c>
      <c r="OG109">
        <v>0</v>
      </c>
      <c r="OH109">
        <v>0</v>
      </c>
      <c r="OI109">
        <v>1</v>
      </c>
      <c r="OJ109">
        <v>0</v>
      </c>
      <c r="OK109">
        <v>0</v>
      </c>
      <c r="OL109" t="s">
        <v>2357</v>
      </c>
      <c r="VG109" t="s">
        <v>471</v>
      </c>
      <c r="VH109">
        <v>1</v>
      </c>
      <c r="VI109">
        <v>0</v>
      </c>
      <c r="VJ109">
        <v>1</v>
      </c>
      <c r="VK109">
        <v>0</v>
      </c>
      <c r="VL109">
        <v>0</v>
      </c>
      <c r="VM109">
        <v>0</v>
      </c>
      <c r="VN109">
        <v>0</v>
      </c>
      <c r="VO109">
        <v>0</v>
      </c>
      <c r="VP109">
        <v>0</v>
      </c>
      <c r="VQ109">
        <v>0</v>
      </c>
      <c r="VR109">
        <v>0</v>
      </c>
      <c r="VT109" t="s">
        <v>2358</v>
      </c>
      <c r="VU109" t="s">
        <v>2359</v>
      </c>
      <c r="VV109" t="s">
        <v>1134</v>
      </c>
      <c r="VW109">
        <v>0</v>
      </c>
      <c r="VX109">
        <v>0</v>
      </c>
      <c r="VY109">
        <v>0</v>
      </c>
      <c r="VZ109">
        <v>0</v>
      </c>
      <c r="WA109">
        <v>1</v>
      </c>
      <c r="WB109">
        <v>1</v>
      </c>
      <c r="WC109">
        <v>0</v>
      </c>
      <c r="WD109">
        <v>0</v>
      </c>
      <c r="WE109">
        <v>1</v>
      </c>
      <c r="WF109">
        <v>0</v>
      </c>
      <c r="WG109">
        <v>0</v>
      </c>
      <c r="WH109">
        <v>0</v>
      </c>
      <c r="WI109">
        <v>0</v>
      </c>
      <c r="WJ109">
        <v>0</v>
      </c>
      <c r="WL109" t="s">
        <v>2360</v>
      </c>
      <c r="WM109" t="s">
        <v>327</v>
      </c>
      <c r="WV109" t="s">
        <v>355</v>
      </c>
      <c r="WW109" t="s">
        <v>355</v>
      </c>
      <c r="XH109" t="s">
        <v>2361</v>
      </c>
      <c r="XI109">
        <v>230378174</v>
      </c>
      <c r="XJ109" t="s">
        <v>2362</v>
      </c>
      <c r="XK109" s="1">
        <v>44508.813506944447</v>
      </c>
      <c r="XN109" t="s">
        <v>336</v>
      </c>
      <c r="XO109" t="s">
        <v>337</v>
      </c>
      <c r="XQ109">
        <v>108</v>
      </c>
    </row>
    <row r="110" spans="1:641" x14ac:dyDescent="0.25">
      <c r="A110" s="1">
        <v>44504.736008240739</v>
      </c>
      <c r="B110" s="1">
        <v>44508.709234733797</v>
      </c>
      <c r="C110" s="1">
        <v>44504</v>
      </c>
      <c r="D110" t="s">
        <v>2735</v>
      </c>
      <c r="E110" t="s">
        <v>1199</v>
      </c>
      <c r="F110" t="s">
        <v>2118</v>
      </c>
      <c r="G110" s="1">
        <v>44500</v>
      </c>
      <c r="H110" t="s">
        <v>310</v>
      </c>
      <c r="I110" t="s">
        <v>310</v>
      </c>
      <c r="J110" t="s">
        <v>311</v>
      </c>
      <c r="K110" t="s">
        <v>1029</v>
      </c>
      <c r="L110" t="s">
        <v>313</v>
      </c>
      <c r="N110" t="s">
        <v>314</v>
      </c>
      <c r="O110" t="s">
        <v>310</v>
      </c>
      <c r="P110" t="s">
        <v>315</v>
      </c>
      <c r="Q110" t="s">
        <v>316</v>
      </c>
      <c r="S110" t="s">
        <v>317</v>
      </c>
      <c r="T110">
        <v>2</v>
      </c>
      <c r="U110">
        <v>0</v>
      </c>
      <c r="V110">
        <v>2</v>
      </c>
      <c r="W110" t="s">
        <v>319</v>
      </c>
      <c r="X110">
        <v>0</v>
      </c>
      <c r="Y110">
        <v>1</v>
      </c>
      <c r="Z110">
        <v>0</v>
      </c>
      <c r="AA110">
        <v>0</v>
      </c>
      <c r="AG110" t="s">
        <v>310</v>
      </c>
      <c r="AH110" t="s">
        <v>339</v>
      </c>
      <c r="AI110">
        <v>1</v>
      </c>
      <c r="AJ110">
        <v>0</v>
      </c>
      <c r="AK110">
        <v>0</v>
      </c>
      <c r="AL110">
        <v>0</v>
      </c>
      <c r="AM110">
        <v>0</v>
      </c>
      <c r="AN110">
        <v>0</v>
      </c>
      <c r="AO110">
        <v>0</v>
      </c>
      <c r="AP110">
        <v>0</v>
      </c>
      <c r="AR110" t="s">
        <v>383</v>
      </c>
      <c r="AT110">
        <v>100</v>
      </c>
      <c r="AU110" t="s">
        <v>327</v>
      </c>
      <c r="BP110" t="s">
        <v>427</v>
      </c>
      <c r="EK110" t="s">
        <v>318</v>
      </c>
      <c r="EL110">
        <v>1</v>
      </c>
      <c r="EM110">
        <v>0</v>
      </c>
      <c r="EN110">
        <v>0</v>
      </c>
      <c r="EO110">
        <v>0</v>
      </c>
      <c r="EP110">
        <v>0</v>
      </c>
      <c r="EQ110">
        <v>0</v>
      </c>
      <c r="ES110" t="s">
        <v>320</v>
      </c>
      <c r="ET110">
        <v>0</v>
      </c>
      <c r="EU110">
        <v>0</v>
      </c>
      <c r="EV110">
        <v>0</v>
      </c>
      <c r="EW110">
        <v>0</v>
      </c>
      <c r="EX110">
        <v>0</v>
      </c>
      <c r="EY110">
        <v>0</v>
      </c>
      <c r="EZ110">
        <v>0</v>
      </c>
      <c r="FA110">
        <v>0</v>
      </c>
      <c r="FB110">
        <v>0</v>
      </c>
      <c r="FC110">
        <v>0</v>
      </c>
      <c r="FD110">
        <v>0</v>
      </c>
      <c r="FE110">
        <v>0</v>
      </c>
      <c r="FF110">
        <v>0</v>
      </c>
      <c r="FG110">
        <v>0</v>
      </c>
      <c r="FH110">
        <v>1</v>
      </c>
      <c r="FI110">
        <v>0</v>
      </c>
      <c r="FJ110">
        <v>0</v>
      </c>
      <c r="FK110" t="s">
        <v>2363</v>
      </c>
      <c r="FL110" t="s">
        <v>318</v>
      </c>
      <c r="FM110">
        <v>1</v>
      </c>
      <c r="FN110">
        <v>0</v>
      </c>
      <c r="FO110">
        <v>0</v>
      </c>
      <c r="FP110">
        <v>0</v>
      </c>
      <c r="FQ110">
        <v>0</v>
      </c>
      <c r="FR110">
        <v>0</v>
      </c>
      <c r="HV110" t="s">
        <v>344</v>
      </c>
      <c r="HX110" t="s">
        <v>385</v>
      </c>
      <c r="IE110" t="s">
        <v>2364</v>
      </c>
      <c r="IF110" t="s">
        <v>320</v>
      </c>
      <c r="IG110">
        <v>0</v>
      </c>
      <c r="IH110">
        <v>0</v>
      </c>
      <c r="II110">
        <v>0</v>
      </c>
      <c r="IJ110">
        <v>0</v>
      </c>
      <c r="IK110">
        <v>0</v>
      </c>
      <c r="IL110">
        <v>0</v>
      </c>
      <c r="IM110">
        <v>1</v>
      </c>
      <c r="IN110">
        <v>0</v>
      </c>
      <c r="IO110">
        <v>0</v>
      </c>
      <c r="IP110" t="s">
        <v>2365</v>
      </c>
      <c r="IQ110" t="s">
        <v>2366</v>
      </c>
      <c r="IR110" t="s">
        <v>604</v>
      </c>
      <c r="IS110">
        <v>1</v>
      </c>
      <c r="IT110">
        <v>0</v>
      </c>
      <c r="IU110">
        <v>1</v>
      </c>
      <c r="IV110">
        <v>1</v>
      </c>
      <c r="IW110">
        <v>0</v>
      </c>
      <c r="IX110">
        <v>0</v>
      </c>
      <c r="IY110">
        <v>0</v>
      </c>
      <c r="IZ110">
        <v>0</v>
      </c>
      <c r="JA110">
        <v>0</v>
      </c>
      <c r="JB110">
        <v>0</v>
      </c>
      <c r="JC110">
        <v>0</v>
      </c>
      <c r="JD110">
        <v>0</v>
      </c>
      <c r="JE110">
        <v>0</v>
      </c>
      <c r="JF110">
        <v>0</v>
      </c>
      <c r="JG110">
        <v>0</v>
      </c>
      <c r="JI110" t="s">
        <v>411</v>
      </c>
      <c r="JJ110" t="s">
        <v>351</v>
      </c>
      <c r="JL110" t="s">
        <v>352</v>
      </c>
      <c r="MD110" t="s">
        <v>507</v>
      </c>
      <c r="ME110" t="s">
        <v>507</v>
      </c>
      <c r="MF110" t="s">
        <v>507</v>
      </c>
      <c r="MG110" t="s">
        <v>2367</v>
      </c>
      <c r="MH110">
        <v>0</v>
      </c>
      <c r="MI110">
        <v>0</v>
      </c>
      <c r="MJ110">
        <v>1</v>
      </c>
      <c r="MK110">
        <v>1</v>
      </c>
      <c r="ML110">
        <v>0</v>
      </c>
      <c r="MM110">
        <v>0</v>
      </c>
      <c r="MN110">
        <v>0</v>
      </c>
      <c r="MP110" t="s">
        <v>355</v>
      </c>
      <c r="MQ110">
        <v>0</v>
      </c>
      <c r="MR110">
        <v>0</v>
      </c>
      <c r="MS110">
        <v>0</v>
      </c>
      <c r="MT110">
        <v>1</v>
      </c>
      <c r="MU110">
        <v>0</v>
      </c>
      <c r="MW110" t="s">
        <v>325</v>
      </c>
      <c r="MX110">
        <v>1</v>
      </c>
      <c r="MY110">
        <v>0</v>
      </c>
      <c r="MZ110">
        <v>0</v>
      </c>
      <c r="NA110">
        <v>0</v>
      </c>
      <c r="NB110" t="s">
        <v>392</v>
      </c>
      <c r="NC110">
        <v>1</v>
      </c>
      <c r="ND110">
        <v>0</v>
      </c>
      <c r="NE110">
        <v>0</v>
      </c>
      <c r="NF110">
        <v>0</v>
      </c>
      <c r="NG110">
        <v>0</v>
      </c>
      <c r="NH110">
        <v>0</v>
      </c>
      <c r="NI110">
        <v>0</v>
      </c>
      <c r="NJ110">
        <v>0</v>
      </c>
      <c r="NK110">
        <v>0</v>
      </c>
      <c r="NL110">
        <v>0</v>
      </c>
      <c r="NM110">
        <v>0</v>
      </c>
      <c r="NP110" t="s">
        <v>310</v>
      </c>
      <c r="NQ110" t="s">
        <v>310</v>
      </c>
      <c r="NR110" t="s">
        <v>355</v>
      </c>
      <c r="NS110">
        <v>0</v>
      </c>
      <c r="NT110">
        <v>0</v>
      </c>
      <c r="NU110">
        <v>0</v>
      </c>
      <c r="NV110">
        <v>0</v>
      </c>
      <c r="NW110">
        <v>0</v>
      </c>
      <c r="NX110">
        <v>0</v>
      </c>
      <c r="NY110">
        <v>1</v>
      </c>
      <c r="NZ110">
        <v>0</v>
      </c>
      <c r="OB110" t="s">
        <v>358</v>
      </c>
      <c r="OC110">
        <v>1</v>
      </c>
      <c r="OD110">
        <v>0</v>
      </c>
      <c r="OE110">
        <v>0</v>
      </c>
      <c r="OF110">
        <v>0</v>
      </c>
      <c r="OG110">
        <v>0</v>
      </c>
      <c r="OH110">
        <v>0</v>
      </c>
      <c r="OI110">
        <v>0</v>
      </c>
      <c r="OJ110">
        <v>0</v>
      </c>
      <c r="OK110">
        <v>0</v>
      </c>
      <c r="VG110" t="s">
        <v>471</v>
      </c>
      <c r="VH110">
        <v>1</v>
      </c>
      <c r="VI110">
        <v>0</v>
      </c>
      <c r="VJ110">
        <v>1</v>
      </c>
      <c r="VK110">
        <v>0</v>
      </c>
      <c r="VL110">
        <v>0</v>
      </c>
      <c r="VM110">
        <v>0</v>
      </c>
      <c r="VN110">
        <v>0</v>
      </c>
      <c r="VO110">
        <v>0</v>
      </c>
      <c r="VP110">
        <v>0</v>
      </c>
      <c r="VQ110">
        <v>0</v>
      </c>
      <c r="VR110">
        <v>0</v>
      </c>
      <c r="VT110" t="s">
        <v>612</v>
      </c>
      <c r="VU110" t="s">
        <v>2368</v>
      </c>
      <c r="VV110" t="s">
        <v>320</v>
      </c>
      <c r="VW110">
        <v>0</v>
      </c>
      <c r="VX110">
        <v>0</v>
      </c>
      <c r="VY110">
        <v>0</v>
      </c>
      <c r="VZ110">
        <v>0</v>
      </c>
      <c r="WA110">
        <v>0</v>
      </c>
      <c r="WB110">
        <v>0</v>
      </c>
      <c r="WC110">
        <v>0</v>
      </c>
      <c r="WD110">
        <v>0</v>
      </c>
      <c r="WE110">
        <v>0</v>
      </c>
      <c r="WF110">
        <v>0</v>
      </c>
      <c r="WG110">
        <v>0</v>
      </c>
      <c r="WH110">
        <v>1</v>
      </c>
      <c r="WI110">
        <v>0</v>
      </c>
      <c r="WJ110">
        <v>0</v>
      </c>
      <c r="WK110" t="s">
        <v>2369</v>
      </c>
      <c r="WM110" t="s">
        <v>327</v>
      </c>
      <c r="WV110" t="s">
        <v>355</v>
      </c>
      <c r="WW110" t="s">
        <v>327</v>
      </c>
      <c r="WY110" t="s">
        <v>428</v>
      </c>
      <c r="WZ110">
        <v>0</v>
      </c>
      <c r="XA110">
        <v>0</v>
      </c>
      <c r="XB110">
        <v>0</v>
      </c>
      <c r="XC110">
        <v>0</v>
      </c>
      <c r="XD110">
        <v>0</v>
      </c>
      <c r="XE110">
        <v>1</v>
      </c>
      <c r="XH110" t="s">
        <v>881</v>
      </c>
      <c r="XI110">
        <v>230473647</v>
      </c>
      <c r="XJ110" t="s">
        <v>2370</v>
      </c>
      <c r="XK110" s="1">
        <v>44509.308645833327</v>
      </c>
      <c r="XN110" t="s">
        <v>336</v>
      </c>
      <c r="XO110" t="s">
        <v>337</v>
      </c>
      <c r="XQ110">
        <v>109</v>
      </c>
    </row>
    <row r="111" spans="1:641" x14ac:dyDescent="0.25">
      <c r="A111" s="1">
        <v>44506.595004027768</v>
      </c>
      <c r="B111" s="1">
        <v>44506.608348506947</v>
      </c>
      <c r="C111" s="1">
        <v>44506</v>
      </c>
      <c r="D111" t="s">
        <v>2735</v>
      </c>
      <c r="E111" t="s">
        <v>567</v>
      </c>
      <c r="F111" t="s">
        <v>568</v>
      </c>
      <c r="G111" s="1">
        <v>44506</v>
      </c>
      <c r="H111" t="s">
        <v>310</v>
      </c>
      <c r="I111" t="s">
        <v>310</v>
      </c>
      <c r="J111" t="s">
        <v>311</v>
      </c>
      <c r="K111" t="s">
        <v>464</v>
      </c>
      <c r="L111" t="s">
        <v>313</v>
      </c>
      <c r="N111" t="s">
        <v>681</v>
      </c>
      <c r="O111" t="s">
        <v>310</v>
      </c>
      <c r="P111" t="s">
        <v>315</v>
      </c>
      <c r="Q111" t="s">
        <v>316</v>
      </c>
      <c r="S111" t="s">
        <v>617</v>
      </c>
      <c r="T111">
        <v>4</v>
      </c>
      <c r="U111">
        <v>1</v>
      </c>
      <c r="V111">
        <v>2</v>
      </c>
      <c r="W111" t="s">
        <v>318</v>
      </c>
      <c r="X111">
        <v>1</v>
      </c>
      <c r="Y111">
        <v>0</v>
      </c>
      <c r="Z111">
        <v>0</v>
      </c>
      <c r="AA111">
        <v>0</v>
      </c>
      <c r="AB111" t="s">
        <v>402</v>
      </c>
      <c r="AC111">
        <v>1</v>
      </c>
      <c r="AD111">
        <v>1</v>
      </c>
      <c r="AE111">
        <v>0</v>
      </c>
      <c r="AF111">
        <v>0</v>
      </c>
      <c r="EK111" t="s">
        <v>318</v>
      </c>
      <c r="EL111">
        <v>1</v>
      </c>
      <c r="EM111">
        <v>0</v>
      </c>
      <c r="EN111">
        <v>0</v>
      </c>
      <c r="EO111">
        <v>0</v>
      </c>
      <c r="EP111">
        <v>0</v>
      </c>
      <c r="EQ111">
        <v>0</v>
      </c>
      <c r="IE111" t="s">
        <v>2371</v>
      </c>
      <c r="MG111" t="s">
        <v>320</v>
      </c>
      <c r="MH111">
        <v>0</v>
      </c>
      <c r="MI111">
        <v>0</v>
      </c>
      <c r="MJ111">
        <v>0</v>
      </c>
      <c r="MK111">
        <v>0</v>
      </c>
      <c r="ML111">
        <v>1</v>
      </c>
      <c r="MM111">
        <v>0</v>
      </c>
      <c r="MN111">
        <v>0</v>
      </c>
      <c r="MO111" t="s">
        <v>2372</v>
      </c>
      <c r="MW111" t="s">
        <v>1208</v>
      </c>
      <c r="MX111">
        <v>0</v>
      </c>
      <c r="MY111">
        <v>0</v>
      </c>
      <c r="MZ111">
        <v>0</v>
      </c>
      <c r="NA111">
        <v>1</v>
      </c>
      <c r="OM111" t="s">
        <v>320</v>
      </c>
      <c r="ON111">
        <v>0</v>
      </c>
      <c r="OO111">
        <v>0</v>
      </c>
      <c r="OP111">
        <v>0</v>
      </c>
      <c r="OQ111">
        <v>0</v>
      </c>
      <c r="OR111">
        <v>0</v>
      </c>
      <c r="OS111">
        <v>0</v>
      </c>
      <c r="OT111">
        <v>0</v>
      </c>
      <c r="OU111">
        <v>0</v>
      </c>
      <c r="OV111">
        <v>1</v>
      </c>
      <c r="OW111">
        <v>0</v>
      </c>
      <c r="OX111">
        <v>0</v>
      </c>
      <c r="OY111" t="s">
        <v>2373</v>
      </c>
      <c r="PQ111" t="s">
        <v>327</v>
      </c>
      <c r="PS111" t="s">
        <v>1177</v>
      </c>
      <c r="PT111">
        <v>0</v>
      </c>
      <c r="PU111">
        <v>0</v>
      </c>
      <c r="PV111">
        <v>0</v>
      </c>
      <c r="PW111">
        <v>1</v>
      </c>
      <c r="PX111">
        <v>0</v>
      </c>
      <c r="PY111">
        <v>0</v>
      </c>
      <c r="PZ111">
        <v>0</v>
      </c>
      <c r="QA111">
        <v>0</v>
      </c>
      <c r="QB111">
        <v>0</v>
      </c>
      <c r="QD111" t="s">
        <v>318</v>
      </c>
      <c r="QE111">
        <v>0</v>
      </c>
      <c r="QF111">
        <v>0</v>
      </c>
      <c r="QG111">
        <v>0</v>
      </c>
      <c r="QH111">
        <v>0</v>
      </c>
      <c r="QI111">
        <v>0</v>
      </c>
      <c r="QJ111">
        <v>1</v>
      </c>
      <c r="QK111">
        <v>0</v>
      </c>
      <c r="QL111">
        <v>0</v>
      </c>
      <c r="QM111">
        <v>0</v>
      </c>
      <c r="VG111" t="s">
        <v>2374</v>
      </c>
      <c r="VH111">
        <v>1</v>
      </c>
      <c r="VI111">
        <v>1</v>
      </c>
      <c r="VJ111">
        <v>1</v>
      </c>
      <c r="VK111">
        <v>1</v>
      </c>
      <c r="VL111">
        <v>1</v>
      </c>
      <c r="VM111">
        <v>1</v>
      </c>
      <c r="VN111">
        <v>1</v>
      </c>
      <c r="VO111">
        <v>0</v>
      </c>
      <c r="VP111">
        <v>0</v>
      </c>
      <c r="VQ111">
        <v>0</v>
      </c>
      <c r="VR111">
        <v>0</v>
      </c>
      <c r="VT111" t="s">
        <v>2375</v>
      </c>
      <c r="VU111" t="s">
        <v>2376</v>
      </c>
      <c r="VV111" t="s">
        <v>355</v>
      </c>
      <c r="VW111">
        <v>0</v>
      </c>
      <c r="VX111">
        <v>0</v>
      </c>
      <c r="VY111">
        <v>0</v>
      </c>
      <c r="VZ111">
        <v>0</v>
      </c>
      <c r="WA111">
        <v>0</v>
      </c>
      <c r="WB111">
        <v>0</v>
      </c>
      <c r="WC111">
        <v>0</v>
      </c>
      <c r="WD111">
        <v>0</v>
      </c>
      <c r="WE111">
        <v>0</v>
      </c>
      <c r="WF111">
        <v>0</v>
      </c>
      <c r="WG111">
        <v>0</v>
      </c>
      <c r="WH111">
        <v>0</v>
      </c>
      <c r="WI111">
        <v>1</v>
      </c>
      <c r="WJ111">
        <v>0</v>
      </c>
      <c r="WM111" t="s">
        <v>327</v>
      </c>
      <c r="WV111" t="s">
        <v>327</v>
      </c>
      <c r="WW111" t="s">
        <v>327</v>
      </c>
      <c r="WY111" t="s">
        <v>355</v>
      </c>
      <c r="WZ111">
        <v>0</v>
      </c>
      <c r="XA111">
        <v>0</v>
      </c>
      <c r="XB111">
        <v>0</v>
      </c>
      <c r="XC111">
        <v>0</v>
      </c>
      <c r="XD111">
        <v>1</v>
      </c>
      <c r="XE111">
        <v>0</v>
      </c>
      <c r="XI111">
        <v>230504333</v>
      </c>
      <c r="XJ111" t="s">
        <v>2377</v>
      </c>
      <c r="XK111" s="1">
        <v>44509.38082175926</v>
      </c>
      <c r="XN111" t="s">
        <v>336</v>
      </c>
      <c r="XO111" t="s">
        <v>337</v>
      </c>
      <c r="XQ111">
        <v>110</v>
      </c>
    </row>
    <row r="112" spans="1:641" x14ac:dyDescent="0.25">
      <c r="A112" s="1">
        <v>44506.638337222219</v>
      </c>
      <c r="B112" s="1">
        <v>44506.646399687503</v>
      </c>
      <c r="C112" s="1">
        <v>44506</v>
      </c>
      <c r="D112" t="s">
        <v>2735</v>
      </c>
      <c r="E112" t="s">
        <v>567</v>
      </c>
      <c r="F112" t="s">
        <v>568</v>
      </c>
      <c r="G112" s="1">
        <v>44506</v>
      </c>
      <c r="H112" t="s">
        <v>310</v>
      </c>
      <c r="I112" t="s">
        <v>310</v>
      </c>
      <c r="J112" t="s">
        <v>311</v>
      </c>
      <c r="K112" t="s">
        <v>479</v>
      </c>
      <c r="L112" t="s">
        <v>313</v>
      </c>
      <c r="N112" t="s">
        <v>681</v>
      </c>
      <c r="O112" t="s">
        <v>310</v>
      </c>
      <c r="P112" t="s">
        <v>382</v>
      </c>
      <c r="Q112" t="s">
        <v>316</v>
      </c>
      <c r="S112" t="s">
        <v>617</v>
      </c>
      <c r="T112">
        <v>3</v>
      </c>
      <c r="U112">
        <v>1</v>
      </c>
      <c r="V112">
        <v>2</v>
      </c>
      <c r="W112" t="s">
        <v>318</v>
      </c>
      <c r="X112">
        <v>1</v>
      </c>
      <c r="Y112">
        <v>0</v>
      </c>
      <c r="Z112">
        <v>0</v>
      </c>
      <c r="AA112">
        <v>0</v>
      </c>
      <c r="AB112" t="s">
        <v>582</v>
      </c>
      <c r="AC112">
        <v>0</v>
      </c>
      <c r="AD112">
        <v>1</v>
      </c>
      <c r="AE112">
        <v>0</v>
      </c>
      <c r="AF112">
        <v>0</v>
      </c>
      <c r="EK112" t="s">
        <v>318</v>
      </c>
      <c r="EL112">
        <v>1</v>
      </c>
      <c r="EM112">
        <v>0</v>
      </c>
      <c r="EN112">
        <v>0</v>
      </c>
      <c r="EO112">
        <v>0</v>
      </c>
      <c r="EP112">
        <v>0</v>
      </c>
      <c r="EQ112">
        <v>0</v>
      </c>
      <c r="IE112" t="s">
        <v>2378</v>
      </c>
      <c r="MG112" t="s">
        <v>320</v>
      </c>
      <c r="MH112">
        <v>0</v>
      </c>
      <c r="MI112">
        <v>0</v>
      </c>
      <c r="MJ112">
        <v>0</v>
      </c>
      <c r="MK112">
        <v>0</v>
      </c>
      <c r="ML112">
        <v>1</v>
      </c>
      <c r="MM112">
        <v>0</v>
      </c>
      <c r="MN112">
        <v>0</v>
      </c>
      <c r="MO112" t="s">
        <v>2379</v>
      </c>
      <c r="MW112" t="s">
        <v>2247</v>
      </c>
      <c r="MX112">
        <v>0</v>
      </c>
      <c r="MY112">
        <v>0</v>
      </c>
      <c r="MZ112">
        <v>1</v>
      </c>
      <c r="NA112">
        <v>0</v>
      </c>
      <c r="OM112" t="s">
        <v>683</v>
      </c>
      <c r="ON112">
        <v>0</v>
      </c>
      <c r="OO112">
        <v>0</v>
      </c>
      <c r="OP112">
        <v>0</v>
      </c>
      <c r="OQ112">
        <v>0</v>
      </c>
      <c r="OR112">
        <v>1</v>
      </c>
      <c r="OS112">
        <v>0</v>
      </c>
      <c r="OT112">
        <v>0</v>
      </c>
      <c r="OU112">
        <v>0</v>
      </c>
      <c r="OV112">
        <v>1</v>
      </c>
      <c r="OW112">
        <v>0</v>
      </c>
      <c r="OX112">
        <v>0</v>
      </c>
      <c r="OY112" t="s">
        <v>2380</v>
      </c>
      <c r="PQ112" t="s">
        <v>327</v>
      </c>
      <c r="PS112" t="s">
        <v>902</v>
      </c>
      <c r="PT112">
        <v>0</v>
      </c>
      <c r="PU112">
        <v>1</v>
      </c>
      <c r="PV112">
        <v>0</v>
      </c>
      <c r="PW112">
        <v>0</v>
      </c>
      <c r="PX112">
        <v>0</v>
      </c>
      <c r="PY112">
        <v>0</v>
      </c>
      <c r="PZ112">
        <v>0</v>
      </c>
      <c r="QA112">
        <v>0</v>
      </c>
      <c r="QB112">
        <v>0</v>
      </c>
      <c r="QD112" t="s">
        <v>318</v>
      </c>
      <c r="QE112">
        <v>0</v>
      </c>
      <c r="QF112">
        <v>0</v>
      </c>
      <c r="QG112">
        <v>0</v>
      </c>
      <c r="QH112">
        <v>0</v>
      </c>
      <c r="QI112">
        <v>0</v>
      </c>
      <c r="QJ112">
        <v>1</v>
      </c>
      <c r="QK112">
        <v>0</v>
      </c>
      <c r="QL112">
        <v>0</v>
      </c>
      <c r="QM112">
        <v>0</v>
      </c>
      <c r="VG112" t="s">
        <v>2236</v>
      </c>
      <c r="VH112">
        <v>0</v>
      </c>
      <c r="VI112">
        <v>1</v>
      </c>
      <c r="VJ112">
        <v>0</v>
      </c>
      <c r="VK112">
        <v>0</v>
      </c>
      <c r="VL112">
        <v>0</v>
      </c>
      <c r="VM112">
        <v>0</v>
      </c>
      <c r="VN112">
        <v>1</v>
      </c>
      <c r="VO112">
        <v>0</v>
      </c>
      <c r="VP112">
        <v>0</v>
      </c>
      <c r="VQ112">
        <v>0</v>
      </c>
      <c r="VR112">
        <v>0</v>
      </c>
      <c r="VT112" t="s">
        <v>2381</v>
      </c>
      <c r="VU112" t="s">
        <v>612</v>
      </c>
      <c r="VV112" t="s">
        <v>2382</v>
      </c>
      <c r="VW112">
        <v>0</v>
      </c>
      <c r="VX112">
        <v>1</v>
      </c>
      <c r="VY112">
        <v>1</v>
      </c>
      <c r="VZ112">
        <v>1</v>
      </c>
      <c r="WA112">
        <v>0</v>
      </c>
      <c r="WB112">
        <v>1</v>
      </c>
      <c r="WC112">
        <v>0</v>
      </c>
      <c r="WD112">
        <v>1</v>
      </c>
      <c r="WE112">
        <v>1</v>
      </c>
      <c r="WF112">
        <v>0</v>
      </c>
      <c r="WG112">
        <v>1</v>
      </c>
      <c r="WH112">
        <v>0</v>
      </c>
      <c r="WI112">
        <v>0</v>
      </c>
      <c r="WJ112">
        <v>0</v>
      </c>
      <c r="WL112" t="s">
        <v>2383</v>
      </c>
      <c r="WM112" t="s">
        <v>327</v>
      </c>
      <c r="WV112" t="s">
        <v>327</v>
      </c>
      <c r="WW112" t="s">
        <v>327</v>
      </c>
      <c r="WY112" t="s">
        <v>598</v>
      </c>
      <c r="WZ112">
        <v>0</v>
      </c>
      <c r="XA112">
        <v>0</v>
      </c>
      <c r="XB112">
        <v>1</v>
      </c>
      <c r="XC112">
        <v>0</v>
      </c>
      <c r="XD112">
        <v>0</v>
      </c>
      <c r="XE112">
        <v>0</v>
      </c>
      <c r="XI112">
        <v>230504341</v>
      </c>
      <c r="XJ112" t="s">
        <v>2384</v>
      </c>
      <c r="XK112" s="1">
        <v>44509.380833333344</v>
      </c>
      <c r="XN112" t="s">
        <v>336</v>
      </c>
      <c r="XO112" t="s">
        <v>337</v>
      </c>
      <c r="XQ112">
        <v>111</v>
      </c>
    </row>
    <row r="113" spans="1:641" x14ac:dyDescent="0.25">
      <c r="A113" s="1">
        <v>44506.648731458343</v>
      </c>
      <c r="B113" s="1">
        <v>44506.666857534721</v>
      </c>
      <c r="C113" s="1">
        <v>44506</v>
      </c>
      <c r="D113" t="s">
        <v>2735</v>
      </c>
      <c r="E113" t="s">
        <v>567</v>
      </c>
      <c r="F113" t="s">
        <v>616</v>
      </c>
      <c r="G113" s="1">
        <v>44506</v>
      </c>
      <c r="H113" t="s">
        <v>310</v>
      </c>
      <c r="I113" t="s">
        <v>327</v>
      </c>
      <c r="J113" t="s">
        <v>311</v>
      </c>
      <c r="K113" t="s">
        <v>530</v>
      </c>
      <c r="L113" t="s">
        <v>441</v>
      </c>
      <c r="N113" t="s">
        <v>681</v>
      </c>
      <c r="O113" t="s">
        <v>310</v>
      </c>
      <c r="P113" t="s">
        <v>315</v>
      </c>
      <c r="Q113" t="s">
        <v>316</v>
      </c>
      <c r="S113" t="s">
        <v>531</v>
      </c>
      <c r="T113">
        <v>4</v>
      </c>
      <c r="U113">
        <v>0</v>
      </c>
      <c r="V113">
        <v>4</v>
      </c>
      <c r="W113" t="s">
        <v>318</v>
      </c>
      <c r="X113">
        <v>1</v>
      </c>
      <c r="Y113">
        <v>0</v>
      </c>
      <c r="Z113">
        <v>0</v>
      </c>
      <c r="AA113">
        <v>0</v>
      </c>
      <c r="AB113" t="s">
        <v>319</v>
      </c>
      <c r="AC113">
        <v>1</v>
      </c>
      <c r="AD113">
        <v>0</v>
      </c>
      <c r="AE113">
        <v>0</v>
      </c>
      <c r="AF113">
        <v>0</v>
      </c>
      <c r="EK113" t="s">
        <v>318</v>
      </c>
      <c r="EL113">
        <v>1</v>
      </c>
      <c r="EM113">
        <v>0</v>
      </c>
      <c r="EN113">
        <v>0</v>
      </c>
      <c r="EO113">
        <v>0</v>
      </c>
      <c r="EP113">
        <v>0</v>
      </c>
      <c r="EQ113">
        <v>0</v>
      </c>
      <c r="IE113" t="s">
        <v>2385</v>
      </c>
      <c r="MG113" t="s">
        <v>355</v>
      </c>
      <c r="MH113">
        <v>0</v>
      </c>
      <c r="MI113">
        <v>0</v>
      </c>
      <c r="MJ113">
        <v>0</v>
      </c>
      <c r="MK113">
        <v>0</v>
      </c>
      <c r="ML113">
        <v>0</v>
      </c>
      <c r="MM113">
        <v>1</v>
      </c>
      <c r="MN113">
        <v>0</v>
      </c>
      <c r="MW113" t="s">
        <v>1208</v>
      </c>
      <c r="MX113">
        <v>0</v>
      </c>
      <c r="MY113">
        <v>0</v>
      </c>
      <c r="MZ113">
        <v>0</v>
      </c>
      <c r="NA113">
        <v>1</v>
      </c>
      <c r="OM113" t="s">
        <v>326</v>
      </c>
      <c r="ON113">
        <v>0</v>
      </c>
      <c r="OO113">
        <v>1</v>
      </c>
      <c r="OP113">
        <v>0</v>
      </c>
      <c r="OQ113">
        <v>0</v>
      </c>
      <c r="OR113">
        <v>0</v>
      </c>
      <c r="OS113">
        <v>0</v>
      </c>
      <c r="OT113">
        <v>0</v>
      </c>
      <c r="OU113">
        <v>0</v>
      </c>
      <c r="OV113">
        <v>0</v>
      </c>
      <c r="OW113">
        <v>0</v>
      </c>
      <c r="OX113">
        <v>0</v>
      </c>
      <c r="PA113" t="s">
        <v>2232</v>
      </c>
      <c r="PB113">
        <v>1</v>
      </c>
      <c r="PC113">
        <v>0</v>
      </c>
      <c r="PD113">
        <v>1</v>
      </c>
      <c r="PE113">
        <v>0</v>
      </c>
      <c r="PF113">
        <v>0</v>
      </c>
      <c r="PG113">
        <v>0</v>
      </c>
      <c r="PH113">
        <v>0</v>
      </c>
      <c r="PI113">
        <v>0</v>
      </c>
      <c r="PJ113">
        <v>0</v>
      </c>
      <c r="PK113">
        <v>0</v>
      </c>
      <c r="PL113">
        <v>0</v>
      </c>
      <c r="PM113">
        <v>0</v>
      </c>
      <c r="PN113">
        <v>0</v>
      </c>
      <c r="PO113">
        <v>0</v>
      </c>
      <c r="PQ113" t="s">
        <v>327</v>
      </c>
      <c r="PS113" t="s">
        <v>355</v>
      </c>
      <c r="PT113">
        <v>0</v>
      </c>
      <c r="PU113">
        <v>0</v>
      </c>
      <c r="PV113">
        <v>0</v>
      </c>
      <c r="PW113">
        <v>0</v>
      </c>
      <c r="PX113">
        <v>0</v>
      </c>
      <c r="PY113">
        <v>0</v>
      </c>
      <c r="PZ113">
        <v>0</v>
      </c>
      <c r="QA113">
        <v>1</v>
      </c>
      <c r="QB113">
        <v>0</v>
      </c>
      <c r="VG113" t="s">
        <v>2386</v>
      </c>
      <c r="VH113">
        <v>0</v>
      </c>
      <c r="VI113">
        <v>0</v>
      </c>
      <c r="VJ113">
        <v>0</v>
      </c>
      <c r="VK113">
        <v>0</v>
      </c>
      <c r="VL113">
        <v>0</v>
      </c>
      <c r="VM113">
        <v>0</v>
      </c>
      <c r="VN113">
        <v>0</v>
      </c>
      <c r="VO113">
        <v>1</v>
      </c>
      <c r="VP113">
        <v>0</v>
      </c>
      <c r="VQ113">
        <v>0</v>
      </c>
      <c r="VR113">
        <v>0</v>
      </c>
      <c r="VT113" t="s">
        <v>2387</v>
      </c>
      <c r="VU113" t="s">
        <v>2388</v>
      </c>
      <c r="VV113" t="s">
        <v>489</v>
      </c>
      <c r="VW113">
        <v>0</v>
      </c>
      <c r="VX113">
        <v>0</v>
      </c>
      <c r="VY113">
        <v>0</v>
      </c>
      <c r="VZ113">
        <v>0</v>
      </c>
      <c r="WA113">
        <v>0</v>
      </c>
      <c r="WB113">
        <v>1</v>
      </c>
      <c r="WC113">
        <v>0</v>
      </c>
      <c r="WD113">
        <v>0</v>
      </c>
      <c r="WE113">
        <v>0</v>
      </c>
      <c r="WF113">
        <v>0</v>
      </c>
      <c r="WG113">
        <v>0</v>
      </c>
      <c r="WH113">
        <v>0</v>
      </c>
      <c r="WI113">
        <v>0</v>
      </c>
      <c r="WJ113">
        <v>0</v>
      </c>
      <c r="WL113" t="s">
        <v>2389</v>
      </c>
      <c r="WM113" t="s">
        <v>327</v>
      </c>
      <c r="WV113" t="s">
        <v>327</v>
      </c>
      <c r="WW113" t="s">
        <v>327</v>
      </c>
      <c r="WY113" t="s">
        <v>598</v>
      </c>
      <c r="WZ113">
        <v>0</v>
      </c>
      <c r="XA113">
        <v>0</v>
      </c>
      <c r="XB113">
        <v>1</v>
      </c>
      <c r="XC113">
        <v>0</v>
      </c>
      <c r="XD113">
        <v>0</v>
      </c>
      <c r="XE113">
        <v>0</v>
      </c>
      <c r="XI113">
        <v>230504350</v>
      </c>
      <c r="XJ113" t="s">
        <v>2390</v>
      </c>
      <c r="XK113" s="1">
        <v>44509.380856481483</v>
      </c>
      <c r="XN113" t="s">
        <v>336</v>
      </c>
      <c r="XO113" t="s">
        <v>337</v>
      </c>
      <c r="XQ113">
        <v>112</v>
      </c>
    </row>
    <row r="114" spans="1:641" x14ac:dyDescent="0.25">
      <c r="A114" s="1">
        <v>44506.67179915509</v>
      </c>
      <c r="B114" s="1">
        <v>44506.679089583333</v>
      </c>
      <c r="C114" s="1">
        <v>44506</v>
      </c>
      <c r="D114" t="s">
        <v>2735</v>
      </c>
      <c r="E114" t="s">
        <v>567</v>
      </c>
      <c r="F114" t="s">
        <v>568</v>
      </c>
      <c r="G114" s="1">
        <v>44506</v>
      </c>
      <c r="H114" t="s">
        <v>310</v>
      </c>
      <c r="I114" t="s">
        <v>310</v>
      </c>
      <c r="J114" t="s">
        <v>311</v>
      </c>
      <c r="K114" t="s">
        <v>516</v>
      </c>
      <c r="L114" t="s">
        <v>441</v>
      </c>
      <c r="N114" t="s">
        <v>681</v>
      </c>
      <c r="O114" t="s">
        <v>310</v>
      </c>
      <c r="P114" t="s">
        <v>382</v>
      </c>
      <c r="Q114" t="s">
        <v>316</v>
      </c>
      <c r="S114" t="s">
        <v>531</v>
      </c>
      <c r="T114">
        <v>5</v>
      </c>
      <c r="U114">
        <v>0</v>
      </c>
      <c r="V114">
        <v>5</v>
      </c>
      <c r="W114" t="s">
        <v>318</v>
      </c>
      <c r="X114">
        <v>1</v>
      </c>
      <c r="Y114">
        <v>0</v>
      </c>
      <c r="Z114">
        <v>0</v>
      </c>
      <c r="AA114">
        <v>0</v>
      </c>
      <c r="AB114" t="s">
        <v>495</v>
      </c>
      <c r="AC114">
        <v>1</v>
      </c>
      <c r="AD114">
        <v>1</v>
      </c>
      <c r="AE114">
        <v>0</v>
      </c>
      <c r="AF114">
        <v>0</v>
      </c>
      <c r="EK114" t="s">
        <v>318</v>
      </c>
      <c r="EL114">
        <v>1</v>
      </c>
      <c r="EM114">
        <v>0</v>
      </c>
      <c r="EN114">
        <v>0</v>
      </c>
      <c r="EO114">
        <v>0</v>
      </c>
      <c r="EP114">
        <v>0</v>
      </c>
      <c r="EQ114">
        <v>0</v>
      </c>
      <c r="IE114" t="s">
        <v>2391</v>
      </c>
      <c r="MG114" t="s">
        <v>433</v>
      </c>
      <c r="MH114">
        <v>1</v>
      </c>
      <c r="MI114">
        <v>0</v>
      </c>
      <c r="MJ114">
        <v>0</v>
      </c>
      <c r="MK114">
        <v>0</v>
      </c>
      <c r="ML114">
        <v>0</v>
      </c>
      <c r="MM114">
        <v>0</v>
      </c>
      <c r="MN114">
        <v>0</v>
      </c>
      <c r="MW114" t="s">
        <v>2258</v>
      </c>
      <c r="MX114">
        <v>1</v>
      </c>
      <c r="MY114">
        <v>0</v>
      </c>
      <c r="MZ114">
        <v>0</v>
      </c>
      <c r="NA114">
        <v>1</v>
      </c>
      <c r="OM114" t="s">
        <v>320</v>
      </c>
      <c r="ON114">
        <v>0</v>
      </c>
      <c r="OO114">
        <v>0</v>
      </c>
      <c r="OP114">
        <v>0</v>
      </c>
      <c r="OQ114">
        <v>0</v>
      </c>
      <c r="OR114">
        <v>0</v>
      </c>
      <c r="OS114">
        <v>0</v>
      </c>
      <c r="OT114">
        <v>0</v>
      </c>
      <c r="OU114">
        <v>0</v>
      </c>
      <c r="OV114">
        <v>1</v>
      </c>
      <c r="OW114">
        <v>0</v>
      </c>
      <c r="OX114">
        <v>0</v>
      </c>
      <c r="OY114" t="s">
        <v>2392</v>
      </c>
      <c r="PQ114" t="s">
        <v>327</v>
      </c>
      <c r="PS114" t="s">
        <v>2253</v>
      </c>
      <c r="PT114">
        <v>0</v>
      </c>
      <c r="PU114">
        <v>1</v>
      </c>
      <c r="PV114">
        <v>0</v>
      </c>
      <c r="PW114">
        <v>1</v>
      </c>
      <c r="PX114">
        <v>0</v>
      </c>
      <c r="PY114">
        <v>0</v>
      </c>
      <c r="PZ114">
        <v>0</v>
      </c>
      <c r="QA114">
        <v>0</v>
      </c>
      <c r="QB114">
        <v>0</v>
      </c>
      <c r="QD114" t="s">
        <v>902</v>
      </c>
      <c r="QE114">
        <v>0</v>
      </c>
      <c r="QF114">
        <v>1</v>
      </c>
      <c r="QG114">
        <v>0</v>
      </c>
      <c r="QH114">
        <v>0</v>
      </c>
      <c r="QI114">
        <v>0</v>
      </c>
      <c r="QJ114">
        <v>0</v>
      </c>
      <c r="QK114">
        <v>0</v>
      </c>
      <c r="QL114">
        <v>0</v>
      </c>
      <c r="QM114">
        <v>0</v>
      </c>
      <c r="RJ114" t="s">
        <v>846</v>
      </c>
      <c r="RK114">
        <v>0</v>
      </c>
      <c r="RL114">
        <v>1</v>
      </c>
      <c r="RM114">
        <v>0</v>
      </c>
      <c r="RN114">
        <v>0</v>
      </c>
      <c r="RO114">
        <v>0</v>
      </c>
      <c r="RP114">
        <v>0</v>
      </c>
      <c r="RQ114">
        <v>0</v>
      </c>
      <c r="RR114">
        <v>0</v>
      </c>
      <c r="RT114">
        <v>500</v>
      </c>
      <c r="VF114" t="s">
        <v>327</v>
      </c>
      <c r="VG114" t="s">
        <v>2393</v>
      </c>
      <c r="VH114">
        <v>0</v>
      </c>
      <c r="VI114">
        <v>0</v>
      </c>
      <c r="VJ114">
        <v>0</v>
      </c>
      <c r="VK114">
        <v>0</v>
      </c>
      <c r="VL114">
        <v>0</v>
      </c>
      <c r="VM114">
        <v>1</v>
      </c>
      <c r="VN114">
        <v>1</v>
      </c>
      <c r="VO114">
        <v>0</v>
      </c>
      <c r="VP114">
        <v>0</v>
      </c>
      <c r="VQ114">
        <v>0</v>
      </c>
      <c r="VR114">
        <v>0</v>
      </c>
      <c r="VT114" t="s">
        <v>2394</v>
      </c>
      <c r="VU114" t="s">
        <v>2395</v>
      </c>
      <c r="VV114" t="s">
        <v>355</v>
      </c>
      <c r="VW114">
        <v>0</v>
      </c>
      <c r="VX114">
        <v>0</v>
      </c>
      <c r="VY114">
        <v>0</v>
      </c>
      <c r="VZ114">
        <v>0</v>
      </c>
      <c r="WA114">
        <v>0</v>
      </c>
      <c r="WB114">
        <v>0</v>
      </c>
      <c r="WC114">
        <v>0</v>
      </c>
      <c r="WD114">
        <v>0</v>
      </c>
      <c r="WE114">
        <v>0</v>
      </c>
      <c r="WF114">
        <v>0</v>
      </c>
      <c r="WG114">
        <v>0</v>
      </c>
      <c r="WH114">
        <v>0</v>
      </c>
      <c r="WI114">
        <v>1</v>
      </c>
      <c r="WJ114">
        <v>0</v>
      </c>
      <c r="WM114" t="s">
        <v>327</v>
      </c>
      <c r="WV114" t="s">
        <v>327</v>
      </c>
      <c r="WW114" t="s">
        <v>327</v>
      </c>
      <c r="WY114" t="s">
        <v>355</v>
      </c>
      <c r="WZ114">
        <v>0</v>
      </c>
      <c r="XA114">
        <v>0</v>
      </c>
      <c r="XB114">
        <v>0</v>
      </c>
      <c r="XC114">
        <v>0</v>
      </c>
      <c r="XD114">
        <v>1</v>
      </c>
      <c r="XE114">
        <v>0</v>
      </c>
      <c r="XI114">
        <v>230504365</v>
      </c>
      <c r="XJ114" t="s">
        <v>2396</v>
      </c>
      <c r="XK114" s="1">
        <v>44509.380879629629</v>
      </c>
      <c r="XN114" t="s">
        <v>336</v>
      </c>
      <c r="XO114" t="s">
        <v>337</v>
      </c>
      <c r="XQ114">
        <v>113</v>
      </c>
    </row>
    <row r="115" spans="1:641" x14ac:dyDescent="0.25">
      <c r="A115" s="1">
        <v>44510.571053101849</v>
      </c>
      <c r="B115" s="1">
        <v>44510.576628113427</v>
      </c>
      <c r="C115" s="1">
        <v>44510</v>
      </c>
      <c r="D115" t="s">
        <v>2735</v>
      </c>
      <c r="E115" t="s">
        <v>379</v>
      </c>
      <c r="F115" t="s">
        <v>400</v>
      </c>
      <c r="G115" s="1">
        <v>44510</v>
      </c>
      <c r="H115" t="s">
        <v>310</v>
      </c>
      <c r="I115" t="s">
        <v>310</v>
      </c>
      <c r="J115" t="s">
        <v>420</v>
      </c>
      <c r="K115" t="s">
        <v>312</v>
      </c>
      <c r="L115" t="s">
        <v>313</v>
      </c>
      <c r="N115" t="s">
        <v>681</v>
      </c>
      <c r="O115" t="s">
        <v>310</v>
      </c>
      <c r="P115" t="s">
        <v>517</v>
      </c>
      <c r="Q115" t="s">
        <v>316</v>
      </c>
      <c r="S115" t="s">
        <v>317</v>
      </c>
      <c r="T115">
        <v>2</v>
      </c>
      <c r="U115">
        <v>0</v>
      </c>
      <c r="V115">
        <v>0</v>
      </c>
      <c r="W115" t="s">
        <v>319</v>
      </c>
      <c r="X115">
        <v>0</v>
      </c>
      <c r="Y115">
        <v>1</v>
      </c>
      <c r="Z115">
        <v>0</v>
      </c>
      <c r="AA115">
        <v>0</v>
      </c>
      <c r="AG115" t="s">
        <v>310</v>
      </c>
      <c r="AH115" t="s">
        <v>339</v>
      </c>
      <c r="AI115">
        <v>1</v>
      </c>
      <c r="AJ115">
        <v>0</v>
      </c>
      <c r="AK115">
        <v>0</v>
      </c>
      <c r="AL115">
        <v>0</v>
      </c>
      <c r="AM115">
        <v>0</v>
      </c>
      <c r="AN115">
        <v>0</v>
      </c>
      <c r="AO115">
        <v>0</v>
      </c>
      <c r="AP115">
        <v>0</v>
      </c>
      <c r="AR115" t="s">
        <v>383</v>
      </c>
      <c r="AT115">
        <v>600</v>
      </c>
      <c r="AU115" t="s">
        <v>327</v>
      </c>
      <c r="EK115" t="s">
        <v>318</v>
      </c>
      <c r="EL115">
        <v>1</v>
      </c>
      <c r="EM115">
        <v>0</v>
      </c>
      <c r="EN115">
        <v>0</v>
      </c>
      <c r="EO115">
        <v>0</v>
      </c>
      <c r="EP115">
        <v>0</v>
      </c>
      <c r="EQ115">
        <v>0</v>
      </c>
      <c r="HV115" t="s">
        <v>344</v>
      </c>
      <c r="HX115" t="s">
        <v>345</v>
      </c>
      <c r="IE115" t="s">
        <v>2736</v>
      </c>
      <c r="MG115" t="s">
        <v>433</v>
      </c>
      <c r="MH115">
        <v>1</v>
      </c>
      <c r="MI115">
        <v>0</v>
      </c>
      <c r="MJ115">
        <v>0</v>
      </c>
      <c r="MK115">
        <v>0</v>
      </c>
      <c r="ML115">
        <v>0</v>
      </c>
      <c r="MM115">
        <v>0</v>
      </c>
      <c r="MN115">
        <v>0</v>
      </c>
      <c r="MW115" t="s">
        <v>371</v>
      </c>
      <c r="MX115">
        <v>0</v>
      </c>
      <c r="MY115">
        <v>1</v>
      </c>
      <c r="OM115" t="s">
        <v>753</v>
      </c>
      <c r="ON115">
        <v>1</v>
      </c>
      <c r="OO115">
        <v>0</v>
      </c>
      <c r="OP115">
        <v>0</v>
      </c>
      <c r="OQ115">
        <v>0</v>
      </c>
      <c r="OR115">
        <v>0</v>
      </c>
      <c r="OS115">
        <v>0</v>
      </c>
      <c r="OT115">
        <v>0</v>
      </c>
      <c r="OU115">
        <v>0</v>
      </c>
      <c r="OV115">
        <v>0</v>
      </c>
      <c r="OW115">
        <v>0</v>
      </c>
      <c r="OX115">
        <v>0</v>
      </c>
      <c r="PQ115" t="s">
        <v>844</v>
      </c>
      <c r="PS115" t="s">
        <v>318</v>
      </c>
      <c r="PT115">
        <v>0</v>
      </c>
      <c r="PU115">
        <v>0</v>
      </c>
      <c r="PV115">
        <v>0</v>
      </c>
      <c r="PW115">
        <v>0</v>
      </c>
      <c r="PX115">
        <v>0</v>
      </c>
      <c r="PY115">
        <v>1</v>
      </c>
      <c r="PZ115">
        <v>0</v>
      </c>
      <c r="QA115">
        <v>0</v>
      </c>
      <c r="QB115">
        <v>0</v>
      </c>
      <c r="VG115" t="s">
        <v>2737</v>
      </c>
      <c r="VH115">
        <v>0</v>
      </c>
      <c r="VI115">
        <v>1</v>
      </c>
      <c r="VJ115">
        <v>0</v>
      </c>
      <c r="VK115">
        <v>1</v>
      </c>
      <c r="VL115">
        <v>0</v>
      </c>
      <c r="VM115">
        <v>0</v>
      </c>
      <c r="VN115">
        <v>0</v>
      </c>
      <c r="VO115">
        <v>0</v>
      </c>
      <c r="VP115">
        <v>0</v>
      </c>
      <c r="VQ115">
        <v>0</v>
      </c>
      <c r="VR115">
        <v>0</v>
      </c>
      <c r="VT115" t="s">
        <v>2738</v>
      </c>
      <c r="VU115" t="s">
        <v>2739</v>
      </c>
      <c r="VV115" t="s">
        <v>396</v>
      </c>
      <c r="VW115">
        <v>0</v>
      </c>
      <c r="VX115">
        <v>0</v>
      </c>
      <c r="VY115">
        <v>0</v>
      </c>
      <c r="VZ115">
        <v>0</v>
      </c>
      <c r="WA115">
        <v>1</v>
      </c>
      <c r="WB115">
        <v>1</v>
      </c>
      <c r="WC115">
        <v>0</v>
      </c>
      <c r="WD115">
        <v>0</v>
      </c>
      <c r="WE115">
        <v>0</v>
      </c>
      <c r="WF115">
        <v>0</v>
      </c>
      <c r="WG115">
        <v>0</v>
      </c>
      <c r="WH115">
        <v>0</v>
      </c>
      <c r="WI115">
        <v>0</v>
      </c>
      <c r="WJ115">
        <v>0</v>
      </c>
      <c r="WL115" t="s">
        <v>2740</v>
      </c>
      <c r="WM115" t="s">
        <v>327</v>
      </c>
      <c r="WV115" t="s">
        <v>327</v>
      </c>
      <c r="WW115" t="s">
        <v>327</v>
      </c>
      <c r="WY115" t="s">
        <v>439</v>
      </c>
      <c r="WZ115">
        <v>0</v>
      </c>
      <c r="XA115">
        <v>1</v>
      </c>
      <c r="XB115">
        <v>0</v>
      </c>
      <c r="XC115">
        <v>0</v>
      </c>
      <c r="XD115">
        <v>0</v>
      </c>
      <c r="XE115">
        <v>0</v>
      </c>
      <c r="XH115" t="s">
        <v>2741</v>
      </c>
      <c r="XI115">
        <v>230988848</v>
      </c>
      <c r="XJ115" t="s">
        <v>2742</v>
      </c>
      <c r="XK115" s="1">
        <v>44510.637569444443</v>
      </c>
      <c r="XN115" t="s">
        <v>336</v>
      </c>
      <c r="XO115" t="s">
        <v>337</v>
      </c>
      <c r="XQ115">
        <v>114</v>
      </c>
    </row>
    <row r="116" spans="1:641" x14ac:dyDescent="0.25">
      <c r="A116" s="1">
        <v>44510.715034930552</v>
      </c>
      <c r="B116" s="1">
        <v>44510.719668344907</v>
      </c>
      <c r="C116" s="1">
        <v>44510</v>
      </c>
      <c r="D116" t="s">
        <v>2735</v>
      </c>
      <c r="E116" t="s">
        <v>379</v>
      </c>
      <c r="F116" t="s">
        <v>2743</v>
      </c>
      <c r="G116" s="1">
        <v>44510</v>
      </c>
      <c r="H116" t="s">
        <v>310</v>
      </c>
      <c r="I116" t="s">
        <v>310</v>
      </c>
      <c r="J116" t="s">
        <v>327</v>
      </c>
      <c r="K116" t="s">
        <v>312</v>
      </c>
      <c r="L116" t="s">
        <v>441</v>
      </c>
      <c r="N116" t="s">
        <v>681</v>
      </c>
      <c r="O116" t="s">
        <v>310</v>
      </c>
      <c r="P116" t="s">
        <v>517</v>
      </c>
      <c r="Q116" t="s">
        <v>316</v>
      </c>
      <c r="S116" t="s">
        <v>317</v>
      </c>
      <c r="T116">
        <v>3</v>
      </c>
      <c r="U116">
        <v>1</v>
      </c>
      <c r="V116">
        <v>2</v>
      </c>
      <c r="W116" t="s">
        <v>318</v>
      </c>
      <c r="X116">
        <v>1</v>
      </c>
      <c r="Y116">
        <v>0</v>
      </c>
      <c r="Z116">
        <v>0</v>
      </c>
      <c r="AA116">
        <v>0</v>
      </c>
      <c r="AB116" t="s">
        <v>402</v>
      </c>
      <c r="AC116">
        <v>1</v>
      </c>
      <c r="AD116">
        <v>1</v>
      </c>
      <c r="AE116">
        <v>0</v>
      </c>
      <c r="AF116">
        <v>0</v>
      </c>
      <c r="EK116" t="s">
        <v>318</v>
      </c>
      <c r="EL116">
        <v>1</v>
      </c>
      <c r="EM116">
        <v>0</v>
      </c>
      <c r="EN116">
        <v>0</v>
      </c>
      <c r="EO116">
        <v>0</v>
      </c>
      <c r="EP116">
        <v>0</v>
      </c>
      <c r="EQ116">
        <v>0</v>
      </c>
      <c r="IE116" t="s">
        <v>2744</v>
      </c>
      <c r="MG116" t="s">
        <v>433</v>
      </c>
      <c r="MH116">
        <v>1</v>
      </c>
      <c r="MI116">
        <v>0</v>
      </c>
      <c r="MJ116">
        <v>0</v>
      </c>
      <c r="MK116">
        <v>0</v>
      </c>
      <c r="ML116">
        <v>0</v>
      </c>
      <c r="MM116">
        <v>0</v>
      </c>
      <c r="MN116">
        <v>0</v>
      </c>
      <c r="MW116" t="s">
        <v>371</v>
      </c>
      <c r="MX116">
        <v>0</v>
      </c>
      <c r="MY116">
        <v>1</v>
      </c>
      <c r="OM116" t="s">
        <v>2745</v>
      </c>
      <c r="ON116">
        <v>1</v>
      </c>
      <c r="OO116">
        <v>1</v>
      </c>
      <c r="OP116">
        <v>0</v>
      </c>
      <c r="OQ116">
        <v>0</v>
      </c>
      <c r="OR116">
        <v>0</v>
      </c>
      <c r="OS116">
        <v>0</v>
      </c>
      <c r="OT116">
        <v>0</v>
      </c>
      <c r="OU116">
        <v>0</v>
      </c>
      <c r="OV116">
        <v>0</v>
      </c>
      <c r="OW116">
        <v>0</v>
      </c>
      <c r="OX116">
        <v>0</v>
      </c>
      <c r="PA116" t="s">
        <v>2746</v>
      </c>
      <c r="PB116">
        <v>0</v>
      </c>
      <c r="PC116">
        <v>0</v>
      </c>
      <c r="PD116">
        <v>1</v>
      </c>
      <c r="PE116">
        <v>1</v>
      </c>
      <c r="PF116">
        <v>1</v>
      </c>
      <c r="PG116">
        <v>0</v>
      </c>
      <c r="PH116">
        <v>0</v>
      </c>
      <c r="PI116">
        <v>0</v>
      </c>
      <c r="PJ116">
        <v>0</v>
      </c>
      <c r="PK116">
        <v>0</v>
      </c>
      <c r="PL116">
        <v>0</v>
      </c>
      <c r="PM116">
        <v>0</v>
      </c>
      <c r="PN116">
        <v>0</v>
      </c>
      <c r="PO116">
        <v>0</v>
      </c>
      <c r="PQ116" t="s">
        <v>844</v>
      </c>
      <c r="PS116" t="s">
        <v>1177</v>
      </c>
      <c r="PT116">
        <v>0</v>
      </c>
      <c r="PU116">
        <v>0</v>
      </c>
      <c r="PV116">
        <v>0</v>
      </c>
      <c r="PW116">
        <v>1</v>
      </c>
      <c r="PX116">
        <v>0</v>
      </c>
      <c r="PY116">
        <v>0</v>
      </c>
      <c r="PZ116">
        <v>0</v>
      </c>
      <c r="QA116">
        <v>0</v>
      </c>
      <c r="QB116">
        <v>0</v>
      </c>
      <c r="QD116" t="s">
        <v>1177</v>
      </c>
      <c r="QE116">
        <v>0</v>
      </c>
      <c r="QF116">
        <v>0</v>
      </c>
      <c r="QG116">
        <v>0</v>
      </c>
      <c r="QH116">
        <v>1</v>
      </c>
      <c r="QI116">
        <v>0</v>
      </c>
      <c r="QJ116">
        <v>0</v>
      </c>
      <c r="QK116">
        <v>0</v>
      </c>
      <c r="QL116">
        <v>0</v>
      </c>
      <c r="QM116">
        <v>0</v>
      </c>
      <c r="SX116" t="s">
        <v>846</v>
      </c>
      <c r="SY116">
        <v>0</v>
      </c>
      <c r="SZ116">
        <v>1</v>
      </c>
      <c r="TA116">
        <v>0</v>
      </c>
      <c r="TB116">
        <v>0</v>
      </c>
      <c r="TC116">
        <v>0</v>
      </c>
      <c r="TD116">
        <v>0</v>
      </c>
      <c r="TE116">
        <v>0</v>
      </c>
      <c r="TF116">
        <v>0</v>
      </c>
      <c r="TH116">
        <v>200</v>
      </c>
      <c r="VF116" t="s">
        <v>327</v>
      </c>
      <c r="VG116" t="s">
        <v>2747</v>
      </c>
      <c r="VH116">
        <v>0</v>
      </c>
      <c r="VI116">
        <v>0</v>
      </c>
      <c r="VJ116">
        <v>0</v>
      </c>
      <c r="VK116">
        <v>1</v>
      </c>
      <c r="VL116">
        <v>0</v>
      </c>
      <c r="VM116">
        <v>1</v>
      </c>
      <c r="VN116">
        <v>0</v>
      </c>
      <c r="VO116">
        <v>1</v>
      </c>
      <c r="VP116">
        <v>0</v>
      </c>
      <c r="VQ116">
        <v>0</v>
      </c>
      <c r="VR116">
        <v>0</v>
      </c>
      <c r="VT116" t="s">
        <v>2748</v>
      </c>
      <c r="VU116" t="s">
        <v>2749</v>
      </c>
      <c r="VV116" t="s">
        <v>2750</v>
      </c>
      <c r="VW116">
        <v>0</v>
      </c>
      <c r="VX116">
        <v>0</v>
      </c>
      <c r="VY116">
        <v>0</v>
      </c>
      <c r="VZ116">
        <v>1</v>
      </c>
      <c r="WA116">
        <v>0</v>
      </c>
      <c r="WB116">
        <v>0</v>
      </c>
      <c r="WC116">
        <v>1</v>
      </c>
      <c r="WD116">
        <v>0</v>
      </c>
      <c r="WE116">
        <v>0</v>
      </c>
      <c r="WF116">
        <v>0</v>
      </c>
      <c r="WG116">
        <v>0</v>
      </c>
      <c r="WH116">
        <v>0</v>
      </c>
      <c r="WI116">
        <v>0</v>
      </c>
      <c r="WJ116">
        <v>0</v>
      </c>
      <c r="WL116" t="s">
        <v>2751</v>
      </c>
      <c r="WM116" t="s">
        <v>310</v>
      </c>
      <c r="WN116" t="s">
        <v>2235</v>
      </c>
      <c r="WO116">
        <v>0</v>
      </c>
      <c r="WP116">
        <v>0</v>
      </c>
      <c r="WQ116">
        <v>1</v>
      </c>
      <c r="WR116">
        <v>0</v>
      </c>
      <c r="WS116">
        <v>0</v>
      </c>
      <c r="WT116">
        <v>0</v>
      </c>
      <c r="WV116" t="s">
        <v>327</v>
      </c>
      <c r="WW116" t="s">
        <v>327</v>
      </c>
      <c r="WY116" t="s">
        <v>439</v>
      </c>
      <c r="WZ116">
        <v>0</v>
      </c>
      <c r="XA116">
        <v>1</v>
      </c>
      <c r="XB116">
        <v>0</v>
      </c>
      <c r="XC116">
        <v>0</v>
      </c>
      <c r="XD116">
        <v>0</v>
      </c>
      <c r="XE116">
        <v>0</v>
      </c>
      <c r="XH116" t="s">
        <v>311</v>
      </c>
      <c r="XI116">
        <v>230988851</v>
      </c>
      <c r="XJ116" t="s">
        <v>2752</v>
      </c>
      <c r="XK116" s="1">
        <v>44510.63758101852</v>
      </c>
      <c r="XN116" t="s">
        <v>336</v>
      </c>
      <c r="XO116" t="s">
        <v>337</v>
      </c>
      <c r="XQ116">
        <v>115</v>
      </c>
    </row>
    <row r="117" spans="1:641" x14ac:dyDescent="0.25">
      <c r="A117" s="1">
        <v>44510.720141435188</v>
      </c>
      <c r="B117" s="1">
        <v>44510.723753113423</v>
      </c>
      <c r="C117" s="1">
        <v>44510</v>
      </c>
      <c r="D117" t="s">
        <v>2735</v>
      </c>
      <c r="E117" t="s">
        <v>379</v>
      </c>
      <c r="F117" t="s">
        <v>400</v>
      </c>
      <c r="G117" s="1">
        <v>44510</v>
      </c>
      <c r="H117" t="s">
        <v>310</v>
      </c>
      <c r="I117" t="s">
        <v>310</v>
      </c>
      <c r="J117" t="s">
        <v>327</v>
      </c>
      <c r="K117" t="s">
        <v>312</v>
      </c>
      <c r="L117" t="s">
        <v>441</v>
      </c>
      <c r="N117" t="s">
        <v>681</v>
      </c>
      <c r="O117" t="s">
        <v>310</v>
      </c>
      <c r="P117" t="s">
        <v>517</v>
      </c>
      <c r="Q117" t="s">
        <v>401</v>
      </c>
      <c r="S117" t="s">
        <v>317</v>
      </c>
      <c r="T117">
        <v>3</v>
      </c>
      <c r="U117">
        <v>0</v>
      </c>
      <c r="V117">
        <v>0</v>
      </c>
      <c r="W117" t="s">
        <v>318</v>
      </c>
      <c r="X117">
        <v>1</v>
      </c>
      <c r="Y117">
        <v>0</v>
      </c>
      <c r="Z117">
        <v>0</v>
      </c>
      <c r="AA117">
        <v>0</v>
      </c>
      <c r="AB117" t="s">
        <v>319</v>
      </c>
      <c r="AC117">
        <v>1</v>
      </c>
      <c r="AD117">
        <v>0</v>
      </c>
      <c r="AE117">
        <v>0</v>
      </c>
      <c r="AF117">
        <v>0</v>
      </c>
      <c r="EK117" t="s">
        <v>318</v>
      </c>
      <c r="EL117">
        <v>1</v>
      </c>
      <c r="EM117">
        <v>0</v>
      </c>
      <c r="EN117">
        <v>0</v>
      </c>
      <c r="EO117">
        <v>0</v>
      </c>
      <c r="EP117">
        <v>0</v>
      </c>
      <c r="EQ117">
        <v>0</v>
      </c>
      <c r="IE117" t="s">
        <v>2753</v>
      </c>
      <c r="MG117" t="s">
        <v>355</v>
      </c>
      <c r="MH117">
        <v>0</v>
      </c>
      <c r="MI117">
        <v>0</v>
      </c>
      <c r="MJ117">
        <v>0</v>
      </c>
      <c r="MK117">
        <v>0</v>
      </c>
      <c r="ML117">
        <v>0</v>
      </c>
      <c r="MM117">
        <v>1</v>
      </c>
      <c r="MN117">
        <v>0</v>
      </c>
      <c r="MW117" t="s">
        <v>325</v>
      </c>
      <c r="MX117">
        <v>1</v>
      </c>
      <c r="MY117">
        <v>0</v>
      </c>
      <c r="OM117" t="s">
        <v>753</v>
      </c>
      <c r="ON117">
        <v>1</v>
      </c>
      <c r="OO117">
        <v>0</v>
      </c>
      <c r="OP117">
        <v>0</v>
      </c>
      <c r="OQ117">
        <v>0</v>
      </c>
      <c r="OR117">
        <v>0</v>
      </c>
      <c r="OS117">
        <v>0</v>
      </c>
      <c r="OT117">
        <v>0</v>
      </c>
      <c r="OU117">
        <v>0</v>
      </c>
      <c r="OV117">
        <v>0</v>
      </c>
      <c r="OW117">
        <v>0</v>
      </c>
      <c r="OX117">
        <v>0</v>
      </c>
      <c r="PQ117" t="s">
        <v>844</v>
      </c>
      <c r="PS117" t="s">
        <v>355</v>
      </c>
      <c r="PT117">
        <v>0</v>
      </c>
      <c r="PU117">
        <v>0</v>
      </c>
      <c r="PV117">
        <v>0</v>
      </c>
      <c r="PW117">
        <v>0</v>
      </c>
      <c r="PX117">
        <v>0</v>
      </c>
      <c r="PY117">
        <v>0</v>
      </c>
      <c r="PZ117">
        <v>0</v>
      </c>
      <c r="QA117">
        <v>1</v>
      </c>
      <c r="QB117">
        <v>0</v>
      </c>
      <c r="VG117" t="s">
        <v>815</v>
      </c>
      <c r="VH117">
        <v>0</v>
      </c>
      <c r="VI117">
        <v>0</v>
      </c>
      <c r="VJ117">
        <v>1</v>
      </c>
      <c r="VK117">
        <v>0</v>
      </c>
      <c r="VL117">
        <v>0</v>
      </c>
      <c r="VM117">
        <v>0</v>
      </c>
      <c r="VN117">
        <v>0</v>
      </c>
      <c r="VO117">
        <v>0</v>
      </c>
      <c r="VP117">
        <v>0</v>
      </c>
      <c r="VQ117">
        <v>0</v>
      </c>
      <c r="VR117">
        <v>0</v>
      </c>
      <c r="VT117" t="s">
        <v>2754</v>
      </c>
      <c r="VU117" t="s">
        <v>2755</v>
      </c>
      <c r="VV117" t="s">
        <v>474</v>
      </c>
      <c r="VW117">
        <v>0</v>
      </c>
      <c r="VX117">
        <v>0</v>
      </c>
      <c r="VY117">
        <v>0</v>
      </c>
      <c r="VZ117">
        <v>0</v>
      </c>
      <c r="WA117">
        <v>1</v>
      </c>
      <c r="WB117">
        <v>1</v>
      </c>
      <c r="WC117">
        <v>0</v>
      </c>
      <c r="WD117">
        <v>0</v>
      </c>
      <c r="WE117">
        <v>0</v>
      </c>
      <c r="WF117">
        <v>0</v>
      </c>
      <c r="WG117">
        <v>0</v>
      </c>
      <c r="WH117">
        <v>0</v>
      </c>
      <c r="WI117">
        <v>0</v>
      </c>
      <c r="WJ117">
        <v>0</v>
      </c>
      <c r="WL117" t="s">
        <v>2756</v>
      </c>
      <c r="WM117" t="s">
        <v>327</v>
      </c>
      <c r="WV117" t="s">
        <v>327</v>
      </c>
      <c r="WW117" t="s">
        <v>327</v>
      </c>
      <c r="WY117" t="s">
        <v>598</v>
      </c>
      <c r="WZ117">
        <v>0</v>
      </c>
      <c r="XA117">
        <v>0</v>
      </c>
      <c r="XB117">
        <v>1</v>
      </c>
      <c r="XC117">
        <v>0</v>
      </c>
      <c r="XD117">
        <v>0</v>
      </c>
      <c r="XE117">
        <v>0</v>
      </c>
      <c r="XH117" t="s">
        <v>739</v>
      </c>
      <c r="XI117">
        <v>231017162</v>
      </c>
      <c r="XJ117" t="s">
        <v>2757</v>
      </c>
      <c r="XK117" s="1">
        <v>44510.703472222223</v>
      </c>
      <c r="XN117" t="s">
        <v>336</v>
      </c>
      <c r="XO117" t="s">
        <v>337</v>
      </c>
      <c r="XQ117">
        <v>116</v>
      </c>
    </row>
    <row r="118" spans="1:641" x14ac:dyDescent="0.25">
      <c r="A118" s="1">
        <v>44510.786381203703</v>
      </c>
      <c r="B118" s="1">
        <v>44510.790573043982</v>
      </c>
      <c r="C118" s="1">
        <v>44510</v>
      </c>
      <c r="D118" t="s">
        <v>2735</v>
      </c>
      <c r="E118" t="s">
        <v>379</v>
      </c>
      <c r="F118" t="s">
        <v>400</v>
      </c>
      <c r="G118" s="1">
        <v>44510</v>
      </c>
      <c r="H118" t="s">
        <v>310</v>
      </c>
      <c r="I118" t="s">
        <v>310</v>
      </c>
      <c r="J118" t="s">
        <v>327</v>
      </c>
      <c r="K118" t="s">
        <v>312</v>
      </c>
      <c r="L118" t="s">
        <v>441</v>
      </c>
      <c r="N118" t="s">
        <v>681</v>
      </c>
      <c r="O118" t="s">
        <v>310</v>
      </c>
      <c r="P118" t="s">
        <v>517</v>
      </c>
      <c r="Q118" t="s">
        <v>401</v>
      </c>
      <c r="S118" t="s">
        <v>617</v>
      </c>
      <c r="T118">
        <v>3</v>
      </c>
      <c r="U118">
        <v>0</v>
      </c>
      <c r="V118">
        <v>2</v>
      </c>
      <c r="W118" t="s">
        <v>2758</v>
      </c>
      <c r="X118">
        <v>0</v>
      </c>
      <c r="Y118">
        <v>0</v>
      </c>
      <c r="Z118">
        <v>0</v>
      </c>
      <c r="AA118">
        <v>1</v>
      </c>
      <c r="DB118" t="s">
        <v>339</v>
      </c>
      <c r="DC118">
        <v>1</v>
      </c>
      <c r="DD118">
        <v>0</v>
      </c>
      <c r="DE118">
        <v>0</v>
      </c>
      <c r="DF118">
        <v>0</v>
      </c>
      <c r="DG118">
        <v>0</v>
      </c>
      <c r="DH118">
        <v>0</v>
      </c>
      <c r="DI118">
        <v>0</v>
      </c>
      <c r="DJ118">
        <v>0</v>
      </c>
      <c r="DL118" t="s">
        <v>383</v>
      </c>
      <c r="DN118">
        <v>250</v>
      </c>
      <c r="DO118" t="s">
        <v>327</v>
      </c>
      <c r="EK118" t="s">
        <v>318</v>
      </c>
      <c r="EL118">
        <v>1</v>
      </c>
      <c r="EM118">
        <v>0</v>
      </c>
      <c r="EN118">
        <v>0</v>
      </c>
      <c r="EO118">
        <v>0</v>
      </c>
      <c r="EP118">
        <v>0</v>
      </c>
      <c r="EQ118">
        <v>0</v>
      </c>
      <c r="IB118" t="s">
        <v>344</v>
      </c>
      <c r="ID118" t="s">
        <v>385</v>
      </c>
      <c r="IE118" t="s">
        <v>2759</v>
      </c>
      <c r="MG118" t="s">
        <v>433</v>
      </c>
      <c r="MH118">
        <v>1</v>
      </c>
      <c r="MI118">
        <v>0</v>
      </c>
      <c r="MJ118">
        <v>0</v>
      </c>
      <c r="MK118">
        <v>0</v>
      </c>
      <c r="ML118">
        <v>0</v>
      </c>
      <c r="MM118">
        <v>0</v>
      </c>
      <c r="MN118">
        <v>0</v>
      </c>
      <c r="MW118" t="s">
        <v>325</v>
      </c>
      <c r="MX118">
        <v>1</v>
      </c>
      <c r="MY118">
        <v>0</v>
      </c>
      <c r="OM118" t="s">
        <v>326</v>
      </c>
      <c r="ON118">
        <v>0</v>
      </c>
      <c r="OO118">
        <v>1</v>
      </c>
      <c r="OP118">
        <v>0</v>
      </c>
      <c r="OQ118">
        <v>0</v>
      </c>
      <c r="OR118">
        <v>0</v>
      </c>
      <c r="OS118">
        <v>0</v>
      </c>
      <c r="OT118">
        <v>0</v>
      </c>
      <c r="OU118">
        <v>0</v>
      </c>
      <c r="OV118">
        <v>0</v>
      </c>
      <c r="OW118">
        <v>0</v>
      </c>
      <c r="OX118">
        <v>0</v>
      </c>
      <c r="PA118" t="s">
        <v>2760</v>
      </c>
      <c r="PB118">
        <v>1</v>
      </c>
      <c r="PC118">
        <v>0</v>
      </c>
      <c r="PD118">
        <v>0</v>
      </c>
      <c r="PE118">
        <v>1</v>
      </c>
      <c r="PF118">
        <v>1</v>
      </c>
      <c r="PG118">
        <v>0</v>
      </c>
      <c r="PH118">
        <v>0</v>
      </c>
      <c r="PI118">
        <v>0</v>
      </c>
      <c r="PJ118">
        <v>0</v>
      </c>
      <c r="PK118">
        <v>0</v>
      </c>
      <c r="PL118">
        <v>0</v>
      </c>
      <c r="PM118">
        <v>0</v>
      </c>
      <c r="PN118">
        <v>0</v>
      </c>
      <c r="PO118">
        <v>0</v>
      </c>
      <c r="PQ118" t="s">
        <v>844</v>
      </c>
      <c r="PS118" t="s">
        <v>355</v>
      </c>
      <c r="PT118">
        <v>0</v>
      </c>
      <c r="PU118">
        <v>0</v>
      </c>
      <c r="PV118">
        <v>0</v>
      </c>
      <c r="PW118">
        <v>0</v>
      </c>
      <c r="PX118">
        <v>0</v>
      </c>
      <c r="PY118">
        <v>0</v>
      </c>
      <c r="PZ118">
        <v>0</v>
      </c>
      <c r="QA118">
        <v>1</v>
      </c>
      <c r="QB118">
        <v>0</v>
      </c>
      <c r="VG118" t="s">
        <v>2747</v>
      </c>
      <c r="VH118">
        <v>0</v>
      </c>
      <c r="VI118">
        <v>0</v>
      </c>
      <c r="VJ118">
        <v>0</v>
      </c>
      <c r="VK118">
        <v>1</v>
      </c>
      <c r="VL118">
        <v>0</v>
      </c>
      <c r="VM118">
        <v>1</v>
      </c>
      <c r="VN118">
        <v>0</v>
      </c>
      <c r="VO118">
        <v>1</v>
      </c>
      <c r="VP118">
        <v>0</v>
      </c>
      <c r="VQ118">
        <v>0</v>
      </c>
      <c r="VR118">
        <v>0</v>
      </c>
      <c r="VT118" t="s">
        <v>2761</v>
      </c>
      <c r="VU118" t="s">
        <v>432</v>
      </c>
      <c r="VV118" t="s">
        <v>1012</v>
      </c>
      <c r="VW118">
        <v>0</v>
      </c>
      <c r="VX118">
        <v>0</v>
      </c>
      <c r="VY118">
        <v>0</v>
      </c>
      <c r="VZ118">
        <v>0</v>
      </c>
      <c r="WA118">
        <v>0</v>
      </c>
      <c r="WB118">
        <v>1</v>
      </c>
      <c r="WC118">
        <v>0</v>
      </c>
      <c r="WD118">
        <v>0</v>
      </c>
      <c r="WE118">
        <v>1</v>
      </c>
      <c r="WF118">
        <v>0</v>
      </c>
      <c r="WG118">
        <v>0</v>
      </c>
      <c r="WH118">
        <v>0</v>
      </c>
      <c r="WI118">
        <v>0</v>
      </c>
      <c r="WJ118">
        <v>0</v>
      </c>
      <c r="WL118" t="s">
        <v>2762</v>
      </c>
      <c r="WM118" t="s">
        <v>355</v>
      </c>
      <c r="WV118" t="s">
        <v>355</v>
      </c>
      <c r="WW118" t="s">
        <v>327</v>
      </c>
      <c r="WY118" t="s">
        <v>598</v>
      </c>
      <c r="WZ118">
        <v>0</v>
      </c>
      <c r="XA118">
        <v>0</v>
      </c>
      <c r="XB118">
        <v>1</v>
      </c>
      <c r="XC118">
        <v>0</v>
      </c>
      <c r="XD118">
        <v>0</v>
      </c>
      <c r="XE118">
        <v>0</v>
      </c>
      <c r="XH118" t="s">
        <v>311</v>
      </c>
      <c r="XI118">
        <v>231021274</v>
      </c>
      <c r="XJ118" t="s">
        <v>2763</v>
      </c>
      <c r="XK118" s="1">
        <v>44510.715578703697</v>
      </c>
      <c r="XN118" t="s">
        <v>336</v>
      </c>
      <c r="XO118" t="s">
        <v>337</v>
      </c>
      <c r="XQ118">
        <v>117</v>
      </c>
    </row>
    <row r="119" spans="1:641" x14ac:dyDescent="0.25">
      <c r="A119" s="1">
        <v>44510.797915023148</v>
      </c>
      <c r="B119" s="1">
        <v>44510.80878983796</v>
      </c>
      <c r="C119" s="1">
        <v>44510</v>
      </c>
      <c r="D119" t="s">
        <v>2735</v>
      </c>
      <c r="E119" t="s">
        <v>379</v>
      </c>
      <c r="F119" t="s">
        <v>400</v>
      </c>
      <c r="G119" s="1">
        <v>44510</v>
      </c>
      <c r="H119" t="s">
        <v>310</v>
      </c>
      <c r="I119" t="s">
        <v>310</v>
      </c>
      <c r="J119" t="s">
        <v>327</v>
      </c>
      <c r="K119" t="s">
        <v>312</v>
      </c>
      <c r="L119" t="s">
        <v>441</v>
      </c>
      <c r="N119" t="s">
        <v>681</v>
      </c>
      <c r="O119" t="s">
        <v>310</v>
      </c>
      <c r="P119" t="s">
        <v>517</v>
      </c>
      <c r="Q119" t="s">
        <v>401</v>
      </c>
      <c r="S119" t="s">
        <v>317</v>
      </c>
      <c r="T119">
        <v>3</v>
      </c>
      <c r="U119">
        <v>0</v>
      </c>
      <c r="V119">
        <v>2</v>
      </c>
      <c r="W119" t="s">
        <v>319</v>
      </c>
      <c r="X119">
        <v>0</v>
      </c>
      <c r="Y119">
        <v>1</v>
      </c>
      <c r="Z119">
        <v>0</v>
      </c>
      <c r="AA119">
        <v>0</v>
      </c>
      <c r="AG119" t="s">
        <v>310</v>
      </c>
      <c r="AH119" t="s">
        <v>339</v>
      </c>
      <c r="AI119">
        <v>1</v>
      </c>
      <c r="AJ119">
        <v>0</v>
      </c>
      <c r="AK119">
        <v>0</v>
      </c>
      <c r="AL119">
        <v>0</v>
      </c>
      <c r="AM119">
        <v>0</v>
      </c>
      <c r="AN119">
        <v>0</v>
      </c>
      <c r="AO119">
        <v>0</v>
      </c>
      <c r="AP119">
        <v>0</v>
      </c>
      <c r="AR119" t="s">
        <v>383</v>
      </c>
      <c r="AT119">
        <v>900</v>
      </c>
      <c r="AU119" t="s">
        <v>327</v>
      </c>
      <c r="EK119" t="s">
        <v>318</v>
      </c>
      <c r="EL119">
        <v>1</v>
      </c>
      <c r="EM119">
        <v>0</v>
      </c>
      <c r="EN119">
        <v>0</v>
      </c>
      <c r="EO119">
        <v>0</v>
      </c>
      <c r="EP119">
        <v>0</v>
      </c>
      <c r="EQ119">
        <v>0</v>
      </c>
      <c r="HV119" t="s">
        <v>344</v>
      </c>
      <c r="HX119" t="s">
        <v>385</v>
      </c>
      <c r="IE119" t="s">
        <v>2764</v>
      </c>
      <c r="MG119" t="s">
        <v>433</v>
      </c>
      <c r="MH119">
        <v>1</v>
      </c>
      <c r="MI119">
        <v>0</v>
      </c>
      <c r="MJ119">
        <v>0</v>
      </c>
      <c r="MK119">
        <v>0</v>
      </c>
      <c r="ML119">
        <v>0</v>
      </c>
      <c r="MM119">
        <v>0</v>
      </c>
      <c r="MN119">
        <v>0</v>
      </c>
      <c r="MW119" t="s">
        <v>371</v>
      </c>
      <c r="MX119">
        <v>0</v>
      </c>
      <c r="MY119">
        <v>1</v>
      </c>
      <c r="OM119" t="s">
        <v>753</v>
      </c>
      <c r="ON119">
        <v>1</v>
      </c>
      <c r="OO119">
        <v>0</v>
      </c>
      <c r="OP119">
        <v>0</v>
      </c>
      <c r="OQ119">
        <v>0</v>
      </c>
      <c r="OR119">
        <v>0</v>
      </c>
      <c r="OS119">
        <v>0</v>
      </c>
      <c r="OT119">
        <v>0</v>
      </c>
      <c r="OU119">
        <v>0</v>
      </c>
      <c r="OV119">
        <v>0</v>
      </c>
      <c r="OW119">
        <v>0</v>
      </c>
      <c r="OX119">
        <v>0</v>
      </c>
      <c r="PQ119" t="s">
        <v>844</v>
      </c>
      <c r="PS119" t="s">
        <v>355</v>
      </c>
      <c r="PT119">
        <v>0</v>
      </c>
      <c r="PU119">
        <v>0</v>
      </c>
      <c r="PV119">
        <v>0</v>
      </c>
      <c r="PW119">
        <v>0</v>
      </c>
      <c r="PX119">
        <v>0</v>
      </c>
      <c r="PY119">
        <v>0</v>
      </c>
      <c r="PZ119">
        <v>0</v>
      </c>
      <c r="QA119">
        <v>1</v>
      </c>
      <c r="QB119">
        <v>0</v>
      </c>
      <c r="VG119" t="s">
        <v>815</v>
      </c>
      <c r="VH119">
        <v>0</v>
      </c>
      <c r="VI119">
        <v>0</v>
      </c>
      <c r="VJ119">
        <v>1</v>
      </c>
      <c r="VK119">
        <v>0</v>
      </c>
      <c r="VL119">
        <v>0</v>
      </c>
      <c r="VM119">
        <v>0</v>
      </c>
      <c r="VN119">
        <v>0</v>
      </c>
      <c r="VO119">
        <v>0</v>
      </c>
      <c r="VP119">
        <v>0</v>
      </c>
      <c r="VQ119">
        <v>0</v>
      </c>
      <c r="VR119">
        <v>0</v>
      </c>
      <c r="VT119" t="s">
        <v>2765</v>
      </c>
      <c r="VU119" t="s">
        <v>323</v>
      </c>
      <c r="VV119" t="s">
        <v>396</v>
      </c>
      <c r="VW119">
        <v>0</v>
      </c>
      <c r="VX119">
        <v>0</v>
      </c>
      <c r="VY119">
        <v>0</v>
      </c>
      <c r="VZ119">
        <v>0</v>
      </c>
      <c r="WA119">
        <v>1</v>
      </c>
      <c r="WB119">
        <v>1</v>
      </c>
      <c r="WC119">
        <v>0</v>
      </c>
      <c r="WD119">
        <v>0</v>
      </c>
      <c r="WE119">
        <v>0</v>
      </c>
      <c r="WF119">
        <v>0</v>
      </c>
      <c r="WG119">
        <v>0</v>
      </c>
      <c r="WH119">
        <v>0</v>
      </c>
      <c r="WI119">
        <v>0</v>
      </c>
      <c r="WJ119">
        <v>0</v>
      </c>
      <c r="WL119" t="s">
        <v>2766</v>
      </c>
      <c r="WM119" t="s">
        <v>327</v>
      </c>
      <c r="WV119" t="s">
        <v>327</v>
      </c>
      <c r="WW119" t="s">
        <v>327</v>
      </c>
      <c r="WY119" t="s">
        <v>439</v>
      </c>
      <c r="WZ119">
        <v>0</v>
      </c>
      <c r="XA119">
        <v>1</v>
      </c>
      <c r="XB119">
        <v>0</v>
      </c>
      <c r="XC119">
        <v>0</v>
      </c>
      <c r="XD119">
        <v>0</v>
      </c>
      <c r="XE119">
        <v>0</v>
      </c>
      <c r="XH119" t="s">
        <v>311</v>
      </c>
      <c r="XI119">
        <v>231026002</v>
      </c>
      <c r="XJ119" t="s">
        <v>2767</v>
      </c>
      <c r="XK119" s="1">
        <v>44510.727824074071</v>
      </c>
      <c r="XN119" t="s">
        <v>336</v>
      </c>
      <c r="XO119" t="s">
        <v>337</v>
      </c>
      <c r="XQ119">
        <v>118</v>
      </c>
    </row>
    <row r="120" spans="1:641" x14ac:dyDescent="0.25">
      <c r="A120" s="1">
        <v>44510.46975704861</v>
      </c>
      <c r="B120" s="1">
        <v>44511.008721458333</v>
      </c>
      <c r="C120" s="1">
        <v>44510</v>
      </c>
      <c r="D120" t="s">
        <v>2735</v>
      </c>
      <c r="E120" t="s">
        <v>364</v>
      </c>
      <c r="F120" t="s">
        <v>365</v>
      </c>
      <c r="G120" s="1">
        <v>44510</v>
      </c>
      <c r="H120" t="s">
        <v>310</v>
      </c>
      <c r="I120" t="s">
        <v>310</v>
      </c>
      <c r="J120" t="s">
        <v>311</v>
      </c>
      <c r="K120" t="s">
        <v>312</v>
      </c>
      <c r="L120" t="s">
        <v>313</v>
      </c>
      <c r="N120" t="s">
        <v>681</v>
      </c>
      <c r="O120" t="s">
        <v>310</v>
      </c>
      <c r="P120" t="s">
        <v>315</v>
      </c>
      <c r="Q120" t="s">
        <v>316</v>
      </c>
      <c r="S120" t="s">
        <v>317</v>
      </c>
      <c r="T120">
        <v>1</v>
      </c>
      <c r="U120">
        <v>0</v>
      </c>
      <c r="V120">
        <v>0</v>
      </c>
      <c r="W120" t="s">
        <v>318</v>
      </c>
      <c r="X120">
        <v>1</v>
      </c>
      <c r="Y120">
        <v>0</v>
      </c>
      <c r="Z120">
        <v>0</v>
      </c>
      <c r="AA120">
        <v>0</v>
      </c>
      <c r="AB120" t="s">
        <v>319</v>
      </c>
      <c r="AC120">
        <v>1</v>
      </c>
      <c r="AD120">
        <v>0</v>
      </c>
      <c r="AE120">
        <v>0</v>
      </c>
      <c r="AF120">
        <v>0</v>
      </c>
      <c r="EK120" t="s">
        <v>318</v>
      </c>
      <c r="EL120">
        <v>1</v>
      </c>
      <c r="EM120">
        <v>0</v>
      </c>
      <c r="EN120">
        <v>0</v>
      </c>
      <c r="EO120">
        <v>0</v>
      </c>
      <c r="EP120">
        <v>0</v>
      </c>
      <c r="EQ120">
        <v>0</v>
      </c>
      <c r="IE120" t="s">
        <v>2768</v>
      </c>
      <c r="MG120" t="s">
        <v>509</v>
      </c>
      <c r="MH120">
        <v>0</v>
      </c>
      <c r="MI120">
        <v>1</v>
      </c>
      <c r="MJ120">
        <v>0</v>
      </c>
      <c r="MK120">
        <v>0</v>
      </c>
      <c r="ML120">
        <v>0</v>
      </c>
      <c r="MM120">
        <v>0</v>
      </c>
      <c r="MN120">
        <v>0</v>
      </c>
      <c r="MW120" t="s">
        <v>470</v>
      </c>
      <c r="MX120">
        <v>1</v>
      </c>
      <c r="MY120">
        <v>1</v>
      </c>
      <c r="MZ120">
        <v>0</v>
      </c>
      <c r="NA120">
        <v>0</v>
      </c>
      <c r="OM120" t="s">
        <v>753</v>
      </c>
      <c r="ON120">
        <v>1</v>
      </c>
      <c r="OO120">
        <v>0</v>
      </c>
      <c r="OP120">
        <v>0</v>
      </c>
      <c r="OQ120">
        <v>0</v>
      </c>
      <c r="OR120">
        <v>0</v>
      </c>
      <c r="OS120">
        <v>0</v>
      </c>
      <c r="OT120">
        <v>0</v>
      </c>
      <c r="OU120">
        <v>0</v>
      </c>
      <c r="OV120">
        <v>0</v>
      </c>
      <c r="OW120">
        <v>0</v>
      </c>
      <c r="OX120">
        <v>0</v>
      </c>
      <c r="PQ120" t="s">
        <v>327</v>
      </c>
      <c r="PS120" t="s">
        <v>318</v>
      </c>
      <c r="PT120">
        <v>0</v>
      </c>
      <c r="PU120">
        <v>0</v>
      </c>
      <c r="PV120">
        <v>0</v>
      </c>
      <c r="PW120">
        <v>0</v>
      </c>
      <c r="PX120">
        <v>0</v>
      </c>
      <c r="PY120">
        <v>1</v>
      </c>
      <c r="PZ120">
        <v>0</v>
      </c>
      <c r="QA120">
        <v>0</v>
      </c>
      <c r="QB120">
        <v>0</v>
      </c>
      <c r="VG120" t="s">
        <v>2769</v>
      </c>
      <c r="VH120">
        <v>0</v>
      </c>
      <c r="VI120">
        <v>1</v>
      </c>
      <c r="VJ120">
        <v>1</v>
      </c>
      <c r="VK120">
        <v>0</v>
      </c>
      <c r="VL120">
        <v>0</v>
      </c>
      <c r="VM120">
        <v>0</v>
      </c>
      <c r="VN120">
        <v>0</v>
      </c>
      <c r="VO120">
        <v>0</v>
      </c>
      <c r="VP120">
        <v>0</v>
      </c>
      <c r="VQ120">
        <v>0</v>
      </c>
      <c r="VR120">
        <v>0</v>
      </c>
      <c r="VT120" t="s">
        <v>2770</v>
      </c>
      <c r="VU120" t="s">
        <v>2771</v>
      </c>
      <c r="VV120" t="s">
        <v>396</v>
      </c>
      <c r="VW120">
        <v>0</v>
      </c>
      <c r="VX120">
        <v>0</v>
      </c>
      <c r="VY120">
        <v>0</v>
      </c>
      <c r="VZ120">
        <v>0</v>
      </c>
      <c r="WA120">
        <v>1</v>
      </c>
      <c r="WB120">
        <v>1</v>
      </c>
      <c r="WC120">
        <v>0</v>
      </c>
      <c r="WD120">
        <v>0</v>
      </c>
      <c r="WE120">
        <v>0</v>
      </c>
      <c r="WF120">
        <v>0</v>
      </c>
      <c r="WG120">
        <v>0</v>
      </c>
      <c r="WH120">
        <v>0</v>
      </c>
      <c r="WI120">
        <v>0</v>
      </c>
      <c r="WJ120">
        <v>0</v>
      </c>
      <c r="WL120" t="s">
        <v>2772</v>
      </c>
      <c r="WM120" t="s">
        <v>327</v>
      </c>
      <c r="WV120" t="s">
        <v>327</v>
      </c>
      <c r="WW120" t="s">
        <v>327</v>
      </c>
      <c r="WY120" t="s">
        <v>320</v>
      </c>
      <c r="WZ120">
        <v>0</v>
      </c>
      <c r="XA120">
        <v>0</v>
      </c>
      <c r="XB120">
        <v>0</v>
      </c>
      <c r="XC120">
        <v>1</v>
      </c>
      <c r="XD120">
        <v>0</v>
      </c>
      <c r="XE120">
        <v>0</v>
      </c>
      <c r="XF120" t="s">
        <v>2773</v>
      </c>
      <c r="XH120" t="s">
        <v>2774</v>
      </c>
      <c r="XI120">
        <v>231075624</v>
      </c>
      <c r="XJ120" t="s">
        <v>2775</v>
      </c>
      <c r="XK120" s="1">
        <v>44510.923391203702</v>
      </c>
      <c r="XN120" t="s">
        <v>336</v>
      </c>
      <c r="XO120" t="s">
        <v>337</v>
      </c>
      <c r="XQ120">
        <v>119</v>
      </c>
    </row>
    <row r="121" spans="1:641" x14ac:dyDescent="0.25">
      <c r="A121" s="1">
        <v>44510.607056747693</v>
      </c>
      <c r="B121" s="1">
        <v>44511.0173312037</v>
      </c>
      <c r="C121" s="1">
        <v>44510</v>
      </c>
      <c r="D121" t="s">
        <v>2735</v>
      </c>
      <c r="E121" t="s">
        <v>364</v>
      </c>
      <c r="F121" t="s">
        <v>365</v>
      </c>
      <c r="G121" s="1">
        <v>44510</v>
      </c>
      <c r="H121" t="s">
        <v>310</v>
      </c>
      <c r="I121" t="s">
        <v>310</v>
      </c>
      <c r="J121" t="s">
        <v>311</v>
      </c>
      <c r="K121" t="s">
        <v>312</v>
      </c>
      <c r="L121" t="s">
        <v>313</v>
      </c>
      <c r="N121" t="s">
        <v>314</v>
      </c>
      <c r="O121" t="s">
        <v>310</v>
      </c>
      <c r="P121" t="s">
        <v>315</v>
      </c>
      <c r="Q121" t="s">
        <v>316</v>
      </c>
      <c r="S121" t="s">
        <v>317</v>
      </c>
      <c r="T121">
        <v>2</v>
      </c>
      <c r="U121">
        <v>1</v>
      </c>
      <c r="V121">
        <v>1</v>
      </c>
      <c r="W121" t="s">
        <v>582</v>
      </c>
      <c r="X121">
        <v>0</v>
      </c>
      <c r="Y121">
        <v>0</v>
      </c>
      <c r="Z121">
        <v>1</v>
      </c>
      <c r="AA121">
        <v>0</v>
      </c>
      <c r="BQ121" t="s">
        <v>310</v>
      </c>
      <c r="BR121" t="s">
        <v>339</v>
      </c>
      <c r="BS121">
        <v>1</v>
      </c>
      <c r="BT121">
        <v>0</v>
      </c>
      <c r="BU121">
        <v>0</v>
      </c>
      <c r="BV121">
        <v>0</v>
      </c>
      <c r="BW121">
        <v>0</v>
      </c>
      <c r="BX121">
        <v>0</v>
      </c>
      <c r="BY121">
        <v>0</v>
      </c>
      <c r="BZ121">
        <v>0</v>
      </c>
      <c r="CB121" t="s">
        <v>421</v>
      </c>
      <c r="CD121">
        <v>650</v>
      </c>
      <c r="CE121" t="s">
        <v>327</v>
      </c>
      <c r="CZ121" t="s">
        <v>541</v>
      </c>
      <c r="EK121" t="s">
        <v>497</v>
      </c>
      <c r="EL121">
        <v>0</v>
      </c>
      <c r="EM121">
        <v>1</v>
      </c>
      <c r="EN121">
        <v>0</v>
      </c>
      <c r="EO121">
        <v>0</v>
      </c>
      <c r="EP121">
        <v>0</v>
      </c>
      <c r="EQ121">
        <v>0</v>
      </c>
      <c r="FT121" t="s">
        <v>994</v>
      </c>
      <c r="FU121">
        <v>0</v>
      </c>
      <c r="FV121">
        <v>0</v>
      </c>
      <c r="FW121">
        <v>1</v>
      </c>
      <c r="FX121">
        <v>0</v>
      </c>
      <c r="FY121">
        <v>0</v>
      </c>
      <c r="FZ121">
        <v>0</v>
      </c>
      <c r="GA121">
        <v>0</v>
      </c>
      <c r="GB121">
        <v>0</v>
      </c>
      <c r="GC121">
        <v>0</v>
      </c>
      <c r="GD121">
        <v>0</v>
      </c>
      <c r="GE121">
        <v>0</v>
      </c>
      <c r="GF121">
        <v>0</v>
      </c>
      <c r="GG121">
        <v>0</v>
      </c>
      <c r="GH121">
        <v>0</v>
      </c>
      <c r="GI121">
        <v>0</v>
      </c>
      <c r="GJ121">
        <v>0</v>
      </c>
      <c r="GK121">
        <v>0</v>
      </c>
      <c r="GM121" t="s">
        <v>499</v>
      </c>
      <c r="GN121">
        <v>0</v>
      </c>
      <c r="GO121">
        <v>0</v>
      </c>
      <c r="GP121">
        <v>1</v>
      </c>
      <c r="GQ121">
        <v>0</v>
      </c>
      <c r="GR121">
        <v>0</v>
      </c>
      <c r="GS121">
        <v>0</v>
      </c>
      <c r="HY121" t="s">
        <v>404</v>
      </c>
      <c r="IA121" t="s">
        <v>345</v>
      </c>
      <c r="IE121" t="s">
        <v>2776</v>
      </c>
      <c r="JN121" t="s">
        <v>448</v>
      </c>
      <c r="JO121">
        <v>0</v>
      </c>
      <c r="JP121">
        <v>1</v>
      </c>
      <c r="JQ121">
        <v>0</v>
      </c>
      <c r="JR121">
        <v>0</v>
      </c>
      <c r="JS121">
        <v>0</v>
      </c>
      <c r="JT121">
        <v>0</v>
      </c>
      <c r="JU121">
        <v>0</v>
      </c>
      <c r="JV121">
        <v>0</v>
      </c>
      <c r="JW121">
        <v>0</v>
      </c>
      <c r="JY121" t="s">
        <v>2777</v>
      </c>
      <c r="JZ121" t="s">
        <v>2778</v>
      </c>
      <c r="KA121">
        <v>1</v>
      </c>
      <c r="KB121">
        <v>0</v>
      </c>
      <c r="KC121">
        <v>1</v>
      </c>
      <c r="KD121">
        <v>1</v>
      </c>
      <c r="KE121">
        <v>1</v>
      </c>
      <c r="KF121">
        <v>0</v>
      </c>
      <c r="KG121">
        <v>0</v>
      </c>
      <c r="KH121">
        <v>0</v>
      </c>
      <c r="KI121">
        <v>0</v>
      </c>
      <c r="KJ121">
        <v>0</v>
      </c>
      <c r="KK121">
        <v>0</v>
      </c>
      <c r="KL121">
        <v>1</v>
      </c>
      <c r="KM121">
        <v>0</v>
      </c>
      <c r="KN121">
        <v>0</v>
      </c>
      <c r="KO121">
        <v>0</v>
      </c>
      <c r="KQ121" t="s">
        <v>427</v>
      </c>
      <c r="KR121" t="s">
        <v>351</v>
      </c>
      <c r="KT121" t="s">
        <v>408</v>
      </c>
      <c r="MD121" t="s">
        <v>322</v>
      </c>
      <c r="ME121" t="s">
        <v>2779</v>
      </c>
      <c r="MF121" t="s">
        <v>2780</v>
      </c>
      <c r="MG121" t="s">
        <v>1008</v>
      </c>
      <c r="MH121">
        <v>0</v>
      </c>
      <c r="MI121">
        <v>0</v>
      </c>
      <c r="MJ121">
        <v>0</v>
      </c>
      <c r="MK121">
        <v>1</v>
      </c>
      <c r="ML121">
        <v>0</v>
      </c>
      <c r="MM121">
        <v>0</v>
      </c>
      <c r="MN121">
        <v>0</v>
      </c>
      <c r="MP121" t="s">
        <v>370</v>
      </c>
      <c r="MQ121">
        <v>1</v>
      </c>
      <c r="MR121">
        <v>0</v>
      </c>
      <c r="MS121">
        <v>0</v>
      </c>
      <c r="MT121">
        <v>0</v>
      </c>
      <c r="MU121">
        <v>0</v>
      </c>
      <c r="MW121" t="s">
        <v>470</v>
      </c>
      <c r="MX121">
        <v>1</v>
      </c>
      <c r="MY121">
        <v>1</v>
      </c>
      <c r="MZ121">
        <v>0</v>
      </c>
      <c r="NA121">
        <v>0</v>
      </c>
      <c r="NB121" t="s">
        <v>2781</v>
      </c>
      <c r="NC121">
        <v>0</v>
      </c>
      <c r="ND121">
        <v>1</v>
      </c>
      <c r="NE121">
        <v>0</v>
      </c>
      <c r="NF121">
        <v>1</v>
      </c>
      <c r="NG121">
        <v>0</v>
      </c>
      <c r="NH121">
        <v>1</v>
      </c>
      <c r="NI121">
        <v>0</v>
      </c>
      <c r="NJ121">
        <v>0</v>
      </c>
      <c r="NK121">
        <v>0</v>
      </c>
      <c r="NL121">
        <v>0</v>
      </c>
      <c r="NM121">
        <v>0</v>
      </c>
      <c r="NP121" t="s">
        <v>327</v>
      </c>
      <c r="NQ121" t="s">
        <v>310</v>
      </c>
      <c r="OB121" t="s">
        <v>2782</v>
      </c>
      <c r="OC121">
        <v>1</v>
      </c>
      <c r="OD121">
        <v>1</v>
      </c>
      <c r="OE121">
        <v>0</v>
      </c>
      <c r="OF121">
        <v>1</v>
      </c>
      <c r="OG121">
        <v>0</v>
      </c>
      <c r="OH121">
        <v>0</v>
      </c>
      <c r="OI121">
        <v>0</v>
      </c>
      <c r="OJ121">
        <v>0</v>
      </c>
      <c r="OK121">
        <v>0</v>
      </c>
      <c r="VG121" t="s">
        <v>373</v>
      </c>
      <c r="VH121">
        <v>0</v>
      </c>
      <c r="VI121">
        <v>0</v>
      </c>
      <c r="VJ121">
        <v>1</v>
      </c>
      <c r="VK121">
        <v>1</v>
      </c>
      <c r="VL121">
        <v>0</v>
      </c>
      <c r="VM121">
        <v>0</v>
      </c>
      <c r="VN121">
        <v>0</v>
      </c>
      <c r="VO121">
        <v>0</v>
      </c>
      <c r="VP121">
        <v>0</v>
      </c>
      <c r="VQ121">
        <v>0</v>
      </c>
      <c r="VR121">
        <v>0</v>
      </c>
      <c r="VT121" t="s">
        <v>2783</v>
      </c>
      <c r="VU121" t="s">
        <v>2784</v>
      </c>
      <c r="VV121" t="s">
        <v>1134</v>
      </c>
      <c r="VW121">
        <v>0</v>
      </c>
      <c r="VX121">
        <v>0</v>
      </c>
      <c r="VY121">
        <v>0</v>
      </c>
      <c r="VZ121">
        <v>0</v>
      </c>
      <c r="WA121">
        <v>1</v>
      </c>
      <c r="WB121">
        <v>1</v>
      </c>
      <c r="WC121">
        <v>0</v>
      </c>
      <c r="WD121">
        <v>0</v>
      </c>
      <c r="WE121">
        <v>1</v>
      </c>
      <c r="WF121">
        <v>0</v>
      </c>
      <c r="WG121">
        <v>0</v>
      </c>
      <c r="WH121">
        <v>0</v>
      </c>
      <c r="WI121">
        <v>0</v>
      </c>
      <c r="WJ121">
        <v>0</v>
      </c>
      <c r="WL121" t="s">
        <v>2785</v>
      </c>
      <c r="WM121" t="s">
        <v>327</v>
      </c>
      <c r="WV121" t="s">
        <v>327</v>
      </c>
      <c r="WW121" t="s">
        <v>327</v>
      </c>
      <c r="WY121" t="s">
        <v>598</v>
      </c>
      <c r="WZ121">
        <v>0</v>
      </c>
      <c r="XA121">
        <v>0</v>
      </c>
      <c r="XB121">
        <v>1</v>
      </c>
      <c r="XC121">
        <v>0</v>
      </c>
      <c r="XD121">
        <v>0</v>
      </c>
      <c r="XE121">
        <v>0</v>
      </c>
      <c r="XH121" t="s">
        <v>2786</v>
      </c>
      <c r="XI121">
        <v>231076857</v>
      </c>
      <c r="XJ121" t="s">
        <v>2787</v>
      </c>
      <c r="XK121" s="1">
        <v>44510.931701388887</v>
      </c>
      <c r="XN121" t="s">
        <v>336</v>
      </c>
      <c r="XO121" t="s">
        <v>337</v>
      </c>
      <c r="XQ121">
        <v>120</v>
      </c>
    </row>
    <row r="122" spans="1:641" x14ac:dyDescent="0.25">
      <c r="A122" s="1">
        <v>44510.655615104173</v>
      </c>
      <c r="B122" s="1">
        <v>44511.025185590282</v>
      </c>
      <c r="C122" s="1">
        <v>44510</v>
      </c>
      <c r="D122" t="s">
        <v>2735</v>
      </c>
      <c r="E122" t="s">
        <v>364</v>
      </c>
      <c r="F122" t="s">
        <v>365</v>
      </c>
      <c r="G122" s="1">
        <v>44510</v>
      </c>
      <c r="H122" t="s">
        <v>310</v>
      </c>
      <c r="I122" t="s">
        <v>310</v>
      </c>
      <c r="J122" t="s">
        <v>311</v>
      </c>
      <c r="K122" t="s">
        <v>312</v>
      </c>
      <c r="L122" t="s">
        <v>313</v>
      </c>
      <c r="N122" t="s">
        <v>314</v>
      </c>
      <c r="O122" t="s">
        <v>310</v>
      </c>
      <c r="P122" t="s">
        <v>315</v>
      </c>
      <c r="Q122" t="s">
        <v>401</v>
      </c>
      <c r="S122" t="s">
        <v>531</v>
      </c>
      <c r="T122">
        <v>3</v>
      </c>
      <c r="U122">
        <v>0</v>
      </c>
      <c r="V122">
        <v>2</v>
      </c>
      <c r="W122" t="s">
        <v>2758</v>
      </c>
      <c r="X122">
        <v>0</v>
      </c>
      <c r="Y122">
        <v>0</v>
      </c>
      <c r="Z122">
        <v>0</v>
      </c>
      <c r="AA122">
        <v>1</v>
      </c>
      <c r="DB122" t="s">
        <v>2788</v>
      </c>
      <c r="DC122">
        <v>0</v>
      </c>
      <c r="DD122">
        <v>0</v>
      </c>
      <c r="DE122">
        <v>1</v>
      </c>
      <c r="DF122">
        <v>0</v>
      </c>
      <c r="DG122">
        <v>0</v>
      </c>
      <c r="DH122">
        <v>0</v>
      </c>
      <c r="DI122">
        <v>0</v>
      </c>
      <c r="DJ122">
        <v>0</v>
      </c>
      <c r="DL122" t="s">
        <v>480</v>
      </c>
      <c r="DN122">
        <v>2000</v>
      </c>
      <c r="DO122" t="s">
        <v>327</v>
      </c>
      <c r="EJ122" t="s">
        <v>341</v>
      </c>
      <c r="EK122" t="s">
        <v>318</v>
      </c>
      <c r="EL122">
        <v>1</v>
      </c>
      <c r="EM122">
        <v>0</v>
      </c>
      <c r="EN122">
        <v>0</v>
      </c>
      <c r="EO122">
        <v>0</v>
      </c>
      <c r="EP122">
        <v>0</v>
      </c>
      <c r="EQ122">
        <v>0</v>
      </c>
      <c r="GU122" t="s">
        <v>384</v>
      </c>
      <c r="GV122">
        <v>1</v>
      </c>
      <c r="GW122">
        <v>0</v>
      </c>
      <c r="GX122">
        <v>0</v>
      </c>
      <c r="GY122">
        <v>0</v>
      </c>
      <c r="GZ122">
        <v>0</v>
      </c>
      <c r="HA122">
        <v>0</v>
      </c>
      <c r="HB122">
        <v>0</v>
      </c>
      <c r="HC122">
        <v>0</v>
      </c>
      <c r="HD122">
        <v>0</v>
      </c>
      <c r="HE122">
        <v>0</v>
      </c>
      <c r="HF122">
        <v>0</v>
      </c>
      <c r="HG122">
        <v>0</v>
      </c>
      <c r="HH122">
        <v>0</v>
      </c>
      <c r="HI122">
        <v>0</v>
      </c>
      <c r="HJ122">
        <v>0</v>
      </c>
      <c r="HK122">
        <v>0</v>
      </c>
      <c r="HL122">
        <v>0</v>
      </c>
      <c r="HN122" t="s">
        <v>318</v>
      </c>
      <c r="HO122">
        <v>1</v>
      </c>
      <c r="HP122">
        <v>0</v>
      </c>
      <c r="HQ122">
        <v>0</v>
      </c>
      <c r="HR122">
        <v>0</v>
      </c>
      <c r="HS122">
        <v>0</v>
      </c>
      <c r="HT122">
        <v>0</v>
      </c>
      <c r="IB122" t="s">
        <v>423</v>
      </c>
      <c r="ID122" t="s">
        <v>385</v>
      </c>
      <c r="IE122" t="s">
        <v>2789</v>
      </c>
      <c r="KV122" t="s">
        <v>2790</v>
      </c>
      <c r="KW122">
        <v>0</v>
      </c>
      <c r="KX122">
        <v>0</v>
      </c>
      <c r="KY122">
        <v>1</v>
      </c>
      <c r="KZ122">
        <v>0</v>
      </c>
      <c r="LA122">
        <v>0</v>
      </c>
      <c r="LB122">
        <v>0</v>
      </c>
      <c r="LC122">
        <v>0</v>
      </c>
      <c r="LD122">
        <v>0</v>
      </c>
      <c r="LE122">
        <v>0</v>
      </c>
      <c r="LG122" t="s">
        <v>2791</v>
      </c>
      <c r="LH122" t="s">
        <v>2792</v>
      </c>
      <c r="LI122">
        <v>0</v>
      </c>
      <c r="LJ122">
        <v>0</v>
      </c>
      <c r="LK122">
        <v>1</v>
      </c>
      <c r="LL122">
        <v>0</v>
      </c>
      <c r="LM122">
        <v>1</v>
      </c>
      <c r="LN122">
        <v>0</v>
      </c>
      <c r="LO122">
        <v>0</v>
      </c>
      <c r="LP122">
        <v>1</v>
      </c>
      <c r="LQ122">
        <v>0</v>
      </c>
      <c r="LR122">
        <v>0</v>
      </c>
      <c r="LS122">
        <v>0</v>
      </c>
      <c r="LT122">
        <v>0</v>
      </c>
      <c r="LU122">
        <v>0</v>
      </c>
      <c r="LV122">
        <v>0</v>
      </c>
      <c r="LW122">
        <v>0</v>
      </c>
      <c r="LY122" t="s">
        <v>411</v>
      </c>
      <c r="LZ122" t="s">
        <v>351</v>
      </c>
      <c r="MB122" t="s">
        <v>408</v>
      </c>
      <c r="MD122" t="s">
        <v>322</v>
      </c>
      <c r="ME122" t="s">
        <v>322</v>
      </c>
      <c r="MF122" t="s">
        <v>2793</v>
      </c>
      <c r="MG122" t="s">
        <v>1008</v>
      </c>
      <c r="MH122">
        <v>0</v>
      </c>
      <c r="MI122">
        <v>0</v>
      </c>
      <c r="MJ122">
        <v>0</v>
      </c>
      <c r="MK122">
        <v>1</v>
      </c>
      <c r="ML122">
        <v>0</v>
      </c>
      <c r="MM122">
        <v>0</v>
      </c>
      <c r="MN122">
        <v>0</v>
      </c>
      <c r="MP122" t="s">
        <v>370</v>
      </c>
      <c r="MQ122">
        <v>1</v>
      </c>
      <c r="MR122">
        <v>0</v>
      </c>
      <c r="MS122">
        <v>0</v>
      </c>
      <c r="MT122">
        <v>0</v>
      </c>
      <c r="MU122">
        <v>0</v>
      </c>
      <c r="MW122" t="s">
        <v>470</v>
      </c>
      <c r="MX122">
        <v>1</v>
      </c>
      <c r="MY122">
        <v>1</v>
      </c>
      <c r="MZ122">
        <v>0</v>
      </c>
      <c r="NA122">
        <v>0</v>
      </c>
      <c r="NB122" t="s">
        <v>372</v>
      </c>
      <c r="NC122">
        <v>0</v>
      </c>
      <c r="ND122">
        <v>0</v>
      </c>
      <c r="NE122">
        <v>1</v>
      </c>
      <c r="NF122">
        <v>1</v>
      </c>
      <c r="NG122">
        <v>0</v>
      </c>
      <c r="NH122">
        <v>0</v>
      </c>
      <c r="NI122">
        <v>0</v>
      </c>
      <c r="NJ122">
        <v>0</v>
      </c>
      <c r="NK122">
        <v>0</v>
      </c>
      <c r="NL122">
        <v>0</v>
      </c>
      <c r="NM122">
        <v>0</v>
      </c>
      <c r="NP122" t="s">
        <v>310</v>
      </c>
      <c r="NQ122" t="s">
        <v>310</v>
      </c>
      <c r="NR122" t="s">
        <v>2794</v>
      </c>
      <c r="NS122">
        <v>1</v>
      </c>
      <c r="NT122">
        <v>1</v>
      </c>
      <c r="NU122">
        <v>0</v>
      </c>
      <c r="NV122">
        <v>0</v>
      </c>
      <c r="NW122">
        <v>0</v>
      </c>
      <c r="NX122">
        <v>0</v>
      </c>
      <c r="NY122">
        <v>0</v>
      </c>
      <c r="NZ122">
        <v>0</v>
      </c>
      <c r="OB122" t="s">
        <v>737</v>
      </c>
      <c r="OC122">
        <v>1</v>
      </c>
      <c r="OD122">
        <v>0</v>
      </c>
      <c r="OE122">
        <v>0</v>
      </c>
      <c r="OF122">
        <v>0</v>
      </c>
      <c r="OG122">
        <v>0</v>
      </c>
      <c r="OH122">
        <v>1</v>
      </c>
      <c r="OI122">
        <v>0</v>
      </c>
      <c r="OJ122">
        <v>0</v>
      </c>
      <c r="OK122">
        <v>0</v>
      </c>
      <c r="VG122" t="s">
        <v>435</v>
      </c>
      <c r="VH122">
        <v>0</v>
      </c>
      <c r="VI122">
        <v>0</v>
      </c>
      <c r="VJ122">
        <v>1</v>
      </c>
      <c r="VK122">
        <v>1</v>
      </c>
      <c r="VL122">
        <v>1</v>
      </c>
      <c r="VM122">
        <v>0</v>
      </c>
      <c r="VN122">
        <v>0</v>
      </c>
      <c r="VO122">
        <v>0</v>
      </c>
      <c r="VP122">
        <v>0</v>
      </c>
      <c r="VQ122">
        <v>0</v>
      </c>
      <c r="VR122">
        <v>0</v>
      </c>
      <c r="VT122" t="s">
        <v>2795</v>
      </c>
      <c r="VU122" t="s">
        <v>2796</v>
      </c>
      <c r="VV122" t="s">
        <v>355</v>
      </c>
      <c r="VW122">
        <v>0</v>
      </c>
      <c r="VX122">
        <v>0</v>
      </c>
      <c r="VY122">
        <v>0</v>
      </c>
      <c r="VZ122">
        <v>0</v>
      </c>
      <c r="WA122">
        <v>0</v>
      </c>
      <c r="WB122">
        <v>0</v>
      </c>
      <c r="WC122">
        <v>0</v>
      </c>
      <c r="WD122">
        <v>0</v>
      </c>
      <c r="WE122">
        <v>0</v>
      </c>
      <c r="WF122">
        <v>0</v>
      </c>
      <c r="WG122">
        <v>0</v>
      </c>
      <c r="WH122">
        <v>0</v>
      </c>
      <c r="WI122">
        <v>1</v>
      </c>
      <c r="WJ122">
        <v>0</v>
      </c>
      <c r="WM122" t="s">
        <v>327</v>
      </c>
      <c r="WV122" t="s">
        <v>327</v>
      </c>
      <c r="WW122" t="s">
        <v>327</v>
      </c>
      <c r="WY122" t="s">
        <v>320</v>
      </c>
      <c r="WZ122">
        <v>0</v>
      </c>
      <c r="XA122">
        <v>0</v>
      </c>
      <c r="XB122">
        <v>0</v>
      </c>
      <c r="XC122">
        <v>1</v>
      </c>
      <c r="XD122">
        <v>0</v>
      </c>
      <c r="XE122">
        <v>0</v>
      </c>
      <c r="XF122" t="s">
        <v>2797</v>
      </c>
      <c r="XH122" t="s">
        <v>2798</v>
      </c>
      <c r="XI122">
        <v>231078021</v>
      </c>
      <c r="XJ122" t="s">
        <v>2799</v>
      </c>
      <c r="XK122" s="1">
        <v>44510.939513888887</v>
      </c>
      <c r="XN122" t="s">
        <v>336</v>
      </c>
      <c r="XO122" t="s">
        <v>337</v>
      </c>
      <c r="XQ122">
        <v>121</v>
      </c>
    </row>
    <row r="123" spans="1:641" x14ac:dyDescent="0.25">
      <c r="A123" s="1">
        <v>44510.682745972219</v>
      </c>
      <c r="B123" s="1">
        <v>44511.031828356477</v>
      </c>
      <c r="C123" s="1">
        <v>44510</v>
      </c>
      <c r="D123" t="s">
        <v>2735</v>
      </c>
      <c r="E123" t="s">
        <v>364</v>
      </c>
      <c r="F123" t="s">
        <v>365</v>
      </c>
      <c r="G123" s="1">
        <v>44510</v>
      </c>
      <c r="H123" t="s">
        <v>310</v>
      </c>
      <c r="I123" t="s">
        <v>310</v>
      </c>
      <c r="J123" t="s">
        <v>311</v>
      </c>
      <c r="K123" t="s">
        <v>312</v>
      </c>
      <c r="L123" t="s">
        <v>313</v>
      </c>
      <c r="N123" t="s">
        <v>314</v>
      </c>
      <c r="O123" t="s">
        <v>310</v>
      </c>
      <c r="P123" t="s">
        <v>315</v>
      </c>
      <c r="Q123" t="s">
        <v>401</v>
      </c>
      <c r="S123" t="s">
        <v>317</v>
      </c>
      <c r="T123">
        <v>3</v>
      </c>
      <c r="U123">
        <v>0</v>
      </c>
      <c r="V123">
        <v>2</v>
      </c>
      <c r="W123" t="s">
        <v>319</v>
      </c>
      <c r="X123">
        <v>0</v>
      </c>
      <c r="Y123">
        <v>1</v>
      </c>
      <c r="Z123">
        <v>0</v>
      </c>
      <c r="AA123">
        <v>0</v>
      </c>
      <c r="AG123" t="s">
        <v>310</v>
      </c>
      <c r="AH123" t="s">
        <v>339</v>
      </c>
      <c r="AI123">
        <v>1</v>
      </c>
      <c r="AJ123">
        <v>0</v>
      </c>
      <c r="AK123">
        <v>0</v>
      </c>
      <c r="AL123">
        <v>0</v>
      </c>
      <c r="AM123">
        <v>0</v>
      </c>
      <c r="AN123">
        <v>0</v>
      </c>
      <c r="AO123">
        <v>0</v>
      </c>
      <c r="AP123">
        <v>0</v>
      </c>
      <c r="AR123" t="s">
        <v>383</v>
      </c>
      <c r="AT123">
        <v>100</v>
      </c>
      <c r="AU123" t="s">
        <v>327</v>
      </c>
      <c r="BP123" t="s">
        <v>541</v>
      </c>
      <c r="EK123" t="s">
        <v>318</v>
      </c>
      <c r="EL123">
        <v>1</v>
      </c>
      <c r="EM123">
        <v>0</v>
      </c>
      <c r="EN123">
        <v>0</v>
      </c>
      <c r="EO123">
        <v>0</v>
      </c>
      <c r="EP123">
        <v>0</v>
      </c>
      <c r="EQ123">
        <v>0</v>
      </c>
      <c r="ES123" t="s">
        <v>342</v>
      </c>
      <c r="ET123">
        <v>1</v>
      </c>
      <c r="EU123">
        <v>1</v>
      </c>
      <c r="EV123">
        <v>0</v>
      </c>
      <c r="EW123">
        <v>0</v>
      </c>
      <c r="EX123">
        <v>0</v>
      </c>
      <c r="EY123">
        <v>0</v>
      </c>
      <c r="EZ123">
        <v>0</v>
      </c>
      <c r="FA123">
        <v>0</v>
      </c>
      <c r="FB123">
        <v>0</v>
      </c>
      <c r="FC123">
        <v>0</v>
      </c>
      <c r="FD123">
        <v>0</v>
      </c>
      <c r="FE123">
        <v>0</v>
      </c>
      <c r="FF123">
        <v>0</v>
      </c>
      <c r="FG123">
        <v>0</v>
      </c>
      <c r="FH123">
        <v>0</v>
      </c>
      <c r="FI123">
        <v>0</v>
      </c>
      <c r="FJ123">
        <v>0</v>
      </c>
      <c r="FL123" t="s">
        <v>318</v>
      </c>
      <c r="FM123">
        <v>1</v>
      </c>
      <c r="FN123">
        <v>0</v>
      </c>
      <c r="FO123">
        <v>0</v>
      </c>
      <c r="FP123">
        <v>0</v>
      </c>
      <c r="FQ123">
        <v>0</v>
      </c>
      <c r="FR123">
        <v>0</v>
      </c>
      <c r="HV123" t="s">
        <v>423</v>
      </c>
      <c r="HX123" t="s">
        <v>345</v>
      </c>
      <c r="IE123" t="s">
        <v>2800</v>
      </c>
      <c r="IF123" t="s">
        <v>347</v>
      </c>
      <c r="IG123">
        <v>1</v>
      </c>
      <c r="IH123">
        <v>0</v>
      </c>
      <c r="II123">
        <v>0</v>
      </c>
      <c r="IJ123">
        <v>0</v>
      </c>
      <c r="IK123">
        <v>0</v>
      </c>
      <c r="IL123">
        <v>0</v>
      </c>
      <c r="IM123">
        <v>0</v>
      </c>
      <c r="IN123">
        <v>0</v>
      </c>
      <c r="IO123">
        <v>0</v>
      </c>
      <c r="IQ123" t="s">
        <v>2801</v>
      </c>
      <c r="IR123" t="s">
        <v>2802</v>
      </c>
      <c r="IS123">
        <v>1</v>
      </c>
      <c r="IT123">
        <v>0</v>
      </c>
      <c r="IU123">
        <v>1</v>
      </c>
      <c r="IV123">
        <v>0</v>
      </c>
      <c r="IW123">
        <v>0</v>
      </c>
      <c r="IX123">
        <v>1</v>
      </c>
      <c r="IY123">
        <v>0</v>
      </c>
      <c r="IZ123">
        <v>0</v>
      </c>
      <c r="JA123">
        <v>0</v>
      </c>
      <c r="JB123">
        <v>0</v>
      </c>
      <c r="JC123">
        <v>0</v>
      </c>
      <c r="JD123">
        <v>0</v>
      </c>
      <c r="JE123">
        <v>0</v>
      </c>
      <c r="JF123">
        <v>0</v>
      </c>
      <c r="JG123">
        <v>0</v>
      </c>
      <c r="JI123" t="s">
        <v>411</v>
      </c>
      <c r="JJ123" t="s">
        <v>351</v>
      </c>
      <c r="JL123" t="s">
        <v>352</v>
      </c>
      <c r="MD123" t="s">
        <v>2803</v>
      </c>
      <c r="ME123" t="s">
        <v>322</v>
      </c>
      <c r="MF123" t="s">
        <v>322</v>
      </c>
      <c r="MG123" t="s">
        <v>779</v>
      </c>
      <c r="MH123">
        <v>0</v>
      </c>
      <c r="MI123">
        <v>1</v>
      </c>
      <c r="MJ123">
        <v>0</v>
      </c>
      <c r="MK123">
        <v>1</v>
      </c>
      <c r="ML123">
        <v>0</v>
      </c>
      <c r="MM123">
        <v>0</v>
      </c>
      <c r="MN123">
        <v>0</v>
      </c>
      <c r="MP123" t="s">
        <v>370</v>
      </c>
      <c r="MQ123">
        <v>1</v>
      </c>
      <c r="MR123">
        <v>0</v>
      </c>
      <c r="MS123">
        <v>0</v>
      </c>
      <c r="MT123">
        <v>0</v>
      </c>
      <c r="MU123">
        <v>0</v>
      </c>
      <c r="MW123" t="s">
        <v>356</v>
      </c>
      <c r="MX123">
        <v>1</v>
      </c>
      <c r="MY123">
        <v>1</v>
      </c>
      <c r="MZ123">
        <v>0</v>
      </c>
      <c r="NA123">
        <v>0</v>
      </c>
      <c r="NB123" t="s">
        <v>326</v>
      </c>
      <c r="NC123">
        <v>0</v>
      </c>
      <c r="ND123">
        <v>0</v>
      </c>
      <c r="NE123">
        <v>0</v>
      </c>
      <c r="NF123">
        <v>1</v>
      </c>
      <c r="NG123">
        <v>0</v>
      </c>
      <c r="NH123">
        <v>0</v>
      </c>
      <c r="NI123">
        <v>0</v>
      </c>
      <c r="NJ123">
        <v>0</v>
      </c>
      <c r="NK123">
        <v>0</v>
      </c>
      <c r="NL123">
        <v>0</v>
      </c>
      <c r="NM123">
        <v>0</v>
      </c>
      <c r="NP123" t="s">
        <v>327</v>
      </c>
      <c r="NQ123" t="s">
        <v>327</v>
      </c>
      <c r="VG123" t="s">
        <v>373</v>
      </c>
      <c r="VH123">
        <v>0</v>
      </c>
      <c r="VI123">
        <v>0</v>
      </c>
      <c r="VJ123">
        <v>1</v>
      </c>
      <c r="VK123">
        <v>1</v>
      </c>
      <c r="VL123">
        <v>0</v>
      </c>
      <c r="VM123">
        <v>0</v>
      </c>
      <c r="VN123">
        <v>0</v>
      </c>
      <c r="VO123">
        <v>0</v>
      </c>
      <c r="VP123">
        <v>0</v>
      </c>
      <c r="VQ123">
        <v>0</v>
      </c>
      <c r="VR123">
        <v>0</v>
      </c>
      <c r="VT123" t="s">
        <v>2804</v>
      </c>
      <c r="VU123" t="s">
        <v>2805</v>
      </c>
      <c r="VV123" t="s">
        <v>396</v>
      </c>
      <c r="VW123">
        <v>0</v>
      </c>
      <c r="VX123">
        <v>0</v>
      </c>
      <c r="VY123">
        <v>0</v>
      </c>
      <c r="VZ123">
        <v>0</v>
      </c>
      <c r="WA123">
        <v>1</v>
      </c>
      <c r="WB123">
        <v>1</v>
      </c>
      <c r="WC123">
        <v>0</v>
      </c>
      <c r="WD123">
        <v>0</v>
      </c>
      <c r="WE123">
        <v>0</v>
      </c>
      <c r="WF123">
        <v>0</v>
      </c>
      <c r="WG123">
        <v>0</v>
      </c>
      <c r="WH123">
        <v>0</v>
      </c>
      <c r="WI123">
        <v>0</v>
      </c>
      <c r="WJ123">
        <v>0</v>
      </c>
      <c r="WL123" t="s">
        <v>2806</v>
      </c>
      <c r="WM123" t="s">
        <v>327</v>
      </c>
      <c r="WV123" t="s">
        <v>327</v>
      </c>
      <c r="WW123" t="s">
        <v>327</v>
      </c>
      <c r="WY123" t="s">
        <v>355</v>
      </c>
      <c r="WZ123">
        <v>0</v>
      </c>
      <c r="XA123">
        <v>0</v>
      </c>
      <c r="XB123">
        <v>0</v>
      </c>
      <c r="XC123">
        <v>0</v>
      </c>
      <c r="XD123">
        <v>1</v>
      </c>
      <c r="XE123">
        <v>0</v>
      </c>
      <c r="XH123" t="s">
        <v>2807</v>
      </c>
      <c r="XI123">
        <v>231079133</v>
      </c>
      <c r="XJ123" t="s">
        <v>2808</v>
      </c>
      <c r="XK123" s="1">
        <v>44510.946087962962</v>
      </c>
      <c r="XN123" t="s">
        <v>336</v>
      </c>
      <c r="XO123" t="s">
        <v>337</v>
      </c>
      <c r="XQ123">
        <v>122</v>
      </c>
    </row>
    <row r="124" spans="1:641" x14ac:dyDescent="0.25">
      <c r="A124" s="1">
        <v>44510.717230925933</v>
      </c>
      <c r="B124" s="1">
        <v>44511.036333935182</v>
      </c>
      <c r="C124" s="1">
        <v>44510</v>
      </c>
      <c r="D124" t="s">
        <v>2735</v>
      </c>
      <c r="E124" t="s">
        <v>364</v>
      </c>
      <c r="F124" t="s">
        <v>365</v>
      </c>
      <c r="G124" s="1">
        <v>44510</v>
      </c>
      <c r="H124" t="s">
        <v>310</v>
      </c>
      <c r="I124" t="s">
        <v>310</v>
      </c>
      <c r="J124" t="s">
        <v>311</v>
      </c>
      <c r="K124" t="s">
        <v>312</v>
      </c>
      <c r="L124" t="s">
        <v>313</v>
      </c>
      <c r="N124" t="s">
        <v>314</v>
      </c>
      <c r="O124" t="s">
        <v>310</v>
      </c>
      <c r="P124" t="s">
        <v>517</v>
      </c>
      <c r="Q124" t="s">
        <v>656</v>
      </c>
      <c r="S124" t="s">
        <v>317</v>
      </c>
      <c r="T124">
        <v>5</v>
      </c>
      <c r="U124">
        <v>1</v>
      </c>
      <c r="V124">
        <v>3</v>
      </c>
      <c r="W124" t="s">
        <v>582</v>
      </c>
      <c r="X124">
        <v>0</v>
      </c>
      <c r="Y124">
        <v>0</v>
      </c>
      <c r="Z124">
        <v>1</v>
      </c>
      <c r="AA124">
        <v>0</v>
      </c>
      <c r="BQ124" t="s">
        <v>310</v>
      </c>
      <c r="BR124" t="s">
        <v>339</v>
      </c>
      <c r="BS124">
        <v>1</v>
      </c>
      <c r="BT124">
        <v>0</v>
      </c>
      <c r="BU124">
        <v>0</v>
      </c>
      <c r="BV124">
        <v>0</v>
      </c>
      <c r="BW124">
        <v>0</v>
      </c>
      <c r="BX124">
        <v>0</v>
      </c>
      <c r="BY124">
        <v>0</v>
      </c>
      <c r="BZ124">
        <v>0</v>
      </c>
      <c r="CB124" t="s">
        <v>421</v>
      </c>
      <c r="CD124">
        <v>650</v>
      </c>
      <c r="CE124" t="s">
        <v>327</v>
      </c>
      <c r="CZ124" t="s">
        <v>422</v>
      </c>
      <c r="EK124" t="s">
        <v>497</v>
      </c>
      <c r="EL124">
        <v>0</v>
      </c>
      <c r="EM124">
        <v>1</v>
      </c>
      <c r="EN124">
        <v>0</v>
      </c>
      <c r="EO124">
        <v>0</v>
      </c>
      <c r="EP124">
        <v>0</v>
      </c>
      <c r="EQ124">
        <v>0</v>
      </c>
      <c r="FT124" t="s">
        <v>584</v>
      </c>
      <c r="FU124">
        <v>1</v>
      </c>
      <c r="FV124">
        <v>0</v>
      </c>
      <c r="FW124">
        <v>1</v>
      </c>
      <c r="FX124">
        <v>0</v>
      </c>
      <c r="FY124">
        <v>0</v>
      </c>
      <c r="FZ124">
        <v>0</v>
      </c>
      <c r="GA124">
        <v>0</v>
      </c>
      <c r="GB124">
        <v>0</v>
      </c>
      <c r="GC124">
        <v>0</v>
      </c>
      <c r="GD124">
        <v>0</v>
      </c>
      <c r="GE124">
        <v>0</v>
      </c>
      <c r="GF124">
        <v>0</v>
      </c>
      <c r="GG124">
        <v>0</v>
      </c>
      <c r="GH124">
        <v>0</v>
      </c>
      <c r="GI124">
        <v>0</v>
      </c>
      <c r="GJ124">
        <v>0</v>
      </c>
      <c r="GK124">
        <v>0</v>
      </c>
      <c r="GM124" t="s">
        <v>499</v>
      </c>
      <c r="GN124">
        <v>0</v>
      </c>
      <c r="GO124">
        <v>0</v>
      </c>
      <c r="GP124">
        <v>1</v>
      </c>
      <c r="GQ124">
        <v>0</v>
      </c>
      <c r="GR124">
        <v>0</v>
      </c>
      <c r="GS124">
        <v>0</v>
      </c>
      <c r="HY124" t="s">
        <v>404</v>
      </c>
      <c r="IA124" t="s">
        <v>345</v>
      </c>
      <c r="IE124" t="s">
        <v>2809</v>
      </c>
      <c r="JN124" t="s">
        <v>448</v>
      </c>
      <c r="JO124">
        <v>0</v>
      </c>
      <c r="JP124">
        <v>1</v>
      </c>
      <c r="JQ124">
        <v>0</v>
      </c>
      <c r="JR124">
        <v>0</v>
      </c>
      <c r="JS124">
        <v>0</v>
      </c>
      <c r="JT124">
        <v>0</v>
      </c>
      <c r="JU124">
        <v>0</v>
      </c>
      <c r="JV124">
        <v>0</v>
      </c>
      <c r="JW124">
        <v>0</v>
      </c>
      <c r="JY124" t="s">
        <v>2810</v>
      </c>
      <c r="JZ124" t="s">
        <v>426</v>
      </c>
      <c r="KA124">
        <v>1</v>
      </c>
      <c r="KB124">
        <v>0</v>
      </c>
      <c r="KC124">
        <v>1</v>
      </c>
      <c r="KD124">
        <v>1</v>
      </c>
      <c r="KE124">
        <v>1</v>
      </c>
      <c r="KF124">
        <v>1</v>
      </c>
      <c r="KG124">
        <v>0</v>
      </c>
      <c r="KH124">
        <v>0</v>
      </c>
      <c r="KI124">
        <v>0</v>
      </c>
      <c r="KJ124">
        <v>0</v>
      </c>
      <c r="KK124">
        <v>0</v>
      </c>
      <c r="KL124">
        <v>0</v>
      </c>
      <c r="KM124">
        <v>0</v>
      </c>
      <c r="KN124">
        <v>0</v>
      </c>
      <c r="KO124">
        <v>0</v>
      </c>
      <c r="KQ124" t="s">
        <v>427</v>
      </c>
      <c r="KR124" t="s">
        <v>351</v>
      </c>
      <c r="KT124" t="s">
        <v>408</v>
      </c>
      <c r="MD124" t="s">
        <v>322</v>
      </c>
      <c r="ME124" t="s">
        <v>2811</v>
      </c>
      <c r="MF124" t="s">
        <v>322</v>
      </c>
      <c r="MG124" t="s">
        <v>779</v>
      </c>
      <c r="MH124">
        <v>0</v>
      </c>
      <c r="MI124">
        <v>1</v>
      </c>
      <c r="MJ124">
        <v>0</v>
      </c>
      <c r="MK124">
        <v>1</v>
      </c>
      <c r="ML124">
        <v>0</v>
      </c>
      <c r="MM124">
        <v>0</v>
      </c>
      <c r="MN124">
        <v>0</v>
      </c>
      <c r="MP124" t="s">
        <v>370</v>
      </c>
      <c r="MQ124">
        <v>1</v>
      </c>
      <c r="MR124">
        <v>0</v>
      </c>
      <c r="MS124">
        <v>0</v>
      </c>
      <c r="MT124">
        <v>0</v>
      </c>
      <c r="MU124">
        <v>0</v>
      </c>
      <c r="MW124" t="s">
        <v>356</v>
      </c>
      <c r="MX124">
        <v>1</v>
      </c>
      <c r="MY124">
        <v>1</v>
      </c>
      <c r="MZ124">
        <v>0</v>
      </c>
      <c r="NA124">
        <v>0</v>
      </c>
      <c r="NB124" t="s">
        <v>2812</v>
      </c>
      <c r="NC124">
        <v>0</v>
      </c>
      <c r="ND124">
        <v>1</v>
      </c>
      <c r="NE124">
        <v>0</v>
      </c>
      <c r="NF124">
        <v>1</v>
      </c>
      <c r="NG124">
        <v>0</v>
      </c>
      <c r="NH124">
        <v>0</v>
      </c>
      <c r="NI124">
        <v>0</v>
      </c>
      <c r="NJ124">
        <v>0</v>
      </c>
      <c r="NK124">
        <v>0</v>
      </c>
      <c r="NL124">
        <v>0</v>
      </c>
      <c r="NM124">
        <v>0</v>
      </c>
      <c r="NP124" t="s">
        <v>327</v>
      </c>
      <c r="NQ124" t="s">
        <v>327</v>
      </c>
      <c r="VG124" t="s">
        <v>815</v>
      </c>
      <c r="VH124">
        <v>0</v>
      </c>
      <c r="VI124">
        <v>0</v>
      </c>
      <c r="VJ124">
        <v>1</v>
      </c>
      <c r="VK124">
        <v>0</v>
      </c>
      <c r="VL124">
        <v>0</v>
      </c>
      <c r="VM124">
        <v>0</v>
      </c>
      <c r="VN124">
        <v>0</v>
      </c>
      <c r="VO124">
        <v>0</v>
      </c>
      <c r="VP124">
        <v>0</v>
      </c>
      <c r="VQ124">
        <v>0</v>
      </c>
      <c r="VR124">
        <v>0</v>
      </c>
      <c r="VT124" t="s">
        <v>2813</v>
      </c>
      <c r="VU124" t="s">
        <v>2814</v>
      </c>
      <c r="VV124" t="s">
        <v>1134</v>
      </c>
      <c r="VW124">
        <v>0</v>
      </c>
      <c r="VX124">
        <v>0</v>
      </c>
      <c r="VY124">
        <v>0</v>
      </c>
      <c r="VZ124">
        <v>0</v>
      </c>
      <c r="WA124">
        <v>1</v>
      </c>
      <c r="WB124">
        <v>1</v>
      </c>
      <c r="WC124">
        <v>0</v>
      </c>
      <c r="WD124">
        <v>0</v>
      </c>
      <c r="WE124">
        <v>1</v>
      </c>
      <c r="WF124">
        <v>0</v>
      </c>
      <c r="WG124">
        <v>0</v>
      </c>
      <c r="WH124">
        <v>0</v>
      </c>
      <c r="WI124">
        <v>0</v>
      </c>
      <c r="WJ124">
        <v>0</v>
      </c>
      <c r="WL124" t="s">
        <v>2815</v>
      </c>
      <c r="WM124" t="s">
        <v>327</v>
      </c>
      <c r="WV124" t="s">
        <v>327</v>
      </c>
      <c r="WW124" t="s">
        <v>327</v>
      </c>
      <c r="WY124" t="s">
        <v>355</v>
      </c>
      <c r="WZ124">
        <v>0</v>
      </c>
      <c r="XA124">
        <v>0</v>
      </c>
      <c r="XB124">
        <v>0</v>
      </c>
      <c r="XC124">
        <v>0</v>
      </c>
      <c r="XD124">
        <v>1</v>
      </c>
      <c r="XE124">
        <v>0</v>
      </c>
      <c r="XH124" t="s">
        <v>2816</v>
      </c>
      <c r="XI124">
        <v>231079916</v>
      </c>
      <c r="XJ124" t="s">
        <v>2817</v>
      </c>
      <c r="XK124" s="1">
        <v>44510.950520833343</v>
      </c>
      <c r="XN124" t="s">
        <v>336</v>
      </c>
      <c r="XO124" t="s">
        <v>337</v>
      </c>
      <c r="XQ124">
        <v>123</v>
      </c>
    </row>
    <row r="125" spans="1:641" x14ac:dyDescent="0.25">
      <c r="A125" s="1">
        <v>44510.806388564823</v>
      </c>
      <c r="B125" s="1">
        <v>44511.041649247687</v>
      </c>
      <c r="C125" s="1">
        <v>44510</v>
      </c>
      <c r="D125" t="s">
        <v>2735</v>
      </c>
      <c r="E125" t="s">
        <v>364</v>
      </c>
      <c r="F125" t="s">
        <v>365</v>
      </c>
      <c r="G125" s="1">
        <v>44510</v>
      </c>
      <c r="H125" t="s">
        <v>310</v>
      </c>
      <c r="I125" t="s">
        <v>310</v>
      </c>
      <c r="J125" t="s">
        <v>311</v>
      </c>
      <c r="K125" t="s">
        <v>312</v>
      </c>
      <c r="L125" t="s">
        <v>313</v>
      </c>
      <c r="N125" t="s">
        <v>681</v>
      </c>
      <c r="O125" t="s">
        <v>310</v>
      </c>
      <c r="P125" t="s">
        <v>382</v>
      </c>
      <c r="Q125" t="s">
        <v>316</v>
      </c>
      <c r="S125" t="s">
        <v>531</v>
      </c>
      <c r="T125">
        <v>3</v>
      </c>
      <c r="U125">
        <v>0</v>
      </c>
      <c r="V125">
        <v>2</v>
      </c>
      <c r="W125" t="s">
        <v>318</v>
      </c>
      <c r="X125">
        <v>1</v>
      </c>
      <c r="Y125">
        <v>0</v>
      </c>
      <c r="Z125">
        <v>0</v>
      </c>
      <c r="AA125">
        <v>0</v>
      </c>
      <c r="AB125" t="s">
        <v>2818</v>
      </c>
      <c r="AC125">
        <v>1</v>
      </c>
      <c r="AD125">
        <v>0</v>
      </c>
      <c r="AE125">
        <v>1</v>
      </c>
      <c r="AF125">
        <v>0</v>
      </c>
      <c r="EK125" t="s">
        <v>318</v>
      </c>
      <c r="EL125">
        <v>1</v>
      </c>
      <c r="EM125">
        <v>0</v>
      </c>
      <c r="EN125">
        <v>0</v>
      </c>
      <c r="EO125">
        <v>0</v>
      </c>
      <c r="EP125">
        <v>0</v>
      </c>
      <c r="EQ125">
        <v>0</v>
      </c>
      <c r="IE125" t="s">
        <v>2819</v>
      </c>
      <c r="MG125" t="s">
        <v>2820</v>
      </c>
      <c r="MH125">
        <v>0</v>
      </c>
      <c r="MI125">
        <v>0</v>
      </c>
      <c r="MJ125">
        <v>1</v>
      </c>
      <c r="MK125">
        <v>1</v>
      </c>
      <c r="ML125">
        <v>0</v>
      </c>
      <c r="MM125">
        <v>0</v>
      </c>
      <c r="MN125">
        <v>0</v>
      </c>
      <c r="MW125" t="s">
        <v>356</v>
      </c>
      <c r="MX125">
        <v>1</v>
      </c>
      <c r="MY125">
        <v>1</v>
      </c>
      <c r="MZ125">
        <v>0</v>
      </c>
      <c r="NA125">
        <v>0</v>
      </c>
      <c r="OM125" t="s">
        <v>326</v>
      </c>
      <c r="ON125">
        <v>0</v>
      </c>
      <c r="OO125">
        <v>1</v>
      </c>
      <c r="OP125">
        <v>0</v>
      </c>
      <c r="OQ125">
        <v>0</v>
      </c>
      <c r="OR125">
        <v>0</v>
      </c>
      <c r="OS125">
        <v>0</v>
      </c>
      <c r="OT125">
        <v>0</v>
      </c>
      <c r="OU125">
        <v>0</v>
      </c>
      <c r="OV125">
        <v>0</v>
      </c>
      <c r="OW125">
        <v>0</v>
      </c>
      <c r="OX125">
        <v>0</v>
      </c>
      <c r="PA125" t="s">
        <v>2821</v>
      </c>
      <c r="PB125">
        <v>1</v>
      </c>
      <c r="PC125">
        <v>0</v>
      </c>
      <c r="PD125">
        <v>1</v>
      </c>
      <c r="PE125">
        <v>0</v>
      </c>
      <c r="PF125">
        <v>1</v>
      </c>
      <c r="PG125">
        <v>0</v>
      </c>
      <c r="PH125">
        <v>0</v>
      </c>
      <c r="PI125">
        <v>0</v>
      </c>
      <c r="PJ125">
        <v>0</v>
      </c>
      <c r="PK125">
        <v>0</v>
      </c>
      <c r="PL125">
        <v>0</v>
      </c>
      <c r="PM125">
        <v>0</v>
      </c>
      <c r="PN125">
        <v>0</v>
      </c>
      <c r="PO125">
        <v>0</v>
      </c>
      <c r="PQ125" t="s">
        <v>844</v>
      </c>
      <c r="PS125" t="s">
        <v>1177</v>
      </c>
      <c r="PT125">
        <v>0</v>
      </c>
      <c r="PU125">
        <v>0</v>
      </c>
      <c r="PV125">
        <v>0</v>
      </c>
      <c r="PW125">
        <v>1</v>
      </c>
      <c r="PX125">
        <v>0</v>
      </c>
      <c r="PY125">
        <v>0</v>
      </c>
      <c r="PZ125">
        <v>0</v>
      </c>
      <c r="QA125">
        <v>0</v>
      </c>
      <c r="QB125">
        <v>0</v>
      </c>
      <c r="QD125" t="s">
        <v>1177</v>
      </c>
      <c r="QE125">
        <v>0</v>
      </c>
      <c r="QF125">
        <v>0</v>
      </c>
      <c r="QG125">
        <v>0</v>
      </c>
      <c r="QH125">
        <v>1</v>
      </c>
      <c r="QI125">
        <v>0</v>
      </c>
      <c r="QJ125">
        <v>0</v>
      </c>
      <c r="QK125">
        <v>0</v>
      </c>
      <c r="QL125">
        <v>0</v>
      </c>
      <c r="QM125">
        <v>0</v>
      </c>
      <c r="SX125" t="s">
        <v>2254</v>
      </c>
      <c r="SY125">
        <v>0</v>
      </c>
      <c r="SZ125">
        <v>0</v>
      </c>
      <c r="TA125">
        <v>0</v>
      </c>
      <c r="TB125">
        <v>1</v>
      </c>
      <c r="TC125">
        <v>0</v>
      </c>
      <c r="TD125">
        <v>0</v>
      </c>
      <c r="TE125">
        <v>0</v>
      </c>
      <c r="TF125">
        <v>0</v>
      </c>
      <c r="TI125" t="s">
        <v>2822</v>
      </c>
      <c r="TJ125">
        <v>1</v>
      </c>
      <c r="TK125">
        <v>0</v>
      </c>
      <c r="TL125">
        <v>1</v>
      </c>
      <c r="TM125">
        <v>1</v>
      </c>
      <c r="TN125">
        <v>0</v>
      </c>
      <c r="TO125">
        <v>0</v>
      </c>
      <c r="TP125">
        <v>0</v>
      </c>
      <c r="VF125" t="s">
        <v>327</v>
      </c>
      <c r="VG125" t="s">
        <v>815</v>
      </c>
      <c r="VH125">
        <v>0</v>
      </c>
      <c r="VI125">
        <v>0</v>
      </c>
      <c r="VJ125">
        <v>1</v>
      </c>
      <c r="VK125">
        <v>0</v>
      </c>
      <c r="VL125">
        <v>0</v>
      </c>
      <c r="VM125">
        <v>0</v>
      </c>
      <c r="VN125">
        <v>0</v>
      </c>
      <c r="VO125">
        <v>0</v>
      </c>
      <c r="VP125">
        <v>0</v>
      </c>
      <c r="VQ125">
        <v>0</v>
      </c>
      <c r="VR125">
        <v>0</v>
      </c>
      <c r="VT125" t="s">
        <v>2823</v>
      </c>
      <c r="VU125" t="s">
        <v>2824</v>
      </c>
      <c r="VV125" t="s">
        <v>2825</v>
      </c>
      <c r="VW125">
        <v>0</v>
      </c>
      <c r="VX125">
        <v>0</v>
      </c>
      <c r="VY125">
        <v>0</v>
      </c>
      <c r="VZ125">
        <v>0</v>
      </c>
      <c r="WA125">
        <v>1</v>
      </c>
      <c r="WB125">
        <v>1</v>
      </c>
      <c r="WC125">
        <v>0</v>
      </c>
      <c r="WD125">
        <v>1</v>
      </c>
      <c r="WE125">
        <v>0</v>
      </c>
      <c r="WF125">
        <v>0</v>
      </c>
      <c r="WG125">
        <v>0</v>
      </c>
      <c r="WH125">
        <v>0</v>
      </c>
      <c r="WI125">
        <v>0</v>
      </c>
      <c r="WJ125">
        <v>0</v>
      </c>
      <c r="WL125" t="s">
        <v>2826</v>
      </c>
      <c r="WM125" t="s">
        <v>327</v>
      </c>
      <c r="WV125" t="s">
        <v>327</v>
      </c>
      <c r="WW125" t="s">
        <v>327</v>
      </c>
      <c r="WY125" t="s">
        <v>355</v>
      </c>
      <c r="WZ125">
        <v>0</v>
      </c>
      <c r="XA125">
        <v>0</v>
      </c>
      <c r="XB125">
        <v>0</v>
      </c>
      <c r="XC125">
        <v>0</v>
      </c>
      <c r="XD125">
        <v>1</v>
      </c>
      <c r="XE125">
        <v>0</v>
      </c>
      <c r="XH125" t="s">
        <v>323</v>
      </c>
      <c r="XI125">
        <v>231080542</v>
      </c>
      <c r="XJ125" t="s">
        <v>2827</v>
      </c>
      <c r="XK125" s="1">
        <v>44510.955833333333</v>
      </c>
      <c r="XN125" t="s">
        <v>336</v>
      </c>
      <c r="XO125" t="s">
        <v>337</v>
      </c>
      <c r="XQ125">
        <v>124</v>
      </c>
    </row>
    <row r="126" spans="1:641" x14ac:dyDescent="0.25">
      <c r="A126" s="1">
        <v>44510.830146145832</v>
      </c>
      <c r="B126" s="1">
        <v>44511.049135266207</v>
      </c>
      <c r="C126" s="1">
        <v>44510</v>
      </c>
      <c r="D126" t="s">
        <v>2735</v>
      </c>
      <c r="E126" t="s">
        <v>364</v>
      </c>
      <c r="F126" t="s">
        <v>365</v>
      </c>
      <c r="G126" s="1">
        <v>44510</v>
      </c>
      <c r="H126" t="s">
        <v>310</v>
      </c>
      <c r="I126" t="s">
        <v>310</v>
      </c>
      <c r="J126" t="s">
        <v>311</v>
      </c>
      <c r="K126" t="s">
        <v>312</v>
      </c>
      <c r="L126" t="s">
        <v>313</v>
      </c>
      <c r="N126" t="s">
        <v>681</v>
      </c>
      <c r="O126" t="s">
        <v>310</v>
      </c>
      <c r="P126" t="s">
        <v>517</v>
      </c>
      <c r="Q126" t="s">
        <v>401</v>
      </c>
      <c r="S126" t="s">
        <v>317</v>
      </c>
      <c r="T126">
        <v>5</v>
      </c>
      <c r="U126">
        <v>0</v>
      </c>
      <c r="V126">
        <v>3</v>
      </c>
      <c r="W126" t="s">
        <v>318</v>
      </c>
      <c r="X126">
        <v>1</v>
      </c>
      <c r="Y126">
        <v>0</v>
      </c>
      <c r="Z126">
        <v>0</v>
      </c>
      <c r="AA126">
        <v>0</v>
      </c>
      <c r="AB126" t="s">
        <v>2818</v>
      </c>
      <c r="AC126">
        <v>1</v>
      </c>
      <c r="AD126">
        <v>0</v>
      </c>
      <c r="AE126">
        <v>1</v>
      </c>
      <c r="AF126">
        <v>0</v>
      </c>
      <c r="EK126" t="s">
        <v>318</v>
      </c>
      <c r="EL126">
        <v>1</v>
      </c>
      <c r="EM126">
        <v>0</v>
      </c>
      <c r="EN126">
        <v>0</v>
      </c>
      <c r="EO126">
        <v>0</v>
      </c>
      <c r="EP126">
        <v>0</v>
      </c>
      <c r="EQ126">
        <v>0</v>
      </c>
      <c r="IE126" t="s">
        <v>1201</v>
      </c>
      <c r="MG126" t="s">
        <v>355</v>
      </c>
      <c r="MH126">
        <v>0</v>
      </c>
      <c r="MI126">
        <v>0</v>
      </c>
      <c r="MJ126">
        <v>0</v>
      </c>
      <c r="MK126">
        <v>0</v>
      </c>
      <c r="ML126">
        <v>0</v>
      </c>
      <c r="MM126">
        <v>1</v>
      </c>
      <c r="MN126">
        <v>0</v>
      </c>
      <c r="MW126" t="s">
        <v>371</v>
      </c>
      <c r="MX126">
        <v>0</v>
      </c>
      <c r="MY126">
        <v>1</v>
      </c>
      <c r="MZ126">
        <v>0</v>
      </c>
      <c r="NA126">
        <v>0</v>
      </c>
      <c r="OM126" t="s">
        <v>326</v>
      </c>
      <c r="ON126">
        <v>0</v>
      </c>
      <c r="OO126">
        <v>1</v>
      </c>
      <c r="OP126">
        <v>0</v>
      </c>
      <c r="OQ126">
        <v>0</v>
      </c>
      <c r="OR126">
        <v>0</v>
      </c>
      <c r="OS126">
        <v>0</v>
      </c>
      <c r="OT126">
        <v>0</v>
      </c>
      <c r="OU126">
        <v>0</v>
      </c>
      <c r="OV126">
        <v>0</v>
      </c>
      <c r="OW126">
        <v>0</v>
      </c>
      <c r="OX126">
        <v>0</v>
      </c>
      <c r="PA126" t="s">
        <v>503</v>
      </c>
      <c r="PB126">
        <v>1</v>
      </c>
      <c r="PC126">
        <v>0</v>
      </c>
      <c r="PD126">
        <v>0</v>
      </c>
      <c r="PE126">
        <v>0</v>
      </c>
      <c r="PF126">
        <v>0</v>
      </c>
      <c r="PG126">
        <v>0</v>
      </c>
      <c r="PH126">
        <v>0</v>
      </c>
      <c r="PI126">
        <v>0</v>
      </c>
      <c r="PJ126">
        <v>0</v>
      </c>
      <c r="PK126">
        <v>0</v>
      </c>
      <c r="PL126">
        <v>0</v>
      </c>
      <c r="PM126">
        <v>0</v>
      </c>
      <c r="PN126">
        <v>0</v>
      </c>
      <c r="PO126">
        <v>0</v>
      </c>
      <c r="PQ126" t="s">
        <v>327</v>
      </c>
      <c r="PS126" t="s">
        <v>2828</v>
      </c>
      <c r="PT126">
        <v>0</v>
      </c>
      <c r="PU126">
        <v>0</v>
      </c>
      <c r="PV126">
        <v>1</v>
      </c>
      <c r="PW126">
        <v>0</v>
      </c>
      <c r="PX126">
        <v>0</v>
      </c>
      <c r="PY126">
        <v>0</v>
      </c>
      <c r="PZ126">
        <v>0</v>
      </c>
      <c r="QA126">
        <v>0</v>
      </c>
      <c r="QB126">
        <v>0</v>
      </c>
      <c r="QD126" t="s">
        <v>2828</v>
      </c>
      <c r="QE126">
        <v>0</v>
      </c>
      <c r="QF126">
        <v>0</v>
      </c>
      <c r="QG126">
        <v>1</v>
      </c>
      <c r="QH126">
        <v>0</v>
      </c>
      <c r="QI126">
        <v>0</v>
      </c>
      <c r="QJ126">
        <v>0</v>
      </c>
      <c r="QK126">
        <v>0</v>
      </c>
      <c r="QL126">
        <v>0</v>
      </c>
      <c r="QM126">
        <v>0</v>
      </c>
      <c r="SD126" t="s">
        <v>846</v>
      </c>
      <c r="SE126">
        <v>0</v>
      </c>
      <c r="SF126">
        <v>1</v>
      </c>
      <c r="SG126">
        <v>0</v>
      </c>
      <c r="SH126">
        <v>0</v>
      </c>
      <c r="SI126">
        <v>0</v>
      </c>
      <c r="SJ126">
        <v>0</v>
      </c>
      <c r="SK126">
        <v>0</v>
      </c>
      <c r="SL126">
        <v>0</v>
      </c>
      <c r="SN126">
        <v>3000</v>
      </c>
      <c r="VF126" t="s">
        <v>327</v>
      </c>
      <c r="VG126" t="s">
        <v>815</v>
      </c>
      <c r="VH126">
        <v>0</v>
      </c>
      <c r="VI126">
        <v>0</v>
      </c>
      <c r="VJ126">
        <v>1</v>
      </c>
      <c r="VK126">
        <v>0</v>
      </c>
      <c r="VL126">
        <v>0</v>
      </c>
      <c r="VM126">
        <v>0</v>
      </c>
      <c r="VN126">
        <v>0</v>
      </c>
      <c r="VO126">
        <v>0</v>
      </c>
      <c r="VP126">
        <v>0</v>
      </c>
      <c r="VQ126">
        <v>0</v>
      </c>
      <c r="VR126">
        <v>0</v>
      </c>
      <c r="VT126" t="s">
        <v>2829</v>
      </c>
      <c r="VU126" t="s">
        <v>2830</v>
      </c>
      <c r="VV126" t="s">
        <v>2831</v>
      </c>
      <c r="VW126">
        <v>0</v>
      </c>
      <c r="VX126">
        <v>0</v>
      </c>
      <c r="VY126">
        <v>0</v>
      </c>
      <c r="VZ126">
        <v>0</v>
      </c>
      <c r="WA126">
        <v>1</v>
      </c>
      <c r="WB126">
        <v>0</v>
      </c>
      <c r="WC126">
        <v>0</v>
      </c>
      <c r="WD126">
        <v>1</v>
      </c>
      <c r="WE126">
        <v>0</v>
      </c>
      <c r="WF126">
        <v>0</v>
      </c>
      <c r="WG126">
        <v>0</v>
      </c>
      <c r="WH126">
        <v>0</v>
      </c>
      <c r="WI126">
        <v>0</v>
      </c>
      <c r="WJ126">
        <v>0</v>
      </c>
      <c r="WL126" t="s">
        <v>2832</v>
      </c>
      <c r="WM126" t="s">
        <v>327</v>
      </c>
      <c r="WV126" t="s">
        <v>310</v>
      </c>
      <c r="WW126" t="s">
        <v>327</v>
      </c>
      <c r="WY126" t="s">
        <v>355</v>
      </c>
      <c r="WZ126">
        <v>0</v>
      </c>
      <c r="XA126">
        <v>0</v>
      </c>
      <c r="XB126">
        <v>0</v>
      </c>
      <c r="XC126">
        <v>0</v>
      </c>
      <c r="XD126">
        <v>1</v>
      </c>
      <c r="XE126">
        <v>0</v>
      </c>
      <c r="XH126" t="s">
        <v>2833</v>
      </c>
      <c r="XI126">
        <v>231081361</v>
      </c>
      <c r="XJ126" t="s">
        <v>2834</v>
      </c>
      <c r="XK126" s="1">
        <v>44510.963391203702</v>
      </c>
      <c r="XN126" t="s">
        <v>336</v>
      </c>
      <c r="XO126" t="s">
        <v>337</v>
      </c>
      <c r="XQ126">
        <v>125</v>
      </c>
    </row>
    <row r="127" spans="1:641" x14ac:dyDescent="0.25">
      <c r="A127" s="1">
        <v>44510.871514340281</v>
      </c>
      <c r="B127" s="1">
        <v>44511.052953599537</v>
      </c>
      <c r="C127" s="1">
        <v>44510</v>
      </c>
      <c r="D127" t="s">
        <v>2735</v>
      </c>
      <c r="E127" t="s">
        <v>364</v>
      </c>
      <c r="F127" t="s">
        <v>365</v>
      </c>
      <c r="G127" s="1">
        <v>44510</v>
      </c>
      <c r="H127" t="s">
        <v>310</v>
      </c>
      <c r="I127" t="s">
        <v>310</v>
      </c>
      <c r="J127" t="s">
        <v>311</v>
      </c>
      <c r="K127" t="s">
        <v>312</v>
      </c>
      <c r="L127" t="s">
        <v>313</v>
      </c>
      <c r="N127" t="s">
        <v>681</v>
      </c>
      <c r="O127" t="s">
        <v>310</v>
      </c>
      <c r="P127" t="s">
        <v>382</v>
      </c>
      <c r="Q127" t="s">
        <v>401</v>
      </c>
      <c r="S127" t="s">
        <v>617</v>
      </c>
      <c r="T127">
        <v>3</v>
      </c>
      <c r="U127">
        <v>0</v>
      </c>
      <c r="V127">
        <v>3</v>
      </c>
      <c r="W127" t="s">
        <v>318</v>
      </c>
      <c r="X127">
        <v>1</v>
      </c>
      <c r="Y127">
        <v>0</v>
      </c>
      <c r="Z127">
        <v>0</v>
      </c>
      <c r="AA127">
        <v>0</v>
      </c>
      <c r="AB127" t="s">
        <v>2818</v>
      </c>
      <c r="AC127">
        <v>1</v>
      </c>
      <c r="AD127">
        <v>0</v>
      </c>
      <c r="AE127">
        <v>1</v>
      </c>
      <c r="AF127">
        <v>0</v>
      </c>
      <c r="EK127" t="s">
        <v>318</v>
      </c>
      <c r="EL127">
        <v>1</v>
      </c>
      <c r="EM127">
        <v>0</v>
      </c>
      <c r="EN127">
        <v>0</v>
      </c>
      <c r="EO127">
        <v>0</v>
      </c>
      <c r="EP127">
        <v>0</v>
      </c>
      <c r="EQ127">
        <v>0</v>
      </c>
      <c r="IE127" t="s">
        <v>1201</v>
      </c>
      <c r="MG127" t="s">
        <v>355</v>
      </c>
      <c r="MH127">
        <v>0</v>
      </c>
      <c r="MI127">
        <v>0</v>
      </c>
      <c r="MJ127">
        <v>0</v>
      </c>
      <c r="MK127">
        <v>0</v>
      </c>
      <c r="ML127">
        <v>0</v>
      </c>
      <c r="MM127">
        <v>1</v>
      </c>
      <c r="MN127">
        <v>0</v>
      </c>
      <c r="MW127" t="s">
        <v>356</v>
      </c>
      <c r="MX127">
        <v>1</v>
      </c>
      <c r="MY127">
        <v>1</v>
      </c>
      <c r="MZ127">
        <v>0</v>
      </c>
      <c r="NA127">
        <v>0</v>
      </c>
      <c r="OM127" t="s">
        <v>326</v>
      </c>
      <c r="ON127">
        <v>0</v>
      </c>
      <c r="OO127">
        <v>1</v>
      </c>
      <c r="OP127">
        <v>0</v>
      </c>
      <c r="OQ127">
        <v>0</v>
      </c>
      <c r="OR127">
        <v>0</v>
      </c>
      <c r="OS127">
        <v>0</v>
      </c>
      <c r="OT127">
        <v>0</v>
      </c>
      <c r="OU127">
        <v>0</v>
      </c>
      <c r="OV127">
        <v>0</v>
      </c>
      <c r="OW127">
        <v>0</v>
      </c>
      <c r="OX127">
        <v>0</v>
      </c>
      <c r="PA127" t="s">
        <v>503</v>
      </c>
      <c r="PB127">
        <v>1</v>
      </c>
      <c r="PC127">
        <v>0</v>
      </c>
      <c r="PD127">
        <v>0</v>
      </c>
      <c r="PE127">
        <v>0</v>
      </c>
      <c r="PF127">
        <v>0</v>
      </c>
      <c r="PG127">
        <v>0</v>
      </c>
      <c r="PH127">
        <v>0</v>
      </c>
      <c r="PI127">
        <v>0</v>
      </c>
      <c r="PJ127">
        <v>0</v>
      </c>
      <c r="PK127">
        <v>0</v>
      </c>
      <c r="PL127">
        <v>0</v>
      </c>
      <c r="PM127">
        <v>0</v>
      </c>
      <c r="PN127">
        <v>0</v>
      </c>
      <c r="PO127">
        <v>0</v>
      </c>
      <c r="PQ127" t="s">
        <v>327</v>
      </c>
      <c r="PS127" t="s">
        <v>318</v>
      </c>
      <c r="PT127">
        <v>0</v>
      </c>
      <c r="PU127">
        <v>0</v>
      </c>
      <c r="PV127">
        <v>0</v>
      </c>
      <c r="PW127">
        <v>0</v>
      </c>
      <c r="PX127">
        <v>0</v>
      </c>
      <c r="PY127">
        <v>1</v>
      </c>
      <c r="PZ127">
        <v>0</v>
      </c>
      <c r="QA127">
        <v>0</v>
      </c>
      <c r="QB127">
        <v>0</v>
      </c>
      <c r="VG127" t="s">
        <v>2278</v>
      </c>
      <c r="VH127">
        <v>0</v>
      </c>
      <c r="VI127">
        <v>0</v>
      </c>
      <c r="VJ127">
        <v>1</v>
      </c>
      <c r="VK127">
        <v>0</v>
      </c>
      <c r="VL127">
        <v>0</v>
      </c>
      <c r="VM127">
        <v>0</v>
      </c>
      <c r="VN127">
        <v>0</v>
      </c>
      <c r="VO127">
        <v>1</v>
      </c>
      <c r="VP127">
        <v>0</v>
      </c>
      <c r="VQ127">
        <v>0</v>
      </c>
      <c r="VR127">
        <v>0</v>
      </c>
      <c r="VT127" t="s">
        <v>2835</v>
      </c>
      <c r="VU127" t="s">
        <v>2836</v>
      </c>
      <c r="VV127" t="s">
        <v>396</v>
      </c>
      <c r="VW127">
        <v>0</v>
      </c>
      <c r="VX127">
        <v>0</v>
      </c>
      <c r="VY127">
        <v>0</v>
      </c>
      <c r="VZ127">
        <v>0</v>
      </c>
      <c r="WA127">
        <v>1</v>
      </c>
      <c r="WB127">
        <v>1</v>
      </c>
      <c r="WC127">
        <v>0</v>
      </c>
      <c r="WD127">
        <v>0</v>
      </c>
      <c r="WE127">
        <v>0</v>
      </c>
      <c r="WF127">
        <v>0</v>
      </c>
      <c r="WG127">
        <v>0</v>
      </c>
      <c r="WH127">
        <v>0</v>
      </c>
      <c r="WI127">
        <v>0</v>
      </c>
      <c r="WJ127">
        <v>0</v>
      </c>
      <c r="WL127" t="s">
        <v>2837</v>
      </c>
      <c r="WM127" t="s">
        <v>310</v>
      </c>
      <c r="WN127" t="s">
        <v>2257</v>
      </c>
      <c r="WO127">
        <v>1</v>
      </c>
      <c r="WP127">
        <v>0</v>
      </c>
      <c r="WQ127">
        <v>1</v>
      </c>
      <c r="WR127">
        <v>0</v>
      </c>
      <c r="WS127">
        <v>0</v>
      </c>
      <c r="WT127">
        <v>0</v>
      </c>
      <c r="WV127" t="s">
        <v>355</v>
      </c>
      <c r="WW127" t="s">
        <v>327</v>
      </c>
      <c r="WY127" t="s">
        <v>428</v>
      </c>
      <c r="WZ127">
        <v>0</v>
      </c>
      <c r="XA127">
        <v>0</v>
      </c>
      <c r="XB127">
        <v>0</v>
      </c>
      <c r="XC127">
        <v>0</v>
      </c>
      <c r="XD127">
        <v>0</v>
      </c>
      <c r="XE127">
        <v>1</v>
      </c>
      <c r="XH127" t="s">
        <v>2838</v>
      </c>
      <c r="XI127">
        <v>231081625</v>
      </c>
      <c r="XJ127" t="s">
        <v>2839</v>
      </c>
      <c r="XK127" s="1">
        <v>44510.967118055552</v>
      </c>
      <c r="XN127" t="s">
        <v>336</v>
      </c>
      <c r="XO127" t="s">
        <v>337</v>
      </c>
      <c r="XQ127">
        <v>126</v>
      </c>
    </row>
    <row r="128" spans="1:641" x14ac:dyDescent="0.25">
      <c r="A128" s="1">
        <v>44510.90230883102</v>
      </c>
      <c r="B128" s="1">
        <v>44511.058176597217</v>
      </c>
      <c r="C128" s="1">
        <v>44510</v>
      </c>
      <c r="D128" t="s">
        <v>2735</v>
      </c>
      <c r="E128" t="s">
        <v>364</v>
      </c>
      <c r="F128" t="s">
        <v>365</v>
      </c>
      <c r="G128" s="1">
        <v>44510</v>
      </c>
      <c r="H128" t="s">
        <v>310</v>
      </c>
      <c r="I128" t="s">
        <v>310</v>
      </c>
      <c r="J128" t="s">
        <v>311</v>
      </c>
      <c r="K128" t="s">
        <v>312</v>
      </c>
      <c r="L128" t="s">
        <v>313</v>
      </c>
      <c r="N128" t="s">
        <v>681</v>
      </c>
      <c r="O128" t="s">
        <v>310</v>
      </c>
      <c r="P128" t="s">
        <v>382</v>
      </c>
      <c r="Q128" t="s">
        <v>401</v>
      </c>
      <c r="S128" t="s">
        <v>531</v>
      </c>
      <c r="T128">
        <v>3</v>
      </c>
      <c r="U128">
        <v>0</v>
      </c>
      <c r="V128">
        <v>2</v>
      </c>
      <c r="W128" t="s">
        <v>318</v>
      </c>
      <c r="X128">
        <v>1</v>
      </c>
      <c r="Y128">
        <v>0</v>
      </c>
      <c r="Z128">
        <v>0</v>
      </c>
      <c r="AA128">
        <v>0</v>
      </c>
      <c r="AB128" t="s">
        <v>2818</v>
      </c>
      <c r="AC128">
        <v>1</v>
      </c>
      <c r="AD128">
        <v>0</v>
      </c>
      <c r="AE128">
        <v>1</v>
      </c>
      <c r="AF128">
        <v>0</v>
      </c>
      <c r="EK128" t="s">
        <v>318</v>
      </c>
      <c r="EL128">
        <v>1</v>
      </c>
      <c r="EM128">
        <v>0</v>
      </c>
      <c r="EN128">
        <v>0</v>
      </c>
      <c r="EO128">
        <v>0</v>
      </c>
      <c r="EP128">
        <v>0</v>
      </c>
      <c r="EQ128">
        <v>0</v>
      </c>
      <c r="IE128" t="s">
        <v>2840</v>
      </c>
      <c r="MG128" t="s">
        <v>355</v>
      </c>
      <c r="MH128">
        <v>0</v>
      </c>
      <c r="MI128">
        <v>0</v>
      </c>
      <c r="MJ128">
        <v>0</v>
      </c>
      <c r="MK128">
        <v>0</v>
      </c>
      <c r="ML128">
        <v>0</v>
      </c>
      <c r="MM128">
        <v>1</v>
      </c>
      <c r="MN128">
        <v>0</v>
      </c>
      <c r="MW128" t="s">
        <v>470</v>
      </c>
      <c r="MX128">
        <v>1</v>
      </c>
      <c r="MY128">
        <v>1</v>
      </c>
      <c r="MZ128">
        <v>0</v>
      </c>
      <c r="NA128">
        <v>0</v>
      </c>
      <c r="OM128" t="s">
        <v>326</v>
      </c>
      <c r="ON128">
        <v>0</v>
      </c>
      <c r="OO128">
        <v>1</v>
      </c>
      <c r="OP128">
        <v>0</v>
      </c>
      <c r="OQ128">
        <v>0</v>
      </c>
      <c r="OR128">
        <v>0</v>
      </c>
      <c r="OS128">
        <v>0</v>
      </c>
      <c r="OT128">
        <v>0</v>
      </c>
      <c r="OU128">
        <v>0</v>
      </c>
      <c r="OV128">
        <v>0</v>
      </c>
      <c r="OW128">
        <v>0</v>
      </c>
      <c r="OX128">
        <v>0</v>
      </c>
      <c r="PA128" t="s">
        <v>503</v>
      </c>
      <c r="PB128">
        <v>1</v>
      </c>
      <c r="PC128">
        <v>0</v>
      </c>
      <c r="PD128">
        <v>0</v>
      </c>
      <c r="PE128">
        <v>0</v>
      </c>
      <c r="PF128">
        <v>0</v>
      </c>
      <c r="PG128">
        <v>0</v>
      </c>
      <c r="PH128">
        <v>0</v>
      </c>
      <c r="PI128">
        <v>0</v>
      </c>
      <c r="PJ128">
        <v>0</v>
      </c>
      <c r="PK128">
        <v>0</v>
      </c>
      <c r="PL128">
        <v>0</v>
      </c>
      <c r="PM128">
        <v>0</v>
      </c>
      <c r="PN128">
        <v>0</v>
      </c>
      <c r="PO128">
        <v>0</v>
      </c>
      <c r="PQ128" t="s">
        <v>844</v>
      </c>
      <c r="PS128" t="s">
        <v>1177</v>
      </c>
      <c r="PT128">
        <v>0</v>
      </c>
      <c r="PU128">
        <v>0</v>
      </c>
      <c r="PV128">
        <v>0</v>
      </c>
      <c r="PW128">
        <v>1</v>
      </c>
      <c r="PX128">
        <v>0</v>
      </c>
      <c r="PY128">
        <v>0</v>
      </c>
      <c r="PZ128">
        <v>0</v>
      </c>
      <c r="QA128">
        <v>0</v>
      </c>
      <c r="QB128">
        <v>0</v>
      </c>
      <c r="QD128" t="s">
        <v>1177</v>
      </c>
      <c r="QE128">
        <v>0</v>
      </c>
      <c r="QF128">
        <v>0</v>
      </c>
      <c r="QG128">
        <v>0</v>
      </c>
      <c r="QH128">
        <v>1</v>
      </c>
      <c r="QI128">
        <v>0</v>
      </c>
      <c r="QJ128">
        <v>0</v>
      </c>
      <c r="QK128">
        <v>0</v>
      </c>
      <c r="QL128">
        <v>0</v>
      </c>
      <c r="QM128">
        <v>0</v>
      </c>
      <c r="SX128" t="s">
        <v>2254</v>
      </c>
      <c r="SY128">
        <v>0</v>
      </c>
      <c r="SZ128">
        <v>0</v>
      </c>
      <c r="TA128">
        <v>0</v>
      </c>
      <c r="TB128">
        <v>1</v>
      </c>
      <c r="TC128">
        <v>0</v>
      </c>
      <c r="TD128">
        <v>0</v>
      </c>
      <c r="TE128">
        <v>0</v>
      </c>
      <c r="TF128">
        <v>0</v>
      </c>
      <c r="TI128" t="s">
        <v>2841</v>
      </c>
      <c r="TJ128">
        <v>0</v>
      </c>
      <c r="TK128">
        <v>0</v>
      </c>
      <c r="TL128">
        <v>1</v>
      </c>
      <c r="TM128">
        <v>0</v>
      </c>
      <c r="TN128">
        <v>0</v>
      </c>
      <c r="TO128">
        <v>0</v>
      </c>
      <c r="TP128">
        <v>0</v>
      </c>
      <c r="VF128" t="s">
        <v>327</v>
      </c>
      <c r="VG128" t="s">
        <v>2842</v>
      </c>
      <c r="VH128">
        <v>0</v>
      </c>
      <c r="VI128">
        <v>0</v>
      </c>
      <c r="VJ128">
        <v>0</v>
      </c>
      <c r="VK128">
        <v>1</v>
      </c>
      <c r="VL128">
        <v>0</v>
      </c>
      <c r="VM128">
        <v>0</v>
      </c>
      <c r="VN128">
        <v>0</v>
      </c>
      <c r="VO128">
        <v>0</v>
      </c>
      <c r="VP128">
        <v>0</v>
      </c>
      <c r="VQ128">
        <v>0</v>
      </c>
      <c r="VR128">
        <v>0</v>
      </c>
      <c r="VT128" t="s">
        <v>2843</v>
      </c>
      <c r="VU128" t="s">
        <v>2844</v>
      </c>
      <c r="VV128" t="s">
        <v>2845</v>
      </c>
      <c r="VW128">
        <v>0</v>
      </c>
      <c r="VX128">
        <v>0</v>
      </c>
      <c r="VY128">
        <v>0</v>
      </c>
      <c r="VZ128">
        <v>0</v>
      </c>
      <c r="WA128">
        <v>1</v>
      </c>
      <c r="WB128">
        <v>1</v>
      </c>
      <c r="WC128">
        <v>0</v>
      </c>
      <c r="WD128">
        <v>1</v>
      </c>
      <c r="WE128">
        <v>0</v>
      </c>
      <c r="WF128">
        <v>0</v>
      </c>
      <c r="WG128">
        <v>0</v>
      </c>
      <c r="WH128">
        <v>0</v>
      </c>
      <c r="WI128">
        <v>0</v>
      </c>
      <c r="WJ128">
        <v>0</v>
      </c>
      <c r="WL128" t="s">
        <v>2846</v>
      </c>
      <c r="WM128" t="s">
        <v>327</v>
      </c>
      <c r="WV128" t="s">
        <v>327</v>
      </c>
      <c r="WW128" t="s">
        <v>327</v>
      </c>
      <c r="WY128" t="s">
        <v>355</v>
      </c>
      <c r="WZ128">
        <v>0</v>
      </c>
      <c r="XA128">
        <v>0</v>
      </c>
      <c r="XB128">
        <v>0</v>
      </c>
      <c r="XC128">
        <v>0</v>
      </c>
      <c r="XD128">
        <v>1</v>
      </c>
      <c r="XE128">
        <v>0</v>
      </c>
      <c r="XH128" t="s">
        <v>2847</v>
      </c>
      <c r="XI128">
        <v>231082104</v>
      </c>
      <c r="XJ128" t="s">
        <v>2848</v>
      </c>
      <c r="XK128" s="1">
        <v>44510.972337962958</v>
      </c>
      <c r="XN128" t="s">
        <v>336</v>
      </c>
      <c r="XO128" t="s">
        <v>337</v>
      </c>
      <c r="XQ128">
        <v>127</v>
      </c>
    </row>
    <row r="129" spans="1:641" x14ac:dyDescent="0.25">
      <c r="A129" s="1">
        <v>44509.802573043977</v>
      </c>
      <c r="B129" s="1">
        <v>44510.688978194441</v>
      </c>
      <c r="C129" s="1">
        <v>44509</v>
      </c>
      <c r="D129" t="s">
        <v>2735</v>
      </c>
      <c r="E129" t="s">
        <v>308</v>
      </c>
      <c r="F129" t="s">
        <v>309</v>
      </c>
      <c r="G129" s="1">
        <v>44509</v>
      </c>
      <c r="H129" t="s">
        <v>310</v>
      </c>
      <c r="I129" t="s">
        <v>310</v>
      </c>
      <c r="J129" t="s">
        <v>311</v>
      </c>
      <c r="K129" t="s">
        <v>312</v>
      </c>
      <c r="L129" t="s">
        <v>313</v>
      </c>
      <c r="N129" t="s">
        <v>314</v>
      </c>
      <c r="O129" t="s">
        <v>310</v>
      </c>
      <c r="P129" t="s">
        <v>315</v>
      </c>
      <c r="Q129" t="s">
        <v>316</v>
      </c>
      <c r="S129" t="s">
        <v>317</v>
      </c>
      <c r="T129">
        <v>1</v>
      </c>
      <c r="U129">
        <v>0</v>
      </c>
      <c r="V129">
        <v>0</v>
      </c>
      <c r="W129" t="s">
        <v>319</v>
      </c>
      <c r="X129">
        <v>0</v>
      </c>
      <c r="Y129">
        <v>1</v>
      </c>
      <c r="Z129">
        <v>0</v>
      </c>
      <c r="AA129">
        <v>0</v>
      </c>
      <c r="AG129" t="s">
        <v>310</v>
      </c>
      <c r="AH129" t="s">
        <v>339</v>
      </c>
      <c r="AI129">
        <v>1</v>
      </c>
      <c r="AJ129">
        <v>0</v>
      </c>
      <c r="AK129">
        <v>0</v>
      </c>
      <c r="AL129">
        <v>0</v>
      </c>
      <c r="AM129">
        <v>0</v>
      </c>
      <c r="AN129">
        <v>0</v>
      </c>
      <c r="AO129">
        <v>0</v>
      </c>
      <c r="AP129">
        <v>0</v>
      </c>
      <c r="AR129" t="s">
        <v>403</v>
      </c>
      <c r="AT129">
        <v>100</v>
      </c>
      <c r="AU129" t="s">
        <v>327</v>
      </c>
      <c r="BP129" t="s">
        <v>341</v>
      </c>
      <c r="EK129" t="s">
        <v>318</v>
      </c>
      <c r="EL129">
        <v>1</v>
      </c>
      <c r="EM129">
        <v>0</v>
      </c>
      <c r="EN129">
        <v>0</v>
      </c>
      <c r="EO129">
        <v>0</v>
      </c>
      <c r="EP129">
        <v>0</v>
      </c>
      <c r="EQ129">
        <v>0</v>
      </c>
      <c r="ES129" t="s">
        <v>342</v>
      </c>
      <c r="ET129">
        <v>1</v>
      </c>
      <c r="EU129">
        <v>1</v>
      </c>
      <c r="EV129">
        <v>0</v>
      </c>
      <c r="EW129">
        <v>0</v>
      </c>
      <c r="EX129">
        <v>0</v>
      </c>
      <c r="EY129">
        <v>0</v>
      </c>
      <c r="EZ129">
        <v>0</v>
      </c>
      <c r="FA129">
        <v>0</v>
      </c>
      <c r="FB129">
        <v>0</v>
      </c>
      <c r="FC129">
        <v>0</v>
      </c>
      <c r="FD129">
        <v>0</v>
      </c>
      <c r="FE129">
        <v>0</v>
      </c>
      <c r="FF129">
        <v>0</v>
      </c>
      <c r="FG129">
        <v>0</v>
      </c>
      <c r="FH129">
        <v>0</v>
      </c>
      <c r="FI129">
        <v>0</v>
      </c>
      <c r="FJ129">
        <v>0</v>
      </c>
      <c r="FL129" t="s">
        <v>320</v>
      </c>
      <c r="FM129">
        <v>0</v>
      </c>
      <c r="FN129">
        <v>0</v>
      </c>
      <c r="FO129">
        <v>0</v>
      </c>
      <c r="FP129">
        <v>1</v>
      </c>
      <c r="FQ129">
        <v>0</v>
      </c>
      <c r="FR129">
        <v>0</v>
      </c>
      <c r="FS129" t="s">
        <v>2335</v>
      </c>
      <c r="HV129" t="s">
        <v>344</v>
      </c>
      <c r="HX129" t="s">
        <v>345</v>
      </c>
      <c r="IE129" t="s">
        <v>2849</v>
      </c>
      <c r="IF129" t="s">
        <v>347</v>
      </c>
      <c r="IG129">
        <v>1</v>
      </c>
      <c r="IH129">
        <v>0</v>
      </c>
      <c r="II129">
        <v>0</v>
      </c>
      <c r="IJ129">
        <v>0</v>
      </c>
      <c r="IK129">
        <v>0</v>
      </c>
      <c r="IL129">
        <v>0</v>
      </c>
      <c r="IM129">
        <v>0</v>
      </c>
      <c r="IN129">
        <v>0</v>
      </c>
      <c r="IO129">
        <v>0</v>
      </c>
      <c r="IQ129" t="s">
        <v>2850</v>
      </c>
      <c r="IR129" t="s">
        <v>349</v>
      </c>
      <c r="IS129">
        <v>0</v>
      </c>
      <c r="IT129">
        <v>0</v>
      </c>
      <c r="IU129">
        <v>1</v>
      </c>
      <c r="IV129">
        <v>0</v>
      </c>
      <c r="IW129">
        <v>0</v>
      </c>
      <c r="IX129">
        <v>1</v>
      </c>
      <c r="IY129">
        <v>0</v>
      </c>
      <c r="IZ129">
        <v>0</v>
      </c>
      <c r="JA129">
        <v>0</v>
      </c>
      <c r="JB129">
        <v>0</v>
      </c>
      <c r="JC129">
        <v>0</v>
      </c>
      <c r="JD129">
        <v>0</v>
      </c>
      <c r="JE129">
        <v>0</v>
      </c>
      <c r="JF129">
        <v>0</v>
      </c>
      <c r="JG129">
        <v>0</v>
      </c>
      <c r="JI129" t="s">
        <v>389</v>
      </c>
      <c r="JJ129" t="s">
        <v>351</v>
      </c>
      <c r="JL129" t="s">
        <v>352</v>
      </c>
      <c r="MD129" t="s">
        <v>2289</v>
      </c>
      <c r="ME129" t="s">
        <v>323</v>
      </c>
      <c r="MF129" t="s">
        <v>323</v>
      </c>
      <c r="MG129" t="s">
        <v>355</v>
      </c>
      <c r="MH129">
        <v>0</v>
      </c>
      <c r="MI129">
        <v>0</v>
      </c>
      <c r="MJ129">
        <v>0</v>
      </c>
      <c r="MK129">
        <v>0</v>
      </c>
      <c r="ML129">
        <v>0</v>
      </c>
      <c r="MM129">
        <v>1</v>
      </c>
      <c r="MN129">
        <v>0</v>
      </c>
      <c r="MP129" t="s">
        <v>355</v>
      </c>
      <c r="MQ129">
        <v>0</v>
      </c>
      <c r="MR129">
        <v>0</v>
      </c>
      <c r="MS129">
        <v>0</v>
      </c>
      <c r="MT129">
        <v>1</v>
      </c>
      <c r="MU129">
        <v>0</v>
      </c>
      <c r="MW129" t="s">
        <v>356</v>
      </c>
      <c r="MX129">
        <v>1</v>
      </c>
      <c r="MY129">
        <v>1</v>
      </c>
      <c r="MZ129">
        <v>0</v>
      </c>
      <c r="NA129">
        <v>0</v>
      </c>
      <c r="NB129" t="s">
        <v>326</v>
      </c>
      <c r="NC129">
        <v>0</v>
      </c>
      <c r="ND129">
        <v>0</v>
      </c>
      <c r="NE129">
        <v>0</v>
      </c>
      <c r="NF129">
        <v>1</v>
      </c>
      <c r="NG129">
        <v>0</v>
      </c>
      <c r="NH129">
        <v>0</v>
      </c>
      <c r="NI129">
        <v>0</v>
      </c>
      <c r="NJ129">
        <v>0</v>
      </c>
      <c r="NK129">
        <v>0</v>
      </c>
      <c r="NL129">
        <v>0</v>
      </c>
      <c r="NM129">
        <v>0</v>
      </c>
      <c r="NP129" t="s">
        <v>327</v>
      </c>
      <c r="NQ129" t="s">
        <v>327</v>
      </c>
      <c r="VG129" t="s">
        <v>359</v>
      </c>
      <c r="VH129">
        <v>1</v>
      </c>
      <c r="VI129">
        <v>1</v>
      </c>
      <c r="VJ129">
        <v>1</v>
      </c>
      <c r="VK129">
        <v>0</v>
      </c>
      <c r="VL129">
        <v>0</v>
      </c>
      <c r="VM129">
        <v>0</v>
      </c>
      <c r="VN129">
        <v>0</v>
      </c>
      <c r="VO129">
        <v>0</v>
      </c>
      <c r="VP129">
        <v>0</v>
      </c>
      <c r="VQ129">
        <v>0</v>
      </c>
      <c r="VR129">
        <v>0</v>
      </c>
      <c r="VT129" t="s">
        <v>2851</v>
      </c>
      <c r="VU129" t="s">
        <v>354</v>
      </c>
      <c r="VV129" t="s">
        <v>2852</v>
      </c>
      <c r="VW129">
        <v>0</v>
      </c>
      <c r="VX129">
        <v>0</v>
      </c>
      <c r="VY129">
        <v>0</v>
      </c>
      <c r="VZ129">
        <v>0</v>
      </c>
      <c r="WA129">
        <v>0</v>
      </c>
      <c r="WB129">
        <v>1</v>
      </c>
      <c r="WC129">
        <v>1</v>
      </c>
      <c r="WD129">
        <v>0</v>
      </c>
      <c r="WE129">
        <v>0</v>
      </c>
      <c r="WF129">
        <v>0</v>
      </c>
      <c r="WG129">
        <v>0</v>
      </c>
      <c r="WH129">
        <v>0</v>
      </c>
      <c r="WI129">
        <v>0</v>
      </c>
      <c r="WJ129">
        <v>0</v>
      </c>
      <c r="XI129">
        <v>231137067</v>
      </c>
      <c r="XJ129" t="s">
        <v>2853</v>
      </c>
      <c r="XK129" s="1">
        <v>44511.296249999999</v>
      </c>
      <c r="XN129" t="s">
        <v>336</v>
      </c>
      <c r="XO129" t="s">
        <v>337</v>
      </c>
      <c r="XQ129">
        <v>128</v>
      </c>
    </row>
    <row r="130" spans="1:641" x14ac:dyDescent="0.25">
      <c r="A130" s="1">
        <v>44510.469826053239</v>
      </c>
      <c r="B130" s="1">
        <v>44510.698710648147</v>
      </c>
      <c r="C130" s="1">
        <v>44510</v>
      </c>
      <c r="D130" t="s">
        <v>2735</v>
      </c>
      <c r="E130" t="s">
        <v>308</v>
      </c>
      <c r="F130" t="s">
        <v>309</v>
      </c>
      <c r="G130" s="1">
        <v>44510</v>
      </c>
      <c r="H130" t="s">
        <v>310</v>
      </c>
      <c r="I130" t="s">
        <v>310</v>
      </c>
      <c r="J130" t="s">
        <v>311</v>
      </c>
      <c r="K130" t="s">
        <v>312</v>
      </c>
      <c r="L130" t="s">
        <v>313</v>
      </c>
      <c r="N130" t="s">
        <v>681</v>
      </c>
      <c r="O130" t="s">
        <v>310</v>
      </c>
      <c r="P130" t="s">
        <v>315</v>
      </c>
      <c r="Q130" t="s">
        <v>316</v>
      </c>
      <c r="S130" t="s">
        <v>317</v>
      </c>
      <c r="T130">
        <v>1</v>
      </c>
      <c r="U130">
        <v>0</v>
      </c>
      <c r="V130">
        <v>0</v>
      </c>
      <c r="W130" t="s">
        <v>318</v>
      </c>
      <c r="X130">
        <v>1</v>
      </c>
      <c r="Y130">
        <v>0</v>
      </c>
      <c r="Z130">
        <v>0</v>
      </c>
      <c r="AA130">
        <v>0</v>
      </c>
      <c r="AB130" t="s">
        <v>319</v>
      </c>
      <c r="AC130">
        <v>1</v>
      </c>
      <c r="AD130">
        <v>0</v>
      </c>
      <c r="AE130">
        <v>0</v>
      </c>
      <c r="AF130">
        <v>0</v>
      </c>
      <c r="EK130" t="s">
        <v>318</v>
      </c>
      <c r="EL130">
        <v>1</v>
      </c>
      <c r="EM130">
        <v>0</v>
      </c>
      <c r="EN130">
        <v>0</v>
      </c>
      <c r="EO130">
        <v>0</v>
      </c>
      <c r="EP130">
        <v>0</v>
      </c>
      <c r="EQ130">
        <v>0</v>
      </c>
      <c r="IE130" t="s">
        <v>2854</v>
      </c>
      <c r="MG130" t="s">
        <v>355</v>
      </c>
      <c r="MH130">
        <v>0</v>
      </c>
      <c r="MI130">
        <v>0</v>
      </c>
      <c r="MJ130">
        <v>0</v>
      </c>
      <c r="MK130">
        <v>0</v>
      </c>
      <c r="ML130">
        <v>0</v>
      </c>
      <c r="MM130">
        <v>1</v>
      </c>
      <c r="MN130">
        <v>0</v>
      </c>
      <c r="MW130" t="s">
        <v>325</v>
      </c>
      <c r="MX130">
        <v>1</v>
      </c>
      <c r="MY130">
        <v>0</v>
      </c>
      <c r="MZ130">
        <v>0</v>
      </c>
      <c r="NA130">
        <v>0</v>
      </c>
      <c r="OM130" t="s">
        <v>753</v>
      </c>
      <c r="ON130">
        <v>1</v>
      </c>
      <c r="OO130">
        <v>0</v>
      </c>
      <c r="OP130">
        <v>0</v>
      </c>
      <c r="OQ130">
        <v>0</v>
      </c>
      <c r="OR130">
        <v>0</v>
      </c>
      <c r="OS130">
        <v>0</v>
      </c>
      <c r="OT130">
        <v>0</v>
      </c>
      <c r="OU130">
        <v>0</v>
      </c>
      <c r="OV130">
        <v>0</v>
      </c>
      <c r="OW130">
        <v>0</v>
      </c>
      <c r="OX130">
        <v>0</v>
      </c>
      <c r="PQ130" t="s">
        <v>327</v>
      </c>
      <c r="PS130" t="s">
        <v>355</v>
      </c>
      <c r="PT130">
        <v>0</v>
      </c>
      <c r="PU130">
        <v>0</v>
      </c>
      <c r="PV130">
        <v>0</v>
      </c>
      <c r="PW130">
        <v>0</v>
      </c>
      <c r="PX130">
        <v>0</v>
      </c>
      <c r="PY130">
        <v>0</v>
      </c>
      <c r="PZ130">
        <v>0</v>
      </c>
      <c r="QA130">
        <v>1</v>
      </c>
      <c r="QB130">
        <v>0</v>
      </c>
      <c r="VG130" t="s">
        <v>393</v>
      </c>
      <c r="VH130">
        <v>0</v>
      </c>
      <c r="VI130">
        <v>0</v>
      </c>
      <c r="VJ130">
        <v>1</v>
      </c>
      <c r="VK130">
        <v>0</v>
      </c>
      <c r="VL130">
        <v>0</v>
      </c>
      <c r="VM130">
        <v>0</v>
      </c>
      <c r="VN130">
        <v>1</v>
      </c>
      <c r="VO130">
        <v>0</v>
      </c>
      <c r="VP130">
        <v>0</v>
      </c>
      <c r="VQ130">
        <v>0</v>
      </c>
      <c r="VR130">
        <v>0</v>
      </c>
      <c r="VT130" t="s">
        <v>2855</v>
      </c>
      <c r="VU130" t="s">
        <v>849</v>
      </c>
      <c r="VV130" t="s">
        <v>2856</v>
      </c>
      <c r="VW130">
        <v>0</v>
      </c>
      <c r="VX130">
        <v>0</v>
      </c>
      <c r="VY130">
        <v>0</v>
      </c>
      <c r="VZ130">
        <v>0</v>
      </c>
      <c r="WA130">
        <v>1</v>
      </c>
      <c r="WB130">
        <v>1</v>
      </c>
      <c r="WC130">
        <v>0</v>
      </c>
      <c r="WD130">
        <v>0</v>
      </c>
      <c r="WE130">
        <v>1</v>
      </c>
      <c r="WF130">
        <v>0</v>
      </c>
      <c r="WG130">
        <v>0</v>
      </c>
      <c r="WH130">
        <v>0</v>
      </c>
      <c r="WI130">
        <v>0</v>
      </c>
      <c r="WJ130">
        <v>0</v>
      </c>
      <c r="WL130" t="s">
        <v>2857</v>
      </c>
      <c r="WM130" t="s">
        <v>327</v>
      </c>
      <c r="WV130" t="s">
        <v>327</v>
      </c>
      <c r="WW130" t="s">
        <v>327</v>
      </c>
      <c r="WY130" t="s">
        <v>598</v>
      </c>
      <c r="WZ130">
        <v>0</v>
      </c>
      <c r="XA130">
        <v>0</v>
      </c>
      <c r="XB130">
        <v>1</v>
      </c>
      <c r="XC130">
        <v>0</v>
      </c>
      <c r="XD130">
        <v>0</v>
      </c>
      <c r="XE130">
        <v>0</v>
      </c>
      <c r="XH130" t="s">
        <v>2858</v>
      </c>
      <c r="XI130">
        <v>231137073</v>
      </c>
      <c r="XJ130" t="s">
        <v>2859</v>
      </c>
      <c r="XK130" s="1">
        <v>44511.296261574083</v>
      </c>
      <c r="XN130" t="s">
        <v>336</v>
      </c>
      <c r="XO130" t="s">
        <v>337</v>
      </c>
      <c r="XQ130">
        <v>129</v>
      </c>
    </row>
    <row r="131" spans="1:641" x14ac:dyDescent="0.25">
      <c r="A131" s="1">
        <v>44510.593081979168</v>
      </c>
      <c r="B131" s="1">
        <v>44510.700719016197</v>
      </c>
      <c r="C131" s="1">
        <v>44510</v>
      </c>
      <c r="D131" t="s">
        <v>2735</v>
      </c>
      <c r="E131" t="s">
        <v>308</v>
      </c>
      <c r="F131" t="s">
        <v>309</v>
      </c>
      <c r="G131" s="1">
        <v>44510</v>
      </c>
      <c r="H131" t="s">
        <v>310</v>
      </c>
      <c r="I131" t="s">
        <v>310</v>
      </c>
      <c r="J131" t="s">
        <v>311</v>
      </c>
      <c r="K131" t="s">
        <v>312</v>
      </c>
      <c r="L131" t="s">
        <v>313</v>
      </c>
      <c r="N131" t="s">
        <v>314</v>
      </c>
      <c r="O131" t="s">
        <v>310</v>
      </c>
      <c r="P131" t="s">
        <v>315</v>
      </c>
      <c r="Q131" t="s">
        <v>316</v>
      </c>
      <c r="S131" t="s">
        <v>317</v>
      </c>
      <c r="T131">
        <v>4</v>
      </c>
      <c r="U131">
        <v>0</v>
      </c>
      <c r="V131">
        <v>3</v>
      </c>
      <c r="W131" t="s">
        <v>319</v>
      </c>
      <c r="X131">
        <v>0</v>
      </c>
      <c r="Y131">
        <v>1</v>
      </c>
      <c r="Z131">
        <v>0</v>
      </c>
      <c r="AA131">
        <v>0</v>
      </c>
      <c r="AG131" t="s">
        <v>310</v>
      </c>
      <c r="AH131" t="s">
        <v>339</v>
      </c>
      <c r="AI131">
        <v>1</v>
      </c>
      <c r="AJ131">
        <v>0</v>
      </c>
      <c r="AK131">
        <v>0</v>
      </c>
      <c r="AL131">
        <v>0</v>
      </c>
      <c r="AM131">
        <v>0</v>
      </c>
      <c r="AN131">
        <v>0</v>
      </c>
      <c r="AO131">
        <v>0</v>
      </c>
      <c r="AP131">
        <v>0</v>
      </c>
      <c r="AR131" t="s">
        <v>383</v>
      </c>
      <c r="AT131">
        <v>100</v>
      </c>
      <c r="AU131" t="s">
        <v>327</v>
      </c>
      <c r="BP131" t="s">
        <v>341</v>
      </c>
      <c r="EK131" t="s">
        <v>318</v>
      </c>
      <c r="EL131">
        <v>1</v>
      </c>
      <c r="EM131">
        <v>0</v>
      </c>
      <c r="EN131">
        <v>0</v>
      </c>
      <c r="EO131">
        <v>0</v>
      </c>
      <c r="EP131">
        <v>0</v>
      </c>
      <c r="EQ131">
        <v>0</v>
      </c>
      <c r="ES131" t="s">
        <v>2860</v>
      </c>
      <c r="ET131">
        <v>1</v>
      </c>
      <c r="EU131">
        <v>1</v>
      </c>
      <c r="EV131">
        <v>0</v>
      </c>
      <c r="EW131">
        <v>0</v>
      </c>
      <c r="EX131">
        <v>0</v>
      </c>
      <c r="EY131">
        <v>0</v>
      </c>
      <c r="EZ131">
        <v>0</v>
      </c>
      <c r="FA131">
        <v>0</v>
      </c>
      <c r="FB131">
        <v>1</v>
      </c>
      <c r="FC131">
        <v>0</v>
      </c>
      <c r="FD131">
        <v>0</v>
      </c>
      <c r="FE131">
        <v>0</v>
      </c>
      <c r="FF131">
        <v>0</v>
      </c>
      <c r="FG131">
        <v>0</v>
      </c>
      <c r="FH131">
        <v>0</v>
      </c>
      <c r="FI131">
        <v>0</v>
      </c>
      <c r="FJ131">
        <v>0</v>
      </c>
      <c r="FL131" t="s">
        <v>318</v>
      </c>
      <c r="FM131">
        <v>1</v>
      </c>
      <c r="FN131">
        <v>0</v>
      </c>
      <c r="FO131">
        <v>0</v>
      </c>
      <c r="FP131">
        <v>0</v>
      </c>
      <c r="FQ131">
        <v>0</v>
      </c>
      <c r="FR131">
        <v>0</v>
      </c>
      <c r="HV131" t="s">
        <v>344</v>
      </c>
      <c r="HX131" t="s">
        <v>385</v>
      </c>
      <c r="IE131" t="s">
        <v>2861</v>
      </c>
      <c r="IF131" t="s">
        <v>347</v>
      </c>
      <c r="IG131">
        <v>1</v>
      </c>
      <c r="IH131">
        <v>0</v>
      </c>
      <c r="II131">
        <v>0</v>
      </c>
      <c r="IJ131">
        <v>0</v>
      </c>
      <c r="IK131">
        <v>0</v>
      </c>
      <c r="IL131">
        <v>0</v>
      </c>
      <c r="IM131">
        <v>0</v>
      </c>
      <c r="IN131">
        <v>0</v>
      </c>
      <c r="IO131">
        <v>0</v>
      </c>
      <c r="IQ131" t="s">
        <v>2862</v>
      </c>
      <c r="IR131" t="s">
        <v>349</v>
      </c>
      <c r="IS131">
        <v>0</v>
      </c>
      <c r="IT131">
        <v>0</v>
      </c>
      <c r="IU131">
        <v>1</v>
      </c>
      <c r="IV131">
        <v>0</v>
      </c>
      <c r="IW131">
        <v>0</v>
      </c>
      <c r="IX131">
        <v>1</v>
      </c>
      <c r="IY131">
        <v>0</v>
      </c>
      <c r="IZ131">
        <v>0</v>
      </c>
      <c r="JA131">
        <v>0</v>
      </c>
      <c r="JB131">
        <v>0</v>
      </c>
      <c r="JC131">
        <v>0</v>
      </c>
      <c r="JD131">
        <v>0</v>
      </c>
      <c r="JE131">
        <v>0</v>
      </c>
      <c r="JF131">
        <v>0</v>
      </c>
      <c r="JG131">
        <v>0</v>
      </c>
      <c r="JI131" t="s">
        <v>389</v>
      </c>
      <c r="JJ131" t="s">
        <v>351</v>
      </c>
      <c r="JL131" t="s">
        <v>352</v>
      </c>
      <c r="MD131" t="s">
        <v>2863</v>
      </c>
      <c r="ME131" t="s">
        <v>323</v>
      </c>
      <c r="MF131" t="s">
        <v>323</v>
      </c>
      <c r="MG131" t="s">
        <v>355</v>
      </c>
      <c r="MH131">
        <v>0</v>
      </c>
      <c r="MI131">
        <v>0</v>
      </c>
      <c r="MJ131">
        <v>0</v>
      </c>
      <c r="MK131">
        <v>0</v>
      </c>
      <c r="ML131">
        <v>0</v>
      </c>
      <c r="MM131">
        <v>1</v>
      </c>
      <c r="MN131">
        <v>0</v>
      </c>
      <c r="MP131" t="s">
        <v>324</v>
      </c>
      <c r="MQ131">
        <v>0</v>
      </c>
      <c r="MR131">
        <v>1</v>
      </c>
      <c r="MS131">
        <v>0</v>
      </c>
      <c r="MT131">
        <v>0</v>
      </c>
      <c r="MU131">
        <v>0</v>
      </c>
      <c r="MW131" t="s">
        <v>356</v>
      </c>
      <c r="MX131">
        <v>1</v>
      </c>
      <c r="MY131">
        <v>1</v>
      </c>
      <c r="MZ131">
        <v>0</v>
      </c>
      <c r="NA131">
        <v>0</v>
      </c>
      <c r="NB131" t="s">
        <v>326</v>
      </c>
      <c r="NC131">
        <v>0</v>
      </c>
      <c r="ND131">
        <v>0</v>
      </c>
      <c r="NE131">
        <v>0</v>
      </c>
      <c r="NF131">
        <v>1</v>
      </c>
      <c r="NG131">
        <v>0</v>
      </c>
      <c r="NH131">
        <v>0</v>
      </c>
      <c r="NI131">
        <v>0</v>
      </c>
      <c r="NJ131">
        <v>0</v>
      </c>
      <c r="NK131">
        <v>0</v>
      </c>
      <c r="NL131">
        <v>0</v>
      </c>
      <c r="NM131">
        <v>0</v>
      </c>
      <c r="NP131" t="s">
        <v>327</v>
      </c>
      <c r="NQ131" t="s">
        <v>327</v>
      </c>
      <c r="VG131" t="s">
        <v>2864</v>
      </c>
      <c r="VH131">
        <v>1</v>
      </c>
      <c r="VI131">
        <v>1</v>
      </c>
      <c r="VJ131">
        <v>1</v>
      </c>
      <c r="VK131">
        <v>0</v>
      </c>
      <c r="VL131">
        <v>0</v>
      </c>
      <c r="VM131">
        <v>0</v>
      </c>
      <c r="VN131">
        <v>1</v>
      </c>
      <c r="VO131">
        <v>0</v>
      </c>
      <c r="VP131">
        <v>0</v>
      </c>
      <c r="VQ131">
        <v>0</v>
      </c>
      <c r="VR131">
        <v>0</v>
      </c>
      <c r="VT131" t="s">
        <v>322</v>
      </c>
      <c r="VU131" t="s">
        <v>2865</v>
      </c>
      <c r="VV131" t="s">
        <v>1012</v>
      </c>
      <c r="VW131">
        <v>0</v>
      </c>
      <c r="VX131">
        <v>0</v>
      </c>
      <c r="VY131">
        <v>0</v>
      </c>
      <c r="VZ131">
        <v>0</v>
      </c>
      <c r="WA131">
        <v>0</v>
      </c>
      <c r="WB131">
        <v>1</v>
      </c>
      <c r="WC131">
        <v>0</v>
      </c>
      <c r="WD131">
        <v>0</v>
      </c>
      <c r="WE131">
        <v>1</v>
      </c>
      <c r="WF131">
        <v>0</v>
      </c>
      <c r="WG131">
        <v>0</v>
      </c>
      <c r="WH131">
        <v>0</v>
      </c>
      <c r="WI131">
        <v>0</v>
      </c>
      <c r="WJ131">
        <v>0</v>
      </c>
      <c r="WL131" t="s">
        <v>2866</v>
      </c>
      <c r="WM131" t="s">
        <v>327</v>
      </c>
      <c r="WV131" t="s">
        <v>327</v>
      </c>
      <c r="WW131" t="s">
        <v>327</v>
      </c>
      <c r="WY131" t="s">
        <v>598</v>
      </c>
      <c r="WZ131">
        <v>0</v>
      </c>
      <c r="XA131">
        <v>0</v>
      </c>
      <c r="XB131">
        <v>1</v>
      </c>
      <c r="XC131">
        <v>0</v>
      </c>
      <c r="XD131">
        <v>0</v>
      </c>
      <c r="XE131">
        <v>0</v>
      </c>
      <c r="XH131" t="s">
        <v>2867</v>
      </c>
      <c r="XI131">
        <v>231137079</v>
      </c>
      <c r="XJ131" t="s">
        <v>2868</v>
      </c>
      <c r="XK131" s="1">
        <v>44511.296273148153</v>
      </c>
      <c r="XN131" t="s">
        <v>336</v>
      </c>
      <c r="XO131" t="s">
        <v>337</v>
      </c>
      <c r="XQ131">
        <v>130</v>
      </c>
    </row>
    <row r="132" spans="1:641" x14ac:dyDescent="0.25">
      <c r="A132" s="1">
        <v>44510.618968368057</v>
      </c>
      <c r="B132" s="1">
        <v>44510.704321712961</v>
      </c>
      <c r="C132" s="1">
        <v>44510</v>
      </c>
      <c r="D132" t="s">
        <v>2735</v>
      </c>
      <c r="E132" t="s">
        <v>308</v>
      </c>
      <c r="F132" t="s">
        <v>309</v>
      </c>
      <c r="G132" s="1">
        <v>44510</v>
      </c>
      <c r="H132" t="s">
        <v>310</v>
      </c>
      <c r="I132" t="s">
        <v>310</v>
      </c>
      <c r="J132" t="s">
        <v>311</v>
      </c>
      <c r="K132" t="s">
        <v>312</v>
      </c>
      <c r="L132" t="s">
        <v>313</v>
      </c>
      <c r="N132" t="s">
        <v>314</v>
      </c>
      <c r="O132" t="s">
        <v>310</v>
      </c>
      <c r="P132" t="s">
        <v>315</v>
      </c>
      <c r="Q132" t="s">
        <v>656</v>
      </c>
      <c r="S132" t="s">
        <v>317</v>
      </c>
      <c r="T132">
        <v>7</v>
      </c>
      <c r="U132">
        <v>0</v>
      </c>
      <c r="V132">
        <v>0</v>
      </c>
      <c r="W132" t="s">
        <v>319</v>
      </c>
      <c r="X132">
        <v>0</v>
      </c>
      <c r="Y132">
        <v>1</v>
      </c>
      <c r="Z132">
        <v>0</v>
      </c>
      <c r="AA132">
        <v>0</v>
      </c>
      <c r="AG132" t="s">
        <v>310</v>
      </c>
      <c r="AH132" t="s">
        <v>339</v>
      </c>
      <c r="AI132">
        <v>1</v>
      </c>
      <c r="AJ132">
        <v>0</v>
      </c>
      <c r="AK132">
        <v>0</v>
      </c>
      <c r="AL132">
        <v>0</v>
      </c>
      <c r="AM132">
        <v>0</v>
      </c>
      <c r="AN132">
        <v>0</v>
      </c>
      <c r="AO132">
        <v>0</v>
      </c>
      <c r="AP132">
        <v>0</v>
      </c>
      <c r="AR132" t="s">
        <v>383</v>
      </c>
      <c r="AT132">
        <v>100</v>
      </c>
      <c r="AU132" t="s">
        <v>327</v>
      </c>
      <c r="BP132" t="s">
        <v>427</v>
      </c>
      <c r="EK132" t="s">
        <v>318</v>
      </c>
      <c r="EL132">
        <v>1</v>
      </c>
      <c r="EM132">
        <v>0</v>
      </c>
      <c r="EN132">
        <v>0</v>
      </c>
      <c r="EO132">
        <v>0</v>
      </c>
      <c r="EP132">
        <v>0</v>
      </c>
      <c r="EQ132">
        <v>0</v>
      </c>
      <c r="ES132" t="s">
        <v>342</v>
      </c>
      <c r="ET132">
        <v>1</v>
      </c>
      <c r="EU132">
        <v>1</v>
      </c>
      <c r="EV132">
        <v>0</v>
      </c>
      <c r="EW132">
        <v>0</v>
      </c>
      <c r="EX132">
        <v>0</v>
      </c>
      <c r="EY132">
        <v>0</v>
      </c>
      <c r="EZ132">
        <v>0</v>
      </c>
      <c r="FA132">
        <v>0</v>
      </c>
      <c r="FB132">
        <v>0</v>
      </c>
      <c r="FC132">
        <v>0</v>
      </c>
      <c r="FD132">
        <v>0</v>
      </c>
      <c r="FE132">
        <v>0</v>
      </c>
      <c r="FF132">
        <v>0</v>
      </c>
      <c r="FG132">
        <v>0</v>
      </c>
      <c r="FH132">
        <v>0</v>
      </c>
      <c r="FI132">
        <v>0</v>
      </c>
      <c r="FJ132">
        <v>0</v>
      </c>
      <c r="FL132" t="s">
        <v>318</v>
      </c>
      <c r="FM132">
        <v>1</v>
      </c>
      <c r="FN132">
        <v>0</v>
      </c>
      <c r="FO132">
        <v>0</v>
      </c>
      <c r="FP132">
        <v>0</v>
      </c>
      <c r="FQ132">
        <v>0</v>
      </c>
      <c r="FR132">
        <v>0</v>
      </c>
      <c r="HV132" t="s">
        <v>643</v>
      </c>
      <c r="HX132" t="s">
        <v>385</v>
      </c>
      <c r="IE132" t="s">
        <v>322</v>
      </c>
      <c r="IF132" t="s">
        <v>347</v>
      </c>
      <c r="IG132">
        <v>1</v>
      </c>
      <c r="IH132">
        <v>0</v>
      </c>
      <c r="II132">
        <v>0</v>
      </c>
      <c r="IJ132">
        <v>0</v>
      </c>
      <c r="IK132">
        <v>0</v>
      </c>
      <c r="IL132">
        <v>0</v>
      </c>
      <c r="IM132">
        <v>0</v>
      </c>
      <c r="IN132">
        <v>0</v>
      </c>
      <c r="IO132">
        <v>0</v>
      </c>
      <c r="IQ132" t="s">
        <v>2869</v>
      </c>
      <c r="IR132" t="s">
        <v>349</v>
      </c>
      <c r="IS132">
        <v>0</v>
      </c>
      <c r="IT132">
        <v>0</v>
      </c>
      <c r="IU132">
        <v>1</v>
      </c>
      <c r="IV132">
        <v>0</v>
      </c>
      <c r="IW132">
        <v>0</v>
      </c>
      <c r="IX132">
        <v>1</v>
      </c>
      <c r="IY132">
        <v>0</v>
      </c>
      <c r="IZ132">
        <v>0</v>
      </c>
      <c r="JA132">
        <v>0</v>
      </c>
      <c r="JB132">
        <v>0</v>
      </c>
      <c r="JC132">
        <v>0</v>
      </c>
      <c r="JD132">
        <v>0</v>
      </c>
      <c r="JE132">
        <v>0</v>
      </c>
      <c r="JF132">
        <v>0</v>
      </c>
      <c r="JG132">
        <v>0</v>
      </c>
      <c r="JI132" t="s">
        <v>389</v>
      </c>
      <c r="JJ132" t="s">
        <v>351</v>
      </c>
      <c r="JL132" t="s">
        <v>352</v>
      </c>
      <c r="MD132" t="s">
        <v>432</v>
      </c>
      <c r="ME132" t="s">
        <v>354</v>
      </c>
      <c r="MF132" t="s">
        <v>354</v>
      </c>
      <c r="MG132" t="s">
        <v>355</v>
      </c>
      <c r="MH132">
        <v>0</v>
      </c>
      <c r="MI132">
        <v>0</v>
      </c>
      <c r="MJ132">
        <v>0</v>
      </c>
      <c r="MK132">
        <v>0</v>
      </c>
      <c r="ML132">
        <v>0</v>
      </c>
      <c r="MM132">
        <v>1</v>
      </c>
      <c r="MN132">
        <v>0</v>
      </c>
      <c r="MP132" t="s">
        <v>324</v>
      </c>
      <c r="MQ132">
        <v>0</v>
      </c>
      <c r="MR132">
        <v>1</v>
      </c>
      <c r="MS132">
        <v>0</v>
      </c>
      <c r="MT132">
        <v>0</v>
      </c>
      <c r="MU132">
        <v>0</v>
      </c>
      <c r="MW132" t="s">
        <v>325</v>
      </c>
      <c r="MX132">
        <v>1</v>
      </c>
      <c r="MY132">
        <v>0</v>
      </c>
      <c r="MZ132">
        <v>0</v>
      </c>
      <c r="NA132">
        <v>0</v>
      </c>
      <c r="NB132" t="s">
        <v>326</v>
      </c>
      <c r="NC132">
        <v>0</v>
      </c>
      <c r="ND132">
        <v>0</v>
      </c>
      <c r="NE132">
        <v>0</v>
      </c>
      <c r="NF132">
        <v>1</v>
      </c>
      <c r="NG132">
        <v>0</v>
      </c>
      <c r="NH132">
        <v>0</v>
      </c>
      <c r="NI132">
        <v>0</v>
      </c>
      <c r="NJ132">
        <v>0</v>
      </c>
      <c r="NK132">
        <v>0</v>
      </c>
      <c r="NL132">
        <v>0</v>
      </c>
      <c r="NM132">
        <v>0</v>
      </c>
      <c r="NP132" t="s">
        <v>327</v>
      </c>
      <c r="NQ132" t="s">
        <v>327</v>
      </c>
      <c r="VG132" t="s">
        <v>2321</v>
      </c>
      <c r="VH132">
        <v>0</v>
      </c>
      <c r="VI132">
        <v>0</v>
      </c>
      <c r="VJ132">
        <v>1</v>
      </c>
      <c r="VK132">
        <v>0</v>
      </c>
      <c r="VL132">
        <v>1</v>
      </c>
      <c r="VM132">
        <v>0</v>
      </c>
      <c r="VN132">
        <v>0</v>
      </c>
      <c r="VO132">
        <v>0</v>
      </c>
      <c r="VP132">
        <v>0</v>
      </c>
      <c r="VQ132">
        <v>0</v>
      </c>
      <c r="VR132">
        <v>0</v>
      </c>
      <c r="VT132" t="s">
        <v>2870</v>
      </c>
      <c r="VU132" t="s">
        <v>354</v>
      </c>
      <c r="VV132" t="s">
        <v>318</v>
      </c>
      <c r="VW132">
        <v>1</v>
      </c>
      <c r="VX132">
        <v>0</v>
      </c>
      <c r="VY132">
        <v>0</v>
      </c>
      <c r="VZ132">
        <v>0</v>
      </c>
      <c r="WA132">
        <v>0</v>
      </c>
      <c r="WB132">
        <v>0</v>
      </c>
      <c r="WC132">
        <v>0</v>
      </c>
      <c r="WD132">
        <v>0</v>
      </c>
      <c r="WE132">
        <v>0</v>
      </c>
      <c r="WF132">
        <v>0</v>
      </c>
      <c r="WG132">
        <v>0</v>
      </c>
      <c r="WH132">
        <v>0</v>
      </c>
      <c r="WI132">
        <v>0</v>
      </c>
      <c r="WJ132">
        <v>0</v>
      </c>
      <c r="WM132" t="s">
        <v>327</v>
      </c>
      <c r="WV132" t="s">
        <v>327</v>
      </c>
      <c r="WW132" t="s">
        <v>327</v>
      </c>
      <c r="WY132" t="s">
        <v>598</v>
      </c>
      <c r="WZ132">
        <v>0</v>
      </c>
      <c r="XA132">
        <v>0</v>
      </c>
      <c r="XB132">
        <v>1</v>
      </c>
      <c r="XC132">
        <v>0</v>
      </c>
      <c r="XD132">
        <v>0</v>
      </c>
      <c r="XE132">
        <v>0</v>
      </c>
      <c r="XH132" t="s">
        <v>2871</v>
      </c>
      <c r="XI132">
        <v>231137087</v>
      </c>
      <c r="XJ132" t="s">
        <v>2872</v>
      </c>
      <c r="XK132" s="1">
        <v>44511.296284722222</v>
      </c>
      <c r="XN132" t="s">
        <v>336</v>
      </c>
      <c r="XO132" t="s">
        <v>337</v>
      </c>
      <c r="XQ132">
        <v>131</v>
      </c>
    </row>
    <row r="133" spans="1:641" x14ac:dyDescent="0.25">
      <c r="A133" s="1">
        <v>44510.646930821757</v>
      </c>
      <c r="B133" s="1">
        <v>44510.70734241898</v>
      </c>
      <c r="C133" s="1">
        <v>44510</v>
      </c>
      <c r="D133" t="s">
        <v>2735</v>
      </c>
      <c r="E133" t="s">
        <v>308</v>
      </c>
      <c r="F133" t="s">
        <v>309</v>
      </c>
      <c r="G133" s="1">
        <v>44510</v>
      </c>
      <c r="H133" t="s">
        <v>310</v>
      </c>
      <c r="I133" t="s">
        <v>327</v>
      </c>
      <c r="J133" t="s">
        <v>311</v>
      </c>
      <c r="K133" t="s">
        <v>312</v>
      </c>
      <c r="L133" t="s">
        <v>441</v>
      </c>
      <c r="N133" t="s">
        <v>681</v>
      </c>
      <c r="O133" t="s">
        <v>310</v>
      </c>
      <c r="P133" t="s">
        <v>517</v>
      </c>
      <c r="Q133" t="s">
        <v>401</v>
      </c>
      <c r="S133" t="s">
        <v>317</v>
      </c>
      <c r="T133">
        <v>2</v>
      </c>
      <c r="U133">
        <v>0</v>
      </c>
      <c r="V133">
        <v>0</v>
      </c>
      <c r="W133" t="s">
        <v>318</v>
      </c>
      <c r="X133">
        <v>1</v>
      </c>
      <c r="Y133">
        <v>0</v>
      </c>
      <c r="Z133">
        <v>0</v>
      </c>
      <c r="AA133">
        <v>0</v>
      </c>
      <c r="AB133" t="s">
        <v>319</v>
      </c>
      <c r="AC133">
        <v>1</v>
      </c>
      <c r="AD133">
        <v>0</v>
      </c>
      <c r="AE133">
        <v>0</v>
      </c>
      <c r="AF133">
        <v>0</v>
      </c>
      <c r="EK133" t="s">
        <v>318</v>
      </c>
      <c r="EL133">
        <v>1</v>
      </c>
      <c r="EM133">
        <v>0</v>
      </c>
      <c r="EN133">
        <v>0</v>
      </c>
      <c r="EO133">
        <v>0</v>
      </c>
      <c r="EP133">
        <v>0</v>
      </c>
      <c r="EQ133">
        <v>0</v>
      </c>
      <c r="IE133" t="s">
        <v>2873</v>
      </c>
      <c r="MG133" t="s">
        <v>355</v>
      </c>
      <c r="MH133">
        <v>0</v>
      </c>
      <c r="MI133">
        <v>0</v>
      </c>
      <c r="MJ133">
        <v>0</v>
      </c>
      <c r="MK133">
        <v>0</v>
      </c>
      <c r="ML133">
        <v>0</v>
      </c>
      <c r="MM133">
        <v>1</v>
      </c>
      <c r="MN133">
        <v>0</v>
      </c>
      <c r="MW133" t="s">
        <v>2247</v>
      </c>
      <c r="MX133">
        <v>0</v>
      </c>
      <c r="MY133">
        <v>0</v>
      </c>
      <c r="MZ133">
        <v>1</v>
      </c>
      <c r="NA133">
        <v>0</v>
      </c>
      <c r="OM133" t="s">
        <v>326</v>
      </c>
      <c r="ON133">
        <v>0</v>
      </c>
      <c r="OO133">
        <v>1</v>
      </c>
      <c r="OP133">
        <v>0</v>
      </c>
      <c r="OQ133">
        <v>0</v>
      </c>
      <c r="OR133">
        <v>0</v>
      </c>
      <c r="OS133">
        <v>0</v>
      </c>
      <c r="OT133">
        <v>0</v>
      </c>
      <c r="OU133">
        <v>0</v>
      </c>
      <c r="OV133">
        <v>0</v>
      </c>
      <c r="OW133">
        <v>0</v>
      </c>
      <c r="OX133">
        <v>0</v>
      </c>
      <c r="PA133" t="s">
        <v>503</v>
      </c>
      <c r="PB133">
        <v>1</v>
      </c>
      <c r="PC133">
        <v>0</v>
      </c>
      <c r="PD133">
        <v>0</v>
      </c>
      <c r="PE133">
        <v>0</v>
      </c>
      <c r="PF133">
        <v>0</v>
      </c>
      <c r="PG133">
        <v>0</v>
      </c>
      <c r="PH133">
        <v>0</v>
      </c>
      <c r="PI133">
        <v>0</v>
      </c>
      <c r="PJ133">
        <v>0</v>
      </c>
      <c r="PK133">
        <v>0</v>
      </c>
      <c r="PL133">
        <v>0</v>
      </c>
      <c r="PM133">
        <v>0</v>
      </c>
      <c r="PN133">
        <v>0</v>
      </c>
      <c r="PO133">
        <v>0</v>
      </c>
      <c r="PQ133" t="s">
        <v>754</v>
      </c>
      <c r="PS133" t="s">
        <v>320</v>
      </c>
      <c r="PT133">
        <v>0</v>
      </c>
      <c r="PU133">
        <v>0</v>
      </c>
      <c r="PV133">
        <v>0</v>
      </c>
      <c r="PW133">
        <v>0</v>
      </c>
      <c r="PX133">
        <v>0</v>
      </c>
      <c r="PY133">
        <v>0</v>
      </c>
      <c r="PZ133">
        <v>1</v>
      </c>
      <c r="QA133">
        <v>0</v>
      </c>
      <c r="QB133">
        <v>0</v>
      </c>
      <c r="QC133" t="s">
        <v>2874</v>
      </c>
      <c r="QD133" t="s">
        <v>1219</v>
      </c>
      <c r="QE133">
        <v>0</v>
      </c>
      <c r="QF133">
        <v>0</v>
      </c>
      <c r="QG133">
        <v>0</v>
      </c>
      <c r="QH133">
        <v>1</v>
      </c>
      <c r="QI133">
        <v>1</v>
      </c>
      <c r="QJ133">
        <v>0</v>
      </c>
      <c r="QK133">
        <v>0</v>
      </c>
      <c r="QL133">
        <v>0</v>
      </c>
      <c r="QM133">
        <v>0</v>
      </c>
      <c r="TR133" t="s">
        <v>2254</v>
      </c>
      <c r="TS133">
        <v>0</v>
      </c>
      <c r="TT133">
        <v>0</v>
      </c>
      <c r="TU133">
        <v>0</v>
      </c>
      <c r="TV133">
        <v>1</v>
      </c>
      <c r="TW133">
        <v>0</v>
      </c>
      <c r="TX133">
        <v>0</v>
      </c>
      <c r="TY133">
        <v>0</v>
      </c>
      <c r="TZ133">
        <v>0</v>
      </c>
      <c r="UC133" t="s">
        <v>2277</v>
      </c>
      <c r="UD133">
        <v>1</v>
      </c>
      <c r="UE133">
        <v>0</v>
      </c>
      <c r="UF133">
        <v>0</v>
      </c>
      <c r="UG133">
        <v>0</v>
      </c>
      <c r="UH133">
        <v>0</v>
      </c>
      <c r="UI133">
        <v>0</v>
      </c>
      <c r="UJ133">
        <v>0</v>
      </c>
      <c r="VF133" t="s">
        <v>327</v>
      </c>
      <c r="VG133" t="s">
        <v>2278</v>
      </c>
      <c r="VH133">
        <v>0</v>
      </c>
      <c r="VI133">
        <v>0</v>
      </c>
      <c r="VJ133">
        <v>1</v>
      </c>
      <c r="VK133">
        <v>0</v>
      </c>
      <c r="VL133">
        <v>0</v>
      </c>
      <c r="VM133">
        <v>0</v>
      </c>
      <c r="VN133">
        <v>0</v>
      </c>
      <c r="VO133">
        <v>1</v>
      </c>
      <c r="VP133">
        <v>0</v>
      </c>
      <c r="VQ133">
        <v>0</v>
      </c>
      <c r="VR133">
        <v>0</v>
      </c>
      <c r="VT133" t="s">
        <v>2875</v>
      </c>
      <c r="VU133" t="s">
        <v>2876</v>
      </c>
      <c r="VV133" t="s">
        <v>2877</v>
      </c>
      <c r="VW133">
        <v>0</v>
      </c>
      <c r="VX133">
        <v>0</v>
      </c>
      <c r="VY133">
        <v>0</v>
      </c>
      <c r="VZ133">
        <v>0</v>
      </c>
      <c r="WA133">
        <v>0</v>
      </c>
      <c r="WB133">
        <v>1</v>
      </c>
      <c r="WC133">
        <v>0</v>
      </c>
      <c r="WD133">
        <v>0</v>
      </c>
      <c r="WE133">
        <v>1</v>
      </c>
      <c r="WF133">
        <v>1</v>
      </c>
      <c r="WG133">
        <v>0</v>
      </c>
      <c r="WH133">
        <v>0</v>
      </c>
      <c r="WI133">
        <v>0</v>
      </c>
      <c r="WJ133">
        <v>0</v>
      </c>
      <c r="WL133" t="s">
        <v>2878</v>
      </c>
      <c r="WM133" t="s">
        <v>310</v>
      </c>
      <c r="WN133" t="s">
        <v>2235</v>
      </c>
      <c r="WO133">
        <v>0</v>
      </c>
      <c r="WP133">
        <v>0</v>
      </c>
      <c r="WQ133">
        <v>1</v>
      </c>
      <c r="WR133">
        <v>0</v>
      </c>
      <c r="WS133">
        <v>0</v>
      </c>
      <c r="WT133">
        <v>0</v>
      </c>
      <c r="WV133" t="s">
        <v>327</v>
      </c>
      <c r="WW133" t="s">
        <v>327</v>
      </c>
      <c r="WY133" t="s">
        <v>439</v>
      </c>
      <c r="WZ133">
        <v>0</v>
      </c>
      <c r="XA133">
        <v>1</v>
      </c>
      <c r="XB133">
        <v>0</v>
      </c>
      <c r="XC133">
        <v>0</v>
      </c>
      <c r="XD133">
        <v>0</v>
      </c>
      <c r="XE133">
        <v>0</v>
      </c>
      <c r="XH133" t="s">
        <v>2879</v>
      </c>
      <c r="XI133">
        <v>231137095</v>
      </c>
      <c r="XJ133" t="s">
        <v>2880</v>
      </c>
      <c r="XK133" s="1">
        <v>44511.296284722222</v>
      </c>
      <c r="XN133" t="s">
        <v>336</v>
      </c>
      <c r="XO133" t="s">
        <v>337</v>
      </c>
      <c r="XQ133">
        <v>132</v>
      </c>
    </row>
    <row r="134" spans="1:641" x14ac:dyDescent="0.25">
      <c r="A134" s="1">
        <v>44510.666673935193</v>
      </c>
      <c r="B134" s="1">
        <v>44510.69254827546</v>
      </c>
      <c r="C134" s="1">
        <v>44510</v>
      </c>
      <c r="D134" t="s">
        <v>2735</v>
      </c>
      <c r="E134" t="s">
        <v>308</v>
      </c>
      <c r="F134" t="s">
        <v>309</v>
      </c>
      <c r="G134" s="1">
        <v>44510</v>
      </c>
      <c r="H134" t="s">
        <v>310</v>
      </c>
      <c r="I134" t="s">
        <v>327</v>
      </c>
      <c r="J134" t="s">
        <v>2881</v>
      </c>
      <c r="K134" t="s">
        <v>312</v>
      </c>
      <c r="L134" t="s">
        <v>313</v>
      </c>
      <c r="N134" t="s">
        <v>681</v>
      </c>
      <c r="O134" t="s">
        <v>310</v>
      </c>
      <c r="P134" t="s">
        <v>315</v>
      </c>
      <c r="Q134" t="s">
        <v>316</v>
      </c>
      <c r="S134" t="s">
        <v>531</v>
      </c>
      <c r="T134">
        <v>4</v>
      </c>
      <c r="U134">
        <v>0</v>
      </c>
      <c r="V134">
        <v>1</v>
      </c>
      <c r="W134" t="s">
        <v>318</v>
      </c>
      <c r="X134">
        <v>1</v>
      </c>
      <c r="Y134">
        <v>0</v>
      </c>
      <c r="Z134">
        <v>0</v>
      </c>
      <c r="AA134">
        <v>0</v>
      </c>
      <c r="AB134" t="s">
        <v>2758</v>
      </c>
      <c r="AC134">
        <v>0</v>
      </c>
      <c r="AD134">
        <v>0</v>
      </c>
      <c r="AE134">
        <v>1</v>
      </c>
      <c r="AF134">
        <v>0</v>
      </c>
      <c r="EK134" t="s">
        <v>318</v>
      </c>
      <c r="EL134">
        <v>1</v>
      </c>
      <c r="EM134">
        <v>0</v>
      </c>
      <c r="EN134">
        <v>0</v>
      </c>
      <c r="EO134">
        <v>0</v>
      </c>
      <c r="EP134">
        <v>0</v>
      </c>
      <c r="EQ134">
        <v>0</v>
      </c>
      <c r="IE134" t="s">
        <v>2882</v>
      </c>
      <c r="MG134" t="s">
        <v>355</v>
      </c>
      <c r="MH134">
        <v>0</v>
      </c>
      <c r="MI134">
        <v>0</v>
      </c>
      <c r="MJ134">
        <v>0</v>
      </c>
      <c r="MK134">
        <v>0</v>
      </c>
      <c r="ML134">
        <v>0</v>
      </c>
      <c r="MM134">
        <v>1</v>
      </c>
      <c r="MN134">
        <v>0</v>
      </c>
      <c r="MW134" t="s">
        <v>2247</v>
      </c>
      <c r="MX134">
        <v>0</v>
      </c>
      <c r="MY134">
        <v>0</v>
      </c>
      <c r="MZ134">
        <v>1</v>
      </c>
      <c r="NA134">
        <v>0</v>
      </c>
      <c r="OM134" t="s">
        <v>2883</v>
      </c>
      <c r="ON134">
        <v>0</v>
      </c>
      <c r="OO134">
        <v>0</v>
      </c>
      <c r="OP134">
        <v>0</v>
      </c>
      <c r="OQ134">
        <v>0</v>
      </c>
      <c r="OR134">
        <v>0</v>
      </c>
      <c r="OS134">
        <v>0</v>
      </c>
      <c r="OT134">
        <v>1</v>
      </c>
      <c r="OU134">
        <v>0</v>
      </c>
      <c r="OV134">
        <v>0</v>
      </c>
      <c r="OW134">
        <v>0</v>
      </c>
      <c r="OX134">
        <v>0</v>
      </c>
      <c r="OZ134" t="s">
        <v>2884</v>
      </c>
      <c r="PQ134" t="s">
        <v>844</v>
      </c>
      <c r="PS134" t="s">
        <v>318</v>
      </c>
      <c r="PT134">
        <v>0</v>
      </c>
      <c r="PU134">
        <v>0</v>
      </c>
      <c r="PV134">
        <v>0</v>
      </c>
      <c r="PW134">
        <v>0</v>
      </c>
      <c r="PX134">
        <v>0</v>
      </c>
      <c r="PY134">
        <v>1</v>
      </c>
      <c r="PZ134">
        <v>0</v>
      </c>
      <c r="QA134">
        <v>0</v>
      </c>
      <c r="QB134">
        <v>0</v>
      </c>
      <c r="VG134" t="s">
        <v>2885</v>
      </c>
      <c r="VH134">
        <v>0</v>
      </c>
      <c r="VI134">
        <v>0</v>
      </c>
      <c r="VJ134">
        <v>0</v>
      </c>
      <c r="VK134">
        <v>1</v>
      </c>
      <c r="VL134">
        <v>0</v>
      </c>
      <c r="VM134">
        <v>1</v>
      </c>
      <c r="VN134">
        <v>1</v>
      </c>
      <c r="VO134">
        <v>0</v>
      </c>
      <c r="VP134">
        <v>0</v>
      </c>
      <c r="VQ134">
        <v>0</v>
      </c>
      <c r="VR134">
        <v>0</v>
      </c>
      <c r="VT134" t="s">
        <v>2886</v>
      </c>
      <c r="VU134" t="s">
        <v>2887</v>
      </c>
      <c r="VV134" t="s">
        <v>2888</v>
      </c>
      <c r="VW134">
        <v>0</v>
      </c>
      <c r="VX134">
        <v>0</v>
      </c>
      <c r="VY134">
        <v>0</v>
      </c>
      <c r="VZ134">
        <v>0</v>
      </c>
      <c r="WA134">
        <v>0</v>
      </c>
      <c r="WB134">
        <v>1</v>
      </c>
      <c r="WC134">
        <v>0</v>
      </c>
      <c r="WD134">
        <v>1</v>
      </c>
      <c r="WE134">
        <v>1</v>
      </c>
      <c r="WF134">
        <v>0</v>
      </c>
      <c r="WG134">
        <v>0</v>
      </c>
      <c r="WH134">
        <v>0</v>
      </c>
      <c r="WI134">
        <v>0</v>
      </c>
      <c r="WJ134">
        <v>0</v>
      </c>
      <c r="WL134" t="s">
        <v>2889</v>
      </c>
      <c r="WM134" t="s">
        <v>310</v>
      </c>
      <c r="WN134" t="s">
        <v>1146</v>
      </c>
      <c r="WO134">
        <v>0</v>
      </c>
      <c r="WP134">
        <v>1</v>
      </c>
      <c r="WQ134">
        <v>0</v>
      </c>
      <c r="WR134">
        <v>0</v>
      </c>
      <c r="WS134">
        <v>0</v>
      </c>
      <c r="WT134">
        <v>0</v>
      </c>
      <c r="WV134" t="s">
        <v>355</v>
      </c>
      <c r="WW134" t="s">
        <v>327</v>
      </c>
      <c r="WY134" t="s">
        <v>320</v>
      </c>
      <c r="WZ134">
        <v>0</v>
      </c>
      <c r="XA134">
        <v>0</v>
      </c>
      <c r="XB134">
        <v>0</v>
      </c>
      <c r="XC134">
        <v>1</v>
      </c>
      <c r="XD134">
        <v>0</v>
      </c>
      <c r="XE134">
        <v>0</v>
      </c>
      <c r="XF134" t="s">
        <v>2890</v>
      </c>
      <c r="XH134" t="s">
        <v>2891</v>
      </c>
      <c r="XI134">
        <v>231137101</v>
      </c>
      <c r="XJ134" t="s">
        <v>2892</v>
      </c>
      <c r="XK134" s="1">
        <v>44511.296296296299</v>
      </c>
      <c r="XN134" t="s">
        <v>336</v>
      </c>
      <c r="XO134" t="s">
        <v>337</v>
      </c>
      <c r="XQ134">
        <v>133</v>
      </c>
    </row>
    <row r="135" spans="1:641" x14ac:dyDescent="0.25">
      <c r="A135" s="1">
        <v>44510.709592650463</v>
      </c>
      <c r="B135" s="1">
        <v>44510.980138541658</v>
      </c>
      <c r="C135" s="1">
        <v>44510</v>
      </c>
      <c r="D135" t="s">
        <v>2735</v>
      </c>
      <c r="E135" t="s">
        <v>308</v>
      </c>
      <c r="F135" t="s">
        <v>309</v>
      </c>
      <c r="G135" s="1">
        <v>44510</v>
      </c>
      <c r="H135" t="s">
        <v>310</v>
      </c>
      <c r="I135" t="s">
        <v>310</v>
      </c>
      <c r="J135" t="s">
        <v>2881</v>
      </c>
      <c r="K135" t="s">
        <v>312</v>
      </c>
      <c r="L135" t="s">
        <v>441</v>
      </c>
      <c r="N135" t="s">
        <v>681</v>
      </c>
      <c r="O135" t="s">
        <v>310</v>
      </c>
      <c r="P135" t="s">
        <v>315</v>
      </c>
      <c r="Q135" t="s">
        <v>401</v>
      </c>
      <c r="S135" t="s">
        <v>531</v>
      </c>
      <c r="T135">
        <v>3</v>
      </c>
      <c r="U135">
        <v>0</v>
      </c>
      <c r="V135">
        <v>1</v>
      </c>
      <c r="W135" t="s">
        <v>318</v>
      </c>
      <c r="X135">
        <v>1</v>
      </c>
      <c r="Y135">
        <v>0</v>
      </c>
      <c r="Z135">
        <v>0</v>
      </c>
      <c r="AA135">
        <v>0</v>
      </c>
      <c r="AB135" t="s">
        <v>2758</v>
      </c>
      <c r="AC135">
        <v>0</v>
      </c>
      <c r="AD135">
        <v>0</v>
      </c>
      <c r="AE135">
        <v>1</v>
      </c>
      <c r="AF135">
        <v>0</v>
      </c>
      <c r="EK135" t="s">
        <v>318</v>
      </c>
      <c r="EL135">
        <v>1</v>
      </c>
      <c r="EM135">
        <v>0</v>
      </c>
      <c r="EN135">
        <v>0</v>
      </c>
      <c r="EO135">
        <v>0</v>
      </c>
      <c r="EP135">
        <v>0</v>
      </c>
      <c r="EQ135">
        <v>0</v>
      </c>
      <c r="IE135" t="s">
        <v>2893</v>
      </c>
      <c r="MG135" t="s">
        <v>1008</v>
      </c>
      <c r="MH135">
        <v>0</v>
      </c>
      <c r="MI135">
        <v>0</v>
      </c>
      <c r="MJ135">
        <v>0</v>
      </c>
      <c r="MK135">
        <v>1</v>
      </c>
      <c r="ML135">
        <v>0</v>
      </c>
      <c r="MM135">
        <v>0</v>
      </c>
      <c r="MN135">
        <v>0</v>
      </c>
      <c r="MW135" t="s">
        <v>325</v>
      </c>
      <c r="MX135">
        <v>1</v>
      </c>
      <c r="MY135">
        <v>0</v>
      </c>
      <c r="MZ135">
        <v>0</v>
      </c>
      <c r="NA135">
        <v>0</v>
      </c>
      <c r="OM135" t="s">
        <v>753</v>
      </c>
      <c r="ON135">
        <v>1</v>
      </c>
      <c r="OO135">
        <v>0</v>
      </c>
      <c r="OP135">
        <v>0</v>
      </c>
      <c r="OQ135">
        <v>0</v>
      </c>
      <c r="OR135">
        <v>0</v>
      </c>
      <c r="OS135">
        <v>0</v>
      </c>
      <c r="OT135">
        <v>0</v>
      </c>
      <c r="OU135">
        <v>0</v>
      </c>
      <c r="OV135">
        <v>0</v>
      </c>
      <c r="OW135">
        <v>0</v>
      </c>
      <c r="OX135">
        <v>0</v>
      </c>
      <c r="PQ135" t="s">
        <v>844</v>
      </c>
      <c r="PS135" t="s">
        <v>1177</v>
      </c>
      <c r="PT135">
        <v>0</v>
      </c>
      <c r="PU135">
        <v>0</v>
      </c>
      <c r="PV135">
        <v>0</v>
      </c>
      <c r="PW135">
        <v>1</v>
      </c>
      <c r="PX135">
        <v>0</v>
      </c>
      <c r="PY135">
        <v>0</v>
      </c>
      <c r="PZ135">
        <v>0</v>
      </c>
      <c r="QA135">
        <v>0</v>
      </c>
      <c r="QB135">
        <v>0</v>
      </c>
      <c r="QD135" t="s">
        <v>318</v>
      </c>
      <c r="QE135">
        <v>0</v>
      </c>
      <c r="QF135">
        <v>0</v>
      </c>
      <c r="QG135">
        <v>0</v>
      </c>
      <c r="QH135">
        <v>0</v>
      </c>
      <c r="QI135">
        <v>0</v>
      </c>
      <c r="QJ135">
        <v>1</v>
      </c>
      <c r="QK135">
        <v>0</v>
      </c>
      <c r="QL135">
        <v>0</v>
      </c>
      <c r="QM135">
        <v>0</v>
      </c>
      <c r="VG135" t="s">
        <v>2894</v>
      </c>
      <c r="VH135">
        <v>0</v>
      </c>
      <c r="VI135">
        <v>0</v>
      </c>
      <c r="VJ135">
        <v>0</v>
      </c>
      <c r="VK135">
        <v>0</v>
      </c>
      <c r="VL135">
        <v>0</v>
      </c>
      <c r="VM135">
        <v>1</v>
      </c>
      <c r="VN135">
        <v>1</v>
      </c>
      <c r="VO135">
        <v>0</v>
      </c>
      <c r="VP135">
        <v>0</v>
      </c>
      <c r="VQ135">
        <v>0</v>
      </c>
      <c r="VR135">
        <v>0</v>
      </c>
      <c r="VT135" t="s">
        <v>2895</v>
      </c>
      <c r="VU135" t="s">
        <v>2896</v>
      </c>
      <c r="VV135" t="s">
        <v>2897</v>
      </c>
      <c r="VW135">
        <v>0</v>
      </c>
      <c r="VX135">
        <v>1</v>
      </c>
      <c r="VY135">
        <v>0</v>
      </c>
      <c r="VZ135">
        <v>0</v>
      </c>
      <c r="WA135">
        <v>0</v>
      </c>
      <c r="WB135">
        <v>1</v>
      </c>
      <c r="WC135">
        <v>0</v>
      </c>
      <c r="WD135">
        <v>0</v>
      </c>
      <c r="WE135">
        <v>1</v>
      </c>
      <c r="WF135">
        <v>0</v>
      </c>
      <c r="WG135">
        <v>0</v>
      </c>
      <c r="WH135">
        <v>0</v>
      </c>
      <c r="WI135">
        <v>0</v>
      </c>
      <c r="WJ135">
        <v>0</v>
      </c>
      <c r="WL135" t="s">
        <v>2898</v>
      </c>
      <c r="WM135" t="s">
        <v>310</v>
      </c>
      <c r="WN135" t="s">
        <v>355</v>
      </c>
      <c r="WO135">
        <v>0</v>
      </c>
      <c r="WP135">
        <v>0</v>
      </c>
      <c r="WQ135">
        <v>0</v>
      </c>
      <c r="WR135">
        <v>0</v>
      </c>
      <c r="WS135">
        <v>1</v>
      </c>
      <c r="WT135">
        <v>0</v>
      </c>
      <c r="WV135" t="s">
        <v>327</v>
      </c>
      <c r="WW135" t="s">
        <v>327</v>
      </c>
      <c r="WY135" t="s">
        <v>598</v>
      </c>
      <c r="WZ135">
        <v>0</v>
      </c>
      <c r="XA135">
        <v>0</v>
      </c>
      <c r="XB135">
        <v>1</v>
      </c>
      <c r="XC135">
        <v>0</v>
      </c>
      <c r="XD135">
        <v>0</v>
      </c>
      <c r="XE135">
        <v>0</v>
      </c>
      <c r="XH135" t="s">
        <v>2899</v>
      </c>
      <c r="XI135">
        <v>231137105</v>
      </c>
      <c r="XJ135" t="s">
        <v>2900</v>
      </c>
      <c r="XK135" s="1">
        <v>44511.296307870369</v>
      </c>
      <c r="XN135" t="s">
        <v>336</v>
      </c>
      <c r="XO135" t="s">
        <v>337</v>
      </c>
      <c r="XQ135">
        <v>134</v>
      </c>
    </row>
    <row r="136" spans="1:641" x14ac:dyDescent="0.25">
      <c r="A136" s="1">
        <v>44510.845277719913</v>
      </c>
      <c r="B136" s="1">
        <v>44510.860096365737</v>
      </c>
      <c r="C136" s="1">
        <v>44510</v>
      </c>
      <c r="D136" t="s">
        <v>2735</v>
      </c>
      <c r="E136" t="s">
        <v>308</v>
      </c>
      <c r="F136" t="s">
        <v>309</v>
      </c>
      <c r="G136" s="1">
        <v>44510</v>
      </c>
      <c r="H136" t="s">
        <v>310</v>
      </c>
      <c r="I136" t="s">
        <v>310</v>
      </c>
      <c r="J136" t="s">
        <v>311</v>
      </c>
      <c r="K136" t="s">
        <v>312</v>
      </c>
      <c r="L136" t="s">
        <v>313</v>
      </c>
      <c r="N136" t="s">
        <v>681</v>
      </c>
      <c r="O136" t="s">
        <v>310</v>
      </c>
      <c r="P136" t="s">
        <v>382</v>
      </c>
      <c r="Q136" t="s">
        <v>401</v>
      </c>
      <c r="S136" t="s">
        <v>617</v>
      </c>
      <c r="T136">
        <v>6</v>
      </c>
      <c r="U136">
        <v>4</v>
      </c>
      <c r="V136">
        <v>0</v>
      </c>
      <c r="W136" t="s">
        <v>318</v>
      </c>
      <c r="X136">
        <v>1</v>
      </c>
      <c r="Y136">
        <v>0</v>
      </c>
      <c r="Z136">
        <v>0</v>
      </c>
      <c r="AA136">
        <v>0</v>
      </c>
      <c r="AB136" t="s">
        <v>1041</v>
      </c>
      <c r="AC136">
        <v>0</v>
      </c>
      <c r="AD136">
        <v>0</v>
      </c>
      <c r="AE136">
        <v>0</v>
      </c>
      <c r="AF136">
        <v>1</v>
      </c>
      <c r="OM136" t="s">
        <v>326</v>
      </c>
      <c r="ON136">
        <v>0</v>
      </c>
      <c r="OO136">
        <v>1</v>
      </c>
      <c r="OP136">
        <v>0</v>
      </c>
      <c r="OQ136">
        <v>0</v>
      </c>
      <c r="OR136">
        <v>0</v>
      </c>
      <c r="OS136">
        <v>0</v>
      </c>
      <c r="OT136">
        <v>0</v>
      </c>
      <c r="OU136">
        <v>0</v>
      </c>
      <c r="OV136">
        <v>0</v>
      </c>
      <c r="OW136">
        <v>0</v>
      </c>
      <c r="OX136">
        <v>0</v>
      </c>
      <c r="PA136" t="s">
        <v>503</v>
      </c>
      <c r="PB136">
        <v>1</v>
      </c>
      <c r="PC136">
        <v>0</v>
      </c>
      <c r="PD136">
        <v>0</v>
      </c>
      <c r="PE136">
        <v>0</v>
      </c>
      <c r="PF136">
        <v>0</v>
      </c>
      <c r="PG136">
        <v>0</v>
      </c>
      <c r="PH136">
        <v>0</v>
      </c>
      <c r="PI136">
        <v>0</v>
      </c>
      <c r="PJ136">
        <v>0</v>
      </c>
      <c r="PK136">
        <v>0</v>
      </c>
      <c r="PL136">
        <v>0</v>
      </c>
      <c r="PM136">
        <v>0</v>
      </c>
      <c r="PN136">
        <v>0</v>
      </c>
      <c r="PO136">
        <v>0</v>
      </c>
      <c r="PQ136" t="s">
        <v>844</v>
      </c>
      <c r="PS136" t="s">
        <v>355</v>
      </c>
      <c r="PT136">
        <v>0</v>
      </c>
      <c r="PU136">
        <v>0</v>
      </c>
      <c r="PV136">
        <v>0</v>
      </c>
      <c r="PW136">
        <v>0</v>
      </c>
      <c r="PX136">
        <v>0</v>
      </c>
      <c r="PY136">
        <v>0</v>
      </c>
      <c r="PZ136">
        <v>0</v>
      </c>
      <c r="QA136">
        <v>1</v>
      </c>
      <c r="QB136">
        <v>0</v>
      </c>
      <c r="VG136" t="s">
        <v>2901</v>
      </c>
      <c r="VH136">
        <v>0</v>
      </c>
      <c r="VI136">
        <v>0</v>
      </c>
      <c r="VJ136">
        <v>0</v>
      </c>
      <c r="VK136">
        <v>0</v>
      </c>
      <c r="VL136">
        <v>0</v>
      </c>
      <c r="VM136">
        <v>0</v>
      </c>
      <c r="VN136">
        <v>0</v>
      </c>
      <c r="VO136">
        <v>1</v>
      </c>
      <c r="VP136">
        <v>1</v>
      </c>
      <c r="VQ136">
        <v>0</v>
      </c>
      <c r="VR136">
        <v>0</v>
      </c>
      <c r="VS136" t="s">
        <v>2902</v>
      </c>
      <c r="VT136" t="s">
        <v>2903</v>
      </c>
      <c r="VU136" t="s">
        <v>2904</v>
      </c>
      <c r="VV136" t="s">
        <v>332</v>
      </c>
      <c r="VW136">
        <v>0</v>
      </c>
      <c r="VX136">
        <v>0</v>
      </c>
      <c r="VY136">
        <v>0</v>
      </c>
      <c r="VZ136">
        <v>0</v>
      </c>
      <c r="WA136">
        <v>0</v>
      </c>
      <c r="WB136">
        <v>1</v>
      </c>
      <c r="WC136">
        <v>0</v>
      </c>
      <c r="WD136">
        <v>0</v>
      </c>
      <c r="WE136">
        <v>1</v>
      </c>
      <c r="WF136">
        <v>0</v>
      </c>
      <c r="WG136">
        <v>0</v>
      </c>
      <c r="WH136">
        <v>0</v>
      </c>
      <c r="WI136">
        <v>0</v>
      </c>
      <c r="WJ136">
        <v>0</v>
      </c>
      <c r="WL136" t="s">
        <v>2905</v>
      </c>
      <c r="WM136" t="s">
        <v>310</v>
      </c>
      <c r="WN136" t="s">
        <v>920</v>
      </c>
      <c r="WO136">
        <v>1</v>
      </c>
      <c r="WP136">
        <v>0</v>
      </c>
      <c r="WQ136">
        <v>0</v>
      </c>
      <c r="WR136">
        <v>0</v>
      </c>
      <c r="WS136">
        <v>0</v>
      </c>
      <c r="WT136">
        <v>0</v>
      </c>
      <c r="WV136" t="s">
        <v>355</v>
      </c>
      <c r="WW136" t="s">
        <v>327</v>
      </c>
      <c r="WY136" t="s">
        <v>598</v>
      </c>
      <c r="WZ136">
        <v>0</v>
      </c>
      <c r="XA136">
        <v>0</v>
      </c>
      <c r="XB136">
        <v>1</v>
      </c>
      <c r="XC136">
        <v>0</v>
      </c>
      <c r="XD136">
        <v>0</v>
      </c>
      <c r="XE136">
        <v>0</v>
      </c>
      <c r="XH136" t="s">
        <v>2906</v>
      </c>
      <c r="XI136">
        <v>231137112</v>
      </c>
      <c r="XJ136" t="s">
        <v>2907</v>
      </c>
      <c r="XK136" s="1">
        <v>44511.296307870369</v>
      </c>
      <c r="XN136" t="s">
        <v>336</v>
      </c>
      <c r="XO136" t="s">
        <v>337</v>
      </c>
      <c r="XQ136">
        <v>135</v>
      </c>
    </row>
    <row r="137" spans="1:641" x14ac:dyDescent="0.25">
      <c r="A137" s="1">
        <v>44510.894398090277</v>
      </c>
      <c r="B137" s="1">
        <v>44510.938523391203</v>
      </c>
      <c r="C137" s="1">
        <v>44510</v>
      </c>
      <c r="D137" t="s">
        <v>2735</v>
      </c>
      <c r="E137" t="s">
        <v>308</v>
      </c>
      <c r="F137" t="s">
        <v>309</v>
      </c>
      <c r="G137" s="1">
        <v>44510</v>
      </c>
      <c r="H137" t="s">
        <v>310</v>
      </c>
      <c r="I137" t="s">
        <v>310</v>
      </c>
      <c r="J137" t="s">
        <v>2908</v>
      </c>
      <c r="K137" t="s">
        <v>312</v>
      </c>
      <c r="L137" t="s">
        <v>313</v>
      </c>
      <c r="N137" t="s">
        <v>681</v>
      </c>
      <c r="O137" t="s">
        <v>310</v>
      </c>
      <c r="P137" t="s">
        <v>315</v>
      </c>
      <c r="Q137" t="s">
        <v>316</v>
      </c>
      <c r="S137" t="s">
        <v>531</v>
      </c>
      <c r="T137">
        <v>5</v>
      </c>
      <c r="U137">
        <v>0</v>
      </c>
      <c r="V137">
        <v>2</v>
      </c>
      <c r="W137" t="s">
        <v>318</v>
      </c>
      <c r="X137">
        <v>1</v>
      </c>
      <c r="Y137">
        <v>0</v>
      </c>
      <c r="Z137">
        <v>0</v>
      </c>
      <c r="AA137">
        <v>0</v>
      </c>
      <c r="AB137" t="s">
        <v>2909</v>
      </c>
      <c r="AC137">
        <v>1</v>
      </c>
      <c r="AD137">
        <v>1</v>
      </c>
      <c r="AE137">
        <v>1</v>
      </c>
      <c r="AF137">
        <v>0</v>
      </c>
      <c r="EK137" t="s">
        <v>318</v>
      </c>
      <c r="EL137">
        <v>1</v>
      </c>
      <c r="EM137">
        <v>0</v>
      </c>
      <c r="EN137">
        <v>0</v>
      </c>
      <c r="EO137">
        <v>0</v>
      </c>
      <c r="EP137">
        <v>0</v>
      </c>
      <c r="EQ137">
        <v>0</v>
      </c>
      <c r="IE137" t="s">
        <v>2910</v>
      </c>
      <c r="MG137" t="s">
        <v>355</v>
      </c>
      <c r="MH137">
        <v>0</v>
      </c>
      <c r="MI137">
        <v>0</v>
      </c>
      <c r="MJ137">
        <v>0</v>
      </c>
      <c r="MK137">
        <v>0</v>
      </c>
      <c r="ML137">
        <v>0</v>
      </c>
      <c r="MM137">
        <v>1</v>
      </c>
      <c r="MN137">
        <v>0</v>
      </c>
      <c r="MW137" t="s">
        <v>2247</v>
      </c>
      <c r="MX137">
        <v>0</v>
      </c>
      <c r="MY137">
        <v>0</v>
      </c>
      <c r="MZ137">
        <v>1</v>
      </c>
      <c r="NA137">
        <v>0</v>
      </c>
      <c r="OM137" t="s">
        <v>428</v>
      </c>
      <c r="ON137">
        <v>0</v>
      </c>
      <c r="OO137">
        <v>0</v>
      </c>
      <c r="OP137">
        <v>0</v>
      </c>
      <c r="OQ137">
        <v>0</v>
      </c>
      <c r="OR137">
        <v>0</v>
      </c>
      <c r="OS137">
        <v>0</v>
      </c>
      <c r="OT137">
        <v>0</v>
      </c>
      <c r="OU137">
        <v>0</v>
      </c>
      <c r="OV137">
        <v>0</v>
      </c>
      <c r="OW137">
        <v>0</v>
      </c>
      <c r="OX137">
        <v>1</v>
      </c>
      <c r="PQ137" t="s">
        <v>327</v>
      </c>
      <c r="PS137" t="s">
        <v>1219</v>
      </c>
      <c r="PT137">
        <v>0</v>
      </c>
      <c r="PU137">
        <v>0</v>
      </c>
      <c r="PV137">
        <v>0</v>
      </c>
      <c r="PW137">
        <v>1</v>
      </c>
      <c r="PX137">
        <v>1</v>
      </c>
      <c r="PY137">
        <v>0</v>
      </c>
      <c r="PZ137">
        <v>0</v>
      </c>
      <c r="QA137">
        <v>0</v>
      </c>
      <c r="QB137">
        <v>0</v>
      </c>
      <c r="QD137" t="s">
        <v>2911</v>
      </c>
      <c r="QE137">
        <v>0</v>
      </c>
      <c r="QF137">
        <v>0</v>
      </c>
      <c r="QG137">
        <v>0</v>
      </c>
      <c r="QH137">
        <v>1</v>
      </c>
      <c r="QI137">
        <v>0</v>
      </c>
      <c r="QJ137">
        <v>0</v>
      </c>
      <c r="QK137">
        <v>1</v>
      </c>
      <c r="QL137">
        <v>0</v>
      </c>
      <c r="QM137">
        <v>0</v>
      </c>
      <c r="QN137" t="s">
        <v>2912</v>
      </c>
      <c r="SX137" t="s">
        <v>320</v>
      </c>
      <c r="SY137">
        <v>0</v>
      </c>
      <c r="SZ137">
        <v>0</v>
      </c>
      <c r="TA137">
        <v>0</v>
      </c>
      <c r="TB137">
        <v>0</v>
      </c>
      <c r="TC137">
        <v>0</v>
      </c>
      <c r="TD137">
        <v>1</v>
      </c>
      <c r="TE137">
        <v>0</v>
      </c>
      <c r="TF137">
        <v>0</v>
      </c>
      <c r="TG137" t="s">
        <v>2913</v>
      </c>
      <c r="UL137" t="s">
        <v>320</v>
      </c>
      <c r="UM137">
        <v>0</v>
      </c>
      <c r="UN137">
        <v>0</v>
      </c>
      <c r="UO137">
        <v>0</v>
      </c>
      <c r="UP137">
        <v>0</v>
      </c>
      <c r="UQ137">
        <v>0</v>
      </c>
      <c r="UR137">
        <v>1</v>
      </c>
      <c r="US137">
        <v>0</v>
      </c>
      <c r="UT137">
        <v>0</v>
      </c>
      <c r="UU137" t="s">
        <v>2914</v>
      </c>
      <c r="VF137" t="s">
        <v>327</v>
      </c>
      <c r="VG137" t="s">
        <v>2915</v>
      </c>
      <c r="VH137">
        <v>0</v>
      </c>
      <c r="VI137">
        <v>0</v>
      </c>
      <c r="VJ137">
        <v>0</v>
      </c>
      <c r="VK137">
        <v>0</v>
      </c>
      <c r="VL137">
        <v>0</v>
      </c>
      <c r="VM137">
        <v>0</v>
      </c>
      <c r="VN137">
        <v>1</v>
      </c>
      <c r="VO137">
        <v>0</v>
      </c>
      <c r="VP137">
        <v>0</v>
      </c>
      <c r="VQ137">
        <v>0</v>
      </c>
      <c r="VR137">
        <v>0</v>
      </c>
      <c r="VT137" t="s">
        <v>2916</v>
      </c>
      <c r="VU137" t="s">
        <v>2917</v>
      </c>
      <c r="VV137" t="s">
        <v>2918</v>
      </c>
      <c r="VW137">
        <v>0</v>
      </c>
      <c r="VX137">
        <v>0</v>
      </c>
      <c r="VY137">
        <v>0</v>
      </c>
      <c r="VZ137">
        <v>0</v>
      </c>
      <c r="WA137">
        <v>0</v>
      </c>
      <c r="WB137">
        <v>0</v>
      </c>
      <c r="WC137">
        <v>0</v>
      </c>
      <c r="WD137">
        <v>1</v>
      </c>
      <c r="WE137">
        <v>1</v>
      </c>
      <c r="WF137">
        <v>0</v>
      </c>
      <c r="WG137">
        <v>0</v>
      </c>
      <c r="WH137">
        <v>0</v>
      </c>
      <c r="WI137">
        <v>0</v>
      </c>
      <c r="WJ137">
        <v>0</v>
      </c>
      <c r="WL137" t="s">
        <v>2919</v>
      </c>
      <c r="WM137" t="s">
        <v>310</v>
      </c>
      <c r="WN137" t="s">
        <v>2235</v>
      </c>
      <c r="WO137">
        <v>0</v>
      </c>
      <c r="WP137">
        <v>0</v>
      </c>
      <c r="WQ137">
        <v>1</v>
      </c>
      <c r="WR137">
        <v>0</v>
      </c>
      <c r="WS137">
        <v>0</v>
      </c>
      <c r="WT137">
        <v>0</v>
      </c>
      <c r="WV137" t="s">
        <v>355</v>
      </c>
      <c r="WW137" t="s">
        <v>327</v>
      </c>
      <c r="WY137" t="s">
        <v>598</v>
      </c>
      <c r="WZ137">
        <v>0</v>
      </c>
      <c r="XA137">
        <v>0</v>
      </c>
      <c r="XB137">
        <v>1</v>
      </c>
      <c r="XC137">
        <v>0</v>
      </c>
      <c r="XD137">
        <v>0</v>
      </c>
      <c r="XE137">
        <v>0</v>
      </c>
      <c r="XH137" t="s">
        <v>2920</v>
      </c>
      <c r="XI137">
        <v>231137120</v>
      </c>
      <c r="XJ137" t="s">
        <v>2921</v>
      </c>
      <c r="XK137" s="1">
        <v>44511.296319444453</v>
      </c>
      <c r="XN137" t="s">
        <v>336</v>
      </c>
      <c r="XO137" t="s">
        <v>337</v>
      </c>
      <c r="XQ137">
        <v>136</v>
      </c>
    </row>
    <row r="138" spans="1:641" x14ac:dyDescent="0.25">
      <c r="A138" s="1">
        <v>44510.951770243053</v>
      </c>
      <c r="B138" s="1">
        <v>44510.966479722221</v>
      </c>
      <c r="C138" s="1">
        <v>44510</v>
      </c>
      <c r="D138" t="s">
        <v>2735</v>
      </c>
      <c r="E138" t="s">
        <v>308</v>
      </c>
      <c r="F138" t="s">
        <v>309</v>
      </c>
      <c r="G138" s="1">
        <v>44510</v>
      </c>
      <c r="H138" t="s">
        <v>310</v>
      </c>
      <c r="I138" t="s">
        <v>310</v>
      </c>
      <c r="J138" t="s">
        <v>311</v>
      </c>
      <c r="K138" t="s">
        <v>312</v>
      </c>
      <c r="L138" t="s">
        <v>313</v>
      </c>
      <c r="N138" t="s">
        <v>681</v>
      </c>
      <c r="O138" t="s">
        <v>310</v>
      </c>
      <c r="P138" t="s">
        <v>382</v>
      </c>
      <c r="Q138" t="s">
        <v>401</v>
      </c>
      <c r="S138" t="s">
        <v>317</v>
      </c>
      <c r="T138">
        <v>4</v>
      </c>
      <c r="U138">
        <v>1</v>
      </c>
      <c r="V138">
        <v>2</v>
      </c>
      <c r="W138" t="s">
        <v>318</v>
      </c>
      <c r="X138">
        <v>1</v>
      </c>
      <c r="Y138">
        <v>0</v>
      </c>
      <c r="Z138">
        <v>0</v>
      </c>
      <c r="AA138">
        <v>0</v>
      </c>
      <c r="AB138" t="s">
        <v>582</v>
      </c>
      <c r="AC138">
        <v>0</v>
      </c>
      <c r="AD138">
        <v>1</v>
      </c>
      <c r="AE138">
        <v>0</v>
      </c>
      <c r="AF138">
        <v>0</v>
      </c>
      <c r="EK138" t="s">
        <v>318</v>
      </c>
      <c r="EL138">
        <v>1</v>
      </c>
      <c r="EM138">
        <v>0</v>
      </c>
      <c r="EN138">
        <v>0</v>
      </c>
      <c r="EO138">
        <v>0</v>
      </c>
      <c r="EP138">
        <v>0</v>
      </c>
      <c r="EQ138">
        <v>0</v>
      </c>
      <c r="IE138" t="s">
        <v>322</v>
      </c>
      <c r="MG138" t="s">
        <v>1008</v>
      </c>
      <c r="MH138">
        <v>0</v>
      </c>
      <c r="MI138">
        <v>0</v>
      </c>
      <c r="MJ138">
        <v>0</v>
      </c>
      <c r="MK138">
        <v>1</v>
      </c>
      <c r="ML138">
        <v>0</v>
      </c>
      <c r="MM138">
        <v>0</v>
      </c>
      <c r="MN138">
        <v>0</v>
      </c>
      <c r="MW138" t="s">
        <v>325</v>
      </c>
      <c r="MX138">
        <v>1</v>
      </c>
      <c r="MY138">
        <v>0</v>
      </c>
      <c r="MZ138">
        <v>0</v>
      </c>
      <c r="NA138">
        <v>0</v>
      </c>
      <c r="OM138" t="s">
        <v>753</v>
      </c>
      <c r="ON138">
        <v>1</v>
      </c>
      <c r="OO138">
        <v>0</v>
      </c>
      <c r="OP138">
        <v>0</v>
      </c>
      <c r="OQ138">
        <v>0</v>
      </c>
      <c r="OR138">
        <v>0</v>
      </c>
      <c r="OS138">
        <v>0</v>
      </c>
      <c r="OT138">
        <v>0</v>
      </c>
      <c r="OU138">
        <v>0</v>
      </c>
      <c r="OV138">
        <v>0</v>
      </c>
      <c r="OW138">
        <v>0</v>
      </c>
      <c r="OX138">
        <v>0</v>
      </c>
      <c r="PQ138" t="s">
        <v>327</v>
      </c>
      <c r="PS138" t="s">
        <v>1178</v>
      </c>
      <c r="PT138">
        <v>1</v>
      </c>
      <c r="PU138">
        <v>0</v>
      </c>
      <c r="PV138">
        <v>0</v>
      </c>
      <c r="PW138">
        <v>0</v>
      </c>
      <c r="PX138">
        <v>0</v>
      </c>
      <c r="PY138">
        <v>0</v>
      </c>
      <c r="PZ138">
        <v>0</v>
      </c>
      <c r="QA138">
        <v>0</v>
      </c>
      <c r="QB138">
        <v>0</v>
      </c>
      <c r="QD138" t="s">
        <v>318</v>
      </c>
      <c r="QE138">
        <v>0</v>
      </c>
      <c r="QF138">
        <v>0</v>
      </c>
      <c r="QG138">
        <v>0</v>
      </c>
      <c r="QH138">
        <v>0</v>
      </c>
      <c r="QI138">
        <v>0</v>
      </c>
      <c r="QJ138">
        <v>1</v>
      </c>
      <c r="QK138">
        <v>0</v>
      </c>
      <c r="QL138">
        <v>0</v>
      </c>
      <c r="QM138">
        <v>0</v>
      </c>
      <c r="VG138" t="s">
        <v>2922</v>
      </c>
      <c r="VH138">
        <v>0</v>
      </c>
      <c r="VI138">
        <v>1</v>
      </c>
      <c r="VJ138">
        <v>0</v>
      </c>
      <c r="VK138">
        <v>0</v>
      </c>
      <c r="VL138">
        <v>0</v>
      </c>
      <c r="VM138">
        <v>1</v>
      </c>
      <c r="VN138">
        <v>1</v>
      </c>
      <c r="VO138">
        <v>0</v>
      </c>
      <c r="VP138">
        <v>0</v>
      </c>
      <c r="VQ138">
        <v>0</v>
      </c>
      <c r="VR138">
        <v>0</v>
      </c>
      <c r="VT138" t="s">
        <v>2923</v>
      </c>
      <c r="VU138" t="s">
        <v>2924</v>
      </c>
      <c r="VV138" t="s">
        <v>626</v>
      </c>
      <c r="VW138">
        <v>0</v>
      </c>
      <c r="VX138">
        <v>0</v>
      </c>
      <c r="VY138">
        <v>1</v>
      </c>
      <c r="VZ138">
        <v>1</v>
      </c>
      <c r="WA138">
        <v>0</v>
      </c>
      <c r="WB138">
        <v>0</v>
      </c>
      <c r="WC138">
        <v>0</v>
      </c>
      <c r="WD138">
        <v>0</v>
      </c>
      <c r="WE138">
        <v>0</v>
      </c>
      <c r="WF138">
        <v>0</v>
      </c>
      <c r="WG138">
        <v>0</v>
      </c>
      <c r="WH138">
        <v>0</v>
      </c>
      <c r="WI138">
        <v>0</v>
      </c>
      <c r="WJ138">
        <v>0</v>
      </c>
      <c r="WL138" t="s">
        <v>2925</v>
      </c>
      <c r="WM138" t="s">
        <v>310</v>
      </c>
      <c r="WN138" t="s">
        <v>320</v>
      </c>
      <c r="WO138">
        <v>0</v>
      </c>
      <c r="WP138">
        <v>0</v>
      </c>
      <c r="WQ138">
        <v>0</v>
      </c>
      <c r="WR138">
        <v>1</v>
      </c>
      <c r="WS138">
        <v>0</v>
      </c>
      <c r="WT138">
        <v>0</v>
      </c>
      <c r="WU138" t="s">
        <v>2926</v>
      </c>
      <c r="WV138" t="s">
        <v>355</v>
      </c>
      <c r="WW138" t="s">
        <v>327</v>
      </c>
      <c r="WY138" t="s">
        <v>598</v>
      </c>
      <c r="WZ138">
        <v>0</v>
      </c>
      <c r="XA138">
        <v>0</v>
      </c>
      <c r="XB138">
        <v>1</v>
      </c>
      <c r="XC138">
        <v>0</v>
      </c>
      <c r="XD138">
        <v>0</v>
      </c>
      <c r="XE138">
        <v>0</v>
      </c>
      <c r="XH138" t="s">
        <v>2927</v>
      </c>
      <c r="XI138">
        <v>231137128</v>
      </c>
      <c r="XJ138" t="s">
        <v>2928</v>
      </c>
      <c r="XK138" s="1">
        <v>44511.296331018522</v>
      </c>
      <c r="XN138" t="s">
        <v>336</v>
      </c>
      <c r="XO138" t="s">
        <v>337</v>
      </c>
      <c r="XQ138">
        <v>137</v>
      </c>
    </row>
    <row r="139" spans="1:641" x14ac:dyDescent="0.25">
      <c r="A139" s="1">
        <v>44511.637030833343</v>
      </c>
      <c r="B139" s="1">
        <v>44512.466344131943</v>
      </c>
      <c r="C139" s="1">
        <v>44511</v>
      </c>
      <c r="D139" t="s">
        <v>2735</v>
      </c>
      <c r="E139" t="s">
        <v>364</v>
      </c>
      <c r="F139" t="s">
        <v>365</v>
      </c>
      <c r="G139" s="1">
        <v>44511</v>
      </c>
      <c r="H139" t="s">
        <v>310</v>
      </c>
      <c r="I139" t="s">
        <v>310</v>
      </c>
      <c r="J139" t="s">
        <v>311</v>
      </c>
      <c r="K139" t="s">
        <v>312</v>
      </c>
      <c r="L139" t="s">
        <v>313</v>
      </c>
      <c r="N139" t="s">
        <v>681</v>
      </c>
      <c r="O139" t="s">
        <v>310</v>
      </c>
      <c r="P139" t="s">
        <v>382</v>
      </c>
      <c r="Q139" t="s">
        <v>316</v>
      </c>
      <c r="S139" t="s">
        <v>531</v>
      </c>
      <c r="T139">
        <v>2</v>
      </c>
      <c r="U139">
        <v>0</v>
      </c>
      <c r="V139">
        <v>0</v>
      </c>
      <c r="W139" t="s">
        <v>318</v>
      </c>
      <c r="X139">
        <v>1</v>
      </c>
      <c r="Y139">
        <v>0</v>
      </c>
      <c r="Z139">
        <v>0</v>
      </c>
      <c r="AA139">
        <v>0</v>
      </c>
      <c r="AB139" t="s">
        <v>2929</v>
      </c>
      <c r="AC139">
        <v>1</v>
      </c>
      <c r="AD139">
        <v>0</v>
      </c>
      <c r="AE139">
        <v>1</v>
      </c>
      <c r="AF139">
        <v>0</v>
      </c>
      <c r="EK139" t="s">
        <v>318</v>
      </c>
      <c r="EL139">
        <v>1</v>
      </c>
      <c r="EM139">
        <v>0</v>
      </c>
      <c r="EN139">
        <v>0</v>
      </c>
      <c r="EO139">
        <v>0</v>
      </c>
      <c r="EP139">
        <v>0</v>
      </c>
      <c r="EQ139">
        <v>0</v>
      </c>
      <c r="IE139" t="s">
        <v>2930</v>
      </c>
      <c r="MG139" t="s">
        <v>355</v>
      </c>
      <c r="MH139">
        <v>0</v>
      </c>
      <c r="MI139">
        <v>0</v>
      </c>
      <c r="MJ139">
        <v>0</v>
      </c>
      <c r="MK139">
        <v>0</v>
      </c>
      <c r="ML139">
        <v>0</v>
      </c>
      <c r="MM139">
        <v>1</v>
      </c>
      <c r="MN139">
        <v>0</v>
      </c>
      <c r="MW139" t="s">
        <v>470</v>
      </c>
      <c r="MX139">
        <v>1</v>
      </c>
      <c r="MY139">
        <v>1</v>
      </c>
      <c r="MZ139">
        <v>0</v>
      </c>
      <c r="NA139">
        <v>0</v>
      </c>
      <c r="OM139" t="s">
        <v>326</v>
      </c>
      <c r="ON139">
        <v>0</v>
      </c>
      <c r="OO139">
        <v>1</v>
      </c>
      <c r="OP139">
        <v>0</v>
      </c>
      <c r="OQ139">
        <v>0</v>
      </c>
      <c r="OR139">
        <v>0</v>
      </c>
      <c r="OS139">
        <v>0</v>
      </c>
      <c r="OT139">
        <v>0</v>
      </c>
      <c r="OU139">
        <v>0</v>
      </c>
      <c r="OV139">
        <v>0</v>
      </c>
      <c r="OW139">
        <v>0</v>
      </c>
      <c r="OX139">
        <v>0</v>
      </c>
      <c r="PA139" t="s">
        <v>2931</v>
      </c>
      <c r="PB139">
        <v>1</v>
      </c>
      <c r="PC139">
        <v>0</v>
      </c>
      <c r="PD139">
        <v>0</v>
      </c>
      <c r="PE139">
        <v>0</v>
      </c>
      <c r="PF139">
        <v>0</v>
      </c>
      <c r="PG139">
        <v>1</v>
      </c>
      <c r="PH139">
        <v>0</v>
      </c>
      <c r="PI139">
        <v>0</v>
      </c>
      <c r="PJ139">
        <v>0</v>
      </c>
      <c r="PK139">
        <v>0</v>
      </c>
      <c r="PL139">
        <v>0</v>
      </c>
      <c r="PM139">
        <v>0</v>
      </c>
      <c r="PN139">
        <v>0</v>
      </c>
      <c r="PO139">
        <v>0</v>
      </c>
      <c r="PQ139" t="s">
        <v>327</v>
      </c>
      <c r="PS139" t="s">
        <v>320</v>
      </c>
      <c r="PT139">
        <v>0</v>
      </c>
      <c r="PU139">
        <v>0</v>
      </c>
      <c r="PV139">
        <v>0</v>
      </c>
      <c r="PW139">
        <v>0</v>
      </c>
      <c r="PX139">
        <v>0</v>
      </c>
      <c r="PY139">
        <v>0</v>
      </c>
      <c r="PZ139">
        <v>1</v>
      </c>
      <c r="QA139">
        <v>0</v>
      </c>
      <c r="QB139">
        <v>0</v>
      </c>
      <c r="QC139" t="s">
        <v>2932</v>
      </c>
      <c r="QD139" t="s">
        <v>320</v>
      </c>
      <c r="QE139">
        <v>0</v>
      </c>
      <c r="QF139">
        <v>0</v>
      </c>
      <c r="QG139">
        <v>0</v>
      </c>
      <c r="QH139">
        <v>0</v>
      </c>
      <c r="QI139">
        <v>0</v>
      </c>
      <c r="QJ139">
        <v>0</v>
      </c>
      <c r="QK139">
        <v>1</v>
      </c>
      <c r="QL139">
        <v>0</v>
      </c>
      <c r="QM139">
        <v>0</v>
      </c>
      <c r="QN139" t="s">
        <v>2933</v>
      </c>
      <c r="UL139" t="s">
        <v>2254</v>
      </c>
      <c r="UM139">
        <v>0</v>
      </c>
      <c r="UN139">
        <v>0</v>
      </c>
      <c r="UO139">
        <v>0</v>
      </c>
      <c r="UP139">
        <v>1</v>
      </c>
      <c r="UQ139">
        <v>0</v>
      </c>
      <c r="UR139">
        <v>0</v>
      </c>
      <c r="US139">
        <v>0</v>
      </c>
      <c r="UT139">
        <v>0</v>
      </c>
      <c r="UW139" t="s">
        <v>2841</v>
      </c>
      <c r="UX139">
        <v>0</v>
      </c>
      <c r="UY139">
        <v>0</v>
      </c>
      <c r="UZ139">
        <v>1</v>
      </c>
      <c r="VA139">
        <v>0</v>
      </c>
      <c r="VB139">
        <v>0</v>
      </c>
      <c r="VC139">
        <v>0</v>
      </c>
      <c r="VD139">
        <v>0</v>
      </c>
      <c r="VF139" t="s">
        <v>327</v>
      </c>
      <c r="VG139" t="s">
        <v>393</v>
      </c>
      <c r="VH139">
        <v>0</v>
      </c>
      <c r="VI139">
        <v>0</v>
      </c>
      <c r="VJ139">
        <v>1</v>
      </c>
      <c r="VK139">
        <v>0</v>
      </c>
      <c r="VL139">
        <v>0</v>
      </c>
      <c r="VM139">
        <v>0</v>
      </c>
      <c r="VN139">
        <v>1</v>
      </c>
      <c r="VO139">
        <v>0</v>
      </c>
      <c r="VP139">
        <v>0</v>
      </c>
      <c r="VQ139">
        <v>0</v>
      </c>
      <c r="VR139">
        <v>0</v>
      </c>
      <c r="VT139" t="s">
        <v>2934</v>
      </c>
      <c r="VU139" t="s">
        <v>2935</v>
      </c>
      <c r="VV139" t="s">
        <v>2936</v>
      </c>
      <c r="VW139">
        <v>0</v>
      </c>
      <c r="VX139">
        <v>0</v>
      </c>
      <c r="VY139">
        <v>0</v>
      </c>
      <c r="VZ139">
        <v>0</v>
      </c>
      <c r="WA139">
        <v>1</v>
      </c>
      <c r="WB139">
        <v>1</v>
      </c>
      <c r="WC139">
        <v>1</v>
      </c>
      <c r="WD139">
        <v>0</v>
      </c>
      <c r="WE139">
        <v>0</v>
      </c>
      <c r="WF139">
        <v>0</v>
      </c>
      <c r="WG139">
        <v>0</v>
      </c>
      <c r="WH139">
        <v>0</v>
      </c>
      <c r="WI139">
        <v>0</v>
      </c>
      <c r="WJ139">
        <v>0</v>
      </c>
      <c r="WL139" t="s">
        <v>2937</v>
      </c>
      <c r="WM139" t="s">
        <v>327</v>
      </c>
      <c r="WV139" t="s">
        <v>355</v>
      </c>
      <c r="WW139" t="s">
        <v>327</v>
      </c>
      <c r="WY139" t="s">
        <v>355</v>
      </c>
      <c r="WZ139">
        <v>0</v>
      </c>
      <c r="XA139">
        <v>0</v>
      </c>
      <c r="XB139">
        <v>0</v>
      </c>
      <c r="XC139">
        <v>0</v>
      </c>
      <c r="XD139">
        <v>1</v>
      </c>
      <c r="XE139">
        <v>0</v>
      </c>
      <c r="XH139" t="s">
        <v>2938</v>
      </c>
      <c r="XI139">
        <v>231485116</v>
      </c>
      <c r="XJ139" t="s">
        <v>2939</v>
      </c>
      <c r="XK139" s="1">
        <v>44512.380439814813</v>
      </c>
      <c r="XN139" t="s">
        <v>336</v>
      </c>
      <c r="XO139" t="s">
        <v>337</v>
      </c>
      <c r="XQ139">
        <v>138</v>
      </c>
    </row>
    <row r="140" spans="1:641" x14ac:dyDescent="0.25">
      <c r="A140" s="1">
        <v>44511.665800740739</v>
      </c>
      <c r="B140" s="1">
        <v>44512.471609918983</v>
      </c>
      <c r="C140" s="1">
        <v>44511</v>
      </c>
      <c r="D140" t="s">
        <v>2735</v>
      </c>
      <c r="E140" t="s">
        <v>364</v>
      </c>
      <c r="F140" t="s">
        <v>365</v>
      </c>
      <c r="G140" s="1">
        <v>44511</v>
      </c>
      <c r="H140" t="s">
        <v>310</v>
      </c>
      <c r="I140" t="s">
        <v>310</v>
      </c>
      <c r="J140" t="s">
        <v>311</v>
      </c>
      <c r="K140" t="s">
        <v>312</v>
      </c>
      <c r="L140" t="s">
        <v>441</v>
      </c>
      <c r="N140" t="s">
        <v>681</v>
      </c>
      <c r="O140" t="s">
        <v>310</v>
      </c>
      <c r="P140" t="s">
        <v>517</v>
      </c>
      <c r="Q140" t="s">
        <v>656</v>
      </c>
      <c r="S140" t="s">
        <v>317</v>
      </c>
      <c r="T140">
        <v>4</v>
      </c>
      <c r="U140">
        <v>1</v>
      </c>
      <c r="V140">
        <v>3</v>
      </c>
      <c r="W140" t="s">
        <v>318</v>
      </c>
      <c r="X140">
        <v>1</v>
      </c>
      <c r="Y140">
        <v>0</v>
      </c>
      <c r="Z140">
        <v>0</v>
      </c>
      <c r="AA140">
        <v>0</v>
      </c>
      <c r="AB140" t="s">
        <v>402</v>
      </c>
      <c r="AC140">
        <v>1</v>
      </c>
      <c r="AD140">
        <v>1</v>
      </c>
      <c r="AE140">
        <v>0</v>
      </c>
      <c r="AF140">
        <v>0</v>
      </c>
      <c r="EK140" t="s">
        <v>497</v>
      </c>
      <c r="EL140">
        <v>0</v>
      </c>
      <c r="EM140">
        <v>1</v>
      </c>
      <c r="EN140">
        <v>0</v>
      </c>
      <c r="EO140">
        <v>0</v>
      </c>
      <c r="EP140">
        <v>0</v>
      </c>
      <c r="EQ140">
        <v>0</v>
      </c>
      <c r="IE140" t="s">
        <v>2940</v>
      </c>
      <c r="MG140" t="s">
        <v>355</v>
      </c>
      <c r="MH140">
        <v>0</v>
      </c>
      <c r="MI140">
        <v>0</v>
      </c>
      <c r="MJ140">
        <v>0</v>
      </c>
      <c r="MK140">
        <v>0</v>
      </c>
      <c r="ML140">
        <v>0</v>
      </c>
      <c r="MM140">
        <v>1</v>
      </c>
      <c r="MN140">
        <v>0</v>
      </c>
      <c r="MW140" t="s">
        <v>325</v>
      </c>
      <c r="MX140">
        <v>1</v>
      </c>
      <c r="MY140">
        <v>0</v>
      </c>
      <c r="MZ140">
        <v>0</v>
      </c>
      <c r="NA140">
        <v>0</v>
      </c>
      <c r="OM140" t="s">
        <v>326</v>
      </c>
      <c r="ON140">
        <v>0</v>
      </c>
      <c r="OO140">
        <v>1</v>
      </c>
      <c r="OP140">
        <v>0</v>
      </c>
      <c r="OQ140">
        <v>0</v>
      </c>
      <c r="OR140">
        <v>0</v>
      </c>
      <c r="OS140">
        <v>0</v>
      </c>
      <c r="OT140">
        <v>0</v>
      </c>
      <c r="OU140">
        <v>0</v>
      </c>
      <c r="OV140">
        <v>0</v>
      </c>
      <c r="OW140">
        <v>0</v>
      </c>
      <c r="OX140">
        <v>0</v>
      </c>
      <c r="PA140" t="s">
        <v>503</v>
      </c>
      <c r="PB140">
        <v>1</v>
      </c>
      <c r="PC140">
        <v>0</v>
      </c>
      <c r="PD140">
        <v>0</v>
      </c>
      <c r="PE140">
        <v>0</v>
      </c>
      <c r="PF140">
        <v>0</v>
      </c>
      <c r="PG140">
        <v>0</v>
      </c>
      <c r="PH140">
        <v>0</v>
      </c>
      <c r="PI140">
        <v>0</v>
      </c>
      <c r="PJ140">
        <v>0</v>
      </c>
      <c r="PK140">
        <v>0</v>
      </c>
      <c r="PL140">
        <v>0</v>
      </c>
      <c r="PM140">
        <v>0</v>
      </c>
      <c r="PN140">
        <v>0</v>
      </c>
      <c r="PO140">
        <v>0</v>
      </c>
      <c r="PQ140" t="s">
        <v>327</v>
      </c>
      <c r="PS140" t="s">
        <v>2828</v>
      </c>
      <c r="PT140">
        <v>0</v>
      </c>
      <c r="PU140">
        <v>0</v>
      </c>
      <c r="PV140">
        <v>1</v>
      </c>
      <c r="PW140">
        <v>0</v>
      </c>
      <c r="PX140">
        <v>0</v>
      </c>
      <c r="PY140">
        <v>0</v>
      </c>
      <c r="PZ140">
        <v>0</v>
      </c>
      <c r="QA140">
        <v>0</v>
      </c>
      <c r="QB140">
        <v>0</v>
      </c>
      <c r="QD140" t="s">
        <v>2828</v>
      </c>
      <c r="QE140">
        <v>0</v>
      </c>
      <c r="QF140">
        <v>0</v>
      </c>
      <c r="QG140">
        <v>1</v>
      </c>
      <c r="QH140">
        <v>0</v>
      </c>
      <c r="QI140">
        <v>0</v>
      </c>
      <c r="QJ140">
        <v>0</v>
      </c>
      <c r="QK140">
        <v>0</v>
      </c>
      <c r="QL140">
        <v>0</v>
      </c>
      <c r="QM140">
        <v>0</v>
      </c>
      <c r="SD140" t="s">
        <v>846</v>
      </c>
      <c r="SE140">
        <v>0</v>
      </c>
      <c r="SF140">
        <v>1</v>
      </c>
      <c r="SG140">
        <v>0</v>
      </c>
      <c r="SH140">
        <v>0</v>
      </c>
      <c r="SI140">
        <v>0</v>
      </c>
      <c r="SJ140">
        <v>0</v>
      </c>
      <c r="SK140">
        <v>0</v>
      </c>
      <c r="SL140">
        <v>0</v>
      </c>
      <c r="SN140">
        <v>1500</v>
      </c>
      <c r="VF140" t="s">
        <v>327</v>
      </c>
      <c r="VG140" t="s">
        <v>815</v>
      </c>
      <c r="VH140">
        <v>0</v>
      </c>
      <c r="VI140">
        <v>0</v>
      </c>
      <c r="VJ140">
        <v>1</v>
      </c>
      <c r="VK140">
        <v>0</v>
      </c>
      <c r="VL140">
        <v>0</v>
      </c>
      <c r="VM140">
        <v>0</v>
      </c>
      <c r="VN140">
        <v>0</v>
      </c>
      <c r="VO140">
        <v>0</v>
      </c>
      <c r="VP140">
        <v>0</v>
      </c>
      <c r="VQ140">
        <v>0</v>
      </c>
      <c r="VR140">
        <v>0</v>
      </c>
      <c r="VT140" t="s">
        <v>2941</v>
      </c>
      <c r="VU140" t="s">
        <v>2942</v>
      </c>
      <c r="VV140" t="s">
        <v>2943</v>
      </c>
      <c r="VW140">
        <v>0</v>
      </c>
      <c r="VX140">
        <v>0</v>
      </c>
      <c r="VY140">
        <v>0</v>
      </c>
      <c r="VZ140">
        <v>1</v>
      </c>
      <c r="WA140">
        <v>1</v>
      </c>
      <c r="WB140">
        <v>1</v>
      </c>
      <c r="WC140">
        <v>0</v>
      </c>
      <c r="WD140">
        <v>0</v>
      </c>
      <c r="WE140">
        <v>0</v>
      </c>
      <c r="WF140">
        <v>0</v>
      </c>
      <c r="WG140">
        <v>0</v>
      </c>
      <c r="WH140">
        <v>0</v>
      </c>
      <c r="WI140">
        <v>0</v>
      </c>
      <c r="WJ140">
        <v>0</v>
      </c>
      <c r="WL140" t="s">
        <v>2944</v>
      </c>
      <c r="WM140" t="s">
        <v>327</v>
      </c>
      <c r="WV140" t="s">
        <v>355</v>
      </c>
      <c r="WW140" t="s">
        <v>327</v>
      </c>
      <c r="WY140" t="s">
        <v>355</v>
      </c>
      <c r="WZ140">
        <v>0</v>
      </c>
      <c r="XA140">
        <v>0</v>
      </c>
      <c r="XB140">
        <v>0</v>
      </c>
      <c r="XC140">
        <v>0</v>
      </c>
      <c r="XD140">
        <v>1</v>
      </c>
      <c r="XE140">
        <v>0</v>
      </c>
      <c r="XH140" t="s">
        <v>311</v>
      </c>
      <c r="XI140">
        <v>231486767</v>
      </c>
      <c r="XJ140" t="s">
        <v>2945</v>
      </c>
      <c r="XK140" s="1">
        <v>44512.385659722233</v>
      </c>
      <c r="XN140" t="s">
        <v>336</v>
      </c>
      <c r="XO140" t="s">
        <v>337</v>
      </c>
      <c r="XQ140">
        <v>139</v>
      </c>
    </row>
    <row r="141" spans="1:641" x14ac:dyDescent="0.25">
      <c r="A141" s="1">
        <v>44511.801605092587</v>
      </c>
      <c r="B141" s="1">
        <v>44512.474631377307</v>
      </c>
      <c r="C141" s="1">
        <v>44511</v>
      </c>
      <c r="D141" t="s">
        <v>2735</v>
      </c>
      <c r="E141" t="s">
        <v>364</v>
      </c>
      <c r="F141" t="s">
        <v>365</v>
      </c>
      <c r="G141" s="1">
        <v>44511</v>
      </c>
      <c r="H141" t="s">
        <v>310</v>
      </c>
      <c r="I141" t="s">
        <v>310</v>
      </c>
      <c r="J141" t="s">
        <v>311</v>
      </c>
      <c r="K141" t="s">
        <v>312</v>
      </c>
      <c r="L141" t="s">
        <v>441</v>
      </c>
      <c r="N141" t="s">
        <v>681</v>
      </c>
      <c r="O141" t="s">
        <v>310</v>
      </c>
      <c r="P141" t="s">
        <v>382</v>
      </c>
      <c r="Q141" t="s">
        <v>401</v>
      </c>
      <c r="S141" t="s">
        <v>617</v>
      </c>
      <c r="T141">
        <v>2</v>
      </c>
      <c r="U141">
        <v>0</v>
      </c>
      <c r="V141">
        <v>1</v>
      </c>
      <c r="W141" t="s">
        <v>318</v>
      </c>
      <c r="X141">
        <v>1</v>
      </c>
      <c r="Y141">
        <v>0</v>
      </c>
      <c r="Z141">
        <v>0</v>
      </c>
      <c r="AA141">
        <v>0</v>
      </c>
      <c r="AB141" t="s">
        <v>402</v>
      </c>
      <c r="AC141">
        <v>1</v>
      </c>
      <c r="AD141">
        <v>1</v>
      </c>
      <c r="AE141">
        <v>0</v>
      </c>
      <c r="AF141">
        <v>0</v>
      </c>
      <c r="EK141" t="s">
        <v>318</v>
      </c>
      <c r="EL141">
        <v>1</v>
      </c>
      <c r="EM141">
        <v>0</v>
      </c>
      <c r="EN141">
        <v>0</v>
      </c>
      <c r="EO141">
        <v>0</v>
      </c>
      <c r="EP141">
        <v>0</v>
      </c>
      <c r="EQ141">
        <v>0</v>
      </c>
      <c r="IE141" t="s">
        <v>2946</v>
      </c>
      <c r="MG141" t="s">
        <v>355</v>
      </c>
      <c r="MH141">
        <v>0</v>
      </c>
      <c r="MI141">
        <v>0</v>
      </c>
      <c r="MJ141">
        <v>0</v>
      </c>
      <c r="MK141">
        <v>0</v>
      </c>
      <c r="ML141">
        <v>0</v>
      </c>
      <c r="MM141">
        <v>1</v>
      </c>
      <c r="MN141">
        <v>0</v>
      </c>
      <c r="MW141" t="s">
        <v>371</v>
      </c>
      <c r="MX141">
        <v>0</v>
      </c>
      <c r="MY141">
        <v>1</v>
      </c>
      <c r="MZ141">
        <v>0</v>
      </c>
      <c r="NA141">
        <v>0</v>
      </c>
      <c r="OM141" t="s">
        <v>326</v>
      </c>
      <c r="ON141">
        <v>0</v>
      </c>
      <c r="OO141">
        <v>1</v>
      </c>
      <c r="OP141">
        <v>0</v>
      </c>
      <c r="OQ141">
        <v>0</v>
      </c>
      <c r="OR141">
        <v>0</v>
      </c>
      <c r="OS141">
        <v>0</v>
      </c>
      <c r="OT141">
        <v>0</v>
      </c>
      <c r="OU141">
        <v>0</v>
      </c>
      <c r="OV141">
        <v>0</v>
      </c>
      <c r="OW141">
        <v>0</v>
      </c>
      <c r="OX141">
        <v>0</v>
      </c>
      <c r="PA141" t="s">
        <v>503</v>
      </c>
      <c r="PB141">
        <v>1</v>
      </c>
      <c r="PC141">
        <v>0</v>
      </c>
      <c r="PD141">
        <v>0</v>
      </c>
      <c r="PE141">
        <v>0</v>
      </c>
      <c r="PF141">
        <v>0</v>
      </c>
      <c r="PG141">
        <v>0</v>
      </c>
      <c r="PH141">
        <v>0</v>
      </c>
      <c r="PI141">
        <v>0</v>
      </c>
      <c r="PJ141">
        <v>0</v>
      </c>
      <c r="PK141">
        <v>0</v>
      </c>
      <c r="PL141">
        <v>0</v>
      </c>
      <c r="PM141">
        <v>0</v>
      </c>
      <c r="PN141">
        <v>0</v>
      </c>
      <c r="PO141">
        <v>0</v>
      </c>
      <c r="PQ141" t="s">
        <v>327</v>
      </c>
      <c r="PS141" t="s">
        <v>902</v>
      </c>
      <c r="PT141">
        <v>0</v>
      </c>
      <c r="PU141">
        <v>1</v>
      </c>
      <c r="PV141">
        <v>0</v>
      </c>
      <c r="PW141">
        <v>0</v>
      </c>
      <c r="PX141">
        <v>0</v>
      </c>
      <c r="PY141">
        <v>0</v>
      </c>
      <c r="PZ141">
        <v>0</v>
      </c>
      <c r="QA141">
        <v>0</v>
      </c>
      <c r="QB141">
        <v>0</v>
      </c>
      <c r="QD141" t="s">
        <v>902</v>
      </c>
      <c r="QE141">
        <v>0</v>
      </c>
      <c r="QF141">
        <v>1</v>
      </c>
      <c r="QG141">
        <v>0</v>
      </c>
      <c r="QH141">
        <v>0</v>
      </c>
      <c r="QI141">
        <v>0</v>
      </c>
      <c r="QJ141">
        <v>0</v>
      </c>
      <c r="QK141">
        <v>0</v>
      </c>
      <c r="QL141">
        <v>0</v>
      </c>
      <c r="QM141">
        <v>0</v>
      </c>
      <c r="RJ141" t="s">
        <v>2254</v>
      </c>
      <c r="RK141">
        <v>0</v>
      </c>
      <c r="RL141">
        <v>0</v>
      </c>
      <c r="RM141">
        <v>0</v>
      </c>
      <c r="RN141">
        <v>1</v>
      </c>
      <c r="RO141">
        <v>0</v>
      </c>
      <c r="RP141">
        <v>0</v>
      </c>
      <c r="RQ141">
        <v>0</v>
      </c>
      <c r="RR141">
        <v>0</v>
      </c>
      <c r="RU141" t="s">
        <v>2277</v>
      </c>
      <c r="RV141">
        <v>1</v>
      </c>
      <c r="RW141">
        <v>0</v>
      </c>
      <c r="RX141">
        <v>0</v>
      </c>
      <c r="RY141">
        <v>0</v>
      </c>
      <c r="RZ141">
        <v>0</v>
      </c>
      <c r="SA141">
        <v>0</v>
      </c>
      <c r="SB141">
        <v>0</v>
      </c>
      <c r="VF141" t="s">
        <v>327</v>
      </c>
      <c r="VG141" t="s">
        <v>2278</v>
      </c>
      <c r="VH141">
        <v>0</v>
      </c>
      <c r="VI141">
        <v>0</v>
      </c>
      <c r="VJ141">
        <v>1</v>
      </c>
      <c r="VK141">
        <v>0</v>
      </c>
      <c r="VL141">
        <v>0</v>
      </c>
      <c r="VM141">
        <v>0</v>
      </c>
      <c r="VN141">
        <v>0</v>
      </c>
      <c r="VO141">
        <v>1</v>
      </c>
      <c r="VP141">
        <v>0</v>
      </c>
      <c r="VQ141">
        <v>0</v>
      </c>
      <c r="VR141">
        <v>0</v>
      </c>
      <c r="VT141" t="s">
        <v>2947</v>
      </c>
      <c r="VU141" t="s">
        <v>2948</v>
      </c>
      <c r="VV141" t="s">
        <v>376</v>
      </c>
      <c r="VW141">
        <v>0</v>
      </c>
      <c r="VX141">
        <v>0</v>
      </c>
      <c r="VY141">
        <v>0</v>
      </c>
      <c r="VZ141">
        <v>0</v>
      </c>
      <c r="WA141">
        <v>1</v>
      </c>
      <c r="WB141">
        <v>1</v>
      </c>
      <c r="WC141">
        <v>0</v>
      </c>
      <c r="WD141">
        <v>0</v>
      </c>
      <c r="WE141">
        <v>1</v>
      </c>
      <c r="WF141">
        <v>0</v>
      </c>
      <c r="WG141">
        <v>0</v>
      </c>
      <c r="WH141">
        <v>0</v>
      </c>
      <c r="WI141">
        <v>0</v>
      </c>
      <c r="WJ141">
        <v>0</v>
      </c>
      <c r="WL141" t="s">
        <v>2949</v>
      </c>
      <c r="WM141" t="s">
        <v>310</v>
      </c>
      <c r="WN141" t="s">
        <v>920</v>
      </c>
      <c r="WO141">
        <v>1</v>
      </c>
      <c r="WP141">
        <v>0</v>
      </c>
      <c r="WQ141">
        <v>0</v>
      </c>
      <c r="WR141">
        <v>0</v>
      </c>
      <c r="WS141">
        <v>0</v>
      </c>
      <c r="WT141">
        <v>0</v>
      </c>
      <c r="WV141" t="s">
        <v>355</v>
      </c>
      <c r="WW141" t="s">
        <v>327</v>
      </c>
      <c r="WY141" t="s">
        <v>355</v>
      </c>
      <c r="WZ141">
        <v>0</v>
      </c>
      <c r="XA141">
        <v>0</v>
      </c>
      <c r="XB141">
        <v>0</v>
      </c>
      <c r="XC141">
        <v>0</v>
      </c>
      <c r="XD141">
        <v>1</v>
      </c>
      <c r="XE141">
        <v>0</v>
      </c>
      <c r="XH141" t="s">
        <v>2950</v>
      </c>
      <c r="XI141">
        <v>231487775</v>
      </c>
      <c r="XJ141" t="s">
        <v>2951</v>
      </c>
      <c r="XK141" s="1">
        <v>44512.388749999998</v>
      </c>
      <c r="XN141" t="s">
        <v>336</v>
      </c>
      <c r="XO141" t="s">
        <v>337</v>
      </c>
      <c r="XQ141">
        <v>140</v>
      </c>
    </row>
    <row r="142" spans="1:641" x14ac:dyDescent="0.25">
      <c r="A142" s="1">
        <v>44511.899037118063</v>
      </c>
      <c r="B142" s="1">
        <v>44512.485671087961</v>
      </c>
      <c r="C142" s="1">
        <v>44511</v>
      </c>
      <c r="D142" t="s">
        <v>2735</v>
      </c>
      <c r="E142" t="s">
        <v>364</v>
      </c>
      <c r="F142" t="s">
        <v>2952</v>
      </c>
      <c r="G142" s="1">
        <v>44511</v>
      </c>
      <c r="H142" t="s">
        <v>310</v>
      </c>
      <c r="I142" t="s">
        <v>310</v>
      </c>
      <c r="J142" t="s">
        <v>311</v>
      </c>
      <c r="K142" t="s">
        <v>312</v>
      </c>
      <c r="L142" t="s">
        <v>313</v>
      </c>
      <c r="N142" t="s">
        <v>314</v>
      </c>
      <c r="O142" t="s">
        <v>310</v>
      </c>
      <c r="P142" t="s">
        <v>315</v>
      </c>
      <c r="Q142" t="s">
        <v>316</v>
      </c>
      <c r="S142" t="s">
        <v>317</v>
      </c>
      <c r="T142">
        <v>5</v>
      </c>
      <c r="U142">
        <v>0</v>
      </c>
      <c r="V142">
        <v>3</v>
      </c>
      <c r="W142" t="s">
        <v>319</v>
      </c>
      <c r="X142">
        <v>0</v>
      </c>
      <c r="Y142">
        <v>1</v>
      </c>
      <c r="Z142">
        <v>0</v>
      </c>
      <c r="AA142">
        <v>0</v>
      </c>
      <c r="AG142" t="s">
        <v>310</v>
      </c>
      <c r="AH142" t="s">
        <v>339</v>
      </c>
      <c r="AI142">
        <v>1</v>
      </c>
      <c r="AJ142">
        <v>0</v>
      </c>
      <c r="AK142">
        <v>0</v>
      </c>
      <c r="AL142">
        <v>0</v>
      </c>
      <c r="AM142">
        <v>0</v>
      </c>
      <c r="AN142">
        <v>0</v>
      </c>
      <c r="AO142">
        <v>0</v>
      </c>
      <c r="AP142">
        <v>0</v>
      </c>
      <c r="AR142" t="s">
        <v>383</v>
      </c>
      <c r="AT142">
        <v>100</v>
      </c>
      <c r="AU142" t="s">
        <v>327</v>
      </c>
      <c r="BP142" t="s">
        <v>541</v>
      </c>
      <c r="EK142" t="s">
        <v>318</v>
      </c>
      <c r="EL142">
        <v>1</v>
      </c>
      <c r="EM142">
        <v>0</v>
      </c>
      <c r="EN142">
        <v>0</v>
      </c>
      <c r="EO142">
        <v>0</v>
      </c>
      <c r="EP142">
        <v>0</v>
      </c>
      <c r="EQ142">
        <v>0</v>
      </c>
      <c r="ES142" t="s">
        <v>342</v>
      </c>
      <c r="ET142">
        <v>1</v>
      </c>
      <c r="EU142">
        <v>1</v>
      </c>
      <c r="EV142">
        <v>0</v>
      </c>
      <c r="EW142">
        <v>0</v>
      </c>
      <c r="EX142">
        <v>0</v>
      </c>
      <c r="EY142">
        <v>0</v>
      </c>
      <c r="EZ142">
        <v>0</v>
      </c>
      <c r="FA142">
        <v>0</v>
      </c>
      <c r="FB142">
        <v>0</v>
      </c>
      <c r="FC142">
        <v>0</v>
      </c>
      <c r="FD142">
        <v>0</v>
      </c>
      <c r="FE142">
        <v>0</v>
      </c>
      <c r="FF142">
        <v>0</v>
      </c>
      <c r="FG142">
        <v>0</v>
      </c>
      <c r="FH142">
        <v>0</v>
      </c>
      <c r="FI142">
        <v>0</v>
      </c>
      <c r="FJ142">
        <v>0</v>
      </c>
      <c r="FL142" t="s">
        <v>318</v>
      </c>
      <c r="FM142">
        <v>1</v>
      </c>
      <c r="FN142">
        <v>0</v>
      </c>
      <c r="FO142">
        <v>0</v>
      </c>
      <c r="FP142">
        <v>0</v>
      </c>
      <c r="FQ142">
        <v>0</v>
      </c>
      <c r="FR142">
        <v>0</v>
      </c>
      <c r="HV142" t="s">
        <v>404</v>
      </c>
      <c r="HX142" t="s">
        <v>345</v>
      </c>
      <c r="IE142" t="s">
        <v>2953</v>
      </c>
      <c r="IF142" t="s">
        <v>347</v>
      </c>
      <c r="IG142">
        <v>1</v>
      </c>
      <c r="IH142">
        <v>0</v>
      </c>
      <c r="II142">
        <v>0</v>
      </c>
      <c r="IJ142">
        <v>0</v>
      </c>
      <c r="IK142">
        <v>0</v>
      </c>
      <c r="IL142">
        <v>0</v>
      </c>
      <c r="IM142">
        <v>0</v>
      </c>
      <c r="IN142">
        <v>0</v>
      </c>
      <c r="IO142">
        <v>0</v>
      </c>
      <c r="IQ142" t="s">
        <v>2954</v>
      </c>
      <c r="IR142" t="s">
        <v>2955</v>
      </c>
      <c r="IS142">
        <v>0</v>
      </c>
      <c r="IT142">
        <v>0</v>
      </c>
      <c r="IU142">
        <v>1</v>
      </c>
      <c r="IV142">
        <v>0</v>
      </c>
      <c r="IW142">
        <v>0</v>
      </c>
      <c r="IX142">
        <v>1</v>
      </c>
      <c r="IY142">
        <v>0</v>
      </c>
      <c r="IZ142">
        <v>0</v>
      </c>
      <c r="JA142">
        <v>0</v>
      </c>
      <c r="JB142">
        <v>0</v>
      </c>
      <c r="JC142">
        <v>0</v>
      </c>
      <c r="JD142">
        <v>0</v>
      </c>
      <c r="JE142">
        <v>0</v>
      </c>
      <c r="JF142">
        <v>0</v>
      </c>
      <c r="JG142">
        <v>0</v>
      </c>
      <c r="JI142" t="s">
        <v>411</v>
      </c>
      <c r="JJ142" t="s">
        <v>351</v>
      </c>
      <c r="JL142" t="s">
        <v>352</v>
      </c>
      <c r="MD142" t="s">
        <v>322</v>
      </c>
      <c r="ME142" t="s">
        <v>322</v>
      </c>
      <c r="MF142" t="s">
        <v>2289</v>
      </c>
      <c r="MG142" t="s">
        <v>320</v>
      </c>
      <c r="MH142">
        <v>0</v>
      </c>
      <c r="MI142">
        <v>0</v>
      </c>
      <c r="MJ142">
        <v>0</v>
      </c>
      <c r="MK142">
        <v>0</v>
      </c>
      <c r="ML142">
        <v>1</v>
      </c>
      <c r="MM142">
        <v>0</v>
      </c>
      <c r="MN142">
        <v>0</v>
      </c>
      <c r="MO142" t="s">
        <v>2956</v>
      </c>
      <c r="MP142" t="s">
        <v>324</v>
      </c>
      <c r="MQ142">
        <v>0</v>
      </c>
      <c r="MR142">
        <v>1</v>
      </c>
      <c r="MS142">
        <v>0</v>
      </c>
      <c r="MT142">
        <v>0</v>
      </c>
      <c r="MU142">
        <v>0</v>
      </c>
      <c r="MW142" t="s">
        <v>356</v>
      </c>
      <c r="MX142">
        <v>1</v>
      </c>
      <c r="MY142">
        <v>1</v>
      </c>
      <c r="MZ142">
        <v>0</v>
      </c>
      <c r="NA142">
        <v>0</v>
      </c>
      <c r="NB142" t="s">
        <v>326</v>
      </c>
      <c r="NC142">
        <v>0</v>
      </c>
      <c r="ND142">
        <v>0</v>
      </c>
      <c r="NE142">
        <v>0</v>
      </c>
      <c r="NF142">
        <v>1</v>
      </c>
      <c r="NG142">
        <v>0</v>
      </c>
      <c r="NH142">
        <v>0</v>
      </c>
      <c r="NI142">
        <v>0</v>
      </c>
      <c r="NJ142">
        <v>0</v>
      </c>
      <c r="NK142">
        <v>0</v>
      </c>
      <c r="NL142">
        <v>0</v>
      </c>
      <c r="NM142">
        <v>0</v>
      </c>
      <c r="NP142" t="s">
        <v>327</v>
      </c>
      <c r="NQ142" t="s">
        <v>310</v>
      </c>
      <c r="OB142" t="s">
        <v>358</v>
      </c>
      <c r="OC142">
        <v>1</v>
      </c>
      <c r="OD142">
        <v>0</v>
      </c>
      <c r="OE142">
        <v>0</v>
      </c>
      <c r="OF142">
        <v>0</v>
      </c>
      <c r="OG142">
        <v>0</v>
      </c>
      <c r="OH142">
        <v>0</v>
      </c>
      <c r="OI142">
        <v>0</v>
      </c>
      <c r="OJ142">
        <v>0</v>
      </c>
      <c r="OK142">
        <v>0</v>
      </c>
      <c r="VG142" t="s">
        <v>815</v>
      </c>
      <c r="VH142">
        <v>0</v>
      </c>
      <c r="VI142">
        <v>0</v>
      </c>
      <c r="VJ142">
        <v>1</v>
      </c>
      <c r="VK142">
        <v>0</v>
      </c>
      <c r="VL142">
        <v>0</v>
      </c>
      <c r="VM142">
        <v>0</v>
      </c>
      <c r="VN142">
        <v>0</v>
      </c>
      <c r="VO142">
        <v>0</v>
      </c>
      <c r="VP142">
        <v>0</v>
      </c>
      <c r="VQ142">
        <v>0</v>
      </c>
      <c r="VR142">
        <v>0</v>
      </c>
      <c r="VT142" t="s">
        <v>2957</v>
      </c>
      <c r="VU142" t="s">
        <v>2958</v>
      </c>
      <c r="VV142" t="s">
        <v>2959</v>
      </c>
      <c r="VW142">
        <v>0</v>
      </c>
      <c r="VX142">
        <v>0</v>
      </c>
      <c r="VY142">
        <v>0</v>
      </c>
      <c r="VZ142">
        <v>1</v>
      </c>
      <c r="WA142">
        <v>1</v>
      </c>
      <c r="WB142">
        <v>1</v>
      </c>
      <c r="WC142">
        <v>0</v>
      </c>
      <c r="WD142">
        <v>0</v>
      </c>
      <c r="WE142">
        <v>0</v>
      </c>
      <c r="WF142">
        <v>0</v>
      </c>
      <c r="WG142">
        <v>0</v>
      </c>
      <c r="WH142">
        <v>0</v>
      </c>
      <c r="WI142">
        <v>0</v>
      </c>
      <c r="WJ142">
        <v>0</v>
      </c>
      <c r="WL142" t="s">
        <v>2960</v>
      </c>
      <c r="WM142" t="s">
        <v>327</v>
      </c>
      <c r="WV142" t="s">
        <v>355</v>
      </c>
      <c r="WW142" t="s">
        <v>327</v>
      </c>
      <c r="WY142" t="s">
        <v>355</v>
      </c>
      <c r="WZ142">
        <v>0</v>
      </c>
      <c r="XA142">
        <v>0</v>
      </c>
      <c r="XB142">
        <v>0</v>
      </c>
      <c r="XC142">
        <v>0</v>
      </c>
      <c r="XD142">
        <v>1</v>
      </c>
      <c r="XE142">
        <v>0</v>
      </c>
      <c r="XH142" t="s">
        <v>2961</v>
      </c>
      <c r="XI142">
        <v>231491830</v>
      </c>
      <c r="XJ142" t="s">
        <v>2962</v>
      </c>
      <c r="XK142" s="1">
        <v>44512.399826388893</v>
      </c>
      <c r="XN142" t="s">
        <v>336</v>
      </c>
      <c r="XO142" t="s">
        <v>337</v>
      </c>
      <c r="XQ142">
        <v>141</v>
      </c>
    </row>
    <row r="143" spans="1:641" x14ac:dyDescent="0.25">
      <c r="A143" s="1">
        <v>44510.788435011571</v>
      </c>
      <c r="B143" s="1">
        <v>44510.801484699077</v>
      </c>
      <c r="C143" s="1">
        <v>44510</v>
      </c>
      <c r="D143" t="s">
        <v>2735</v>
      </c>
      <c r="E143" t="s">
        <v>1199</v>
      </c>
      <c r="F143" t="s">
        <v>2963</v>
      </c>
      <c r="G143" s="1">
        <v>44510</v>
      </c>
      <c r="H143" t="s">
        <v>310</v>
      </c>
      <c r="I143" t="s">
        <v>310</v>
      </c>
      <c r="J143" t="s">
        <v>311</v>
      </c>
      <c r="K143" t="s">
        <v>1029</v>
      </c>
      <c r="L143" t="s">
        <v>441</v>
      </c>
      <c r="N143" t="s">
        <v>314</v>
      </c>
      <c r="O143" t="s">
        <v>327</v>
      </c>
      <c r="P143" t="s">
        <v>315</v>
      </c>
      <c r="Q143" t="s">
        <v>316</v>
      </c>
      <c r="S143" t="s">
        <v>317</v>
      </c>
      <c r="T143">
        <v>4</v>
      </c>
      <c r="U143">
        <v>0</v>
      </c>
      <c r="V143">
        <v>4</v>
      </c>
      <c r="W143" t="s">
        <v>319</v>
      </c>
      <c r="X143">
        <v>0</v>
      </c>
      <c r="Y143">
        <v>1</v>
      </c>
      <c r="Z143">
        <v>0</v>
      </c>
      <c r="AA143">
        <v>0</v>
      </c>
      <c r="AG143" t="s">
        <v>310</v>
      </c>
      <c r="AH143" t="s">
        <v>339</v>
      </c>
      <c r="AI143">
        <v>1</v>
      </c>
      <c r="AJ143">
        <v>0</v>
      </c>
      <c r="AK143">
        <v>0</v>
      </c>
      <c r="AL143">
        <v>0</v>
      </c>
      <c r="AM143">
        <v>0</v>
      </c>
      <c r="AN143">
        <v>0</v>
      </c>
      <c r="AO143">
        <v>0</v>
      </c>
      <c r="AP143">
        <v>0</v>
      </c>
      <c r="AR143" t="s">
        <v>383</v>
      </c>
      <c r="AT143">
        <v>100</v>
      </c>
      <c r="AU143" t="s">
        <v>327</v>
      </c>
      <c r="BP143" t="s">
        <v>427</v>
      </c>
      <c r="EK143" t="s">
        <v>318</v>
      </c>
      <c r="EL143">
        <v>1</v>
      </c>
      <c r="EM143">
        <v>0</v>
      </c>
      <c r="EN143">
        <v>0</v>
      </c>
      <c r="EO143">
        <v>0</v>
      </c>
      <c r="EP143">
        <v>0</v>
      </c>
      <c r="EQ143">
        <v>0</v>
      </c>
      <c r="ES143" t="s">
        <v>320</v>
      </c>
      <c r="ET143">
        <v>0</v>
      </c>
      <c r="EU143">
        <v>0</v>
      </c>
      <c r="EV143">
        <v>0</v>
      </c>
      <c r="EW143">
        <v>0</v>
      </c>
      <c r="EX143">
        <v>0</v>
      </c>
      <c r="EY143">
        <v>0</v>
      </c>
      <c r="EZ143">
        <v>0</v>
      </c>
      <c r="FA143">
        <v>0</v>
      </c>
      <c r="FB143">
        <v>0</v>
      </c>
      <c r="FC143">
        <v>0</v>
      </c>
      <c r="FD143">
        <v>0</v>
      </c>
      <c r="FE143">
        <v>0</v>
      </c>
      <c r="FF143">
        <v>0</v>
      </c>
      <c r="FG143">
        <v>0</v>
      </c>
      <c r="FH143">
        <v>1</v>
      </c>
      <c r="FI143">
        <v>0</v>
      </c>
      <c r="FJ143">
        <v>0</v>
      </c>
      <c r="FK143" t="s">
        <v>2964</v>
      </c>
      <c r="FL143" t="s">
        <v>318</v>
      </c>
      <c r="FM143">
        <v>1</v>
      </c>
      <c r="FN143">
        <v>0</v>
      </c>
      <c r="FO143">
        <v>0</v>
      </c>
      <c r="FP143">
        <v>0</v>
      </c>
      <c r="FQ143">
        <v>0</v>
      </c>
      <c r="FR143">
        <v>0</v>
      </c>
      <c r="HV143" t="s">
        <v>344</v>
      </c>
      <c r="HX143" t="s">
        <v>631</v>
      </c>
      <c r="IE143" t="s">
        <v>612</v>
      </c>
      <c r="IF143" t="s">
        <v>448</v>
      </c>
      <c r="IG143">
        <v>0</v>
      </c>
      <c r="IH143">
        <v>1</v>
      </c>
      <c r="II143">
        <v>0</v>
      </c>
      <c r="IJ143">
        <v>0</v>
      </c>
      <c r="IK143">
        <v>0</v>
      </c>
      <c r="IL143">
        <v>0</v>
      </c>
      <c r="IM143">
        <v>0</v>
      </c>
      <c r="IN143">
        <v>0</v>
      </c>
      <c r="IO143">
        <v>0</v>
      </c>
      <c r="IQ143" t="s">
        <v>2965</v>
      </c>
      <c r="IR143" t="s">
        <v>2966</v>
      </c>
      <c r="IS143">
        <v>1</v>
      </c>
      <c r="IT143">
        <v>0</v>
      </c>
      <c r="IU143">
        <v>1</v>
      </c>
      <c r="IV143">
        <v>1</v>
      </c>
      <c r="IW143">
        <v>0</v>
      </c>
      <c r="IX143">
        <v>0</v>
      </c>
      <c r="IY143">
        <v>0</v>
      </c>
      <c r="IZ143">
        <v>0</v>
      </c>
      <c r="JA143">
        <v>0</v>
      </c>
      <c r="JB143">
        <v>0</v>
      </c>
      <c r="JC143">
        <v>0</v>
      </c>
      <c r="JD143">
        <v>0</v>
      </c>
      <c r="JE143">
        <v>0</v>
      </c>
      <c r="JF143">
        <v>0</v>
      </c>
      <c r="JG143">
        <v>0</v>
      </c>
      <c r="JI143" t="s">
        <v>389</v>
      </c>
      <c r="JJ143" t="s">
        <v>320</v>
      </c>
      <c r="JK143" t="s">
        <v>2967</v>
      </c>
      <c r="JL143" t="s">
        <v>352</v>
      </c>
      <c r="MD143" t="s">
        <v>612</v>
      </c>
      <c r="ME143" t="s">
        <v>507</v>
      </c>
      <c r="MF143" t="s">
        <v>507</v>
      </c>
      <c r="MG143" t="s">
        <v>1061</v>
      </c>
      <c r="MH143">
        <v>1</v>
      </c>
      <c r="MI143">
        <v>1</v>
      </c>
      <c r="MJ143">
        <v>1</v>
      </c>
      <c r="MK143">
        <v>1</v>
      </c>
      <c r="ML143">
        <v>0</v>
      </c>
      <c r="MM143">
        <v>0</v>
      </c>
      <c r="MN143">
        <v>0</v>
      </c>
      <c r="MP143" t="s">
        <v>324</v>
      </c>
      <c r="MQ143">
        <v>0</v>
      </c>
      <c r="MR143">
        <v>1</v>
      </c>
      <c r="MS143">
        <v>0</v>
      </c>
      <c r="MT143">
        <v>0</v>
      </c>
      <c r="MU143">
        <v>0</v>
      </c>
      <c r="MW143" t="s">
        <v>356</v>
      </c>
      <c r="MX143">
        <v>1</v>
      </c>
      <c r="MY143">
        <v>1</v>
      </c>
      <c r="MZ143">
        <v>0</v>
      </c>
      <c r="NA143">
        <v>0</v>
      </c>
      <c r="NB143" t="s">
        <v>1233</v>
      </c>
      <c r="NC143">
        <v>0</v>
      </c>
      <c r="ND143">
        <v>0</v>
      </c>
      <c r="NE143">
        <v>0</v>
      </c>
      <c r="NF143">
        <v>1</v>
      </c>
      <c r="NG143">
        <v>1</v>
      </c>
      <c r="NH143">
        <v>0</v>
      </c>
      <c r="NI143">
        <v>0</v>
      </c>
      <c r="NJ143">
        <v>0</v>
      </c>
      <c r="NK143">
        <v>0</v>
      </c>
      <c r="NL143">
        <v>0</v>
      </c>
      <c r="NM143">
        <v>0</v>
      </c>
      <c r="NP143" t="s">
        <v>327</v>
      </c>
      <c r="NQ143" t="s">
        <v>327</v>
      </c>
      <c r="VG143" t="s">
        <v>2968</v>
      </c>
      <c r="VH143">
        <v>1</v>
      </c>
      <c r="VI143">
        <v>1</v>
      </c>
      <c r="VJ143">
        <v>1</v>
      </c>
      <c r="VK143">
        <v>1</v>
      </c>
      <c r="VL143">
        <v>1</v>
      </c>
      <c r="VM143">
        <v>1</v>
      </c>
      <c r="VN143">
        <v>1</v>
      </c>
      <c r="VO143">
        <v>0</v>
      </c>
      <c r="VP143">
        <v>0</v>
      </c>
      <c r="VQ143">
        <v>0</v>
      </c>
      <c r="VR143">
        <v>0</v>
      </c>
      <c r="VT143" t="s">
        <v>2969</v>
      </c>
      <c r="VU143" t="s">
        <v>2970</v>
      </c>
      <c r="VV143" t="s">
        <v>355</v>
      </c>
      <c r="VW143">
        <v>0</v>
      </c>
      <c r="VX143">
        <v>0</v>
      </c>
      <c r="VY143">
        <v>0</v>
      </c>
      <c r="VZ143">
        <v>0</v>
      </c>
      <c r="WA143">
        <v>0</v>
      </c>
      <c r="WB143">
        <v>0</v>
      </c>
      <c r="WC143">
        <v>0</v>
      </c>
      <c r="WD143">
        <v>0</v>
      </c>
      <c r="WE143">
        <v>0</v>
      </c>
      <c r="WF143">
        <v>0</v>
      </c>
      <c r="WG143">
        <v>0</v>
      </c>
      <c r="WH143">
        <v>0</v>
      </c>
      <c r="WI143">
        <v>1</v>
      </c>
      <c r="WJ143">
        <v>0</v>
      </c>
      <c r="WM143" t="s">
        <v>327</v>
      </c>
      <c r="WV143" t="s">
        <v>355</v>
      </c>
      <c r="WW143" t="s">
        <v>327</v>
      </c>
      <c r="WY143" t="s">
        <v>428</v>
      </c>
      <c r="WZ143">
        <v>0</v>
      </c>
      <c r="XA143">
        <v>0</v>
      </c>
      <c r="XB143">
        <v>0</v>
      </c>
      <c r="XC143">
        <v>0</v>
      </c>
      <c r="XD143">
        <v>0</v>
      </c>
      <c r="XE143">
        <v>1</v>
      </c>
      <c r="XH143" t="s">
        <v>864</v>
      </c>
      <c r="XI143">
        <v>231555635</v>
      </c>
      <c r="XJ143" t="s">
        <v>2971</v>
      </c>
      <c r="XK143" s="1">
        <v>44512.573125000003</v>
      </c>
      <c r="XN143" t="s">
        <v>336</v>
      </c>
      <c r="XO143" t="s">
        <v>337</v>
      </c>
      <c r="XQ143">
        <v>142</v>
      </c>
    </row>
    <row r="144" spans="1:641" x14ac:dyDescent="0.25">
      <c r="A144" s="1">
        <v>44510.801816099527</v>
      </c>
      <c r="B144" s="1">
        <v>44510.816835694437</v>
      </c>
      <c r="C144" s="1">
        <v>44510</v>
      </c>
      <c r="D144" t="s">
        <v>2735</v>
      </c>
      <c r="E144" t="s">
        <v>1199</v>
      </c>
      <c r="F144" t="s">
        <v>2972</v>
      </c>
      <c r="G144" s="1">
        <v>44510</v>
      </c>
      <c r="H144" t="s">
        <v>310</v>
      </c>
      <c r="I144" t="s">
        <v>310</v>
      </c>
      <c r="J144" t="s">
        <v>311</v>
      </c>
      <c r="K144" t="s">
        <v>1029</v>
      </c>
      <c r="L144" t="s">
        <v>441</v>
      </c>
      <c r="N144" t="s">
        <v>314</v>
      </c>
      <c r="O144" t="s">
        <v>327</v>
      </c>
      <c r="P144" t="s">
        <v>315</v>
      </c>
      <c r="Q144" t="s">
        <v>316</v>
      </c>
      <c r="S144" t="s">
        <v>317</v>
      </c>
      <c r="T144">
        <v>2</v>
      </c>
      <c r="U144">
        <v>0</v>
      </c>
      <c r="V144">
        <v>2</v>
      </c>
      <c r="W144" t="s">
        <v>319</v>
      </c>
      <c r="X144">
        <v>0</v>
      </c>
      <c r="Y144">
        <v>1</v>
      </c>
      <c r="Z144">
        <v>0</v>
      </c>
      <c r="AA144">
        <v>0</v>
      </c>
      <c r="AG144" t="s">
        <v>310</v>
      </c>
      <c r="AH144" t="s">
        <v>339</v>
      </c>
      <c r="AI144">
        <v>1</v>
      </c>
      <c r="AJ144">
        <v>0</v>
      </c>
      <c r="AK144">
        <v>0</v>
      </c>
      <c r="AL144">
        <v>0</v>
      </c>
      <c r="AM144">
        <v>0</v>
      </c>
      <c r="AN144">
        <v>0</v>
      </c>
      <c r="AO144">
        <v>0</v>
      </c>
      <c r="AP144">
        <v>0</v>
      </c>
      <c r="AR144" t="s">
        <v>383</v>
      </c>
      <c r="AT144">
        <v>100</v>
      </c>
      <c r="AU144" t="s">
        <v>327</v>
      </c>
      <c r="BP144" t="s">
        <v>496</v>
      </c>
      <c r="EK144" t="s">
        <v>318</v>
      </c>
      <c r="EL144">
        <v>1</v>
      </c>
      <c r="EM144">
        <v>0</v>
      </c>
      <c r="EN144">
        <v>0</v>
      </c>
      <c r="EO144">
        <v>0</v>
      </c>
      <c r="EP144">
        <v>0</v>
      </c>
      <c r="EQ144">
        <v>0</v>
      </c>
      <c r="ES144" t="s">
        <v>355</v>
      </c>
      <c r="ET144">
        <v>0</v>
      </c>
      <c r="EU144">
        <v>0</v>
      </c>
      <c r="EV144">
        <v>0</v>
      </c>
      <c r="EW144">
        <v>0</v>
      </c>
      <c r="EX144">
        <v>0</v>
      </c>
      <c r="EY144">
        <v>0</v>
      </c>
      <c r="EZ144">
        <v>0</v>
      </c>
      <c r="FA144">
        <v>0</v>
      </c>
      <c r="FB144">
        <v>0</v>
      </c>
      <c r="FC144">
        <v>0</v>
      </c>
      <c r="FD144">
        <v>0</v>
      </c>
      <c r="FE144">
        <v>0</v>
      </c>
      <c r="FF144">
        <v>0</v>
      </c>
      <c r="FG144">
        <v>0</v>
      </c>
      <c r="FH144">
        <v>0</v>
      </c>
      <c r="FI144">
        <v>1</v>
      </c>
      <c r="FJ144">
        <v>0</v>
      </c>
      <c r="FL144" t="s">
        <v>318</v>
      </c>
      <c r="FM144">
        <v>1</v>
      </c>
      <c r="FN144">
        <v>0</v>
      </c>
      <c r="FO144">
        <v>0</v>
      </c>
      <c r="FP144">
        <v>0</v>
      </c>
      <c r="FQ144">
        <v>0</v>
      </c>
      <c r="FR144">
        <v>0</v>
      </c>
      <c r="HV144" t="s">
        <v>1161</v>
      </c>
      <c r="HX144" t="s">
        <v>385</v>
      </c>
      <c r="IE144" t="s">
        <v>2973</v>
      </c>
      <c r="IF144" t="s">
        <v>448</v>
      </c>
      <c r="IG144">
        <v>0</v>
      </c>
      <c r="IH144">
        <v>1</v>
      </c>
      <c r="II144">
        <v>0</v>
      </c>
      <c r="IJ144">
        <v>0</v>
      </c>
      <c r="IK144">
        <v>0</v>
      </c>
      <c r="IL144">
        <v>0</v>
      </c>
      <c r="IM144">
        <v>0</v>
      </c>
      <c r="IN144">
        <v>0</v>
      </c>
      <c r="IO144">
        <v>0</v>
      </c>
      <c r="IQ144" t="s">
        <v>2974</v>
      </c>
      <c r="IR144" t="s">
        <v>604</v>
      </c>
      <c r="IS144">
        <v>1</v>
      </c>
      <c r="IT144">
        <v>0</v>
      </c>
      <c r="IU144">
        <v>1</v>
      </c>
      <c r="IV144">
        <v>1</v>
      </c>
      <c r="IW144">
        <v>0</v>
      </c>
      <c r="IX144">
        <v>0</v>
      </c>
      <c r="IY144">
        <v>0</v>
      </c>
      <c r="IZ144">
        <v>0</v>
      </c>
      <c r="JA144">
        <v>0</v>
      </c>
      <c r="JB144">
        <v>0</v>
      </c>
      <c r="JC144">
        <v>0</v>
      </c>
      <c r="JD144">
        <v>0</v>
      </c>
      <c r="JE144">
        <v>0</v>
      </c>
      <c r="JF144">
        <v>0</v>
      </c>
      <c r="JG144">
        <v>0</v>
      </c>
      <c r="JI144" t="s">
        <v>411</v>
      </c>
      <c r="JJ144" t="s">
        <v>506</v>
      </c>
      <c r="JL144" t="s">
        <v>352</v>
      </c>
      <c r="MD144" t="s">
        <v>2975</v>
      </c>
      <c r="ME144" t="s">
        <v>612</v>
      </c>
      <c r="MF144" t="s">
        <v>322</v>
      </c>
      <c r="MG144" t="s">
        <v>1061</v>
      </c>
      <c r="MH144">
        <v>1</v>
      </c>
      <c r="MI144">
        <v>1</v>
      </c>
      <c r="MJ144">
        <v>1</v>
      </c>
      <c r="MK144">
        <v>1</v>
      </c>
      <c r="ML144">
        <v>0</v>
      </c>
      <c r="MM144">
        <v>0</v>
      </c>
      <c r="MN144">
        <v>0</v>
      </c>
      <c r="MP144" t="s">
        <v>2976</v>
      </c>
      <c r="MQ144">
        <v>0</v>
      </c>
      <c r="MR144">
        <v>1</v>
      </c>
      <c r="MS144">
        <v>1</v>
      </c>
      <c r="MT144">
        <v>0</v>
      </c>
      <c r="MU144">
        <v>0</v>
      </c>
      <c r="MV144" t="s">
        <v>2977</v>
      </c>
      <c r="MW144" t="s">
        <v>325</v>
      </c>
      <c r="MX144">
        <v>1</v>
      </c>
      <c r="MY144">
        <v>0</v>
      </c>
      <c r="MZ144">
        <v>0</v>
      </c>
      <c r="NA144">
        <v>0</v>
      </c>
      <c r="NB144" t="s">
        <v>2978</v>
      </c>
      <c r="NC144">
        <v>0</v>
      </c>
      <c r="ND144">
        <v>0</v>
      </c>
      <c r="NE144">
        <v>1</v>
      </c>
      <c r="NF144">
        <v>1</v>
      </c>
      <c r="NG144">
        <v>1</v>
      </c>
      <c r="NH144">
        <v>0</v>
      </c>
      <c r="NI144">
        <v>0</v>
      </c>
      <c r="NJ144">
        <v>0</v>
      </c>
      <c r="NK144">
        <v>0</v>
      </c>
      <c r="NL144">
        <v>0</v>
      </c>
      <c r="NM144">
        <v>0</v>
      </c>
      <c r="NP144" t="s">
        <v>327</v>
      </c>
      <c r="NQ144" t="s">
        <v>327</v>
      </c>
      <c r="VG144" t="s">
        <v>1091</v>
      </c>
      <c r="VH144">
        <v>1</v>
      </c>
      <c r="VI144">
        <v>1</v>
      </c>
      <c r="VJ144">
        <v>1</v>
      </c>
      <c r="VK144">
        <v>1</v>
      </c>
      <c r="VL144">
        <v>1</v>
      </c>
      <c r="VM144">
        <v>1</v>
      </c>
      <c r="VN144">
        <v>1</v>
      </c>
      <c r="VO144">
        <v>1</v>
      </c>
      <c r="VP144">
        <v>0</v>
      </c>
      <c r="VQ144">
        <v>0</v>
      </c>
      <c r="VR144">
        <v>0</v>
      </c>
      <c r="VT144" t="s">
        <v>2979</v>
      </c>
      <c r="VU144" t="s">
        <v>2980</v>
      </c>
      <c r="VV144" t="s">
        <v>2981</v>
      </c>
      <c r="VW144">
        <v>0</v>
      </c>
      <c r="VX144">
        <v>0</v>
      </c>
      <c r="VY144">
        <v>1</v>
      </c>
      <c r="VZ144">
        <v>1</v>
      </c>
      <c r="WA144">
        <v>1</v>
      </c>
      <c r="WB144">
        <v>1</v>
      </c>
      <c r="WC144">
        <v>0</v>
      </c>
      <c r="WD144">
        <v>1</v>
      </c>
      <c r="WE144">
        <v>1</v>
      </c>
      <c r="WF144">
        <v>0</v>
      </c>
      <c r="WG144">
        <v>0</v>
      </c>
      <c r="WH144">
        <v>0</v>
      </c>
      <c r="WI144">
        <v>0</v>
      </c>
      <c r="WJ144">
        <v>0</v>
      </c>
      <c r="WL144" t="s">
        <v>2982</v>
      </c>
      <c r="WM144" t="s">
        <v>327</v>
      </c>
      <c r="WV144" t="s">
        <v>327</v>
      </c>
      <c r="WW144" t="s">
        <v>327</v>
      </c>
      <c r="WY144" t="s">
        <v>320</v>
      </c>
      <c r="WZ144">
        <v>0</v>
      </c>
      <c r="XA144">
        <v>0</v>
      </c>
      <c r="XB144">
        <v>0</v>
      </c>
      <c r="XC144">
        <v>1</v>
      </c>
      <c r="XD144">
        <v>0</v>
      </c>
      <c r="XE144">
        <v>0</v>
      </c>
      <c r="XF144" t="s">
        <v>2983</v>
      </c>
      <c r="XH144" t="s">
        <v>881</v>
      </c>
      <c r="XI144">
        <v>231555636</v>
      </c>
      <c r="XJ144" t="s">
        <v>2984</v>
      </c>
      <c r="XK144" s="1">
        <v>44512.573136574072</v>
      </c>
      <c r="XN144" t="s">
        <v>336</v>
      </c>
      <c r="XO144" t="s">
        <v>337</v>
      </c>
      <c r="XQ144">
        <v>143</v>
      </c>
    </row>
    <row r="145" spans="1:641" x14ac:dyDescent="0.25">
      <c r="A145" s="1">
        <v>44510.81691976852</v>
      </c>
      <c r="B145" s="1">
        <v>44512.603454386583</v>
      </c>
      <c r="C145" s="1">
        <v>44510</v>
      </c>
      <c r="D145" t="s">
        <v>2735</v>
      </c>
      <c r="E145" t="s">
        <v>1199</v>
      </c>
      <c r="F145" t="s">
        <v>1200</v>
      </c>
      <c r="G145" s="1">
        <v>44510</v>
      </c>
      <c r="H145" t="s">
        <v>310</v>
      </c>
      <c r="I145" t="s">
        <v>310</v>
      </c>
      <c r="J145" t="s">
        <v>311</v>
      </c>
      <c r="K145" t="s">
        <v>1029</v>
      </c>
      <c r="L145" t="s">
        <v>313</v>
      </c>
      <c r="N145" t="s">
        <v>314</v>
      </c>
      <c r="O145" t="s">
        <v>310</v>
      </c>
      <c r="P145" t="s">
        <v>315</v>
      </c>
      <c r="Q145" t="s">
        <v>401</v>
      </c>
      <c r="S145" t="s">
        <v>317</v>
      </c>
      <c r="T145">
        <v>4</v>
      </c>
      <c r="U145">
        <v>0</v>
      </c>
      <c r="V145">
        <v>4</v>
      </c>
      <c r="W145" t="s">
        <v>319</v>
      </c>
      <c r="X145">
        <v>0</v>
      </c>
      <c r="Y145">
        <v>1</v>
      </c>
      <c r="Z145">
        <v>0</v>
      </c>
      <c r="AA145">
        <v>0</v>
      </c>
      <c r="AG145" t="s">
        <v>310</v>
      </c>
      <c r="AH145" t="s">
        <v>339</v>
      </c>
      <c r="AI145">
        <v>1</v>
      </c>
      <c r="AJ145">
        <v>0</v>
      </c>
      <c r="AK145">
        <v>0</v>
      </c>
      <c r="AL145">
        <v>0</v>
      </c>
      <c r="AM145">
        <v>0</v>
      </c>
      <c r="AN145">
        <v>0</v>
      </c>
      <c r="AO145">
        <v>0</v>
      </c>
      <c r="AP145">
        <v>0</v>
      </c>
      <c r="AR145" t="s">
        <v>518</v>
      </c>
      <c r="AT145">
        <v>100</v>
      </c>
      <c r="AU145" t="s">
        <v>327</v>
      </c>
      <c r="BP145" t="s">
        <v>427</v>
      </c>
      <c r="EK145" t="s">
        <v>318</v>
      </c>
      <c r="EL145">
        <v>1</v>
      </c>
      <c r="EM145">
        <v>0</v>
      </c>
      <c r="EN145">
        <v>0</v>
      </c>
      <c r="EO145">
        <v>0</v>
      </c>
      <c r="EP145">
        <v>0</v>
      </c>
      <c r="EQ145">
        <v>0</v>
      </c>
      <c r="ES145" t="s">
        <v>384</v>
      </c>
      <c r="ET145">
        <v>1</v>
      </c>
      <c r="EU145">
        <v>0</v>
      </c>
      <c r="EV145">
        <v>0</v>
      </c>
      <c r="EW145">
        <v>0</v>
      </c>
      <c r="EX145">
        <v>0</v>
      </c>
      <c r="EY145">
        <v>0</v>
      </c>
      <c r="EZ145">
        <v>0</v>
      </c>
      <c r="FA145">
        <v>0</v>
      </c>
      <c r="FB145">
        <v>0</v>
      </c>
      <c r="FC145">
        <v>0</v>
      </c>
      <c r="FD145">
        <v>0</v>
      </c>
      <c r="FE145">
        <v>0</v>
      </c>
      <c r="FF145">
        <v>0</v>
      </c>
      <c r="FG145">
        <v>0</v>
      </c>
      <c r="FH145">
        <v>0</v>
      </c>
      <c r="FI145">
        <v>0</v>
      </c>
      <c r="FJ145">
        <v>0</v>
      </c>
      <c r="FL145" t="s">
        <v>318</v>
      </c>
      <c r="FM145">
        <v>1</v>
      </c>
      <c r="FN145">
        <v>0</v>
      </c>
      <c r="FO145">
        <v>0</v>
      </c>
      <c r="FP145">
        <v>0</v>
      </c>
      <c r="FQ145">
        <v>0</v>
      </c>
      <c r="FR145">
        <v>0</v>
      </c>
      <c r="HV145" t="s">
        <v>344</v>
      </c>
      <c r="HX145" t="s">
        <v>385</v>
      </c>
      <c r="IE145" t="s">
        <v>1244</v>
      </c>
      <c r="IF145" t="s">
        <v>320</v>
      </c>
      <c r="IG145">
        <v>0</v>
      </c>
      <c r="IH145">
        <v>0</v>
      </c>
      <c r="II145">
        <v>0</v>
      </c>
      <c r="IJ145">
        <v>0</v>
      </c>
      <c r="IK145">
        <v>0</v>
      </c>
      <c r="IL145">
        <v>0</v>
      </c>
      <c r="IM145">
        <v>1</v>
      </c>
      <c r="IN145">
        <v>0</v>
      </c>
      <c r="IO145">
        <v>0</v>
      </c>
      <c r="IP145" t="s">
        <v>2985</v>
      </c>
      <c r="IQ145" t="s">
        <v>2986</v>
      </c>
      <c r="IR145" t="s">
        <v>2232</v>
      </c>
      <c r="IS145">
        <v>1</v>
      </c>
      <c r="IT145">
        <v>0</v>
      </c>
      <c r="IU145">
        <v>1</v>
      </c>
      <c r="IV145">
        <v>0</v>
      </c>
      <c r="IW145">
        <v>0</v>
      </c>
      <c r="IX145">
        <v>0</v>
      </c>
      <c r="IY145">
        <v>0</v>
      </c>
      <c r="IZ145">
        <v>0</v>
      </c>
      <c r="JA145">
        <v>0</v>
      </c>
      <c r="JB145">
        <v>0</v>
      </c>
      <c r="JC145">
        <v>0</v>
      </c>
      <c r="JD145">
        <v>0</v>
      </c>
      <c r="JE145">
        <v>0</v>
      </c>
      <c r="JF145">
        <v>0</v>
      </c>
      <c r="JG145">
        <v>0</v>
      </c>
      <c r="JI145" t="s">
        <v>389</v>
      </c>
      <c r="JJ145" t="s">
        <v>351</v>
      </c>
      <c r="JL145" t="s">
        <v>352</v>
      </c>
      <c r="MD145" t="s">
        <v>354</v>
      </c>
      <c r="ME145" t="s">
        <v>1244</v>
      </c>
      <c r="MF145" t="s">
        <v>1244</v>
      </c>
      <c r="MG145" t="s">
        <v>1061</v>
      </c>
      <c r="MH145">
        <v>1</v>
      </c>
      <c r="MI145">
        <v>1</v>
      </c>
      <c r="MJ145">
        <v>1</v>
      </c>
      <c r="MK145">
        <v>1</v>
      </c>
      <c r="ML145">
        <v>0</v>
      </c>
      <c r="MM145">
        <v>0</v>
      </c>
      <c r="MN145">
        <v>0</v>
      </c>
      <c r="MP145" t="s">
        <v>324</v>
      </c>
      <c r="MQ145">
        <v>0</v>
      </c>
      <c r="MR145">
        <v>1</v>
      </c>
      <c r="MS145">
        <v>0</v>
      </c>
      <c r="MT145">
        <v>0</v>
      </c>
      <c r="MU145">
        <v>0</v>
      </c>
      <c r="MW145" t="s">
        <v>325</v>
      </c>
      <c r="MX145">
        <v>1</v>
      </c>
      <c r="MY145">
        <v>0</v>
      </c>
      <c r="MZ145">
        <v>0</v>
      </c>
      <c r="NA145">
        <v>0</v>
      </c>
      <c r="NB145" t="s">
        <v>392</v>
      </c>
      <c r="NC145">
        <v>1</v>
      </c>
      <c r="ND145">
        <v>0</v>
      </c>
      <c r="NE145">
        <v>0</v>
      </c>
      <c r="NF145">
        <v>0</v>
      </c>
      <c r="NG145">
        <v>0</v>
      </c>
      <c r="NH145">
        <v>0</v>
      </c>
      <c r="NI145">
        <v>0</v>
      </c>
      <c r="NJ145">
        <v>0</v>
      </c>
      <c r="NK145">
        <v>0</v>
      </c>
      <c r="NL145">
        <v>0</v>
      </c>
      <c r="NM145">
        <v>0</v>
      </c>
      <c r="NP145" t="s">
        <v>327</v>
      </c>
      <c r="NQ145" t="s">
        <v>327</v>
      </c>
      <c r="VG145" t="s">
        <v>815</v>
      </c>
      <c r="VH145">
        <v>0</v>
      </c>
      <c r="VI145">
        <v>0</v>
      </c>
      <c r="VJ145">
        <v>1</v>
      </c>
      <c r="VK145">
        <v>0</v>
      </c>
      <c r="VL145">
        <v>0</v>
      </c>
      <c r="VM145">
        <v>0</v>
      </c>
      <c r="VN145">
        <v>0</v>
      </c>
      <c r="VO145">
        <v>0</v>
      </c>
      <c r="VP145">
        <v>0</v>
      </c>
      <c r="VQ145">
        <v>0</v>
      </c>
      <c r="VR145">
        <v>0</v>
      </c>
      <c r="VT145" t="s">
        <v>1244</v>
      </c>
      <c r="VU145" t="s">
        <v>2987</v>
      </c>
      <c r="VV145" t="s">
        <v>355</v>
      </c>
      <c r="VW145">
        <v>0</v>
      </c>
      <c r="VX145">
        <v>0</v>
      </c>
      <c r="VY145">
        <v>0</v>
      </c>
      <c r="VZ145">
        <v>0</v>
      </c>
      <c r="WA145">
        <v>0</v>
      </c>
      <c r="WB145">
        <v>0</v>
      </c>
      <c r="WC145">
        <v>0</v>
      </c>
      <c r="WD145">
        <v>0</v>
      </c>
      <c r="WE145">
        <v>0</v>
      </c>
      <c r="WF145">
        <v>0</v>
      </c>
      <c r="WG145">
        <v>0</v>
      </c>
      <c r="WH145">
        <v>0</v>
      </c>
      <c r="WI145">
        <v>1</v>
      </c>
      <c r="WJ145">
        <v>0</v>
      </c>
      <c r="WM145" t="s">
        <v>327</v>
      </c>
      <c r="WV145" t="s">
        <v>327</v>
      </c>
      <c r="WW145" t="s">
        <v>327</v>
      </c>
      <c r="WY145" t="s">
        <v>355</v>
      </c>
      <c r="WZ145">
        <v>0</v>
      </c>
      <c r="XA145">
        <v>0</v>
      </c>
      <c r="XB145">
        <v>0</v>
      </c>
      <c r="XC145">
        <v>0</v>
      </c>
      <c r="XD145">
        <v>1</v>
      </c>
      <c r="XE145">
        <v>0</v>
      </c>
      <c r="XH145" t="s">
        <v>311</v>
      </c>
      <c r="XI145">
        <v>231555638</v>
      </c>
      <c r="XJ145" t="s">
        <v>2988</v>
      </c>
      <c r="XK145" s="1">
        <v>44512.573136574072</v>
      </c>
      <c r="XN145" t="s">
        <v>336</v>
      </c>
      <c r="XO145" t="s">
        <v>337</v>
      </c>
      <c r="XQ145">
        <v>144</v>
      </c>
    </row>
    <row r="146" spans="1:641" x14ac:dyDescent="0.25">
      <c r="A146" s="1">
        <v>44511.805894282406</v>
      </c>
      <c r="B146" s="1">
        <v>44511.841046666668</v>
      </c>
      <c r="C146" s="1">
        <v>44511</v>
      </c>
      <c r="D146" t="s">
        <v>2735</v>
      </c>
      <c r="E146" t="s">
        <v>1199</v>
      </c>
      <c r="F146" t="s">
        <v>2118</v>
      </c>
      <c r="G146" s="1">
        <v>44511</v>
      </c>
      <c r="H146" t="s">
        <v>310</v>
      </c>
      <c r="I146" t="s">
        <v>310</v>
      </c>
      <c r="J146" t="s">
        <v>311</v>
      </c>
      <c r="K146" t="s">
        <v>1029</v>
      </c>
      <c r="L146" t="s">
        <v>441</v>
      </c>
      <c r="N146" t="s">
        <v>314</v>
      </c>
      <c r="O146" t="s">
        <v>327</v>
      </c>
      <c r="P146" t="s">
        <v>315</v>
      </c>
      <c r="Q146" t="s">
        <v>316</v>
      </c>
      <c r="S146" t="s">
        <v>317</v>
      </c>
      <c r="T146">
        <v>5</v>
      </c>
      <c r="U146">
        <v>0</v>
      </c>
      <c r="V146">
        <v>5</v>
      </c>
      <c r="W146" t="s">
        <v>319</v>
      </c>
      <c r="X146">
        <v>0</v>
      </c>
      <c r="Y146">
        <v>1</v>
      </c>
      <c r="Z146">
        <v>0</v>
      </c>
      <c r="AA146">
        <v>0</v>
      </c>
      <c r="AG146" t="s">
        <v>310</v>
      </c>
      <c r="AH146" t="s">
        <v>339</v>
      </c>
      <c r="AI146">
        <v>1</v>
      </c>
      <c r="AJ146">
        <v>0</v>
      </c>
      <c r="AK146">
        <v>0</v>
      </c>
      <c r="AL146">
        <v>0</v>
      </c>
      <c r="AM146">
        <v>0</v>
      </c>
      <c r="AN146">
        <v>0</v>
      </c>
      <c r="AO146">
        <v>0</v>
      </c>
      <c r="AP146">
        <v>0</v>
      </c>
      <c r="AR146" t="s">
        <v>383</v>
      </c>
      <c r="AT146">
        <v>100</v>
      </c>
      <c r="AU146" t="s">
        <v>327</v>
      </c>
      <c r="BP146" t="s">
        <v>341</v>
      </c>
      <c r="EK146" t="s">
        <v>318</v>
      </c>
      <c r="EL146">
        <v>1</v>
      </c>
      <c r="EM146">
        <v>0</v>
      </c>
      <c r="EN146">
        <v>0</v>
      </c>
      <c r="EO146">
        <v>0</v>
      </c>
      <c r="EP146">
        <v>0</v>
      </c>
      <c r="EQ146">
        <v>0</v>
      </c>
      <c r="ES146" t="s">
        <v>384</v>
      </c>
      <c r="ET146">
        <v>1</v>
      </c>
      <c r="EU146">
        <v>0</v>
      </c>
      <c r="EV146">
        <v>0</v>
      </c>
      <c r="EW146">
        <v>0</v>
      </c>
      <c r="EX146">
        <v>0</v>
      </c>
      <c r="EY146">
        <v>0</v>
      </c>
      <c r="EZ146">
        <v>0</v>
      </c>
      <c r="FA146">
        <v>0</v>
      </c>
      <c r="FB146">
        <v>0</v>
      </c>
      <c r="FC146">
        <v>0</v>
      </c>
      <c r="FD146">
        <v>0</v>
      </c>
      <c r="FE146">
        <v>0</v>
      </c>
      <c r="FF146">
        <v>0</v>
      </c>
      <c r="FG146">
        <v>0</v>
      </c>
      <c r="FH146">
        <v>0</v>
      </c>
      <c r="FI146">
        <v>0</v>
      </c>
      <c r="FJ146">
        <v>0</v>
      </c>
      <c r="FL146" t="s">
        <v>318</v>
      </c>
      <c r="FM146">
        <v>1</v>
      </c>
      <c r="FN146">
        <v>0</v>
      </c>
      <c r="FO146">
        <v>0</v>
      </c>
      <c r="FP146">
        <v>0</v>
      </c>
      <c r="FQ146">
        <v>0</v>
      </c>
      <c r="FR146">
        <v>0</v>
      </c>
      <c r="HV146" t="s">
        <v>344</v>
      </c>
      <c r="HX146" t="s">
        <v>385</v>
      </c>
      <c r="IE146" t="s">
        <v>2989</v>
      </c>
      <c r="IF146" t="s">
        <v>355</v>
      </c>
      <c r="IG146">
        <v>0</v>
      </c>
      <c r="IH146">
        <v>0</v>
      </c>
      <c r="II146">
        <v>0</v>
      </c>
      <c r="IJ146">
        <v>0</v>
      </c>
      <c r="IK146">
        <v>0</v>
      </c>
      <c r="IL146">
        <v>0</v>
      </c>
      <c r="IM146">
        <v>0</v>
      </c>
      <c r="IN146">
        <v>1</v>
      </c>
      <c r="IO146">
        <v>0</v>
      </c>
      <c r="IQ146" t="s">
        <v>2990</v>
      </c>
      <c r="IR146" t="s">
        <v>604</v>
      </c>
      <c r="IS146">
        <v>1</v>
      </c>
      <c r="IT146">
        <v>0</v>
      </c>
      <c r="IU146">
        <v>1</v>
      </c>
      <c r="IV146">
        <v>1</v>
      </c>
      <c r="IW146">
        <v>0</v>
      </c>
      <c r="IX146">
        <v>0</v>
      </c>
      <c r="IY146">
        <v>0</v>
      </c>
      <c r="IZ146">
        <v>0</v>
      </c>
      <c r="JA146">
        <v>0</v>
      </c>
      <c r="JB146">
        <v>0</v>
      </c>
      <c r="JC146">
        <v>0</v>
      </c>
      <c r="JD146">
        <v>0</v>
      </c>
      <c r="JE146">
        <v>0</v>
      </c>
      <c r="JF146">
        <v>0</v>
      </c>
      <c r="JG146">
        <v>0</v>
      </c>
      <c r="JI146" t="s">
        <v>427</v>
      </c>
      <c r="JJ146" t="s">
        <v>506</v>
      </c>
      <c r="JL146" t="s">
        <v>352</v>
      </c>
      <c r="MD146" t="s">
        <v>2991</v>
      </c>
      <c r="ME146" t="s">
        <v>1244</v>
      </c>
      <c r="MF146" t="s">
        <v>1244</v>
      </c>
      <c r="MG146" t="s">
        <v>355</v>
      </c>
      <c r="MH146">
        <v>0</v>
      </c>
      <c r="MI146">
        <v>0</v>
      </c>
      <c r="MJ146">
        <v>0</v>
      </c>
      <c r="MK146">
        <v>0</v>
      </c>
      <c r="ML146">
        <v>0</v>
      </c>
      <c r="MM146">
        <v>1</v>
      </c>
      <c r="MN146">
        <v>0</v>
      </c>
      <c r="MP146" t="s">
        <v>320</v>
      </c>
      <c r="MQ146">
        <v>0</v>
      </c>
      <c r="MR146">
        <v>0</v>
      </c>
      <c r="MS146">
        <v>1</v>
      </c>
      <c r="MT146">
        <v>0</v>
      </c>
      <c r="MU146">
        <v>0</v>
      </c>
      <c r="MV146" t="s">
        <v>2992</v>
      </c>
      <c r="MW146" t="s">
        <v>325</v>
      </c>
      <c r="MX146">
        <v>1</v>
      </c>
      <c r="MY146">
        <v>0</v>
      </c>
      <c r="MZ146">
        <v>0</v>
      </c>
      <c r="NA146">
        <v>0</v>
      </c>
      <c r="NB146" t="s">
        <v>2993</v>
      </c>
      <c r="NC146">
        <v>0</v>
      </c>
      <c r="ND146">
        <v>0</v>
      </c>
      <c r="NE146">
        <v>1</v>
      </c>
      <c r="NF146">
        <v>1</v>
      </c>
      <c r="NG146">
        <v>1</v>
      </c>
      <c r="NH146">
        <v>0</v>
      </c>
      <c r="NI146">
        <v>0</v>
      </c>
      <c r="NJ146">
        <v>0</v>
      </c>
      <c r="NK146">
        <v>0</v>
      </c>
      <c r="NL146">
        <v>0</v>
      </c>
      <c r="NM146">
        <v>0</v>
      </c>
      <c r="NP146" t="s">
        <v>310</v>
      </c>
      <c r="NQ146" t="s">
        <v>327</v>
      </c>
      <c r="NR146" t="s">
        <v>736</v>
      </c>
      <c r="NS146">
        <v>0</v>
      </c>
      <c r="NT146">
        <v>0</v>
      </c>
      <c r="NU146">
        <v>0</v>
      </c>
      <c r="NV146">
        <v>0</v>
      </c>
      <c r="NW146">
        <v>1</v>
      </c>
      <c r="NX146">
        <v>0</v>
      </c>
      <c r="NY146">
        <v>0</v>
      </c>
      <c r="NZ146">
        <v>0</v>
      </c>
      <c r="VG146" t="s">
        <v>2994</v>
      </c>
      <c r="VH146">
        <v>0</v>
      </c>
      <c r="VI146">
        <v>1</v>
      </c>
      <c r="VJ146">
        <v>1</v>
      </c>
      <c r="VK146">
        <v>1</v>
      </c>
      <c r="VL146">
        <v>1</v>
      </c>
      <c r="VM146">
        <v>1</v>
      </c>
      <c r="VN146">
        <v>1</v>
      </c>
      <c r="VO146">
        <v>0</v>
      </c>
      <c r="VP146">
        <v>0</v>
      </c>
      <c r="VQ146">
        <v>0</v>
      </c>
      <c r="VR146">
        <v>0</v>
      </c>
      <c r="VT146" t="s">
        <v>2995</v>
      </c>
      <c r="VU146" t="s">
        <v>2996</v>
      </c>
      <c r="VV146" t="s">
        <v>355</v>
      </c>
      <c r="VW146">
        <v>0</v>
      </c>
      <c r="VX146">
        <v>0</v>
      </c>
      <c r="VY146">
        <v>0</v>
      </c>
      <c r="VZ146">
        <v>0</v>
      </c>
      <c r="WA146">
        <v>0</v>
      </c>
      <c r="WB146">
        <v>0</v>
      </c>
      <c r="WC146">
        <v>0</v>
      </c>
      <c r="WD146">
        <v>0</v>
      </c>
      <c r="WE146">
        <v>0</v>
      </c>
      <c r="WF146">
        <v>0</v>
      </c>
      <c r="WG146">
        <v>0</v>
      </c>
      <c r="WH146">
        <v>0</v>
      </c>
      <c r="WI146">
        <v>1</v>
      </c>
      <c r="WJ146">
        <v>0</v>
      </c>
      <c r="WM146" t="s">
        <v>327</v>
      </c>
      <c r="WV146" t="s">
        <v>310</v>
      </c>
      <c r="WW146" t="s">
        <v>327</v>
      </c>
      <c r="WY146" t="s">
        <v>428</v>
      </c>
      <c r="WZ146">
        <v>0</v>
      </c>
      <c r="XA146">
        <v>0</v>
      </c>
      <c r="XB146">
        <v>0</v>
      </c>
      <c r="XC146">
        <v>0</v>
      </c>
      <c r="XD146">
        <v>0</v>
      </c>
      <c r="XE146">
        <v>1</v>
      </c>
      <c r="XH146" t="s">
        <v>311</v>
      </c>
      <c r="XI146">
        <v>231555640</v>
      </c>
      <c r="XJ146" t="s">
        <v>2997</v>
      </c>
      <c r="XK146" s="1">
        <v>44512.573148148149</v>
      </c>
      <c r="XN146" t="s">
        <v>336</v>
      </c>
      <c r="XO146" t="s">
        <v>337</v>
      </c>
      <c r="XQ146">
        <v>145</v>
      </c>
    </row>
    <row r="147" spans="1:641" x14ac:dyDescent="0.25">
      <c r="A147" s="1">
        <v>44511.825785960653</v>
      </c>
      <c r="B147" s="1">
        <v>44511.83780429398</v>
      </c>
      <c r="C147" s="1">
        <v>44511</v>
      </c>
      <c r="D147" t="s">
        <v>2735</v>
      </c>
      <c r="E147" t="s">
        <v>1199</v>
      </c>
      <c r="F147" t="s">
        <v>2998</v>
      </c>
      <c r="G147" s="1">
        <v>44511</v>
      </c>
      <c r="H147" t="s">
        <v>310</v>
      </c>
      <c r="I147" t="s">
        <v>310</v>
      </c>
      <c r="J147" t="s">
        <v>311</v>
      </c>
      <c r="N147" t="s">
        <v>314</v>
      </c>
      <c r="O147" t="s">
        <v>310</v>
      </c>
      <c r="P147" t="s">
        <v>315</v>
      </c>
      <c r="Q147" t="s">
        <v>316</v>
      </c>
      <c r="S147" t="s">
        <v>317</v>
      </c>
      <c r="T147">
        <v>4</v>
      </c>
      <c r="U147">
        <v>0</v>
      </c>
      <c r="V147">
        <v>4</v>
      </c>
      <c r="W147" t="s">
        <v>319</v>
      </c>
      <c r="X147">
        <v>0</v>
      </c>
      <c r="Y147">
        <v>1</v>
      </c>
      <c r="Z147">
        <v>0</v>
      </c>
      <c r="AA147">
        <v>0</v>
      </c>
      <c r="AG147" t="s">
        <v>310</v>
      </c>
      <c r="AH147" t="s">
        <v>339</v>
      </c>
      <c r="AI147">
        <v>1</v>
      </c>
      <c r="AJ147">
        <v>0</v>
      </c>
      <c r="AK147">
        <v>0</v>
      </c>
      <c r="AL147">
        <v>0</v>
      </c>
      <c r="AM147">
        <v>0</v>
      </c>
      <c r="AN147">
        <v>0</v>
      </c>
      <c r="AO147">
        <v>0</v>
      </c>
      <c r="AP147">
        <v>0</v>
      </c>
      <c r="AR147" t="s">
        <v>383</v>
      </c>
      <c r="AT147">
        <v>100</v>
      </c>
      <c r="AU147" t="s">
        <v>327</v>
      </c>
      <c r="BP147" t="s">
        <v>341</v>
      </c>
      <c r="EK147" t="s">
        <v>318</v>
      </c>
      <c r="EL147">
        <v>1</v>
      </c>
      <c r="EM147">
        <v>0</v>
      </c>
      <c r="EN147">
        <v>0</v>
      </c>
      <c r="EO147">
        <v>0</v>
      </c>
      <c r="EP147">
        <v>0</v>
      </c>
      <c r="EQ147">
        <v>0</v>
      </c>
      <c r="ES147" t="s">
        <v>384</v>
      </c>
      <c r="ET147">
        <v>1</v>
      </c>
      <c r="EU147">
        <v>0</v>
      </c>
      <c r="EV147">
        <v>0</v>
      </c>
      <c r="EW147">
        <v>0</v>
      </c>
      <c r="EX147">
        <v>0</v>
      </c>
      <c r="EY147">
        <v>0</v>
      </c>
      <c r="EZ147">
        <v>0</v>
      </c>
      <c r="FA147">
        <v>0</v>
      </c>
      <c r="FB147">
        <v>0</v>
      </c>
      <c r="FC147">
        <v>0</v>
      </c>
      <c r="FD147">
        <v>0</v>
      </c>
      <c r="FE147">
        <v>0</v>
      </c>
      <c r="FF147">
        <v>0</v>
      </c>
      <c r="FG147">
        <v>0</v>
      </c>
      <c r="FH147">
        <v>0</v>
      </c>
      <c r="FI147">
        <v>0</v>
      </c>
      <c r="FJ147">
        <v>0</v>
      </c>
      <c r="FL147" t="s">
        <v>318</v>
      </c>
      <c r="FM147">
        <v>1</v>
      </c>
      <c r="FN147">
        <v>0</v>
      </c>
      <c r="FO147">
        <v>0</v>
      </c>
      <c r="FP147">
        <v>0</v>
      </c>
      <c r="FQ147">
        <v>0</v>
      </c>
      <c r="FR147">
        <v>0</v>
      </c>
      <c r="HV147" t="s">
        <v>344</v>
      </c>
      <c r="HX147" t="s">
        <v>385</v>
      </c>
      <c r="IE147" t="s">
        <v>2999</v>
      </c>
      <c r="IF147" t="s">
        <v>320</v>
      </c>
      <c r="IG147">
        <v>0</v>
      </c>
      <c r="IH147">
        <v>0</v>
      </c>
      <c r="II147">
        <v>0</v>
      </c>
      <c r="IJ147">
        <v>0</v>
      </c>
      <c r="IK147">
        <v>0</v>
      </c>
      <c r="IL147">
        <v>0</v>
      </c>
      <c r="IM147">
        <v>1</v>
      </c>
      <c r="IN147">
        <v>0</v>
      </c>
      <c r="IO147">
        <v>0</v>
      </c>
      <c r="IP147" t="s">
        <v>3000</v>
      </c>
      <c r="IQ147" t="s">
        <v>3001</v>
      </c>
      <c r="IR147" t="s">
        <v>3002</v>
      </c>
      <c r="IS147">
        <v>1</v>
      </c>
      <c r="IT147">
        <v>0</v>
      </c>
      <c r="IU147">
        <v>1</v>
      </c>
      <c r="IV147">
        <v>1</v>
      </c>
      <c r="IW147">
        <v>0</v>
      </c>
      <c r="IX147">
        <v>0</v>
      </c>
      <c r="IY147">
        <v>0</v>
      </c>
      <c r="IZ147">
        <v>0</v>
      </c>
      <c r="JA147">
        <v>1</v>
      </c>
      <c r="JB147">
        <v>0</v>
      </c>
      <c r="JC147">
        <v>0</v>
      </c>
      <c r="JD147">
        <v>0</v>
      </c>
      <c r="JE147">
        <v>0</v>
      </c>
      <c r="JF147">
        <v>0</v>
      </c>
      <c r="JG147">
        <v>0</v>
      </c>
      <c r="JI147" t="s">
        <v>350</v>
      </c>
      <c r="JJ147" t="s">
        <v>351</v>
      </c>
      <c r="JL147" t="s">
        <v>352</v>
      </c>
      <c r="MD147" t="s">
        <v>507</v>
      </c>
      <c r="ME147" t="s">
        <v>507</v>
      </c>
      <c r="MF147" t="s">
        <v>612</v>
      </c>
      <c r="MG147" t="s">
        <v>1121</v>
      </c>
      <c r="MH147">
        <v>0</v>
      </c>
      <c r="MI147">
        <v>0</v>
      </c>
      <c r="MJ147">
        <v>1</v>
      </c>
      <c r="MK147">
        <v>0</v>
      </c>
      <c r="ML147">
        <v>0</v>
      </c>
      <c r="MM147">
        <v>0</v>
      </c>
      <c r="MN147">
        <v>0</v>
      </c>
      <c r="MP147" t="s">
        <v>2976</v>
      </c>
      <c r="MQ147">
        <v>0</v>
      </c>
      <c r="MR147">
        <v>1</v>
      </c>
      <c r="MS147">
        <v>1</v>
      </c>
      <c r="MT147">
        <v>0</v>
      </c>
      <c r="MU147">
        <v>0</v>
      </c>
      <c r="MV147" t="s">
        <v>3003</v>
      </c>
      <c r="MW147" t="s">
        <v>325</v>
      </c>
      <c r="MX147">
        <v>1</v>
      </c>
      <c r="MY147">
        <v>0</v>
      </c>
      <c r="MZ147">
        <v>0</v>
      </c>
      <c r="NA147">
        <v>0</v>
      </c>
      <c r="NB147" t="s">
        <v>355</v>
      </c>
      <c r="NC147">
        <v>0</v>
      </c>
      <c r="ND147">
        <v>0</v>
      </c>
      <c r="NE147">
        <v>0</v>
      </c>
      <c r="NF147">
        <v>0</v>
      </c>
      <c r="NG147">
        <v>0</v>
      </c>
      <c r="NH147">
        <v>0</v>
      </c>
      <c r="NI147">
        <v>0</v>
      </c>
      <c r="NJ147">
        <v>0</v>
      </c>
      <c r="NK147">
        <v>0</v>
      </c>
      <c r="NL147">
        <v>1</v>
      </c>
      <c r="NM147">
        <v>0</v>
      </c>
      <c r="NP147" t="s">
        <v>310</v>
      </c>
      <c r="NQ147" t="s">
        <v>310</v>
      </c>
      <c r="NR147" t="s">
        <v>320</v>
      </c>
      <c r="NS147">
        <v>0</v>
      </c>
      <c r="NT147">
        <v>0</v>
      </c>
      <c r="NU147">
        <v>0</v>
      </c>
      <c r="NV147">
        <v>0</v>
      </c>
      <c r="NW147">
        <v>0</v>
      </c>
      <c r="NX147">
        <v>1</v>
      </c>
      <c r="NY147">
        <v>0</v>
      </c>
      <c r="NZ147">
        <v>0</v>
      </c>
      <c r="OA147" t="s">
        <v>3004</v>
      </c>
      <c r="OB147" t="s">
        <v>358</v>
      </c>
      <c r="OC147">
        <v>1</v>
      </c>
      <c r="OD147">
        <v>0</v>
      </c>
      <c r="OE147">
        <v>0</v>
      </c>
      <c r="OF147">
        <v>0</v>
      </c>
      <c r="OG147">
        <v>0</v>
      </c>
      <c r="OH147">
        <v>0</v>
      </c>
      <c r="OI147">
        <v>0</v>
      </c>
      <c r="OJ147">
        <v>0</v>
      </c>
      <c r="OK147">
        <v>0</v>
      </c>
      <c r="VG147" t="s">
        <v>3005</v>
      </c>
      <c r="VH147">
        <v>1</v>
      </c>
      <c r="VI147">
        <v>1</v>
      </c>
      <c r="VJ147">
        <v>1</v>
      </c>
      <c r="VK147">
        <v>1</v>
      </c>
      <c r="VL147">
        <v>1</v>
      </c>
      <c r="VM147">
        <v>1</v>
      </c>
      <c r="VN147">
        <v>1</v>
      </c>
      <c r="VO147">
        <v>0</v>
      </c>
      <c r="VP147">
        <v>0</v>
      </c>
      <c r="VQ147">
        <v>0</v>
      </c>
      <c r="VR147">
        <v>0</v>
      </c>
      <c r="VT147" t="s">
        <v>3006</v>
      </c>
      <c r="VU147" t="s">
        <v>3007</v>
      </c>
      <c r="VV147" t="s">
        <v>318</v>
      </c>
      <c r="VW147">
        <v>1</v>
      </c>
      <c r="VX147">
        <v>0</v>
      </c>
      <c r="VY147">
        <v>0</v>
      </c>
      <c r="VZ147">
        <v>0</v>
      </c>
      <c r="WA147">
        <v>0</v>
      </c>
      <c r="WB147">
        <v>0</v>
      </c>
      <c r="WC147">
        <v>0</v>
      </c>
      <c r="WD147">
        <v>0</v>
      </c>
      <c r="WE147">
        <v>0</v>
      </c>
      <c r="WF147">
        <v>0</v>
      </c>
      <c r="WG147">
        <v>0</v>
      </c>
      <c r="WH147">
        <v>0</v>
      </c>
      <c r="WI147">
        <v>0</v>
      </c>
      <c r="WJ147">
        <v>0</v>
      </c>
      <c r="WM147" t="s">
        <v>327</v>
      </c>
      <c r="WV147" t="s">
        <v>310</v>
      </c>
      <c r="WW147" t="s">
        <v>327</v>
      </c>
      <c r="WY147" t="s">
        <v>320</v>
      </c>
      <c r="WZ147">
        <v>0</v>
      </c>
      <c r="XA147">
        <v>0</v>
      </c>
      <c r="XB147">
        <v>0</v>
      </c>
      <c r="XC147">
        <v>1</v>
      </c>
      <c r="XD147">
        <v>0</v>
      </c>
      <c r="XE147">
        <v>0</v>
      </c>
      <c r="XF147" t="s">
        <v>3008</v>
      </c>
      <c r="XH147" t="s">
        <v>864</v>
      </c>
      <c r="XI147">
        <v>231555652</v>
      </c>
      <c r="XJ147" t="s">
        <v>3009</v>
      </c>
      <c r="XK147" s="1">
        <v>44512.573206018518</v>
      </c>
      <c r="XN147" t="s">
        <v>336</v>
      </c>
      <c r="XO147" t="s">
        <v>337</v>
      </c>
      <c r="XQ147">
        <v>146</v>
      </c>
    </row>
    <row r="148" spans="1:641" x14ac:dyDescent="0.25">
      <c r="A148" s="1">
        <v>44512.603522175923</v>
      </c>
      <c r="B148" s="1">
        <v>44512.611232314812</v>
      </c>
      <c r="C148" s="1">
        <v>44512</v>
      </c>
      <c r="D148" t="s">
        <v>2735</v>
      </c>
      <c r="E148" t="s">
        <v>1199</v>
      </c>
      <c r="F148" t="s">
        <v>2118</v>
      </c>
      <c r="G148" s="1">
        <v>44512</v>
      </c>
      <c r="H148" t="s">
        <v>310</v>
      </c>
      <c r="I148" t="s">
        <v>310</v>
      </c>
      <c r="J148" t="s">
        <v>311</v>
      </c>
      <c r="K148" t="s">
        <v>1029</v>
      </c>
      <c r="L148" t="s">
        <v>441</v>
      </c>
      <c r="N148" t="s">
        <v>314</v>
      </c>
      <c r="O148" t="s">
        <v>327</v>
      </c>
      <c r="P148" t="s">
        <v>315</v>
      </c>
      <c r="Q148" t="s">
        <v>316</v>
      </c>
      <c r="S148" t="s">
        <v>317</v>
      </c>
      <c r="T148">
        <v>3</v>
      </c>
      <c r="U148">
        <v>0</v>
      </c>
      <c r="V148">
        <v>2</v>
      </c>
      <c r="W148" t="s">
        <v>319</v>
      </c>
      <c r="X148">
        <v>0</v>
      </c>
      <c r="Y148">
        <v>1</v>
      </c>
      <c r="Z148">
        <v>0</v>
      </c>
      <c r="AA148">
        <v>0</v>
      </c>
      <c r="AG148" t="s">
        <v>310</v>
      </c>
      <c r="AH148" t="s">
        <v>339</v>
      </c>
      <c r="AI148">
        <v>1</v>
      </c>
      <c r="AJ148">
        <v>0</v>
      </c>
      <c r="AK148">
        <v>0</v>
      </c>
      <c r="AL148">
        <v>0</v>
      </c>
      <c r="AM148">
        <v>0</v>
      </c>
      <c r="AN148">
        <v>0</v>
      </c>
      <c r="AO148">
        <v>0</v>
      </c>
      <c r="AP148">
        <v>0</v>
      </c>
      <c r="AR148" t="s">
        <v>383</v>
      </c>
      <c r="AT148">
        <v>100</v>
      </c>
      <c r="AU148" t="s">
        <v>327</v>
      </c>
      <c r="BP148" t="s">
        <v>341</v>
      </c>
      <c r="EK148" t="s">
        <v>318</v>
      </c>
      <c r="EL148">
        <v>1</v>
      </c>
      <c r="EM148">
        <v>0</v>
      </c>
      <c r="EN148">
        <v>0</v>
      </c>
      <c r="EO148">
        <v>0</v>
      </c>
      <c r="EP148">
        <v>0</v>
      </c>
      <c r="EQ148">
        <v>0</v>
      </c>
      <c r="ES148" t="s">
        <v>384</v>
      </c>
      <c r="ET148">
        <v>1</v>
      </c>
      <c r="EU148">
        <v>0</v>
      </c>
      <c r="EV148">
        <v>0</v>
      </c>
      <c r="EW148">
        <v>0</v>
      </c>
      <c r="EX148">
        <v>0</v>
      </c>
      <c r="EY148">
        <v>0</v>
      </c>
      <c r="EZ148">
        <v>0</v>
      </c>
      <c r="FA148">
        <v>0</v>
      </c>
      <c r="FB148">
        <v>0</v>
      </c>
      <c r="FC148">
        <v>0</v>
      </c>
      <c r="FD148">
        <v>0</v>
      </c>
      <c r="FE148">
        <v>0</v>
      </c>
      <c r="FF148">
        <v>0</v>
      </c>
      <c r="FG148">
        <v>0</v>
      </c>
      <c r="FH148">
        <v>0</v>
      </c>
      <c r="FI148">
        <v>0</v>
      </c>
      <c r="FJ148">
        <v>0</v>
      </c>
      <c r="FL148" t="s">
        <v>318</v>
      </c>
      <c r="FM148">
        <v>1</v>
      </c>
      <c r="FN148">
        <v>0</v>
      </c>
      <c r="FO148">
        <v>0</v>
      </c>
      <c r="FP148">
        <v>0</v>
      </c>
      <c r="FQ148">
        <v>0</v>
      </c>
      <c r="FR148">
        <v>0</v>
      </c>
      <c r="HV148" t="s">
        <v>500</v>
      </c>
      <c r="HX148" t="s">
        <v>385</v>
      </c>
      <c r="IE148" t="s">
        <v>612</v>
      </c>
      <c r="IF148" t="s">
        <v>320</v>
      </c>
      <c r="IG148">
        <v>0</v>
      </c>
      <c r="IH148">
        <v>0</v>
      </c>
      <c r="II148">
        <v>0</v>
      </c>
      <c r="IJ148">
        <v>0</v>
      </c>
      <c r="IK148">
        <v>0</v>
      </c>
      <c r="IL148">
        <v>0</v>
      </c>
      <c r="IM148">
        <v>1</v>
      </c>
      <c r="IN148">
        <v>0</v>
      </c>
      <c r="IO148">
        <v>0</v>
      </c>
      <c r="IP148" t="s">
        <v>3010</v>
      </c>
      <c r="IQ148" t="s">
        <v>3011</v>
      </c>
      <c r="IR148" t="s">
        <v>604</v>
      </c>
      <c r="IS148">
        <v>1</v>
      </c>
      <c r="IT148">
        <v>0</v>
      </c>
      <c r="IU148">
        <v>1</v>
      </c>
      <c r="IV148">
        <v>1</v>
      </c>
      <c r="IW148">
        <v>0</v>
      </c>
      <c r="IX148">
        <v>0</v>
      </c>
      <c r="IY148">
        <v>0</v>
      </c>
      <c r="IZ148">
        <v>0</v>
      </c>
      <c r="JA148">
        <v>0</v>
      </c>
      <c r="JB148">
        <v>0</v>
      </c>
      <c r="JC148">
        <v>0</v>
      </c>
      <c r="JD148">
        <v>0</v>
      </c>
      <c r="JE148">
        <v>0</v>
      </c>
      <c r="JF148">
        <v>0</v>
      </c>
      <c r="JG148">
        <v>0</v>
      </c>
      <c r="JI148" t="s">
        <v>411</v>
      </c>
      <c r="JJ148" t="s">
        <v>506</v>
      </c>
      <c r="JL148" t="s">
        <v>352</v>
      </c>
      <c r="MD148" t="s">
        <v>3012</v>
      </c>
      <c r="ME148" t="s">
        <v>507</v>
      </c>
      <c r="MF148" t="s">
        <v>507</v>
      </c>
      <c r="MG148" t="s">
        <v>355</v>
      </c>
      <c r="MH148">
        <v>0</v>
      </c>
      <c r="MI148">
        <v>0</v>
      </c>
      <c r="MJ148">
        <v>0</v>
      </c>
      <c r="MK148">
        <v>0</v>
      </c>
      <c r="ML148">
        <v>0</v>
      </c>
      <c r="MM148">
        <v>1</v>
      </c>
      <c r="MN148">
        <v>0</v>
      </c>
      <c r="MP148" t="s">
        <v>355</v>
      </c>
      <c r="MQ148">
        <v>0</v>
      </c>
      <c r="MR148">
        <v>0</v>
      </c>
      <c r="MS148">
        <v>0</v>
      </c>
      <c r="MT148">
        <v>1</v>
      </c>
      <c r="MU148">
        <v>0</v>
      </c>
      <c r="MW148" t="s">
        <v>325</v>
      </c>
      <c r="MX148">
        <v>1</v>
      </c>
      <c r="MY148">
        <v>0</v>
      </c>
      <c r="MZ148">
        <v>0</v>
      </c>
      <c r="NA148">
        <v>0</v>
      </c>
      <c r="NB148" t="s">
        <v>392</v>
      </c>
      <c r="NC148">
        <v>1</v>
      </c>
      <c r="ND148">
        <v>0</v>
      </c>
      <c r="NE148">
        <v>0</v>
      </c>
      <c r="NF148">
        <v>0</v>
      </c>
      <c r="NG148">
        <v>0</v>
      </c>
      <c r="NH148">
        <v>0</v>
      </c>
      <c r="NI148">
        <v>0</v>
      </c>
      <c r="NJ148">
        <v>0</v>
      </c>
      <c r="NK148">
        <v>0</v>
      </c>
      <c r="NL148">
        <v>0</v>
      </c>
      <c r="NM148">
        <v>0</v>
      </c>
      <c r="NP148" t="s">
        <v>310</v>
      </c>
      <c r="NQ148" t="s">
        <v>327</v>
      </c>
      <c r="NR148" t="s">
        <v>320</v>
      </c>
      <c r="NS148">
        <v>0</v>
      </c>
      <c r="NT148">
        <v>0</v>
      </c>
      <c r="NU148">
        <v>0</v>
      </c>
      <c r="NV148">
        <v>0</v>
      </c>
      <c r="NW148">
        <v>0</v>
      </c>
      <c r="NX148">
        <v>1</v>
      </c>
      <c r="NY148">
        <v>0</v>
      </c>
      <c r="NZ148">
        <v>0</v>
      </c>
      <c r="OA148" t="s">
        <v>3013</v>
      </c>
      <c r="VG148" t="s">
        <v>3014</v>
      </c>
      <c r="VH148">
        <v>1</v>
      </c>
      <c r="VI148">
        <v>1</v>
      </c>
      <c r="VJ148">
        <v>1</v>
      </c>
      <c r="VK148">
        <v>1</v>
      </c>
      <c r="VL148">
        <v>1</v>
      </c>
      <c r="VM148">
        <v>1</v>
      </c>
      <c r="VN148">
        <v>1</v>
      </c>
      <c r="VO148">
        <v>0</v>
      </c>
      <c r="VP148">
        <v>0</v>
      </c>
      <c r="VQ148">
        <v>0</v>
      </c>
      <c r="VR148">
        <v>0</v>
      </c>
      <c r="VT148" t="s">
        <v>612</v>
      </c>
      <c r="VU148" t="s">
        <v>3015</v>
      </c>
      <c r="VV148" t="s">
        <v>320</v>
      </c>
      <c r="VW148">
        <v>0</v>
      </c>
      <c r="VX148">
        <v>0</v>
      </c>
      <c r="VY148">
        <v>0</v>
      </c>
      <c r="VZ148">
        <v>0</v>
      </c>
      <c r="WA148">
        <v>0</v>
      </c>
      <c r="WB148">
        <v>0</v>
      </c>
      <c r="WC148">
        <v>0</v>
      </c>
      <c r="WD148">
        <v>0</v>
      </c>
      <c r="WE148">
        <v>0</v>
      </c>
      <c r="WF148">
        <v>0</v>
      </c>
      <c r="WG148">
        <v>0</v>
      </c>
      <c r="WH148">
        <v>1</v>
      </c>
      <c r="WI148">
        <v>0</v>
      </c>
      <c r="WJ148">
        <v>0</v>
      </c>
      <c r="WK148" t="s">
        <v>3016</v>
      </c>
      <c r="WM148" t="s">
        <v>327</v>
      </c>
      <c r="WV148" t="s">
        <v>327</v>
      </c>
      <c r="WW148" t="s">
        <v>327</v>
      </c>
      <c r="WY148" t="s">
        <v>428</v>
      </c>
      <c r="WZ148">
        <v>0</v>
      </c>
      <c r="XA148">
        <v>0</v>
      </c>
      <c r="XB148">
        <v>0</v>
      </c>
      <c r="XC148">
        <v>0</v>
      </c>
      <c r="XD148">
        <v>0</v>
      </c>
      <c r="XE148">
        <v>1</v>
      </c>
      <c r="XH148" t="s">
        <v>864</v>
      </c>
      <c r="XI148">
        <v>231555654</v>
      </c>
      <c r="XJ148" t="s">
        <v>3017</v>
      </c>
      <c r="XK148" s="1">
        <v>44512.573206018518</v>
      </c>
      <c r="XN148" t="s">
        <v>336</v>
      </c>
      <c r="XO148" t="s">
        <v>337</v>
      </c>
      <c r="XQ148">
        <v>147</v>
      </c>
    </row>
    <row r="149" spans="1:641" x14ac:dyDescent="0.25">
      <c r="A149" s="1">
        <v>44512.614479826392</v>
      </c>
      <c r="B149" s="1">
        <v>44512.656063854163</v>
      </c>
      <c r="C149" s="1">
        <v>44512</v>
      </c>
      <c r="D149" t="s">
        <v>2735</v>
      </c>
      <c r="E149" t="s">
        <v>1199</v>
      </c>
      <c r="F149" t="s">
        <v>2118</v>
      </c>
      <c r="G149" s="1">
        <v>44512</v>
      </c>
      <c r="H149" t="s">
        <v>310</v>
      </c>
      <c r="I149" t="s">
        <v>310</v>
      </c>
      <c r="J149" t="s">
        <v>311</v>
      </c>
      <c r="K149" t="s">
        <v>1029</v>
      </c>
      <c r="L149" t="s">
        <v>313</v>
      </c>
      <c r="N149" t="s">
        <v>314</v>
      </c>
      <c r="O149" t="s">
        <v>310</v>
      </c>
      <c r="P149" t="s">
        <v>315</v>
      </c>
      <c r="Q149" t="s">
        <v>320</v>
      </c>
      <c r="R149" t="s">
        <v>3018</v>
      </c>
      <c r="S149" t="s">
        <v>317</v>
      </c>
      <c r="T149">
        <v>5</v>
      </c>
      <c r="U149">
        <v>0</v>
      </c>
      <c r="V149">
        <v>5</v>
      </c>
      <c r="W149" t="s">
        <v>319</v>
      </c>
      <c r="X149">
        <v>0</v>
      </c>
      <c r="Y149">
        <v>1</v>
      </c>
      <c r="Z149">
        <v>0</v>
      </c>
      <c r="AA149">
        <v>0</v>
      </c>
      <c r="AG149" t="s">
        <v>310</v>
      </c>
      <c r="AH149" t="s">
        <v>339</v>
      </c>
      <c r="AI149">
        <v>1</v>
      </c>
      <c r="AJ149">
        <v>0</v>
      </c>
      <c r="AK149">
        <v>0</v>
      </c>
      <c r="AL149">
        <v>0</v>
      </c>
      <c r="AM149">
        <v>0</v>
      </c>
      <c r="AN149">
        <v>0</v>
      </c>
      <c r="AO149">
        <v>0</v>
      </c>
      <c r="AP149">
        <v>0</v>
      </c>
      <c r="AR149" t="s">
        <v>383</v>
      </c>
      <c r="AT149">
        <v>100</v>
      </c>
      <c r="AU149" t="s">
        <v>327</v>
      </c>
      <c r="BP149" t="s">
        <v>341</v>
      </c>
      <c r="EK149" t="s">
        <v>318</v>
      </c>
      <c r="EL149">
        <v>1</v>
      </c>
      <c r="EM149">
        <v>0</v>
      </c>
      <c r="EN149">
        <v>0</v>
      </c>
      <c r="EO149">
        <v>0</v>
      </c>
      <c r="EP149">
        <v>0</v>
      </c>
      <c r="EQ149">
        <v>0</v>
      </c>
      <c r="ES149" t="s">
        <v>384</v>
      </c>
      <c r="ET149">
        <v>1</v>
      </c>
      <c r="EU149">
        <v>0</v>
      </c>
      <c r="EV149">
        <v>0</v>
      </c>
      <c r="EW149">
        <v>0</v>
      </c>
      <c r="EX149">
        <v>0</v>
      </c>
      <c r="EY149">
        <v>0</v>
      </c>
      <c r="EZ149">
        <v>0</v>
      </c>
      <c r="FA149">
        <v>0</v>
      </c>
      <c r="FB149">
        <v>0</v>
      </c>
      <c r="FC149">
        <v>0</v>
      </c>
      <c r="FD149">
        <v>0</v>
      </c>
      <c r="FE149">
        <v>0</v>
      </c>
      <c r="FF149">
        <v>0</v>
      </c>
      <c r="FG149">
        <v>0</v>
      </c>
      <c r="FH149">
        <v>0</v>
      </c>
      <c r="FI149">
        <v>0</v>
      </c>
      <c r="FJ149">
        <v>0</v>
      </c>
      <c r="FL149" t="s">
        <v>318</v>
      </c>
      <c r="FM149">
        <v>1</v>
      </c>
      <c r="FN149">
        <v>0</v>
      </c>
      <c r="FO149">
        <v>0</v>
      </c>
      <c r="FP149">
        <v>0</v>
      </c>
      <c r="FQ149">
        <v>0</v>
      </c>
      <c r="FR149">
        <v>0</v>
      </c>
      <c r="HV149" t="s">
        <v>344</v>
      </c>
      <c r="HX149" t="s">
        <v>345</v>
      </c>
      <c r="IE149" t="s">
        <v>3019</v>
      </c>
      <c r="IF149" t="s">
        <v>320</v>
      </c>
      <c r="IG149">
        <v>0</v>
      </c>
      <c r="IH149">
        <v>0</v>
      </c>
      <c r="II149">
        <v>0</v>
      </c>
      <c r="IJ149">
        <v>0</v>
      </c>
      <c r="IK149">
        <v>0</v>
      </c>
      <c r="IL149">
        <v>0</v>
      </c>
      <c r="IM149">
        <v>1</v>
      </c>
      <c r="IN149">
        <v>0</v>
      </c>
      <c r="IO149">
        <v>0</v>
      </c>
      <c r="IP149" t="s">
        <v>3020</v>
      </c>
      <c r="IQ149" t="s">
        <v>3021</v>
      </c>
      <c r="IR149" t="s">
        <v>604</v>
      </c>
      <c r="IS149">
        <v>1</v>
      </c>
      <c r="IT149">
        <v>0</v>
      </c>
      <c r="IU149">
        <v>1</v>
      </c>
      <c r="IV149">
        <v>1</v>
      </c>
      <c r="IW149">
        <v>0</v>
      </c>
      <c r="IX149">
        <v>0</v>
      </c>
      <c r="IY149">
        <v>0</v>
      </c>
      <c r="IZ149">
        <v>0</v>
      </c>
      <c r="JA149">
        <v>0</v>
      </c>
      <c r="JB149">
        <v>0</v>
      </c>
      <c r="JC149">
        <v>0</v>
      </c>
      <c r="JD149">
        <v>0</v>
      </c>
      <c r="JE149">
        <v>0</v>
      </c>
      <c r="JF149">
        <v>0</v>
      </c>
      <c r="JG149">
        <v>0</v>
      </c>
      <c r="JI149" t="s">
        <v>411</v>
      </c>
      <c r="JJ149" t="s">
        <v>351</v>
      </c>
      <c r="JL149" t="s">
        <v>352</v>
      </c>
      <c r="MD149" t="s">
        <v>507</v>
      </c>
      <c r="ME149" t="s">
        <v>507</v>
      </c>
      <c r="MF149" t="s">
        <v>507</v>
      </c>
      <c r="MG149" t="s">
        <v>1061</v>
      </c>
      <c r="MH149">
        <v>1</v>
      </c>
      <c r="MI149">
        <v>1</v>
      </c>
      <c r="MJ149">
        <v>1</v>
      </c>
      <c r="MK149">
        <v>1</v>
      </c>
      <c r="ML149">
        <v>0</v>
      </c>
      <c r="MM149">
        <v>0</v>
      </c>
      <c r="MN149">
        <v>0</v>
      </c>
      <c r="MP149" t="s">
        <v>355</v>
      </c>
      <c r="MQ149">
        <v>0</v>
      </c>
      <c r="MR149">
        <v>0</v>
      </c>
      <c r="MS149">
        <v>0</v>
      </c>
      <c r="MT149">
        <v>1</v>
      </c>
      <c r="MU149">
        <v>0</v>
      </c>
      <c r="MW149" t="s">
        <v>356</v>
      </c>
      <c r="MX149">
        <v>1</v>
      </c>
      <c r="MY149">
        <v>1</v>
      </c>
      <c r="MZ149">
        <v>0</v>
      </c>
      <c r="NA149">
        <v>0</v>
      </c>
      <c r="NB149" t="s">
        <v>392</v>
      </c>
      <c r="NC149">
        <v>1</v>
      </c>
      <c r="ND149">
        <v>0</v>
      </c>
      <c r="NE149">
        <v>0</v>
      </c>
      <c r="NF149">
        <v>0</v>
      </c>
      <c r="NG149">
        <v>0</v>
      </c>
      <c r="NH149">
        <v>0</v>
      </c>
      <c r="NI149">
        <v>0</v>
      </c>
      <c r="NJ149">
        <v>0</v>
      </c>
      <c r="NK149">
        <v>0</v>
      </c>
      <c r="NL149">
        <v>0</v>
      </c>
      <c r="NM149">
        <v>0</v>
      </c>
      <c r="NP149" t="s">
        <v>327</v>
      </c>
      <c r="NQ149" t="s">
        <v>327</v>
      </c>
      <c r="VG149" t="s">
        <v>3022</v>
      </c>
      <c r="VH149">
        <v>1</v>
      </c>
      <c r="VI149">
        <v>1</v>
      </c>
      <c r="VJ149">
        <v>1</v>
      </c>
      <c r="VK149">
        <v>1</v>
      </c>
      <c r="VL149">
        <v>0</v>
      </c>
      <c r="VM149">
        <v>0</v>
      </c>
      <c r="VN149">
        <v>0</v>
      </c>
      <c r="VO149">
        <v>0</v>
      </c>
      <c r="VP149">
        <v>0</v>
      </c>
      <c r="VQ149">
        <v>0</v>
      </c>
      <c r="VR149">
        <v>0</v>
      </c>
      <c r="VT149" t="s">
        <v>3023</v>
      </c>
      <c r="VU149" t="s">
        <v>2368</v>
      </c>
      <c r="VV149" t="s">
        <v>355</v>
      </c>
      <c r="VW149">
        <v>0</v>
      </c>
      <c r="VX149">
        <v>0</v>
      </c>
      <c r="VY149">
        <v>0</v>
      </c>
      <c r="VZ149">
        <v>0</v>
      </c>
      <c r="WA149">
        <v>0</v>
      </c>
      <c r="WB149">
        <v>0</v>
      </c>
      <c r="WC149">
        <v>0</v>
      </c>
      <c r="WD149">
        <v>0</v>
      </c>
      <c r="WE149">
        <v>0</v>
      </c>
      <c r="WF149">
        <v>0</v>
      </c>
      <c r="WG149">
        <v>0</v>
      </c>
      <c r="WH149">
        <v>0</v>
      </c>
      <c r="WI149">
        <v>1</v>
      </c>
      <c r="WJ149">
        <v>0</v>
      </c>
      <c r="WM149" t="s">
        <v>327</v>
      </c>
      <c r="WV149" t="s">
        <v>327</v>
      </c>
      <c r="WW149" t="s">
        <v>327</v>
      </c>
      <c r="WY149" t="s">
        <v>428</v>
      </c>
      <c r="WZ149">
        <v>0</v>
      </c>
      <c r="XA149">
        <v>0</v>
      </c>
      <c r="XB149">
        <v>0</v>
      </c>
      <c r="XC149">
        <v>0</v>
      </c>
      <c r="XD149">
        <v>0</v>
      </c>
      <c r="XE149">
        <v>1</v>
      </c>
      <c r="XH149" t="s">
        <v>311</v>
      </c>
      <c r="XI149">
        <v>231555661</v>
      </c>
      <c r="XJ149" t="s">
        <v>3024</v>
      </c>
      <c r="XK149" s="1">
        <v>44512.573217592602</v>
      </c>
      <c r="XN149" t="s">
        <v>336</v>
      </c>
      <c r="XO149" t="s">
        <v>337</v>
      </c>
      <c r="XQ149">
        <v>148</v>
      </c>
    </row>
    <row r="150" spans="1:641" x14ac:dyDescent="0.25">
      <c r="A150" s="1">
        <v>44511.619727812496</v>
      </c>
      <c r="B150" s="1">
        <v>44512.717308912041</v>
      </c>
      <c r="C150" s="1">
        <v>44511</v>
      </c>
      <c r="D150" t="s">
        <v>2735</v>
      </c>
      <c r="E150" t="s">
        <v>308</v>
      </c>
      <c r="F150" t="s">
        <v>309</v>
      </c>
      <c r="G150" s="1">
        <v>44511</v>
      </c>
      <c r="H150" t="s">
        <v>310</v>
      </c>
      <c r="I150" t="s">
        <v>327</v>
      </c>
      <c r="J150" t="s">
        <v>3025</v>
      </c>
      <c r="K150" t="s">
        <v>312</v>
      </c>
      <c r="L150" t="s">
        <v>313</v>
      </c>
      <c r="N150" t="s">
        <v>681</v>
      </c>
      <c r="O150" t="s">
        <v>310</v>
      </c>
      <c r="P150" t="s">
        <v>315</v>
      </c>
      <c r="Q150" t="s">
        <v>316</v>
      </c>
      <c r="S150" t="s">
        <v>617</v>
      </c>
      <c r="T150">
        <v>3</v>
      </c>
      <c r="U150">
        <v>1</v>
      </c>
      <c r="V150">
        <v>0</v>
      </c>
      <c r="W150" t="s">
        <v>318</v>
      </c>
      <c r="X150">
        <v>1</v>
      </c>
      <c r="Y150">
        <v>0</v>
      </c>
      <c r="Z150">
        <v>0</v>
      </c>
      <c r="AA150">
        <v>0</v>
      </c>
      <c r="AB150" t="s">
        <v>495</v>
      </c>
      <c r="AC150">
        <v>1</v>
      </c>
      <c r="AD150">
        <v>1</v>
      </c>
      <c r="AE150">
        <v>0</v>
      </c>
      <c r="AF150">
        <v>0</v>
      </c>
      <c r="EK150" t="s">
        <v>318</v>
      </c>
      <c r="EL150">
        <v>1</v>
      </c>
      <c r="EM150">
        <v>0</v>
      </c>
      <c r="EN150">
        <v>0</v>
      </c>
      <c r="EO150">
        <v>0</v>
      </c>
      <c r="EP150">
        <v>0</v>
      </c>
      <c r="EQ150">
        <v>0</v>
      </c>
      <c r="IE150" t="s">
        <v>3026</v>
      </c>
      <c r="MG150" t="s">
        <v>355</v>
      </c>
      <c r="MH150">
        <v>0</v>
      </c>
      <c r="MI150">
        <v>0</v>
      </c>
      <c r="MJ150">
        <v>0</v>
      </c>
      <c r="MK150">
        <v>0</v>
      </c>
      <c r="ML150">
        <v>0</v>
      </c>
      <c r="MM150">
        <v>1</v>
      </c>
      <c r="MN150">
        <v>0</v>
      </c>
      <c r="MW150" t="s">
        <v>325</v>
      </c>
      <c r="MX150">
        <v>1</v>
      </c>
      <c r="MY150">
        <v>0</v>
      </c>
      <c r="MZ150">
        <v>0</v>
      </c>
      <c r="NA150">
        <v>0</v>
      </c>
      <c r="OM150" t="s">
        <v>326</v>
      </c>
      <c r="ON150">
        <v>0</v>
      </c>
      <c r="OO150">
        <v>1</v>
      </c>
      <c r="OP150">
        <v>0</v>
      </c>
      <c r="OQ150">
        <v>0</v>
      </c>
      <c r="OR150">
        <v>0</v>
      </c>
      <c r="OS150">
        <v>0</v>
      </c>
      <c r="OT150">
        <v>0</v>
      </c>
      <c r="OU150">
        <v>0</v>
      </c>
      <c r="OV150">
        <v>0</v>
      </c>
      <c r="OW150">
        <v>0</v>
      </c>
      <c r="OX150">
        <v>0</v>
      </c>
      <c r="PA150" t="s">
        <v>503</v>
      </c>
      <c r="PB150">
        <v>1</v>
      </c>
      <c r="PC150">
        <v>0</v>
      </c>
      <c r="PD150">
        <v>0</v>
      </c>
      <c r="PE150">
        <v>0</v>
      </c>
      <c r="PF150">
        <v>0</v>
      </c>
      <c r="PG150">
        <v>0</v>
      </c>
      <c r="PH150">
        <v>0</v>
      </c>
      <c r="PI150">
        <v>0</v>
      </c>
      <c r="PJ150">
        <v>0</v>
      </c>
      <c r="PK150">
        <v>0</v>
      </c>
      <c r="PL150">
        <v>0</v>
      </c>
      <c r="PM150">
        <v>0</v>
      </c>
      <c r="PN150">
        <v>0</v>
      </c>
      <c r="PO150">
        <v>0</v>
      </c>
      <c r="PQ150" t="s">
        <v>754</v>
      </c>
      <c r="PS150" t="s">
        <v>318</v>
      </c>
      <c r="PT150">
        <v>0</v>
      </c>
      <c r="PU150">
        <v>0</v>
      </c>
      <c r="PV150">
        <v>0</v>
      </c>
      <c r="PW150">
        <v>0</v>
      </c>
      <c r="PX150">
        <v>0</v>
      </c>
      <c r="PY150">
        <v>1</v>
      </c>
      <c r="PZ150">
        <v>0</v>
      </c>
      <c r="QA150">
        <v>0</v>
      </c>
      <c r="QB150">
        <v>0</v>
      </c>
      <c r="VG150" t="s">
        <v>3027</v>
      </c>
      <c r="VH150">
        <v>0</v>
      </c>
      <c r="VI150">
        <v>1</v>
      </c>
      <c r="VJ150">
        <v>0</v>
      </c>
      <c r="VK150">
        <v>0</v>
      </c>
      <c r="VL150">
        <v>0</v>
      </c>
      <c r="VM150">
        <v>0</v>
      </c>
      <c r="VN150">
        <v>1</v>
      </c>
      <c r="VO150">
        <v>1</v>
      </c>
      <c r="VP150">
        <v>0</v>
      </c>
      <c r="VQ150">
        <v>0</v>
      </c>
      <c r="VR150">
        <v>0</v>
      </c>
      <c r="VT150" t="s">
        <v>322</v>
      </c>
      <c r="VU150" t="s">
        <v>3028</v>
      </c>
      <c r="VV150" t="s">
        <v>332</v>
      </c>
      <c r="VW150">
        <v>0</v>
      </c>
      <c r="VX150">
        <v>0</v>
      </c>
      <c r="VY150">
        <v>0</v>
      </c>
      <c r="VZ150">
        <v>0</v>
      </c>
      <c r="WA150">
        <v>0</v>
      </c>
      <c r="WB150">
        <v>1</v>
      </c>
      <c r="WC150">
        <v>0</v>
      </c>
      <c r="WD150">
        <v>0</v>
      </c>
      <c r="WE150">
        <v>1</v>
      </c>
      <c r="WF150">
        <v>0</v>
      </c>
      <c r="WG150">
        <v>0</v>
      </c>
      <c r="WH150">
        <v>0</v>
      </c>
      <c r="WI150">
        <v>0</v>
      </c>
      <c r="WJ150">
        <v>0</v>
      </c>
      <c r="WL150" t="s">
        <v>3029</v>
      </c>
      <c r="WM150" t="s">
        <v>310</v>
      </c>
      <c r="WN150" t="s">
        <v>3030</v>
      </c>
      <c r="WO150">
        <v>1</v>
      </c>
      <c r="WP150">
        <v>0</v>
      </c>
      <c r="WQ150">
        <v>1</v>
      </c>
      <c r="WR150">
        <v>0</v>
      </c>
      <c r="WS150">
        <v>0</v>
      </c>
      <c r="WT150">
        <v>0</v>
      </c>
      <c r="WV150" t="s">
        <v>327</v>
      </c>
      <c r="WW150" t="s">
        <v>310</v>
      </c>
      <c r="WX150" t="s">
        <v>3031</v>
      </c>
      <c r="XH150" t="s">
        <v>311</v>
      </c>
      <c r="XI150">
        <v>231583512</v>
      </c>
      <c r="XJ150" t="s">
        <v>3032</v>
      </c>
      <c r="XK150" s="1">
        <v>44512.635347222233</v>
      </c>
      <c r="XN150" t="s">
        <v>336</v>
      </c>
      <c r="XO150" t="s">
        <v>337</v>
      </c>
      <c r="XQ150">
        <v>149</v>
      </c>
    </row>
    <row r="151" spans="1:641" x14ac:dyDescent="0.25">
      <c r="A151" s="1">
        <v>44511.645103738418</v>
      </c>
      <c r="B151" s="1">
        <v>44512.726976527767</v>
      </c>
      <c r="C151" s="1">
        <v>44511</v>
      </c>
      <c r="D151" t="s">
        <v>2735</v>
      </c>
      <c r="E151" t="s">
        <v>308</v>
      </c>
      <c r="F151" t="s">
        <v>309</v>
      </c>
      <c r="G151" s="1">
        <v>44511</v>
      </c>
      <c r="H151" t="s">
        <v>310</v>
      </c>
      <c r="I151" t="s">
        <v>310</v>
      </c>
      <c r="J151" t="s">
        <v>311</v>
      </c>
      <c r="K151" t="s">
        <v>312</v>
      </c>
      <c r="L151" t="s">
        <v>441</v>
      </c>
      <c r="N151" t="s">
        <v>681</v>
      </c>
      <c r="O151" t="s">
        <v>310</v>
      </c>
      <c r="P151" t="s">
        <v>517</v>
      </c>
      <c r="Q151" t="s">
        <v>656</v>
      </c>
      <c r="S151" t="s">
        <v>531</v>
      </c>
      <c r="T151">
        <v>2</v>
      </c>
      <c r="U151">
        <v>0</v>
      </c>
      <c r="V151">
        <v>0</v>
      </c>
      <c r="W151" t="s">
        <v>318</v>
      </c>
      <c r="X151">
        <v>1</v>
      </c>
      <c r="Y151">
        <v>0</v>
      </c>
      <c r="Z151">
        <v>0</v>
      </c>
      <c r="AA151">
        <v>0</v>
      </c>
      <c r="AB151" t="s">
        <v>841</v>
      </c>
      <c r="AC151">
        <v>1</v>
      </c>
      <c r="AD151">
        <v>1</v>
      </c>
      <c r="AE151">
        <v>1</v>
      </c>
      <c r="AF151">
        <v>0</v>
      </c>
      <c r="EK151" t="s">
        <v>318</v>
      </c>
      <c r="EL151">
        <v>1</v>
      </c>
      <c r="EM151">
        <v>0</v>
      </c>
      <c r="EN151">
        <v>0</v>
      </c>
      <c r="EO151">
        <v>0</v>
      </c>
      <c r="EP151">
        <v>0</v>
      </c>
      <c r="EQ151">
        <v>0</v>
      </c>
      <c r="IE151" t="s">
        <v>3033</v>
      </c>
      <c r="MG151" t="s">
        <v>355</v>
      </c>
      <c r="MH151">
        <v>0</v>
      </c>
      <c r="MI151">
        <v>0</v>
      </c>
      <c r="MJ151">
        <v>0</v>
      </c>
      <c r="MK151">
        <v>0</v>
      </c>
      <c r="ML151">
        <v>0</v>
      </c>
      <c r="MM151">
        <v>1</v>
      </c>
      <c r="MN151">
        <v>0</v>
      </c>
      <c r="MW151" t="s">
        <v>325</v>
      </c>
      <c r="MX151">
        <v>1</v>
      </c>
      <c r="MY151">
        <v>0</v>
      </c>
      <c r="MZ151">
        <v>0</v>
      </c>
      <c r="NA151">
        <v>0</v>
      </c>
      <c r="OM151" t="s">
        <v>320</v>
      </c>
      <c r="ON151">
        <v>0</v>
      </c>
      <c r="OO151">
        <v>0</v>
      </c>
      <c r="OP151">
        <v>0</v>
      </c>
      <c r="OQ151">
        <v>0</v>
      </c>
      <c r="OR151">
        <v>0</v>
      </c>
      <c r="OS151">
        <v>0</v>
      </c>
      <c r="OT151">
        <v>0</v>
      </c>
      <c r="OU151">
        <v>0</v>
      </c>
      <c r="OV151">
        <v>1</v>
      </c>
      <c r="OW151">
        <v>0</v>
      </c>
      <c r="OX151">
        <v>0</v>
      </c>
      <c r="OY151" t="s">
        <v>3034</v>
      </c>
      <c r="PQ151" t="s">
        <v>327</v>
      </c>
      <c r="PS151" t="s">
        <v>1178</v>
      </c>
      <c r="PT151">
        <v>1</v>
      </c>
      <c r="PU151">
        <v>0</v>
      </c>
      <c r="PV151">
        <v>0</v>
      </c>
      <c r="PW151">
        <v>0</v>
      </c>
      <c r="PX151">
        <v>0</v>
      </c>
      <c r="PY151">
        <v>0</v>
      </c>
      <c r="PZ151">
        <v>0</v>
      </c>
      <c r="QA151">
        <v>0</v>
      </c>
      <c r="QB151">
        <v>0</v>
      </c>
      <c r="QD151" t="s">
        <v>318</v>
      </c>
      <c r="QE151">
        <v>0</v>
      </c>
      <c r="QF151">
        <v>0</v>
      </c>
      <c r="QG151">
        <v>0</v>
      </c>
      <c r="QH151">
        <v>0</v>
      </c>
      <c r="QI151">
        <v>0</v>
      </c>
      <c r="QJ151">
        <v>1</v>
      </c>
      <c r="QK151">
        <v>0</v>
      </c>
      <c r="QL151">
        <v>0</v>
      </c>
      <c r="QM151">
        <v>0</v>
      </c>
      <c r="VG151" t="s">
        <v>3035</v>
      </c>
      <c r="VH151">
        <v>0</v>
      </c>
      <c r="VI151">
        <v>0</v>
      </c>
      <c r="VJ151">
        <v>1</v>
      </c>
      <c r="VK151">
        <v>1</v>
      </c>
      <c r="VL151">
        <v>0</v>
      </c>
      <c r="VM151">
        <v>1</v>
      </c>
      <c r="VN151">
        <v>0</v>
      </c>
      <c r="VO151">
        <v>0</v>
      </c>
      <c r="VP151">
        <v>1</v>
      </c>
      <c r="VQ151">
        <v>0</v>
      </c>
      <c r="VR151">
        <v>0</v>
      </c>
      <c r="VS151" t="s">
        <v>3036</v>
      </c>
      <c r="VT151" t="s">
        <v>3036</v>
      </c>
      <c r="VU151" t="s">
        <v>3037</v>
      </c>
      <c r="VV151" t="s">
        <v>2897</v>
      </c>
      <c r="VW151">
        <v>0</v>
      </c>
      <c r="VX151">
        <v>1</v>
      </c>
      <c r="VY151">
        <v>0</v>
      </c>
      <c r="VZ151">
        <v>0</v>
      </c>
      <c r="WA151">
        <v>0</v>
      </c>
      <c r="WB151">
        <v>1</v>
      </c>
      <c r="WC151">
        <v>0</v>
      </c>
      <c r="WD151">
        <v>0</v>
      </c>
      <c r="WE151">
        <v>1</v>
      </c>
      <c r="WF151">
        <v>0</v>
      </c>
      <c r="WG151">
        <v>0</v>
      </c>
      <c r="WH151">
        <v>0</v>
      </c>
      <c r="WI151">
        <v>0</v>
      </c>
      <c r="WJ151">
        <v>0</v>
      </c>
      <c r="WL151" t="s">
        <v>3038</v>
      </c>
      <c r="WM151" t="s">
        <v>310</v>
      </c>
      <c r="WN151" t="s">
        <v>320</v>
      </c>
      <c r="WO151">
        <v>0</v>
      </c>
      <c r="WP151">
        <v>0</v>
      </c>
      <c r="WQ151">
        <v>0</v>
      </c>
      <c r="WR151">
        <v>1</v>
      </c>
      <c r="WS151">
        <v>0</v>
      </c>
      <c r="WT151">
        <v>0</v>
      </c>
      <c r="WU151" t="s">
        <v>3039</v>
      </c>
      <c r="WV151" t="s">
        <v>327</v>
      </c>
      <c r="WW151" t="s">
        <v>327</v>
      </c>
      <c r="WY151" t="s">
        <v>598</v>
      </c>
      <c r="WZ151">
        <v>0</v>
      </c>
      <c r="XA151">
        <v>0</v>
      </c>
      <c r="XB151">
        <v>1</v>
      </c>
      <c r="XC151">
        <v>0</v>
      </c>
      <c r="XD151">
        <v>0</v>
      </c>
      <c r="XE151">
        <v>0</v>
      </c>
      <c r="XH151" t="s">
        <v>3040</v>
      </c>
      <c r="XI151">
        <v>231587168</v>
      </c>
      <c r="XJ151" t="s">
        <v>3041</v>
      </c>
      <c r="XK151" s="1">
        <v>44512.644861111112</v>
      </c>
      <c r="XN151" t="s">
        <v>336</v>
      </c>
      <c r="XO151" t="s">
        <v>337</v>
      </c>
      <c r="XQ151">
        <v>150</v>
      </c>
    </row>
    <row r="152" spans="1:641" x14ac:dyDescent="0.25">
      <c r="A152" s="1">
        <v>44511.732897627313</v>
      </c>
      <c r="B152" s="1">
        <v>44512.730670277779</v>
      </c>
      <c r="C152" s="1">
        <v>44511</v>
      </c>
      <c r="D152" t="s">
        <v>2735</v>
      </c>
      <c r="E152" t="s">
        <v>308</v>
      </c>
      <c r="F152" t="s">
        <v>309</v>
      </c>
      <c r="G152" s="1">
        <v>44511</v>
      </c>
      <c r="H152" t="s">
        <v>310</v>
      </c>
      <c r="I152" t="s">
        <v>310</v>
      </c>
      <c r="J152" t="s">
        <v>311</v>
      </c>
      <c r="K152" t="s">
        <v>312</v>
      </c>
      <c r="L152" t="s">
        <v>313</v>
      </c>
      <c r="N152" t="s">
        <v>681</v>
      </c>
      <c r="O152" t="s">
        <v>310</v>
      </c>
      <c r="P152" t="s">
        <v>315</v>
      </c>
      <c r="Q152" t="s">
        <v>316</v>
      </c>
      <c r="S152" t="s">
        <v>317</v>
      </c>
      <c r="T152">
        <v>1</v>
      </c>
      <c r="U152">
        <v>0</v>
      </c>
      <c r="V152">
        <v>1</v>
      </c>
      <c r="W152" t="s">
        <v>318</v>
      </c>
      <c r="X152">
        <v>1</v>
      </c>
      <c r="Y152">
        <v>0</v>
      </c>
      <c r="Z152">
        <v>0</v>
      </c>
      <c r="AA152">
        <v>0</v>
      </c>
      <c r="AB152" t="s">
        <v>402</v>
      </c>
      <c r="AC152">
        <v>1</v>
      </c>
      <c r="AD152">
        <v>1</v>
      </c>
      <c r="AE152">
        <v>0</v>
      </c>
      <c r="AF152">
        <v>0</v>
      </c>
      <c r="EK152" t="s">
        <v>318</v>
      </c>
      <c r="EL152">
        <v>1</v>
      </c>
      <c r="EM152">
        <v>0</v>
      </c>
      <c r="EN152">
        <v>0</v>
      </c>
      <c r="EO152">
        <v>0</v>
      </c>
      <c r="EP152">
        <v>0</v>
      </c>
      <c r="EQ152">
        <v>0</v>
      </c>
      <c r="IE152" t="s">
        <v>3042</v>
      </c>
      <c r="MG152" t="s">
        <v>355</v>
      </c>
      <c r="MH152">
        <v>0</v>
      </c>
      <c r="MI152">
        <v>0</v>
      </c>
      <c r="MJ152">
        <v>0</v>
      </c>
      <c r="MK152">
        <v>0</v>
      </c>
      <c r="ML152">
        <v>0</v>
      </c>
      <c r="MM152">
        <v>1</v>
      </c>
      <c r="MN152">
        <v>0</v>
      </c>
      <c r="MW152" t="s">
        <v>325</v>
      </c>
      <c r="MX152">
        <v>1</v>
      </c>
      <c r="MY152">
        <v>0</v>
      </c>
      <c r="MZ152">
        <v>0</v>
      </c>
      <c r="NA152">
        <v>0</v>
      </c>
      <c r="OM152" t="s">
        <v>355</v>
      </c>
      <c r="ON152">
        <v>0</v>
      </c>
      <c r="OO152">
        <v>0</v>
      </c>
      <c r="OP152">
        <v>0</v>
      </c>
      <c r="OQ152">
        <v>0</v>
      </c>
      <c r="OR152">
        <v>0</v>
      </c>
      <c r="OS152">
        <v>0</v>
      </c>
      <c r="OT152">
        <v>0</v>
      </c>
      <c r="OU152">
        <v>0</v>
      </c>
      <c r="OV152">
        <v>0</v>
      </c>
      <c r="OW152">
        <v>1</v>
      </c>
      <c r="OX152">
        <v>0</v>
      </c>
      <c r="PQ152" t="s">
        <v>327</v>
      </c>
      <c r="PS152" t="s">
        <v>1178</v>
      </c>
      <c r="PT152">
        <v>1</v>
      </c>
      <c r="PU152">
        <v>0</v>
      </c>
      <c r="PV152">
        <v>0</v>
      </c>
      <c r="PW152">
        <v>0</v>
      </c>
      <c r="PX152">
        <v>0</v>
      </c>
      <c r="PY152">
        <v>0</v>
      </c>
      <c r="PZ152">
        <v>0</v>
      </c>
      <c r="QA152">
        <v>0</v>
      </c>
      <c r="QB152">
        <v>0</v>
      </c>
      <c r="QD152" t="s">
        <v>318</v>
      </c>
      <c r="QE152">
        <v>0</v>
      </c>
      <c r="QF152">
        <v>0</v>
      </c>
      <c r="QG152">
        <v>0</v>
      </c>
      <c r="QH152">
        <v>0</v>
      </c>
      <c r="QI152">
        <v>0</v>
      </c>
      <c r="QJ152">
        <v>1</v>
      </c>
      <c r="QK152">
        <v>0</v>
      </c>
      <c r="QL152">
        <v>0</v>
      </c>
      <c r="QM152">
        <v>0</v>
      </c>
      <c r="VG152" t="s">
        <v>3043</v>
      </c>
      <c r="VH152">
        <v>0</v>
      </c>
      <c r="VI152">
        <v>1</v>
      </c>
      <c r="VJ152">
        <v>1</v>
      </c>
      <c r="VK152">
        <v>0</v>
      </c>
      <c r="VL152">
        <v>0</v>
      </c>
      <c r="VM152">
        <v>0</v>
      </c>
      <c r="VN152">
        <v>1</v>
      </c>
      <c r="VO152">
        <v>0</v>
      </c>
      <c r="VP152">
        <v>1</v>
      </c>
      <c r="VQ152">
        <v>0</v>
      </c>
      <c r="VR152">
        <v>0</v>
      </c>
      <c r="VS152" t="s">
        <v>3044</v>
      </c>
      <c r="VT152" t="s">
        <v>3045</v>
      </c>
      <c r="VU152" t="s">
        <v>849</v>
      </c>
      <c r="VV152" t="s">
        <v>1012</v>
      </c>
      <c r="VW152">
        <v>0</v>
      </c>
      <c r="VX152">
        <v>0</v>
      </c>
      <c r="VY152">
        <v>0</v>
      </c>
      <c r="VZ152">
        <v>0</v>
      </c>
      <c r="WA152">
        <v>0</v>
      </c>
      <c r="WB152">
        <v>1</v>
      </c>
      <c r="WC152">
        <v>0</v>
      </c>
      <c r="WD152">
        <v>0</v>
      </c>
      <c r="WE152">
        <v>1</v>
      </c>
      <c r="WF152">
        <v>0</v>
      </c>
      <c r="WG152">
        <v>0</v>
      </c>
      <c r="WH152">
        <v>0</v>
      </c>
      <c r="WI152">
        <v>0</v>
      </c>
      <c r="WJ152">
        <v>0</v>
      </c>
      <c r="WL152" t="s">
        <v>3046</v>
      </c>
      <c r="WM152" t="s">
        <v>327</v>
      </c>
      <c r="WV152" t="s">
        <v>355</v>
      </c>
      <c r="WW152" t="s">
        <v>327</v>
      </c>
      <c r="WY152" t="s">
        <v>598</v>
      </c>
      <c r="WZ152">
        <v>0</v>
      </c>
      <c r="XA152">
        <v>0</v>
      </c>
      <c r="XB152">
        <v>1</v>
      </c>
      <c r="XC152">
        <v>0</v>
      </c>
      <c r="XD152">
        <v>0</v>
      </c>
      <c r="XE152">
        <v>0</v>
      </c>
      <c r="XH152" t="s">
        <v>354</v>
      </c>
      <c r="XI152">
        <v>231588785</v>
      </c>
      <c r="XJ152" t="s">
        <v>3047</v>
      </c>
      <c r="XK152" s="1">
        <v>44512.648587962962</v>
      </c>
      <c r="XN152" t="s">
        <v>336</v>
      </c>
      <c r="XO152" t="s">
        <v>337</v>
      </c>
      <c r="XQ152">
        <v>151</v>
      </c>
    </row>
    <row r="153" spans="1:641" x14ac:dyDescent="0.25">
      <c r="A153" s="1">
        <v>44511.794834062501</v>
      </c>
      <c r="B153" s="1">
        <v>44512.735222326388</v>
      </c>
      <c r="C153" s="1">
        <v>44511</v>
      </c>
      <c r="D153" t="s">
        <v>2735</v>
      </c>
      <c r="E153" t="s">
        <v>308</v>
      </c>
      <c r="F153" t="s">
        <v>309</v>
      </c>
      <c r="G153" s="1">
        <v>44511</v>
      </c>
      <c r="H153" t="s">
        <v>310</v>
      </c>
      <c r="I153" t="s">
        <v>310</v>
      </c>
      <c r="J153" t="s">
        <v>311</v>
      </c>
      <c r="K153" t="s">
        <v>312</v>
      </c>
      <c r="L153" t="s">
        <v>313</v>
      </c>
      <c r="N153" t="s">
        <v>681</v>
      </c>
      <c r="O153" t="s">
        <v>310</v>
      </c>
      <c r="P153" t="s">
        <v>382</v>
      </c>
      <c r="Q153" t="s">
        <v>316</v>
      </c>
      <c r="S153" t="s">
        <v>531</v>
      </c>
      <c r="T153">
        <v>5</v>
      </c>
      <c r="U153">
        <v>0</v>
      </c>
      <c r="V153">
        <v>3</v>
      </c>
      <c r="W153" t="s">
        <v>318</v>
      </c>
      <c r="X153">
        <v>1</v>
      </c>
      <c r="Y153">
        <v>0</v>
      </c>
      <c r="Z153">
        <v>0</v>
      </c>
      <c r="AA153">
        <v>0</v>
      </c>
      <c r="AB153" t="s">
        <v>2240</v>
      </c>
      <c r="AC153">
        <v>1</v>
      </c>
      <c r="AD153">
        <v>1</v>
      </c>
      <c r="AE153">
        <v>1</v>
      </c>
      <c r="AF153">
        <v>0</v>
      </c>
      <c r="EK153" t="s">
        <v>318</v>
      </c>
      <c r="EL153">
        <v>1</v>
      </c>
      <c r="EM153">
        <v>0</v>
      </c>
      <c r="EN153">
        <v>0</v>
      </c>
      <c r="EO153">
        <v>0</v>
      </c>
      <c r="EP153">
        <v>0</v>
      </c>
      <c r="EQ153">
        <v>0</v>
      </c>
      <c r="IE153" t="s">
        <v>3048</v>
      </c>
      <c r="MG153" t="s">
        <v>1121</v>
      </c>
      <c r="MH153">
        <v>0</v>
      </c>
      <c r="MI153">
        <v>0</v>
      </c>
      <c r="MJ153">
        <v>1</v>
      </c>
      <c r="MK153">
        <v>0</v>
      </c>
      <c r="ML153">
        <v>0</v>
      </c>
      <c r="MM153">
        <v>0</v>
      </c>
      <c r="MN153">
        <v>0</v>
      </c>
      <c r="MW153" t="s">
        <v>325</v>
      </c>
      <c r="MX153">
        <v>1</v>
      </c>
      <c r="MY153">
        <v>0</v>
      </c>
      <c r="MZ153">
        <v>0</v>
      </c>
      <c r="NA153">
        <v>0</v>
      </c>
      <c r="OM153" t="s">
        <v>2883</v>
      </c>
      <c r="ON153">
        <v>0</v>
      </c>
      <c r="OO153">
        <v>0</v>
      </c>
      <c r="OP153">
        <v>0</v>
      </c>
      <c r="OQ153">
        <v>0</v>
      </c>
      <c r="OR153">
        <v>0</v>
      </c>
      <c r="OS153">
        <v>0</v>
      </c>
      <c r="OT153">
        <v>1</v>
      </c>
      <c r="OU153">
        <v>0</v>
      </c>
      <c r="OV153">
        <v>0</v>
      </c>
      <c r="OW153">
        <v>0</v>
      </c>
      <c r="OX153">
        <v>0</v>
      </c>
      <c r="OZ153" t="s">
        <v>3049</v>
      </c>
      <c r="PQ153" t="s">
        <v>327</v>
      </c>
      <c r="PS153" t="s">
        <v>1178</v>
      </c>
      <c r="PT153">
        <v>1</v>
      </c>
      <c r="PU153">
        <v>0</v>
      </c>
      <c r="PV153">
        <v>0</v>
      </c>
      <c r="PW153">
        <v>0</v>
      </c>
      <c r="PX153">
        <v>0</v>
      </c>
      <c r="PY153">
        <v>0</v>
      </c>
      <c r="PZ153">
        <v>0</v>
      </c>
      <c r="QA153">
        <v>0</v>
      </c>
      <c r="QB153">
        <v>0</v>
      </c>
      <c r="QD153" t="s">
        <v>318</v>
      </c>
      <c r="QE153">
        <v>0</v>
      </c>
      <c r="QF153">
        <v>0</v>
      </c>
      <c r="QG153">
        <v>0</v>
      </c>
      <c r="QH153">
        <v>0</v>
      </c>
      <c r="QI153">
        <v>0</v>
      </c>
      <c r="QJ153">
        <v>1</v>
      </c>
      <c r="QK153">
        <v>0</v>
      </c>
      <c r="QL153">
        <v>0</v>
      </c>
      <c r="QM153">
        <v>0</v>
      </c>
      <c r="VG153" t="s">
        <v>2894</v>
      </c>
      <c r="VH153">
        <v>0</v>
      </c>
      <c r="VI153">
        <v>0</v>
      </c>
      <c r="VJ153">
        <v>0</v>
      </c>
      <c r="VK153">
        <v>0</v>
      </c>
      <c r="VL153">
        <v>0</v>
      </c>
      <c r="VM153">
        <v>1</v>
      </c>
      <c r="VN153">
        <v>1</v>
      </c>
      <c r="VO153">
        <v>0</v>
      </c>
      <c r="VP153">
        <v>0</v>
      </c>
      <c r="VQ153">
        <v>0</v>
      </c>
      <c r="VR153">
        <v>0</v>
      </c>
      <c r="VU153" t="s">
        <v>3050</v>
      </c>
      <c r="VV153" t="s">
        <v>3051</v>
      </c>
      <c r="VW153">
        <v>0</v>
      </c>
      <c r="VX153">
        <v>0</v>
      </c>
      <c r="VY153">
        <v>0</v>
      </c>
      <c r="VZ153">
        <v>0</v>
      </c>
      <c r="WA153">
        <v>1</v>
      </c>
      <c r="WB153">
        <v>1</v>
      </c>
      <c r="WC153">
        <v>0</v>
      </c>
      <c r="WD153">
        <v>1</v>
      </c>
      <c r="WE153">
        <v>0</v>
      </c>
      <c r="WF153">
        <v>0</v>
      </c>
      <c r="WG153">
        <v>0</v>
      </c>
      <c r="WH153">
        <v>0</v>
      </c>
      <c r="WI153">
        <v>0</v>
      </c>
      <c r="WJ153">
        <v>0</v>
      </c>
      <c r="WL153" t="s">
        <v>3052</v>
      </c>
      <c r="WM153" t="s">
        <v>327</v>
      </c>
      <c r="WV153" t="s">
        <v>355</v>
      </c>
      <c r="WW153" t="s">
        <v>327</v>
      </c>
      <c r="WY153" t="s">
        <v>598</v>
      </c>
      <c r="WZ153">
        <v>0</v>
      </c>
      <c r="XA153">
        <v>0</v>
      </c>
      <c r="XB153">
        <v>1</v>
      </c>
      <c r="XC153">
        <v>0</v>
      </c>
      <c r="XD153">
        <v>0</v>
      </c>
      <c r="XE153">
        <v>0</v>
      </c>
      <c r="XH153" t="s">
        <v>311</v>
      </c>
      <c r="XI153">
        <v>231591003</v>
      </c>
      <c r="XJ153" t="s">
        <v>3053</v>
      </c>
      <c r="XK153" s="1">
        <v>44512.654999999999</v>
      </c>
      <c r="XN153" t="s">
        <v>336</v>
      </c>
      <c r="XO153" t="s">
        <v>337</v>
      </c>
      <c r="XQ153">
        <v>152</v>
      </c>
    </row>
    <row r="154" spans="1:641" x14ac:dyDescent="0.25">
      <c r="A154" s="1">
        <v>44511.805143194448</v>
      </c>
      <c r="B154" s="1">
        <v>44512.739419618047</v>
      </c>
      <c r="C154" s="1">
        <v>44511</v>
      </c>
      <c r="D154" t="s">
        <v>2735</v>
      </c>
      <c r="E154" t="s">
        <v>308</v>
      </c>
      <c r="F154" t="s">
        <v>309</v>
      </c>
      <c r="G154" s="1">
        <v>44511</v>
      </c>
      <c r="H154" t="s">
        <v>310</v>
      </c>
      <c r="I154" t="s">
        <v>310</v>
      </c>
      <c r="J154" t="s">
        <v>311</v>
      </c>
      <c r="K154" t="s">
        <v>312</v>
      </c>
      <c r="L154" t="s">
        <v>313</v>
      </c>
      <c r="N154" t="s">
        <v>681</v>
      </c>
      <c r="O154" t="s">
        <v>310</v>
      </c>
      <c r="P154" t="s">
        <v>315</v>
      </c>
      <c r="Q154" t="s">
        <v>401</v>
      </c>
      <c r="S154" t="s">
        <v>317</v>
      </c>
      <c r="T154">
        <v>2</v>
      </c>
      <c r="U154">
        <v>0</v>
      </c>
      <c r="V154">
        <v>0</v>
      </c>
      <c r="W154" t="s">
        <v>318</v>
      </c>
      <c r="X154">
        <v>1</v>
      </c>
      <c r="Y154">
        <v>0</v>
      </c>
      <c r="Z154">
        <v>0</v>
      </c>
      <c r="AA154">
        <v>0</v>
      </c>
      <c r="AB154" t="s">
        <v>841</v>
      </c>
      <c r="AC154">
        <v>1</v>
      </c>
      <c r="AD154">
        <v>1</v>
      </c>
      <c r="AE154">
        <v>1</v>
      </c>
      <c r="AF154">
        <v>0</v>
      </c>
      <c r="EK154" t="s">
        <v>318</v>
      </c>
      <c r="EL154">
        <v>1</v>
      </c>
      <c r="EM154">
        <v>0</v>
      </c>
      <c r="EN154">
        <v>0</v>
      </c>
      <c r="EO154">
        <v>0</v>
      </c>
      <c r="EP154">
        <v>0</v>
      </c>
      <c r="EQ154">
        <v>0</v>
      </c>
      <c r="IE154" t="s">
        <v>3054</v>
      </c>
      <c r="MG154" t="s">
        <v>1008</v>
      </c>
      <c r="MH154">
        <v>0</v>
      </c>
      <c r="MI154">
        <v>0</v>
      </c>
      <c r="MJ154">
        <v>0</v>
      </c>
      <c r="MK154">
        <v>1</v>
      </c>
      <c r="ML154">
        <v>0</v>
      </c>
      <c r="MM154">
        <v>0</v>
      </c>
      <c r="MN154">
        <v>0</v>
      </c>
      <c r="MW154" t="s">
        <v>325</v>
      </c>
      <c r="MX154">
        <v>1</v>
      </c>
      <c r="MY154">
        <v>0</v>
      </c>
      <c r="MZ154">
        <v>0</v>
      </c>
      <c r="NA154">
        <v>0</v>
      </c>
      <c r="OM154" t="s">
        <v>753</v>
      </c>
      <c r="ON154">
        <v>1</v>
      </c>
      <c r="OO154">
        <v>0</v>
      </c>
      <c r="OP154">
        <v>0</v>
      </c>
      <c r="OQ154">
        <v>0</v>
      </c>
      <c r="OR154">
        <v>0</v>
      </c>
      <c r="OS154">
        <v>0</v>
      </c>
      <c r="OT154">
        <v>0</v>
      </c>
      <c r="OU154">
        <v>0</v>
      </c>
      <c r="OV154">
        <v>0</v>
      </c>
      <c r="OW154">
        <v>0</v>
      </c>
      <c r="OX154">
        <v>0</v>
      </c>
      <c r="PQ154" t="s">
        <v>327</v>
      </c>
      <c r="PS154" t="s">
        <v>1178</v>
      </c>
      <c r="PT154">
        <v>1</v>
      </c>
      <c r="PU154">
        <v>0</v>
      </c>
      <c r="PV154">
        <v>0</v>
      </c>
      <c r="PW154">
        <v>0</v>
      </c>
      <c r="PX154">
        <v>0</v>
      </c>
      <c r="PY154">
        <v>0</v>
      </c>
      <c r="PZ154">
        <v>0</v>
      </c>
      <c r="QA154">
        <v>0</v>
      </c>
      <c r="QB154">
        <v>0</v>
      </c>
      <c r="QD154" t="s">
        <v>318</v>
      </c>
      <c r="QE154">
        <v>0</v>
      </c>
      <c r="QF154">
        <v>0</v>
      </c>
      <c r="QG154">
        <v>0</v>
      </c>
      <c r="QH154">
        <v>0</v>
      </c>
      <c r="QI154">
        <v>0</v>
      </c>
      <c r="QJ154">
        <v>1</v>
      </c>
      <c r="QK154">
        <v>0</v>
      </c>
      <c r="QL154">
        <v>0</v>
      </c>
      <c r="QM154">
        <v>0</v>
      </c>
      <c r="VG154" t="s">
        <v>3055</v>
      </c>
      <c r="VH154">
        <v>1</v>
      </c>
      <c r="VI154">
        <v>1</v>
      </c>
      <c r="VJ154">
        <v>1</v>
      </c>
      <c r="VK154">
        <v>0</v>
      </c>
      <c r="VL154">
        <v>0</v>
      </c>
      <c r="VM154">
        <v>0</v>
      </c>
      <c r="VN154">
        <v>1</v>
      </c>
      <c r="VO154">
        <v>0</v>
      </c>
      <c r="VP154">
        <v>0</v>
      </c>
      <c r="VQ154">
        <v>0</v>
      </c>
      <c r="VR154">
        <v>0</v>
      </c>
      <c r="VT154" t="s">
        <v>322</v>
      </c>
      <c r="VU154" t="s">
        <v>849</v>
      </c>
      <c r="VV154" t="s">
        <v>1012</v>
      </c>
      <c r="VW154">
        <v>0</v>
      </c>
      <c r="VX154">
        <v>0</v>
      </c>
      <c r="VY154">
        <v>0</v>
      </c>
      <c r="VZ154">
        <v>0</v>
      </c>
      <c r="WA154">
        <v>0</v>
      </c>
      <c r="WB154">
        <v>1</v>
      </c>
      <c r="WC154">
        <v>0</v>
      </c>
      <c r="WD154">
        <v>0</v>
      </c>
      <c r="WE154">
        <v>1</v>
      </c>
      <c r="WF154">
        <v>0</v>
      </c>
      <c r="WG154">
        <v>0</v>
      </c>
      <c r="WH154">
        <v>0</v>
      </c>
      <c r="WI154">
        <v>0</v>
      </c>
      <c r="WJ154">
        <v>0</v>
      </c>
      <c r="WL154" t="s">
        <v>3056</v>
      </c>
      <c r="WM154" t="s">
        <v>327</v>
      </c>
      <c r="WV154" t="s">
        <v>327</v>
      </c>
      <c r="WW154" t="s">
        <v>327</v>
      </c>
      <c r="WY154" t="s">
        <v>598</v>
      </c>
      <c r="WZ154">
        <v>0</v>
      </c>
      <c r="XA154">
        <v>0</v>
      </c>
      <c r="XB154">
        <v>1</v>
      </c>
      <c r="XC154">
        <v>0</v>
      </c>
      <c r="XD154">
        <v>0</v>
      </c>
      <c r="XE154">
        <v>0</v>
      </c>
      <c r="XH154" t="s">
        <v>311</v>
      </c>
      <c r="XI154">
        <v>231591818</v>
      </c>
      <c r="XJ154" t="s">
        <v>3057</v>
      </c>
      <c r="XK154" s="1">
        <v>44512.65730324074</v>
      </c>
      <c r="XN154" t="s">
        <v>336</v>
      </c>
      <c r="XO154" t="s">
        <v>337</v>
      </c>
      <c r="XQ154">
        <v>153</v>
      </c>
    </row>
    <row r="155" spans="1:641" x14ac:dyDescent="0.25">
      <c r="A155" s="1">
        <v>44506.642362951388</v>
      </c>
      <c r="B155" s="1">
        <v>44506.649054004629</v>
      </c>
      <c r="C155" s="1">
        <v>44506</v>
      </c>
      <c r="D155" t="s">
        <v>2735</v>
      </c>
      <c r="E155" t="s">
        <v>462</v>
      </c>
      <c r="F155" t="s">
        <v>478</v>
      </c>
      <c r="G155" s="1">
        <v>44505</v>
      </c>
      <c r="H155" t="s">
        <v>310</v>
      </c>
      <c r="I155" t="s">
        <v>310</v>
      </c>
      <c r="J155" t="s">
        <v>327</v>
      </c>
      <c r="K155" t="s">
        <v>464</v>
      </c>
      <c r="L155" t="s">
        <v>441</v>
      </c>
      <c r="N155" t="s">
        <v>314</v>
      </c>
      <c r="O155" t="s">
        <v>310</v>
      </c>
      <c r="P155" t="s">
        <v>315</v>
      </c>
      <c r="Q155" t="s">
        <v>316</v>
      </c>
      <c r="S155" t="s">
        <v>617</v>
      </c>
      <c r="T155">
        <v>5</v>
      </c>
      <c r="U155">
        <v>1</v>
      </c>
      <c r="V155">
        <v>4</v>
      </c>
      <c r="W155" t="s">
        <v>402</v>
      </c>
      <c r="X155">
        <v>0</v>
      </c>
      <c r="Y155">
        <v>1</v>
      </c>
      <c r="Z155">
        <v>1</v>
      </c>
      <c r="AA155">
        <v>0</v>
      </c>
      <c r="AG155" t="s">
        <v>310</v>
      </c>
      <c r="AH155" t="s">
        <v>339</v>
      </c>
      <c r="AI155">
        <v>1</v>
      </c>
      <c r="AJ155">
        <v>0</v>
      </c>
      <c r="AK155">
        <v>0</v>
      </c>
      <c r="AL155">
        <v>0</v>
      </c>
      <c r="AM155">
        <v>0</v>
      </c>
      <c r="AN155">
        <v>0</v>
      </c>
      <c r="AO155">
        <v>0</v>
      </c>
      <c r="AP155">
        <v>0</v>
      </c>
      <c r="AR155" t="s">
        <v>421</v>
      </c>
      <c r="AT155">
        <v>400</v>
      </c>
      <c r="AU155" t="s">
        <v>310</v>
      </c>
      <c r="BP155" t="s">
        <v>496</v>
      </c>
      <c r="BQ155" t="s">
        <v>310</v>
      </c>
      <c r="BR155" t="s">
        <v>339</v>
      </c>
      <c r="BS155">
        <v>1</v>
      </c>
      <c r="BT155">
        <v>0</v>
      </c>
      <c r="BU155">
        <v>0</v>
      </c>
      <c r="BV155">
        <v>0</v>
      </c>
      <c r="BW155">
        <v>0</v>
      </c>
      <c r="BX155">
        <v>0</v>
      </c>
      <c r="BY155">
        <v>0</v>
      </c>
      <c r="BZ155">
        <v>0</v>
      </c>
      <c r="CB155" t="s">
        <v>421</v>
      </c>
      <c r="CD155">
        <v>250</v>
      </c>
      <c r="CE155" t="s">
        <v>327</v>
      </c>
      <c r="CZ155" t="s">
        <v>422</v>
      </c>
      <c r="EK155" t="s">
        <v>497</v>
      </c>
      <c r="EL155">
        <v>0</v>
      </c>
      <c r="EM155">
        <v>1</v>
      </c>
      <c r="EN155">
        <v>0</v>
      </c>
      <c r="EO155">
        <v>0</v>
      </c>
      <c r="EP155">
        <v>0</v>
      </c>
      <c r="EQ155">
        <v>0</v>
      </c>
      <c r="ES155" t="s">
        <v>557</v>
      </c>
      <c r="ET155">
        <v>0</v>
      </c>
      <c r="EU155">
        <v>1</v>
      </c>
      <c r="EV155">
        <v>0</v>
      </c>
      <c r="EW155">
        <v>0</v>
      </c>
      <c r="EX155">
        <v>0</v>
      </c>
      <c r="EY155">
        <v>0</v>
      </c>
      <c r="EZ155">
        <v>0</v>
      </c>
      <c r="FA155">
        <v>0</v>
      </c>
      <c r="FB155">
        <v>0</v>
      </c>
      <c r="FC155">
        <v>0</v>
      </c>
      <c r="FD155">
        <v>0</v>
      </c>
      <c r="FE155">
        <v>0</v>
      </c>
      <c r="FF155">
        <v>0</v>
      </c>
      <c r="FG155">
        <v>0</v>
      </c>
      <c r="FH155">
        <v>0</v>
      </c>
      <c r="FI155">
        <v>0</v>
      </c>
      <c r="FJ155">
        <v>0</v>
      </c>
      <c r="FL155" t="s">
        <v>318</v>
      </c>
      <c r="FM155">
        <v>1</v>
      </c>
      <c r="FN155">
        <v>0</v>
      </c>
      <c r="FO155">
        <v>0</v>
      </c>
      <c r="FP155">
        <v>0</v>
      </c>
      <c r="FQ155">
        <v>0</v>
      </c>
      <c r="FR155">
        <v>0</v>
      </c>
      <c r="FT155" t="s">
        <v>994</v>
      </c>
      <c r="FU155">
        <v>0</v>
      </c>
      <c r="FV155">
        <v>0</v>
      </c>
      <c r="FW155">
        <v>1</v>
      </c>
      <c r="FX155">
        <v>0</v>
      </c>
      <c r="FY155">
        <v>0</v>
      </c>
      <c r="FZ155">
        <v>0</v>
      </c>
      <c r="GA155">
        <v>0</v>
      </c>
      <c r="GB155">
        <v>0</v>
      </c>
      <c r="GC155">
        <v>0</v>
      </c>
      <c r="GD155">
        <v>0</v>
      </c>
      <c r="GE155">
        <v>0</v>
      </c>
      <c r="GF155">
        <v>0</v>
      </c>
      <c r="GG155">
        <v>0</v>
      </c>
      <c r="GH155">
        <v>0</v>
      </c>
      <c r="GI155">
        <v>0</v>
      </c>
      <c r="GJ155">
        <v>0</v>
      </c>
      <c r="GK155">
        <v>0</v>
      </c>
      <c r="GM155" t="s">
        <v>499</v>
      </c>
      <c r="GN155">
        <v>0</v>
      </c>
      <c r="GO155">
        <v>0</v>
      </c>
      <c r="GP155">
        <v>1</v>
      </c>
      <c r="GQ155">
        <v>0</v>
      </c>
      <c r="GR155">
        <v>0</v>
      </c>
      <c r="GS155">
        <v>0</v>
      </c>
      <c r="HV155" t="s">
        <v>404</v>
      </c>
      <c r="HX155" t="s">
        <v>345</v>
      </c>
      <c r="HY155" t="s">
        <v>404</v>
      </c>
      <c r="IA155" t="s">
        <v>345</v>
      </c>
      <c r="IE155" t="s">
        <v>828</v>
      </c>
      <c r="IF155" t="s">
        <v>347</v>
      </c>
      <c r="IG155">
        <v>1</v>
      </c>
      <c r="IH155">
        <v>0</v>
      </c>
      <c r="II155">
        <v>0</v>
      </c>
      <c r="IJ155">
        <v>0</v>
      </c>
      <c r="IK155">
        <v>0</v>
      </c>
      <c r="IL155">
        <v>0</v>
      </c>
      <c r="IM155">
        <v>0</v>
      </c>
      <c r="IN155">
        <v>0</v>
      </c>
      <c r="IO155">
        <v>0</v>
      </c>
      <c r="IQ155" t="s">
        <v>3058</v>
      </c>
      <c r="IR155" t="s">
        <v>355</v>
      </c>
      <c r="IS155">
        <v>0</v>
      </c>
      <c r="IT155">
        <v>0</v>
      </c>
      <c r="IU155">
        <v>0</v>
      </c>
      <c r="IV155">
        <v>0</v>
      </c>
      <c r="IW155">
        <v>0</v>
      </c>
      <c r="IX155">
        <v>0</v>
      </c>
      <c r="IY155">
        <v>0</v>
      </c>
      <c r="IZ155">
        <v>0</v>
      </c>
      <c r="JA155">
        <v>0</v>
      </c>
      <c r="JB155">
        <v>0</v>
      </c>
      <c r="JC155">
        <v>0</v>
      </c>
      <c r="JD155">
        <v>0</v>
      </c>
      <c r="JE155">
        <v>0</v>
      </c>
      <c r="JF155">
        <v>1</v>
      </c>
      <c r="JG155">
        <v>0</v>
      </c>
      <c r="JI155" t="s">
        <v>389</v>
      </c>
      <c r="JJ155" t="s">
        <v>351</v>
      </c>
      <c r="JL155" t="s">
        <v>352</v>
      </c>
      <c r="JN155" t="s">
        <v>448</v>
      </c>
      <c r="JO155">
        <v>0</v>
      </c>
      <c r="JP155">
        <v>1</v>
      </c>
      <c r="JQ155">
        <v>0</v>
      </c>
      <c r="JR155">
        <v>0</v>
      </c>
      <c r="JS155">
        <v>0</v>
      </c>
      <c r="JT155">
        <v>0</v>
      </c>
      <c r="JU155">
        <v>0</v>
      </c>
      <c r="JV155">
        <v>0</v>
      </c>
      <c r="JW155">
        <v>0</v>
      </c>
      <c r="JY155" t="s">
        <v>3059</v>
      </c>
      <c r="JZ155" t="s">
        <v>3060</v>
      </c>
      <c r="KA155">
        <v>1</v>
      </c>
      <c r="KB155">
        <v>1</v>
      </c>
      <c r="KC155">
        <v>1</v>
      </c>
      <c r="KD155">
        <v>1</v>
      </c>
      <c r="KE155">
        <v>0</v>
      </c>
      <c r="KF155">
        <v>1</v>
      </c>
      <c r="KG155">
        <v>0</v>
      </c>
      <c r="KH155">
        <v>0</v>
      </c>
      <c r="KI155">
        <v>0</v>
      </c>
      <c r="KJ155">
        <v>0</v>
      </c>
      <c r="KK155">
        <v>0</v>
      </c>
      <c r="KL155">
        <v>0</v>
      </c>
      <c r="KM155">
        <v>1</v>
      </c>
      <c r="KN155">
        <v>0</v>
      </c>
      <c r="KO155">
        <v>0</v>
      </c>
      <c r="KP155" t="s">
        <v>3061</v>
      </c>
      <c r="KQ155" t="s">
        <v>389</v>
      </c>
      <c r="KR155" t="s">
        <v>447</v>
      </c>
      <c r="KT155" t="s">
        <v>408</v>
      </c>
      <c r="MD155" t="s">
        <v>814</v>
      </c>
      <c r="ME155" t="s">
        <v>3062</v>
      </c>
      <c r="MF155" t="s">
        <v>814</v>
      </c>
      <c r="MG155" t="s">
        <v>509</v>
      </c>
      <c r="MH155">
        <v>0</v>
      </c>
      <c r="MI155">
        <v>1</v>
      </c>
      <c r="MJ155">
        <v>0</v>
      </c>
      <c r="MK155">
        <v>0</v>
      </c>
      <c r="ML155">
        <v>0</v>
      </c>
      <c r="MM155">
        <v>0</v>
      </c>
      <c r="MN155">
        <v>0</v>
      </c>
      <c r="MP155" t="s">
        <v>370</v>
      </c>
      <c r="MQ155">
        <v>1</v>
      </c>
      <c r="MR155">
        <v>0</v>
      </c>
      <c r="MS155">
        <v>0</v>
      </c>
      <c r="MT155">
        <v>0</v>
      </c>
      <c r="MU155">
        <v>0</v>
      </c>
      <c r="MW155" t="s">
        <v>356</v>
      </c>
      <c r="MX155">
        <v>1</v>
      </c>
      <c r="MY155">
        <v>1</v>
      </c>
      <c r="MZ155">
        <v>0</v>
      </c>
      <c r="NA155">
        <v>0</v>
      </c>
      <c r="NB155" t="s">
        <v>326</v>
      </c>
      <c r="NC155">
        <v>0</v>
      </c>
      <c r="ND155">
        <v>0</v>
      </c>
      <c r="NE155">
        <v>0</v>
      </c>
      <c r="NF155">
        <v>1</v>
      </c>
      <c r="NG155">
        <v>0</v>
      </c>
      <c r="NH155">
        <v>0</v>
      </c>
      <c r="NI155">
        <v>0</v>
      </c>
      <c r="NJ155">
        <v>0</v>
      </c>
      <c r="NK155">
        <v>0</v>
      </c>
      <c r="NL155">
        <v>0</v>
      </c>
      <c r="NM155">
        <v>0</v>
      </c>
      <c r="NP155" t="s">
        <v>327</v>
      </c>
      <c r="NQ155" t="s">
        <v>310</v>
      </c>
      <c r="OB155" t="s">
        <v>355</v>
      </c>
      <c r="OC155">
        <v>0</v>
      </c>
      <c r="OD155">
        <v>0</v>
      </c>
      <c r="OE155">
        <v>0</v>
      </c>
      <c r="OF155">
        <v>0</v>
      </c>
      <c r="OG155">
        <v>0</v>
      </c>
      <c r="OH155">
        <v>0</v>
      </c>
      <c r="OI155">
        <v>0</v>
      </c>
      <c r="OJ155">
        <v>1</v>
      </c>
      <c r="OK155">
        <v>0</v>
      </c>
      <c r="VG155" t="s">
        <v>471</v>
      </c>
      <c r="VH155">
        <v>1</v>
      </c>
      <c r="VI155">
        <v>0</v>
      </c>
      <c r="VJ155">
        <v>1</v>
      </c>
      <c r="VK155">
        <v>0</v>
      </c>
      <c r="VL155">
        <v>0</v>
      </c>
      <c r="VM155">
        <v>0</v>
      </c>
      <c r="VN155">
        <v>0</v>
      </c>
      <c r="VO155">
        <v>0</v>
      </c>
      <c r="VP155">
        <v>0</v>
      </c>
      <c r="VQ155">
        <v>0</v>
      </c>
      <c r="VR155">
        <v>0</v>
      </c>
      <c r="VT155" t="s">
        <v>553</v>
      </c>
      <c r="VU155" t="s">
        <v>3063</v>
      </c>
      <c r="VV155" t="s">
        <v>489</v>
      </c>
      <c r="VW155">
        <v>0</v>
      </c>
      <c r="VX155">
        <v>0</v>
      </c>
      <c r="VY155">
        <v>0</v>
      </c>
      <c r="VZ155">
        <v>0</v>
      </c>
      <c r="WA155">
        <v>0</v>
      </c>
      <c r="WB155">
        <v>1</v>
      </c>
      <c r="WC155">
        <v>0</v>
      </c>
      <c r="WD155">
        <v>0</v>
      </c>
      <c r="WE155">
        <v>0</v>
      </c>
      <c r="WF155">
        <v>0</v>
      </c>
      <c r="WG155">
        <v>0</v>
      </c>
      <c r="WH155">
        <v>0</v>
      </c>
      <c r="WI155">
        <v>0</v>
      </c>
      <c r="WJ155">
        <v>0</v>
      </c>
      <c r="WL155" t="s">
        <v>3064</v>
      </c>
      <c r="WM155" t="s">
        <v>327</v>
      </c>
      <c r="WV155" t="s">
        <v>327</v>
      </c>
      <c r="WW155" t="s">
        <v>327</v>
      </c>
      <c r="WY155" t="s">
        <v>355</v>
      </c>
      <c r="WZ155">
        <v>0</v>
      </c>
      <c r="XA155">
        <v>0</v>
      </c>
      <c r="XB155">
        <v>0</v>
      </c>
      <c r="XC155">
        <v>0</v>
      </c>
      <c r="XD155">
        <v>1</v>
      </c>
      <c r="XE155">
        <v>0</v>
      </c>
      <c r="XI155">
        <v>231802080</v>
      </c>
      <c r="XJ155" t="s">
        <v>3065</v>
      </c>
      <c r="XK155" s="1">
        <v>44513.574942129628</v>
      </c>
      <c r="XN155" t="s">
        <v>336</v>
      </c>
      <c r="XO155" t="s">
        <v>337</v>
      </c>
      <c r="XQ155">
        <v>154</v>
      </c>
    </row>
    <row r="156" spans="1:641" x14ac:dyDescent="0.25">
      <c r="A156" s="1">
        <v>44513.63032491898</v>
      </c>
      <c r="B156" s="1">
        <v>44513.636325636573</v>
      </c>
      <c r="C156" s="1">
        <v>44513</v>
      </c>
      <c r="D156" t="s">
        <v>2735</v>
      </c>
      <c r="E156" t="s">
        <v>462</v>
      </c>
      <c r="F156" t="s">
        <v>478</v>
      </c>
      <c r="G156" s="1">
        <v>44504</v>
      </c>
      <c r="H156" t="s">
        <v>310</v>
      </c>
      <c r="I156" t="s">
        <v>310</v>
      </c>
      <c r="J156" t="s">
        <v>327</v>
      </c>
      <c r="K156" t="s">
        <v>464</v>
      </c>
      <c r="L156" t="s">
        <v>441</v>
      </c>
      <c r="N156" t="s">
        <v>314</v>
      </c>
      <c r="O156" t="s">
        <v>310</v>
      </c>
      <c r="P156" t="s">
        <v>382</v>
      </c>
      <c r="Q156" t="s">
        <v>316</v>
      </c>
      <c r="S156" t="s">
        <v>317</v>
      </c>
      <c r="T156">
        <v>3</v>
      </c>
      <c r="U156">
        <v>0</v>
      </c>
      <c r="V156">
        <v>2</v>
      </c>
      <c r="W156" t="s">
        <v>402</v>
      </c>
      <c r="X156">
        <v>0</v>
      </c>
      <c r="Y156">
        <v>1</v>
      </c>
      <c r="Z156">
        <v>1</v>
      </c>
      <c r="AA156">
        <v>0</v>
      </c>
      <c r="AG156" t="s">
        <v>310</v>
      </c>
      <c r="AH156" t="s">
        <v>339</v>
      </c>
      <c r="AI156">
        <v>1</v>
      </c>
      <c r="AJ156">
        <v>0</v>
      </c>
      <c r="AK156">
        <v>0</v>
      </c>
      <c r="AL156">
        <v>0</v>
      </c>
      <c r="AM156">
        <v>0</v>
      </c>
      <c r="AN156">
        <v>0</v>
      </c>
      <c r="AO156">
        <v>0</v>
      </c>
      <c r="AP156">
        <v>0</v>
      </c>
      <c r="AR156" t="s">
        <v>480</v>
      </c>
      <c r="AT156">
        <v>450</v>
      </c>
      <c r="AU156" t="s">
        <v>327</v>
      </c>
      <c r="BP156" t="s">
        <v>496</v>
      </c>
      <c r="BQ156" t="s">
        <v>310</v>
      </c>
      <c r="BR156" t="s">
        <v>339</v>
      </c>
      <c r="BS156">
        <v>1</v>
      </c>
      <c r="BT156">
        <v>0</v>
      </c>
      <c r="BU156">
        <v>0</v>
      </c>
      <c r="BV156">
        <v>0</v>
      </c>
      <c r="BW156">
        <v>0</v>
      </c>
      <c r="BX156">
        <v>0</v>
      </c>
      <c r="BY156">
        <v>0</v>
      </c>
      <c r="BZ156">
        <v>0</v>
      </c>
      <c r="CB156" t="s">
        <v>421</v>
      </c>
      <c r="CD156">
        <v>500</v>
      </c>
      <c r="CE156" t="s">
        <v>327</v>
      </c>
      <c r="CZ156" t="s">
        <v>541</v>
      </c>
      <c r="EK156" t="s">
        <v>318</v>
      </c>
      <c r="EL156">
        <v>1</v>
      </c>
      <c r="EM156">
        <v>0</v>
      </c>
      <c r="EN156">
        <v>0</v>
      </c>
      <c r="EO156">
        <v>0</v>
      </c>
      <c r="EP156">
        <v>0</v>
      </c>
      <c r="EQ156">
        <v>0</v>
      </c>
      <c r="ES156" t="s">
        <v>519</v>
      </c>
      <c r="ET156">
        <v>1</v>
      </c>
      <c r="EU156">
        <v>1</v>
      </c>
      <c r="EV156">
        <v>0</v>
      </c>
      <c r="EW156">
        <v>0</v>
      </c>
      <c r="EX156">
        <v>0</v>
      </c>
      <c r="EY156">
        <v>0</v>
      </c>
      <c r="EZ156">
        <v>0</v>
      </c>
      <c r="FA156">
        <v>0</v>
      </c>
      <c r="FB156">
        <v>0</v>
      </c>
      <c r="FC156">
        <v>0</v>
      </c>
      <c r="FD156">
        <v>0</v>
      </c>
      <c r="FE156">
        <v>0</v>
      </c>
      <c r="FF156">
        <v>0</v>
      </c>
      <c r="FG156">
        <v>0</v>
      </c>
      <c r="FH156">
        <v>0</v>
      </c>
      <c r="FI156">
        <v>0</v>
      </c>
      <c r="FJ156">
        <v>0</v>
      </c>
      <c r="FL156" t="s">
        <v>318</v>
      </c>
      <c r="FM156">
        <v>1</v>
      </c>
      <c r="FN156">
        <v>0</v>
      </c>
      <c r="FO156">
        <v>0</v>
      </c>
      <c r="FP156">
        <v>0</v>
      </c>
      <c r="FQ156">
        <v>0</v>
      </c>
      <c r="FR156">
        <v>0</v>
      </c>
      <c r="FT156" t="s">
        <v>520</v>
      </c>
      <c r="FU156">
        <v>0</v>
      </c>
      <c r="FV156">
        <v>0</v>
      </c>
      <c r="FW156">
        <v>0</v>
      </c>
      <c r="FX156">
        <v>0</v>
      </c>
      <c r="FY156">
        <v>0</v>
      </c>
      <c r="FZ156">
        <v>1</v>
      </c>
      <c r="GA156">
        <v>0</v>
      </c>
      <c r="GB156">
        <v>0</v>
      </c>
      <c r="GC156">
        <v>0</v>
      </c>
      <c r="GD156">
        <v>0</v>
      </c>
      <c r="GE156">
        <v>0</v>
      </c>
      <c r="GF156">
        <v>0</v>
      </c>
      <c r="GG156">
        <v>0</v>
      </c>
      <c r="GH156">
        <v>0</v>
      </c>
      <c r="GI156">
        <v>0</v>
      </c>
      <c r="GJ156">
        <v>0</v>
      </c>
      <c r="GK156">
        <v>0</v>
      </c>
      <c r="GM156" t="s">
        <v>318</v>
      </c>
      <c r="GN156">
        <v>1</v>
      </c>
      <c r="GO156">
        <v>0</v>
      </c>
      <c r="GP156">
        <v>0</v>
      </c>
      <c r="GQ156">
        <v>0</v>
      </c>
      <c r="GR156">
        <v>0</v>
      </c>
      <c r="GS156">
        <v>0</v>
      </c>
      <c r="HV156" t="s">
        <v>404</v>
      </c>
      <c r="HX156" t="s">
        <v>385</v>
      </c>
      <c r="HY156" t="s">
        <v>404</v>
      </c>
      <c r="IA156" t="s">
        <v>345</v>
      </c>
      <c r="IE156" t="s">
        <v>3066</v>
      </c>
      <c r="IF156" t="s">
        <v>347</v>
      </c>
      <c r="IG156">
        <v>1</v>
      </c>
      <c r="IH156">
        <v>0</v>
      </c>
      <c r="II156">
        <v>0</v>
      </c>
      <c r="IJ156">
        <v>0</v>
      </c>
      <c r="IK156">
        <v>0</v>
      </c>
      <c r="IL156">
        <v>0</v>
      </c>
      <c r="IM156">
        <v>0</v>
      </c>
      <c r="IN156">
        <v>0</v>
      </c>
      <c r="IO156">
        <v>0</v>
      </c>
      <c r="IQ156" t="s">
        <v>3067</v>
      </c>
      <c r="IR156" t="s">
        <v>355</v>
      </c>
      <c r="IS156">
        <v>0</v>
      </c>
      <c r="IT156">
        <v>0</v>
      </c>
      <c r="IU156">
        <v>0</v>
      </c>
      <c r="IV156">
        <v>0</v>
      </c>
      <c r="IW156">
        <v>0</v>
      </c>
      <c r="IX156">
        <v>0</v>
      </c>
      <c r="IY156">
        <v>0</v>
      </c>
      <c r="IZ156">
        <v>0</v>
      </c>
      <c r="JA156">
        <v>0</v>
      </c>
      <c r="JB156">
        <v>0</v>
      </c>
      <c r="JC156">
        <v>0</v>
      </c>
      <c r="JD156">
        <v>0</v>
      </c>
      <c r="JE156">
        <v>0</v>
      </c>
      <c r="JF156">
        <v>1</v>
      </c>
      <c r="JG156">
        <v>0</v>
      </c>
      <c r="JI156" t="s">
        <v>355</v>
      </c>
      <c r="JJ156" t="s">
        <v>447</v>
      </c>
      <c r="JL156" t="s">
        <v>352</v>
      </c>
      <c r="JN156" t="s">
        <v>448</v>
      </c>
      <c r="JO156">
        <v>0</v>
      </c>
      <c r="JP156">
        <v>1</v>
      </c>
      <c r="JQ156">
        <v>0</v>
      </c>
      <c r="JR156">
        <v>0</v>
      </c>
      <c r="JS156">
        <v>0</v>
      </c>
      <c r="JT156">
        <v>0</v>
      </c>
      <c r="JU156">
        <v>0</v>
      </c>
      <c r="JV156">
        <v>0</v>
      </c>
      <c r="JW156">
        <v>0</v>
      </c>
      <c r="JY156" t="s">
        <v>3068</v>
      </c>
      <c r="JZ156" t="s">
        <v>3069</v>
      </c>
      <c r="KA156">
        <v>1</v>
      </c>
      <c r="KB156">
        <v>1</v>
      </c>
      <c r="KC156">
        <v>1</v>
      </c>
      <c r="KD156">
        <v>1</v>
      </c>
      <c r="KE156">
        <v>1</v>
      </c>
      <c r="KF156">
        <v>1</v>
      </c>
      <c r="KG156">
        <v>0</v>
      </c>
      <c r="KH156">
        <v>0</v>
      </c>
      <c r="KI156">
        <v>1</v>
      </c>
      <c r="KJ156">
        <v>0</v>
      </c>
      <c r="KK156">
        <v>0</v>
      </c>
      <c r="KL156">
        <v>0</v>
      </c>
      <c r="KM156">
        <v>0</v>
      </c>
      <c r="KN156">
        <v>0</v>
      </c>
      <c r="KO156">
        <v>0</v>
      </c>
      <c r="KQ156" t="s">
        <v>411</v>
      </c>
      <c r="KR156" t="s">
        <v>447</v>
      </c>
      <c r="KT156" t="s">
        <v>408</v>
      </c>
      <c r="MD156" t="s">
        <v>814</v>
      </c>
      <c r="ME156" t="s">
        <v>3070</v>
      </c>
      <c r="MF156" t="s">
        <v>814</v>
      </c>
      <c r="MG156" t="s">
        <v>509</v>
      </c>
      <c r="MH156">
        <v>0</v>
      </c>
      <c r="MI156">
        <v>1</v>
      </c>
      <c r="MJ156">
        <v>0</v>
      </c>
      <c r="MK156">
        <v>0</v>
      </c>
      <c r="ML156">
        <v>0</v>
      </c>
      <c r="MM156">
        <v>0</v>
      </c>
      <c r="MN156">
        <v>0</v>
      </c>
      <c r="MP156" t="s">
        <v>355</v>
      </c>
      <c r="MQ156">
        <v>0</v>
      </c>
      <c r="MR156">
        <v>0</v>
      </c>
      <c r="MS156">
        <v>0</v>
      </c>
      <c r="MT156">
        <v>1</v>
      </c>
      <c r="MU156">
        <v>0</v>
      </c>
      <c r="MW156" t="s">
        <v>470</v>
      </c>
      <c r="MX156">
        <v>1</v>
      </c>
      <c r="MY156">
        <v>1</v>
      </c>
      <c r="MZ156">
        <v>0</v>
      </c>
      <c r="NA156">
        <v>0</v>
      </c>
      <c r="NB156" t="s">
        <v>357</v>
      </c>
      <c r="NC156">
        <v>0</v>
      </c>
      <c r="ND156">
        <v>0</v>
      </c>
      <c r="NE156">
        <v>1</v>
      </c>
      <c r="NF156">
        <v>1</v>
      </c>
      <c r="NG156">
        <v>0</v>
      </c>
      <c r="NH156">
        <v>0</v>
      </c>
      <c r="NI156">
        <v>0</v>
      </c>
      <c r="NJ156">
        <v>0</v>
      </c>
      <c r="NK156">
        <v>0</v>
      </c>
      <c r="NL156">
        <v>0</v>
      </c>
      <c r="NM156">
        <v>0</v>
      </c>
      <c r="NP156" t="s">
        <v>327</v>
      </c>
      <c r="NQ156" t="s">
        <v>310</v>
      </c>
      <c r="OB156" t="s">
        <v>320</v>
      </c>
      <c r="OC156">
        <v>0</v>
      </c>
      <c r="OD156">
        <v>0</v>
      </c>
      <c r="OE156">
        <v>0</v>
      </c>
      <c r="OF156">
        <v>0</v>
      </c>
      <c r="OG156">
        <v>0</v>
      </c>
      <c r="OH156">
        <v>0</v>
      </c>
      <c r="OI156">
        <v>1</v>
      </c>
      <c r="OJ156">
        <v>0</v>
      </c>
      <c r="OK156">
        <v>0</v>
      </c>
      <c r="OL156" t="s">
        <v>3071</v>
      </c>
      <c r="VG156" t="s">
        <v>3022</v>
      </c>
      <c r="VH156">
        <v>1</v>
      </c>
      <c r="VI156">
        <v>1</v>
      </c>
      <c r="VJ156">
        <v>1</v>
      </c>
      <c r="VK156">
        <v>1</v>
      </c>
      <c r="VL156">
        <v>0</v>
      </c>
      <c r="VM156">
        <v>0</v>
      </c>
      <c r="VN156">
        <v>0</v>
      </c>
      <c r="VO156">
        <v>0</v>
      </c>
      <c r="VP156">
        <v>0</v>
      </c>
      <c r="VQ156">
        <v>0</v>
      </c>
      <c r="VR156">
        <v>0</v>
      </c>
      <c r="VT156" t="s">
        <v>3072</v>
      </c>
      <c r="VU156" t="s">
        <v>3073</v>
      </c>
      <c r="VV156" t="s">
        <v>3074</v>
      </c>
      <c r="VW156">
        <v>0</v>
      </c>
      <c r="VX156">
        <v>1</v>
      </c>
      <c r="VY156">
        <v>1</v>
      </c>
      <c r="VZ156">
        <v>1</v>
      </c>
      <c r="WA156">
        <v>0</v>
      </c>
      <c r="WB156">
        <v>1</v>
      </c>
      <c r="WC156">
        <v>0</v>
      </c>
      <c r="WD156">
        <v>0</v>
      </c>
      <c r="WE156">
        <v>0</v>
      </c>
      <c r="WF156">
        <v>0</v>
      </c>
      <c r="WG156">
        <v>0</v>
      </c>
      <c r="WH156">
        <v>0</v>
      </c>
      <c r="WI156">
        <v>0</v>
      </c>
      <c r="WJ156">
        <v>0</v>
      </c>
      <c r="WL156" t="s">
        <v>3075</v>
      </c>
      <c r="WM156" t="s">
        <v>327</v>
      </c>
      <c r="WV156" t="s">
        <v>355</v>
      </c>
      <c r="WW156" t="s">
        <v>327</v>
      </c>
      <c r="WY156" t="s">
        <v>355</v>
      </c>
      <c r="WZ156">
        <v>0</v>
      </c>
      <c r="XA156">
        <v>0</v>
      </c>
      <c r="XB156">
        <v>0</v>
      </c>
      <c r="XC156">
        <v>0</v>
      </c>
      <c r="XD156">
        <v>1</v>
      </c>
      <c r="XE156">
        <v>0</v>
      </c>
      <c r="XI156">
        <v>231802089</v>
      </c>
      <c r="XJ156" t="s">
        <v>3076</v>
      </c>
      <c r="XK156" s="1">
        <v>44513.574953703697</v>
      </c>
      <c r="XN156" t="s">
        <v>336</v>
      </c>
      <c r="XO156" t="s">
        <v>337</v>
      </c>
      <c r="XQ156">
        <v>155</v>
      </c>
    </row>
    <row r="157" spans="1:641" x14ac:dyDescent="0.25">
      <c r="A157" s="1">
        <v>44513.64041547454</v>
      </c>
      <c r="B157" s="1">
        <v>44513.649347094914</v>
      </c>
      <c r="C157" s="1">
        <v>44513</v>
      </c>
      <c r="D157" t="s">
        <v>2735</v>
      </c>
      <c r="E157" t="s">
        <v>462</v>
      </c>
      <c r="F157" t="s">
        <v>463</v>
      </c>
      <c r="G157" s="1">
        <v>44505</v>
      </c>
      <c r="H157" t="s">
        <v>310</v>
      </c>
      <c r="I157" t="s">
        <v>310</v>
      </c>
      <c r="J157" t="s">
        <v>311</v>
      </c>
      <c r="K157" t="s">
        <v>493</v>
      </c>
      <c r="L157" t="s">
        <v>313</v>
      </c>
      <c r="N157" t="s">
        <v>314</v>
      </c>
      <c r="O157" t="s">
        <v>310</v>
      </c>
      <c r="P157" t="s">
        <v>315</v>
      </c>
      <c r="Q157" t="s">
        <v>316</v>
      </c>
      <c r="S157" t="s">
        <v>317</v>
      </c>
      <c r="T157">
        <v>5</v>
      </c>
      <c r="U157">
        <v>1</v>
      </c>
      <c r="V157">
        <v>4</v>
      </c>
      <c r="W157" t="s">
        <v>402</v>
      </c>
      <c r="X157">
        <v>0</v>
      </c>
      <c r="Y157">
        <v>1</v>
      </c>
      <c r="Z157">
        <v>1</v>
      </c>
      <c r="AA157">
        <v>0</v>
      </c>
      <c r="AG157" t="s">
        <v>310</v>
      </c>
      <c r="AH157" t="s">
        <v>339</v>
      </c>
      <c r="AI157">
        <v>1</v>
      </c>
      <c r="AJ157">
        <v>0</v>
      </c>
      <c r="AK157">
        <v>0</v>
      </c>
      <c r="AL157">
        <v>0</v>
      </c>
      <c r="AM157">
        <v>0</v>
      </c>
      <c r="AN157">
        <v>0</v>
      </c>
      <c r="AO157">
        <v>0</v>
      </c>
      <c r="AP157">
        <v>0</v>
      </c>
      <c r="AR157" t="s">
        <v>480</v>
      </c>
      <c r="AT157">
        <v>750</v>
      </c>
      <c r="AU157" t="s">
        <v>310</v>
      </c>
      <c r="BP157" t="s">
        <v>496</v>
      </c>
      <c r="BQ157" t="s">
        <v>310</v>
      </c>
      <c r="BR157" t="s">
        <v>339</v>
      </c>
      <c r="BS157">
        <v>1</v>
      </c>
      <c r="BT157">
        <v>0</v>
      </c>
      <c r="BU157">
        <v>0</v>
      </c>
      <c r="BV157">
        <v>0</v>
      </c>
      <c r="BW157">
        <v>0</v>
      </c>
      <c r="BX157">
        <v>0</v>
      </c>
      <c r="BY157">
        <v>0</v>
      </c>
      <c r="BZ157">
        <v>0</v>
      </c>
      <c r="CB157" t="s">
        <v>421</v>
      </c>
      <c r="CD157">
        <v>250</v>
      </c>
      <c r="CE157" t="s">
        <v>327</v>
      </c>
      <c r="CZ157" t="s">
        <v>422</v>
      </c>
      <c r="EK157" t="s">
        <v>497</v>
      </c>
      <c r="EL157">
        <v>0</v>
      </c>
      <c r="EM157">
        <v>1</v>
      </c>
      <c r="EN157">
        <v>0</v>
      </c>
      <c r="EO157">
        <v>0</v>
      </c>
      <c r="EP157">
        <v>0</v>
      </c>
      <c r="EQ157">
        <v>0</v>
      </c>
      <c r="ES157" t="s">
        <v>557</v>
      </c>
      <c r="ET157">
        <v>0</v>
      </c>
      <c r="EU157">
        <v>1</v>
      </c>
      <c r="EV157">
        <v>0</v>
      </c>
      <c r="EW157">
        <v>0</v>
      </c>
      <c r="EX157">
        <v>0</v>
      </c>
      <c r="EY157">
        <v>0</v>
      </c>
      <c r="EZ157">
        <v>0</v>
      </c>
      <c r="FA157">
        <v>0</v>
      </c>
      <c r="FB157">
        <v>0</v>
      </c>
      <c r="FC157">
        <v>0</v>
      </c>
      <c r="FD157">
        <v>0</v>
      </c>
      <c r="FE157">
        <v>0</v>
      </c>
      <c r="FF157">
        <v>0</v>
      </c>
      <c r="FG157">
        <v>0</v>
      </c>
      <c r="FH157">
        <v>0</v>
      </c>
      <c r="FI157">
        <v>0</v>
      </c>
      <c r="FJ157">
        <v>0</v>
      </c>
      <c r="FL157" t="s">
        <v>318</v>
      </c>
      <c r="FM157">
        <v>1</v>
      </c>
      <c r="FN157">
        <v>0</v>
      </c>
      <c r="FO157">
        <v>0</v>
      </c>
      <c r="FP157">
        <v>0</v>
      </c>
      <c r="FQ157">
        <v>0</v>
      </c>
      <c r="FR157">
        <v>0</v>
      </c>
      <c r="FT157" t="s">
        <v>994</v>
      </c>
      <c r="FU157">
        <v>0</v>
      </c>
      <c r="FV157">
        <v>0</v>
      </c>
      <c r="FW157">
        <v>1</v>
      </c>
      <c r="FX157">
        <v>0</v>
      </c>
      <c r="FY157">
        <v>0</v>
      </c>
      <c r="FZ157">
        <v>0</v>
      </c>
      <c r="GA157">
        <v>0</v>
      </c>
      <c r="GB157">
        <v>0</v>
      </c>
      <c r="GC157">
        <v>0</v>
      </c>
      <c r="GD157">
        <v>0</v>
      </c>
      <c r="GE157">
        <v>0</v>
      </c>
      <c r="GF157">
        <v>0</v>
      </c>
      <c r="GG157">
        <v>0</v>
      </c>
      <c r="GH157">
        <v>0</v>
      </c>
      <c r="GI157">
        <v>0</v>
      </c>
      <c r="GJ157">
        <v>0</v>
      </c>
      <c r="GK157">
        <v>0</v>
      </c>
      <c r="GM157" t="s">
        <v>499</v>
      </c>
      <c r="GN157">
        <v>0</v>
      </c>
      <c r="GO157">
        <v>0</v>
      </c>
      <c r="GP157">
        <v>1</v>
      </c>
      <c r="GQ157">
        <v>0</v>
      </c>
      <c r="GR157">
        <v>0</v>
      </c>
      <c r="GS157">
        <v>0</v>
      </c>
      <c r="HV157" t="s">
        <v>404</v>
      </c>
      <c r="HX157" t="s">
        <v>385</v>
      </c>
      <c r="HY157" t="s">
        <v>404</v>
      </c>
      <c r="IA157" t="s">
        <v>385</v>
      </c>
      <c r="IE157" t="s">
        <v>705</v>
      </c>
      <c r="IF157" t="s">
        <v>347</v>
      </c>
      <c r="IG157">
        <v>1</v>
      </c>
      <c r="IH157">
        <v>0</v>
      </c>
      <c r="II157">
        <v>0</v>
      </c>
      <c r="IJ157">
        <v>0</v>
      </c>
      <c r="IK157">
        <v>0</v>
      </c>
      <c r="IL157">
        <v>0</v>
      </c>
      <c r="IM157">
        <v>0</v>
      </c>
      <c r="IN157">
        <v>0</v>
      </c>
      <c r="IO157">
        <v>0</v>
      </c>
      <c r="IQ157" t="s">
        <v>3077</v>
      </c>
      <c r="IR157" t="s">
        <v>407</v>
      </c>
      <c r="IS157">
        <v>1</v>
      </c>
      <c r="IT157">
        <v>1</v>
      </c>
      <c r="IU157">
        <v>1</v>
      </c>
      <c r="IV157">
        <v>1</v>
      </c>
      <c r="IW157">
        <v>0</v>
      </c>
      <c r="IX157">
        <v>1</v>
      </c>
      <c r="IY157">
        <v>0</v>
      </c>
      <c r="IZ157">
        <v>0</v>
      </c>
      <c r="JA157">
        <v>0</v>
      </c>
      <c r="JB157">
        <v>0</v>
      </c>
      <c r="JC157">
        <v>0</v>
      </c>
      <c r="JD157">
        <v>0</v>
      </c>
      <c r="JE157">
        <v>0</v>
      </c>
      <c r="JF157">
        <v>0</v>
      </c>
      <c r="JG157">
        <v>0</v>
      </c>
      <c r="JI157" t="s">
        <v>389</v>
      </c>
      <c r="JJ157" t="s">
        <v>351</v>
      </c>
      <c r="JL157" t="s">
        <v>352</v>
      </c>
      <c r="JN157" t="s">
        <v>448</v>
      </c>
      <c r="JO157">
        <v>0</v>
      </c>
      <c r="JP157">
        <v>1</v>
      </c>
      <c r="JQ157">
        <v>0</v>
      </c>
      <c r="JR157">
        <v>0</v>
      </c>
      <c r="JS157">
        <v>0</v>
      </c>
      <c r="JT157">
        <v>0</v>
      </c>
      <c r="JU157">
        <v>0</v>
      </c>
      <c r="JV157">
        <v>0</v>
      </c>
      <c r="JW157">
        <v>0</v>
      </c>
      <c r="JY157" t="s">
        <v>3078</v>
      </c>
      <c r="JZ157" t="s">
        <v>3079</v>
      </c>
      <c r="KA157">
        <v>1</v>
      </c>
      <c r="KB157">
        <v>1</v>
      </c>
      <c r="KC157">
        <v>0</v>
      </c>
      <c r="KD157">
        <v>1</v>
      </c>
      <c r="KE157">
        <v>0</v>
      </c>
      <c r="KF157">
        <v>1</v>
      </c>
      <c r="KG157">
        <v>0</v>
      </c>
      <c r="KH157">
        <v>0</v>
      </c>
      <c r="KI157">
        <v>0</v>
      </c>
      <c r="KJ157">
        <v>0</v>
      </c>
      <c r="KK157">
        <v>0</v>
      </c>
      <c r="KL157">
        <v>1</v>
      </c>
      <c r="KM157">
        <v>1</v>
      </c>
      <c r="KN157">
        <v>0</v>
      </c>
      <c r="KO157">
        <v>0</v>
      </c>
      <c r="KP157" t="s">
        <v>3061</v>
      </c>
      <c r="KQ157" t="s">
        <v>389</v>
      </c>
      <c r="KR157" t="s">
        <v>351</v>
      </c>
      <c r="KT157" t="s">
        <v>408</v>
      </c>
      <c r="MD157" t="s">
        <v>3080</v>
      </c>
      <c r="ME157" t="s">
        <v>3081</v>
      </c>
      <c r="MF157" t="s">
        <v>468</v>
      </c>
      <c r="MG157" t="s">
        <v>433</v>
      </c>
      <c r="MH157">
        <v>1</v>
      </c>
      <c r="MI157">
        <v>0</v>
      </c>
      <c r="MJ157">
        <v>0</v>
      </c>
      <c r="MK157">
        <v>0</v>
      </c>
      <c r="ML157">
        <v>0</v>
      </c>
      <c r="MM157">
        <v>0</v>
      </c>
      <c r="MN157">
        <v>0</v>
      </c>
      <c r="MP157" t="s">
        <v>355</v>
      </c>
      <c r="MQ157">
        <v>0</v>
      </c>
      <c r="MR157">
        <v>0</v>
      </c>
      <c r="MS157">
        <v>0</v>
      </c>
      <c r="MT157">
        <v>1</v>
      </c>
      <c r="MU157">
        <v>0</v>
      </c>
      <c r="MW157" t="s">
        <v>356</v>
      </c>
      <c r="MX157">
        <v>1</v>
      </c>
      <c r="MY157">
        <v>1</v>
      </c>
      <c r="MZ157">
        <v>0</v>
      </c>
      <c r="NA157">
        <v>0</v>
      </c>
      <c r="NB157" t="s">
        <v>357</v>
      </c>
      <c r="NC157">
        <v>0</v>
      </c>
      <c r="ND157">
        <v>0</v>
      </c>
      <c r="NE157">
        <v>1</v>
      </c>
      <c r="NF157">
        <v>1</v>
      </c>
      <c r="NG157">
        <v>0</v>
      </c>
      <c r="NH157">
        <v>0</v>
      </c>
      <c r="NI157">
        <v>0</v>
      </c>
      <c r="NJ157">
        <v>0</v>
      </c>
      <c r="NK157">
        <v>0</v>
      </c>
      <c r="NL157">
        <v>0</v>
      </c>
      <c r="NM157">
        <v>0</v>
      </c>
      <c r="NP157" t="s">
        <v>327</v>
      </c>
      <c r="NQ157" t="s">
        <v>310</v>
      </c>
      <c r="OB157" t="s">
        <v>358</v>
      </c>
      <c r="OC157">
        <v>1</v>
      </c>
      <c r="OD157">
        <v>0</v>
      </c>
      <c r="OE157">
        <v>0</v>
      </c>
      <c r="OF157">
        <v>0</v>
      </c>
      <c r="OG157">
        <v>0</v>
      </c>
      <c r="OH157">
        <v>0</v>
      </c>
      <c r="OI157">
        <v>0</v>
      </c>
      <c r="OJ157">
        <v>0</v>
      </c>
      <c r="OK157">
        <v>0</v>
      </c>
      <c r="VG157" t="s">
        <v>3082</v>
      </c>
      <c r="VH157">
        <v>1</v>
      </c>
      <c r="VI157">
        <v>1</v>
      </c>
      <c r="VJ157">
        <v>1</v>
      </c>
      <c r="VK157">
        <v>0</v>
      </c>
      <c r="VL157">
        <v>0</v>
      </c>
      <c r="VM157">
        <v>0</v>
      </c>
      <c r="VN157">
        <v>0</v>
      </c>
      <c r="VO157">
        <v>0</v>
      </c>
      <c r="VP157">
        <v>0</v>
      </c>
      <c r="VQ157">
        <v>0</v>
      </c>
      <c r="VR157">
        <v>0</v>
      </c>
      <c r="VT157" t="s">
        <v>3083</v>
      </c>
      <c r="VU157" t="s">
        <v>3084</v>
      </c>
      <c r="VV157" t="s">
        <v>2251</v>
      </c>
      <c r="VW157">
        <v>0</v>
      </c>
      <c r="VX157">
        <v>0</v>
      </c>
      <c r="VY157">
        <v>0</v>
      </c>
      <c r="VZ157">
        <v>1</v>
      </c>
      <c r="WA157">
        <v>0</v>
      </c>
      <c r="WB157">
        <v>0</v>
      </c>
      <c r="WC157">
        <v>0</v>
      </c>
      <c r="WD157">
        <v>0</v>
      </c>
      <c r="WE157">
        <v>0</v>
      </c>
      <c r="WF157">
        <v>0</v>
      </c>
      <c r="WG157">
        <v>0</v>
      </c>
      <c r="WH157">
        <v>0</v>
      </c>
      <c r="WI157">
        <v>0</v>
      </c>
      <c r="WJ157">
        <v>0</v>
      </c>
      <c r="WL157" t="s">
        <v>3085</v>
      </c>
      <c r="WM157" t="s">
        <v>327</v>
      </c>
      <c r="WV157" t="s">
        <v>355</v>
      </c>
      <c r="WW157" t="s">
        <v>327</v>
      </c>
      <c r="WY157" t="s">
        <v>355</v>
      </c>
      <c r="WZ157">
        <v>0</v>
      </c>
      <c r="XA157">
        <v>0</v>
      </c>
      <c r="XB157">
        <v>0</v>
      </c>
      <c r="XC157">
        <v>0</v>
      </c>
      <c r="XD157">
        <v>1</v>
      </c>
      <c r="XE157">
        <v>0</v>
      </c>
      <c r="XI157">
        <v>231802095</v>
      </c>
      <c r="XJ157" t="s">
        <v>3086</v>
      </c>
      <c r="XK157" s="1">
        <v>44513.574965277781</v>
      </c>
      <c r="XN157" t="s">
        <v>336</v>
      </c>
      <c r="XO157" t="s">
        <v>337</v>
      </c>
      <c r="XQ157">
        <v>156</v>
      </c>
    </row>
    <row r="158" spans="1:641" x14ac:dyDescent="0.25">
      <c r="A158" s="1">
        <v>44513.654564641212</v>
      </c>
      <c r="B158" s="1">
        <v>44513.657599108803</v>
      </c>
      <c r="C158" s="1">
        <v>44513</v>
      </c>
      <c r="D158" t="s">
        <v>2735</v>
      </c>
      <c r="E158" t="s">
        <v>462</v>
      </c>
      <c r="F158" t="s">
        <v>463</v>
      </c>
      <c r="G158" s="1">
        <v>44505</v>
      </c>
      <c r="H158" t="s">
        <v>310</v>
      </c>
      <c r="I158" t="s">
        <v>310</v>
      </c>
      <c r="J158" t="s">
        <v>327</v>
      </c>
      <c r="K158" t="s">
        <v>569</v>
      </c>
      <c r="L158" t="s">
        <v>313</v>
      </c>
      <c r="N158" t="s">
        <v>314</v>
      </c>
      <c r="O158" t="s">
        <v>310</v>
      </c>
      <c r="P158" t="s">
        <v>315</v>
      </c>
      <c r="Q158" t="s">
        <v>316</v>
      </c>
      <c r="S158" t="s">
        <v>317</v>
      </c>
      <c r="T158">
        <v>3</v>
      </c>
      <c r="U158">
        <v>0</v>
      </c>
      <c r="V158">
        <v>1</v>
      </c>
      <c r="W158" t="s">
        <v>319</v>
      </c>
      <c r="X158">
        <v>0</v>
      </c>
      <c r="Y158">
        <v>1</v>
      </c>
      <c r="Z158">
        <v>0</v>
      </c>
      <c r="AA158">
        <v>0</v>
      </c>
      <c r="AG158" t="s">
        <v>310</v>
      </c>
      <c r="AH158" t="s">
        <v>339</v>
      </c>
      <c r="AI158">
        <v>1</v>
      </c>
      <c r="AJ158">
        <v>0</v>
      </c>
      <c r="AK158">
        <v>0</v>
      </c>
      <c r="AL158">
        <v>0</v>
      </c>
      <c r="AM158">
        <v>0</v>
      </c>
      <c r="AN158">
        <v>0</v>
      </c>
      <c r="AO158">
        <v>0</v>
      </c>
      <c r="AP158">
        <v>0</v>
      </c>
      <c r="AR158" t="s">
        <v>480</v>
      </c>
      <c r="AT158">
        <v>450</v>
      </c>
      <c r="AU158" t="s">
        <v>327</v>
      </c>
      <c r="BP158" t="s">
        <v>496</v>
      </c>
      <c r="EK158" t="s">
        <v>318</v>
      </c>
      <c r="EL158">
        <v>1</v>
      </c>
      <c r="EM158">
        <v>0</v>
      </c>
      <c r="EN158">
        <v>0</v>
      </c>
      <c r="EO158">
        <v>0</v>
      </c>
      <c r="EP158">
        <v>0</v>
      </c>
      <c r="EQ158">
        <v>0</v>
      </c>
      <c r="ES158" t="s">
        <v>519</v>
      </c>
      <c r="ET158">
        <v>1</v>
      </c>
      <c r="EU158">
        <v>1</v>
      </c>
      <c r="EV158">
        <v>0</v>
      </c>
      <c r="EW158">
        <v>0</v>
      </c>
      <c r="EX158">
        <v>0</v>
      </c>
      <c r="EY158">
        <v>0</v>
      </c>
      <c r="EZ158">
        <v>0</v>
      </c>
      <c r="FA158">
        <v>0</v>
      </c>
      <c r="FB158">
        <v>0</v>
      </c>
      <c r="FC158">
        <v>0</v>
      </c>
      <c r="FD158">
        <v>0</v>
      </c>
      <c r="FE158">
        <v>0</v>
      </c>
      <c r="FF158">
        <v>0</v>
      </c>
      <c r="FG158">
        <v>0</v>
      </c>
      <c r="FH158">
        <v>0</v>
      </c>
      <c r="FI158">
        <v>0</v>
      </c>
      <c r="FJ158">
        <v>0</v>
      </c>
      <c r="FL158" t="s">
        <v>318</v>
      </c>
      <c r="FM158">
        <v>1</v>
      </c>
      <c r="FN158">
        <v>0</v>
      </c>
      <c r="FO158">
        <v>0</v>
      </c>
      <c r="FP158">
        <v>0</v>
      </c>
      <c r="FQ158">
        <v>0</v>
      </c>
      <c r="FR158">
        <v>0</v>
      </c>
      <c r="HV158" t="s">
        <v>404</v>
      </c>
      <c r="HX158" t="s">
        <v>345</v>
      </c>
      <c r="IE158" t="s">
        <v>3087</v>
      </c>
      <c r="IF158" t="s">
        <v>320</v>
      </c>
      <c r="IG158">
        <v>0</v>
      </c>
      <c r="IH158">
        <v>0</v>
      </c>
      <c r="II158">
        <v>0</v>
      </c>
      <c r="IJ158">
        <v>0</v>
      </c>
      <c r="IK158">
        <v>0</v>
      </c>
      <c r="IL158">
        <v>0</v>
      </c>
      <c r="IM158">
        <v>1</v>
      </c>
      <c r="IN158">
        <v>0</v>
      </c>
      <c r="IO158">
        <v>0</v>
      </c>
      <c r="IP158" t="s">
        <v>3088</v>
      </c>
      <c r="IQ158" t="s">
        <v>3089</v>
      </c>
      <c r="IR158" t="s">
        <v>320</v>
      </c>
      <c r="IS158">
        <v>0</v>
      </c>
      <c r="IT158">
        <v>0</v>
      </c>
      <c r="IU158">
        <v>0</v>
      </c>
      <c r="IV158">
        <v>0</v>
      </c>
      <c r="IW158">
        <v>0</v>
      </c>
      <c r="IX158">
        <v>0</v>
      </c>
      <c r="IY158">
        <v>0</v>
      </c>
      <c r="IZ158">
        <v>0</v>
      </c>
      <c r="JA158">
        <v>0</v>
      </c>
      <c r="JB158">
        <v>0</v>
      </c>
      <c r="JC158">
        <v>0</v>
      </c>
      <c r="JD158">
        <v>0</v>
      </c>
      <c r="JE158">
        <v>1</v>
      </c>
      <c r="JF158">
        <v>0</v>
      </c>
      <c r="JG158">
        <v>0</v>
      </c>
      <c r="JH158" t="s">
        <v>3089</v>
      </c>
      <c r="JI158" t="s">
        <v>355</v>
      </c>
      <c r="JJ158" t="s">
        <v>351</v>
      </c>
      <c r="JL158" t="s">
        <v>352</v>
      </c>
      <c r="MD158" t="s">
        <v>547</v>
      </c>
      <c r="ME158" t="s">
        <v>798</v>
      </c>
      <c r="MF158" t="s">
        <v>798</v>
      </c>
      <c r="MG158" t="s">
        <v>320</v>
      </c>
      <c r="MH158">
        <v>0</v>
      </c>
      <c r="MI158">
        <v>0</v>
      </c>
      <c r="MJ158">
        <v>0</v>
      </c>
      <c r="MK158">
        <v>0</v>
      </c>
      <c r="ML158">
        <v>1</v>
      </c>
      <c r="MM158">
        <v>0</v>
      </c>
      <c r="MN158">
        <v>0</v>
      </c>
      <c r="MO158" t="s">
        <v>3090</v>
      </c>
      <c r="MP158" t="s">
        <v>355</v>
      </c>
      <c r="MQ158">
        <v>0</v>
      </c>
      <c r="MR158">
        <v>0</v>
      </c>
      <c r="MS158">
        <v>0</v>
      </c>
      <c r="MT158">
        <v>1</v>
      </c>
      <c r="MU158">
        <v>0</v>
      </c>
      <c r="MW158" t="s">
        <v>2242</v>
      </c>
      <c r="MX158">
        <v>0</v>
      </c>
      <c r="MY158">
        <v>1</v>
      </c>
      <c r="MZ158">
        <v>1</v>
      </c>
      <c r="NA158">
        <v>0</v>
      </c>
      <c r="NB158" t="s">
        <v>357</v>
      </c>
      <c r="NC158">
        <v>0</v>
      </c>
      <c r="ND158">
        <v>0</v>
      </c>
      <c r="NE158">
        <v>1</v>
      </c>
      <c r="NF158">
        <v>1</v>
      </c>
      <c r="NG158">
        <v>0</v>
      </c>
      <c r="NH158">
        <v>0</v>
      </c>
      <c r="NI158">
        <v>0</v>
      </c>
      <c r="NJ158">
        <v>0</v>
      </c>
      <c r="NK158">
        <v>0</v>
      </c>
      <c r="NL158">
        <v>0</v>
      </c>
      <c r="NM158">
        <v>0</v>
      </c>
      <c r="NP158" t="s">
        <v>327</v>
      </c>
      <c r="NQ158" t="s">
        <v>310</v>
      </c>
      <c r="OB158" t="s">
        <v>358</v>
      </c>
      <c r="OC158">
        <v>1</v>
      </c>
      <c r="OD158">
        <v>0</v>
      </c>
      <c r="OE158">
        <v>0</v>
      </c>
      <c r="OF158">
        <v>0</v>
      </c>
      <c r="OG158">
        <v>0</v>
      </c>
      <c r="OH158">
        <v>0</v>
      </c>
      <c r="OI158">
        <v>0</v>
      </c>
      <c r="OJ158">
        <v>0</v>
      </c>
      <c r="OK158">
        <v>0</v>
      </c>
      <c r="VG158" t="s">
        <v>3091</v>
      </c>
      <c r="VH158">
        <v>1</v>
      </c>
      <c r="VI158">
        <v>1</v>
      </c>
      <c r="VJ158">
        <v>1</v>
      </c>
      <c r="VK158">
        <v>0</v>
      </c>
      <c r="VL158">
        <v>0</v>
      </c>
      <c r="VM158">
        <v>0</v>
      </c>
      <c r="VN158">
        <v>1</v>
      </c>
      <c r="VO158">
        <v>0</v>
      </c>
      <c r="VP158">
        <v>0</v>
      </c>
      <c r="VQ158">
        <v>0</v>
      </c>
      <c r="VR158">
        <v>0</v>
      </c>
      <c r="VT158" t="s">
        <v>3092</v>
      </c>
      <c r="VU158" t="s">
        <v>354</v>
      </c>
      <c r="VV158" t="s">
        <v>355</v>
      </c>
      <c r="VW158">
        <v>0</v>
      </c>
      <c r="VX158">
        <v>0</v>
      </c>
      <c r="VY158">
        <v>0</v>
      </c>
      <c r="VZ158">
        <v>0</v>
      </c>
      <c r="WA158">
        <v>0</v>
      </c>
      <c r="WB158">
        <v>0</v>
      </c>
      <c r="WC158">
        <v>0</v>
      </c>
      <c r="WD158">
        <v>0</v>
      </c>
      <c r="WE158">
        <v>0</v>
      </c>
      <c r="WF158">
        <v>0</v>
      </c>
      <c r="WG158">
        <v>0</v>
      </c>
      <c r="WH158">
        <v>0</v>
      </c>
      <c r="WI158">
        <v>1</v>
      </c>
      <c r="WJ158">
        <v>0</v>
      </c>
      <c r="WM158" t="s">
        <v>327</v>
      </c>
      <c r="WV158" t="s">
        <v>355</v>
      </c>
      <c r="WW158" t="s">
        <v>327</v>
      </c>
      <c r="WY158" t="s">
        <v>355</v>
      </c>
      <c r="WZ158">
        <v>0</v>
      </c>
      <c r="XA158">
        <v>0</v>
      </c>
      <c r="XB158">
        <v>0</v>
      </c>
      <c r="XC158">
        <v>0</v>
      </c>
      <c r="XD158">
        <v>1</v>
      </c>
      <c r="XE158">
        <v>0</v>
      </c>
      <c r="XI158">
        <v>231802102</v>
      </c>
      <c r="XJ158" t="s">
        <v>3093</v>
      </c>
      <c r="XK158" s="1">
        <v>44513.574965277781</v>
      </c>
      <c r="XN158" t="s">
        <v>336</v>
      </c>
      <c r="XO158" t="s">
        <v>337</v>
      </c>
      <c r="XQ158">
        <v>157</v>
      </c>
    </row>
    <row r="159" spans="1:641" x14ac:dyDescent="0.25">
      <c r="A159" s="1">
        <v>44513.664280798614</v>
      </c>
      <c r="B159" s="1">
        <v>44513.668023715283</v>
      </c>
      <c r="C159" s="1">
        <v>44513</v>
      </c>
      <c r="D159" t="s">
        <v>2735</v>
      </c>
      <c r="E159" t="s">
        <v>462</v>
      </c>
      <c r="F159" t="s">
        <v>478</v>
      </c>
      <c r="G159" s="1">
        <v>44506</v>
      </c>
      <c r="H159" t="s">
        <v>310</v>
      </c>
      <c r="I159" t="s">
        <v>310</v>
      </c>
      <c r="J159" t="s">
        <v>327</v>
      </c>
      <c r="K159" t="s">
        <v>479</v>
      </c>
      <c r="L159" t="s">
        <v>441</v>
      </c>
      <c r="N159" t="s">
        <v>681</v>
      </c>
      <c r="O159" t="s">
        <v>310</v>
      </c>
      <c r="P159" t="s">
        <v>382</v>
      </c>
      <c r="Q159" t="s">
        <v>316</v>
      </c>
      <c r="S159" t="s">
        <v>617</v>
      </c>
      <c r="T159">
        <v>3</v>
      </c>
      <c r="U159">
        <v>0</v>
      </c>
      <c r="V159">
        <v>1</v>
      </c>
      <c r="W159" t="s">
        <v>318</v>
      </c>
      <c r="X159">
        <v>1</v>
      </c>
      <c r="Y159">
        <v>0</v>
      </c>
      <c r="Z159">
        <v>0</v>
      </c>
      <c r="AA159">
        <v>0</v>
      </c>
      <c r="AB159" t="s">
        <v>495</v>
      </c>
      <c r="AC159">
        <v>1</v>
      </c>
      <c r="AD159">
        <v>1</v>
      </c>
      <c r="AE159">
        <v>0</v>
      </c>
      <c r="AF159">
        <v>0</v>
      </c>
      <c r="EK159" t="s">
        <v>318</v>
      </c>
      <c r="EL159">
        <v>1</v>
      </c>
      <c r="EM159">
        <v>0</v>
      </c>
      <c r="EN159">
        <v>0</v>
      </c>
      <c r="EO159">
        <v>0</v>
      </c>
      <c r="EP159">
        <v>0</v>
      </c>
      <c r="EQ159">
        <v>0</v>
      </c>
      <c r="IE159" t="s">
        <v>705</v>
      </c>
      <c r="MG159" t="s">
        <v>355</v>
      </c>
      <c r="MH159">
        <v>0</v>
      </c>
      <c r="MI159">
        <v>0</v>
      </c>
      <c r="MJ159">
        <v>0</v>
      </c>
      <c r="MK159">
        <v>0</v>
      </c>
      <c r="ML159">
        <v>0</v>
      </c>
      <c r="MM159">
        <v>1</v>
      </c>
      <c r="MN159">
        <v>0</v>
      </c>
      <c r="MW159" t="s">
        <v>1208</v>
      </c>
      <c r="MX159">
        <v>0</v>
      </c>
      <c r="MY159">
        <v>0</v>
      </c>
      <c r="MZ159">
        <v>0</v>
      </c>
      <c r="NA159">
        <v>1</v>
      </c>
      <c r="OM159" t="s">
        <v>2745</v>
      </c>
      <c r="ON159">
        <v>1</v>
      </c>
      <c r="OO159">
        <v>1</v>
      </c>
      <c r="OP159">
        <v>0</v>
      </c>
      <c r="OQ159">
        <v>0</v>
      </c>
      <c r="OR159">
        <v>0</v>
      </c>
      <c r="OS159">
        <v>0</v>
      </c>
      <c r="OT159">
        <v>0</v>
      </c>
      <c r="OU159">
        <v>0</v>
      </c>
      <c r="OV159">
        <v>0</v>
      </c>
      <c r="OW159">
        <v>0</v>
      </c>
      <c r="OX159">
        <v>0</v>
      </c>
      <c r="PA159" t="s">
        <v>503</v>
      </c>
      <c r="PB159">
        <v>1</v>
      </c>
      <c r="PC159">
        <v>0</v>
      </c>
      <c r="PD159">
        <v>0</v>
      </c>
      <c r="PE159">
        <v>0</v>
      </c>
      <c r="PF159">
        <v>0</v>
      </c>
      <c r="PG159">
        <v>0</v>
      </c>
      <c r="PH159">
        <v>0</v>
      </c>
      <c r="PI159">
        <v>0</v>
      </c>
      <c r="PJ159">
        <v>0</v>
      </c>
      <c r="PK159">
        <v>0</v>
      </c>
      <c r="PL159">
        <v>0</v>
      </c>
      <c r="PM159">
        <v>0</v>
      </c>
      <c r="PN159">
        <v>0</v>
      </c>
      <c r="PO159">
        <v>0</v>
      </c>
      <c r="PQ159" t="s">
        <v>844</v>
      </c>
      <c r="PS159" t="s">
        <v>318</v>
      </c>
      <c r="PT159">
        <v>0</v>
      </c>
      <c r="PU159">
        <v>0</v>
      </c>
      <c r="PV159">
        <v>0</v>
      </c>
      <c r="PW159">
        <v>0</v>
      </c>
      <c r="PX159">
        <v>0</v>
      </c>
      <c r="PY159">
        <v>1</v>
      </c>
      <c r="PZ159">
        <v>0</v>
      </c>
      <c r="QA159">
        <v>0</v>
      </c>
      <c r="QB159">
        <v>0</v>
      </c>
      <c r="VG159" t="s">
        <v>2386</v>
      </c>
      <c r="VH159">
        <v>0</v>
      </c>
      <c r="VI159">
        <v>0</v>
      </c>
      <c r="VJ159">
        <v>0</v>
      </c>
      <c r="VK159">
        <v>0</v>
      </c>
      <c r="VL159">
        <v>0</v>
      </c>
      <c r="VM159">
        <v>0</v>
      </c>
      <c r="VN159">
        <v>0</v>
      </c>
      <c r="VO159">
        <v>1</v>
      </c>
      <c r="VP159">
        <v>0</v>
      </c>
      <c r="VQ159">
        <v>0</v>
      </c>
      <c r="VR159">
        <v>0</v>
      </c>
      <c r="VT159" t="s">
        <v>3094</v>
      </c>
      <c r="VU159" t="s">
        <v>3095</v>
      </c>
      <c r="VV159" t="s">
        <v>3096</v>
      </c>
      <c r="VW159">
        <v>0</v>
      </c>
      <c r="VX159">
        <v>1</v>
      </c>
      <c r="VY159">
        <v>0</v>
      </c>
      <c r="VZ159">
        <v>0</v>
      </c>
      <c r="WA159">
        <v>0</v>
      </c>
      <c r="WB159">
        <v>1</v>
      </c>
      <c r="WC159">
        <v>1</v>
      </c>
      <c r="WD159">
        <v>0</v>
      </c>
      <c r="WE159">
        <v>0</v>
      </c>
      <c r="WF159">
        <v>0</v>
      </c>
      <c r="WG159">
        <v>1</v>
      </c>
      <c r="WH159">
        <v>0</v>
      </c>
      <c r="WI159">
        <v>0</v>
      </c>
      <c r="WJ159">
        <v>0</v>
      </c>
      <c r="WL159" t="s">
        <v>3097</v>
      </c>
      <c r="WM159" t="s">
        <v>310</v>
      </c>
      <c r="WN159" t="s">
        <v>2257</v>
      </c>
      <c r="WO159">
        <v>1</v>
      </c>
      <c r="WP159">
        <v>0</v>
      </c>
      <c r="WQ159">
        <v>1</v>
      </c>
      <c r="WR159">
        <v>0</v>
      </c>
      <c r="WS159">
        <v>0</v>
      </c>
      <c r="WT159">
        <v>0</v>
      </c>
      <c r="WV159" t="s">
        <v>355</v>
      </c>
      <c r="WW159" t="s">
        <v>327</v>
      </c>
      <c r="WY159" t="s">
        <v>355</v>
      </c>
      <c r="WZ159">
        <v>0</v>
      </c>
      <c r="XA159">
        <v>0</v>
      </c>
      <c r="XB159">
        <v>0</v>
      </c>
      <c r="XC159">
        <v>0</v>
      </c>
      <c r="XD159">
        <v>1</v>
      </c>
      <c r="XE159">
        <v>0</v>
      </c>
      <c r="XI159">
        <v>231813730</v>
      </c>
      <c r="XJ159" t="s">
        <v>3098</v>
      </c>
      <c r="XK159" s="1">
        <v>44513.602638888893</v>
      </c>
      <c r="XN159" t="s">
        <v>336</v>
      </c>
      <c r="XO159" t="s">
        <v>337</v>
      </c>
      <c r="XQ159">
        <v>158</v>
      </c>
    </row>
    <row r="160" spans="1:641" x14ac:dyDescent="0.25">
      <c r="A160" s="1">
        <v>44513.670512800927</v>
      </c>
      <c r="B160" s="1">
        <v>44513.677010451393</v>
      </c>
      <c r="C160" s="1">
        <v>44513</v>
      </c>
      <c r="D160" t="s">
        <v>2735</v>
      </c>
      <c r="E160" t="s">
        <v>462</v>
      </c>
      <c r="F160" t="s">
        <v>478</v>
      </c>
      <c r="G160" s="1">
        <v>44505</v>
      </c>
      <c r="H160" t="s">
        <v>310</v>
      </c>
      <c r="I160" t="s">
        <v>310</v>
      </c>
      <c r="J160" t="s">
        <v>311</v>
      </c>
      <c r="K160" t="s">
        <v>479</v>
      </c>
      <c r="L160" t="s">
        <v>313</v>
      </c>
      <c r="N160" t="s">
        <v>681</v>
      </c>
      <c r="O160" t="s">
        <v>310</v>
      </c>
      <c r="P160" t="s">
        <v>382</v>
      </c>
      <c r="Q160" t="s">
        <v>401</v>
      </c>
      <c r="S160" t="s">
        <v>617</v>
      </c>
      <c r="T160">
        <v>5</v>
      </c>
      <c r="U160">
        <v>1</v>
      </c>
      <c r="V160">
        <v>3</v>
      </c>
      <c r="W160" t="s">
        <v>318</v>
      </c>
      <c r="X160">
        <v>1</v>
      </c>
      <c r="Y160">
        <v>0</v>
      </c>
      <c r="Z160">
        <v>0</v>
      </c>
      <c r="AA160">
        <v>0</v>
      </c>
      <c r="AB160" t="s">
        <v>402</v>
      </c>
      <c r="AC160">
        <v>1</v>
      </c>
      <c r="AD160">
        <v>1</v>
      </c>
      <c r="AE160">
        <v>0</v>
      </c>
      <c r="AF160">
        <v>0</v>
      </c>
      <c r="EK160" t="s">
        <v>497</v>
      </c>
      <c r="EL160">
        <v>0</v>
      </c>
      <c r="EM160">
        <v>1</v>
      </c>
      <c r="EN160">
        <v>0</v>
      </c>
      <c r="EO160">
        <v>0</v>
      </c>
      <c r="EP160">
        <v>0</v>
      </c>
      <c r="EQ160">
        <v>0</v>
      </c>
      <c r="IE160" t="s">
        <v>3099</v>
      </c>
      <c r="MG160" t="s">
        <v>320</v>
      </c>
      <c r="MH160">
        <v>0</v>
      </c>
      <c r="MI160">
        <v>0</v>
      </c>
      <c r="MJ160">
        <v>0</v>
      </c>
      <c r="MK160">
        <v>0</v>
      </c>
      <c r="ML160">
        <v>1</v>
      </c>
      <c r="MM160">
        <v>0</v>
      </c>
      <c r="MN160">
        <v>0</v>
      </c>
      <c r="MO160" t="s">
        <v>525</v>
      </c>
      <c r="MW160" t="s">
        <v>2258</v>
      </c>
      <c r="MX160">
        <v>1</v>
      </c>
      <c r="MY160">
        <v>0</v>
      </c>
      <c r="MZ160">
        <v>0</v>
      </c>
      <c r="NA160">
        <v>1</v>
      </c>
      <c r="OM160" t="s">
        <v>326</v>
      </c>
      <c r="ON160">
        <v>0</v>
      </c>
      <c r="OO160">
        <v>1</v>
      </c>
      <c r="OP160">
        <v>0</v>
      </c>
      <c r="OQ160">
        <v>0</v>
      </c>
      <c r="OR160">
        <v>0</v>
      </c>
      <c r="OS160">
        <v>0</v>
      </c>
      <c r="OT160">
        <v>0</v>
      </c>
      <c r="OU160">
        <v>0</v>
      </c>
      <c r="OV160">
        <v>0</v>
      </c>
      <c r="OW160">
        <v>0</v>
      </c>
      <c r="OX160">
        <v>0</v>
      </c>
      <c r="PA160" t="s">
        <v>503</v>
      </c>
      <c r="PB160">
        <v>1</v>
      </c>
      <c r="PC160">
        <v>0</v>
      </c>
      <c r="PD160">
        <v>0</v>
      </c>
      <c r="PE160">
        <v>0</v>
      </c>
      <c r="PF160">
        <v>0</v>
      </c>
      <c r="PG160">
        <v>0</v>
      </c>
      <c r="PH160">
        <v>0</v>
      </c>
      <c r="PI160">
        <v>0</v>
      </c>
      <c r="PJ160">
        <v>0</v>
      </c>
      <c r="PK160">
        <v>0</v>
      </c>
      <c r="PL160">
        <v>0</v>
      </c>
      <c r="PM160">
        <v>0</v>
      </c>
      <c r="PN160">
        <v>0</v>
      </c>
      <c r="PO160">
        <v>0</v>
      </c>
      <c r="PQ160" t="s">
        <v>754</v>
      </c>
      <c r="PS160" t="s">
        <v>318</v>
      </c>
      <c r="PT160">
        <v>0</v>
      </c>
      <c r="PU160">
        <v>0</v>
      </c>
      <c r="PV160">
        <v>0</v>
      </c>
      <c r="PW160">
        <v>0</v>
      </c>
      <c r="PX160">
        <v>0</v>
      </c>
      <c r="PY160">
        <v>1</v>
      </c>
      <c r="PZ160">
        <v>0</v>
      </c>
      <c r="QA160">
        <v>0</v>
      </c>
      <c r="QB160">
        <v>0</v>
      </c>
      <c r="VG160" t="s">
        <v>2901</v>
      </c>
      <c r="VH160">
        <v>0</v>
      </c>
      <c r="VI160">
        <v>0</v>
      </c>
      <c r="VJ160">
        <v>0</v>
      </c>
      <c r="VK160">
        <v>0</v>
      </c>
      <c r="VL160">
        <v>0</v>
      </c>
      <c r="VM160">
        <v>0</v>
      </c>
      <c r="VN160">
        <v>0</v>
      </c>
      <c r="VO160">
        <v>1</v>
      </c>
      <c r="VP160">
        <v>1</v>
      </c>
      <c r="VQ160">
        <v>0</v>
      </c>
      <c r="VR160">
        <v>0</v>
      </c>
      <c r="VS160" t="s">
        <v>3100</v>
      </c>
      <c r="VT160" t="s">
        <v>3101</v>
      </c>
      <c r="VU160" t="s">
        <v>3102</v>
      </c>
      <c r="VV160" t="s">
        <v>3103</v>
      </c>
      <c r="VW160">
        <v>0</v>
      </c>
      <c r="VX160">
        <v>0</v>
      </c>
      <c r="VY160">
        <v>0</v>
      </c>
      <c r="VZ160">
        <v>0</v>
      </c>
      <c r="WA160">
        <v>0</v>
      </c>
      <c r="WB160">
        <v>1</v>
      </c>
      <c r="WC160">
        <v>0</v>
      </c>
      <c r="WD160">
        <v>0</v>
      </c>
      <c r="WE160">
        <v>0</v>
      </c>
      <c r="WF160">
        <v>0</v>
      </c>
      <c r="WG160">
        <v>1</v>
      </c>
      <c r="WH160">
        <v>1</v>
      </c>
      <c r="WI160">
        <v>0</v>
      </c>
      <c r="WJ160">
        <v>0</v>
      </c>
      <c r="WK160" t="s">
        <v>3104</v>
      </c>
      <c r="WL160" t="s">
        <v>3105</v>
      </c>
      <c r="WM160" t="s">
        <v>310</v>
      </c>
      <c r="WN160" t="s">
        <v>2257</v>
      </c>
      <c r="WO160">
        <v>1</v>
      </c>
      <c r="WP160">
        <v>0</v>
      </c>
      <c r="WQ160">
        <v>1</v>
      </c>
      <c r="WR160">
        <v>0</v>
      </c>
      <c r="WS160">
        <v>0</v>
      </c>
      <c r="WT160">
        <v>0</v>
      </c>
      <c r="WV160" t="s">
        <v>355</v>
      </c>
      <c r="WW160" t="s">
        <v>327</v>
      </c>
      <c r="WY160" t="s">
        <v>598</v>
      </c>
      <c r="WZ160">
        <v>0</v>
      </c>
      <c r="XA160">
        <v>0</v>
      </c>
      <c r="XB160">
        <v>1</v>
      </c>
      <c r="XC160">
        <v>0</v>
      </c>
      <c r="XD160">
        <v>0</v>
      </c>
      <c r="XE160">
        <v>0</v>
      </c>
      <c r="XH160" t="s">
        <v>3106</v>
      </c>
      <c r="XI160">
        <v>231813734</v>
      </c>
      <c r="XJ160" t="s">
        <v>3107</v>
      </c>
      <c r="XK160" s="1">
        <v>44513.602638888893</v>
      </c>
      <c r="XN160" t="s">
        <v>336</v>
      </c>
      <c r="XO160" t="s">
        <v>337</v>
      </c>
      <c r="XQ160">
        <v>159</v>
      </c>
    </row>
    <row r="161" spans="1:641" x14ac:dyDescent="0.25">
      <c r="A161" s="1">
        <v>44513.678957743054</v>
      </c>
      <c r="B161" s="1">
        <v>44513.683537881952</v>
      </c>
      <c r="C161" s="1">
        <v>44513</v>
      </c>
      <c r="D161" t="s">
        <v>2735</v>
      </c>
      <c r="E161" t="s">
        <v>462</v>
      </c>
      <c r="F161" t="s">
        <v>463</v>
      </c>
      <c r="G161" s="1">
        <v>44507</v>
      </c>
      <c r="H161" t="s">
        <v>310</v>
      </c>
      <c r="I161" t="s">
        <v>310</v>
      </c>
      <c r="J161" t="s">
        <v>327</v>
      </c>
      <c r="K161" t="s">
        <v>516</v>
      </c>
      <c r="L161" t="s">
        <v>441</v>
      </c>
      <c r="N161" t="s">
        <v>681</v>
      </c>
      <c r="O161" t="s">
        <v>310</v>
      </c>
      <c r="P161" t="s">
        <v>517</v>
      </c>
      <c r="Q161" t="s">
        <v>442</v>
      </c>
      <c r="S161" t="s">
        <v>531</v>
      </c>
      <c r="T161">
        <v>3</v>
      </c>
      <c r="U161">
        <v>1</v>
      </c>
      <c r="V161">
        <v>2</v>
      </c>
      <c r="W161" t="s">
        <v>318</v>
      </c>
      <c r="X161">
        <v>1</v>
      </c>
      <c r="Y161">
        <v>0</v>
      </c>
      <c r="Z161">
        <v>0</v>
      </c>
      <c r="AA161">
        <v>0</v>
      </c>
      <c r="AB161" t="s">
        <v>402</v>
      </c>
      <c r="AC161">
        <v>1</v>
      </c>
      <c r="AD161">
        <v>1</v>
      </c>
      <c r="AE161">
        <v>0</v>
      </c>
      <c r="AF161">
        <v>0</v>
      </c>
      <c r="EK161" t="s">
        <v>497</v>
      </c>
      <c r="EL161">
        <v>0</v>
      </c>
      <c r="EM161">
        <v>1</v>
      </c>
      <c r="EN161">
        <v>0</v>
      </c>
      <c r="EO161">
        <v>0</v>
      </c>
      <c r="EP161">
        <v>0</v>
      </c>
      <c r="EQ161">
        <v>0</v>
      </c>
      <c r="IE161" t="s">
        <v>3108</v>
      </c>
      <c r="MG161" t="s">
        <v>320</v>
      </c>
      <c r="MH161">
        <v>0</v>
      </c>
      <c r="MI161">
        <v>0</v>
      </c>
      <c r="MJ161">
        <v>0</v>
      </c>
      <c r="MK161">
        <v>0</v>
      </c>
      <c r="ML161">
        <v>1</v>
      </c>
      <c r="MM161">
        <v>0</v>
      </c>
      <c r="MN161">
        <v>0</v>
      </c>
      <c r="MO161" t="s">
        <v>3109</v>
      </c>
      <c r="MW161" t="s">
        <v>2258</v>
      </c>
      <c r="MX161">
        <v>1</v>
      </c>
      <c r="MY161">
        <v>0</v>
      </c>
      <c r="MZ161">
        <v>0</v>
      </c>
      <c r="NA161">
        <v>1</v>
      </c>
      <c r="OM161" t="s">
        <v>326</v>
      </c>
      <c r="ON161">
        <v>0</v>
      </c>
      <c r="OO161">
        <v>1</v>
      </c>
      <c r="OP161">
        <v>0</v>
      </c>
      <c r="OQ161">
        <v>0</v>
      </c>
      <c r="OR161">
        <v>0</v>
      </c>
      <c r="OS161">
        <v>0</v>
      </c>
      <c r="OT161">
        <v>0</v>
      </c>
      <c r="OU161">
        <v>0</v>
      </c>
      <c r="OV161">
        <v>0</v>
      </c>
      <c r="OW161">
        <v>0</v>
      </c>
      <c r="OX161">
        <v>0</v>
      </c>
      <c r="PA161" t="s">
        <v>3110</v>
      </c>
      <c r="PB161">
        <v>1</v>
      </c>
      <c r="PC161">
        <v>1</v>
      </c>
      <c r="PD161">
        <v>0</v>
      </c>
      <c r="PE161">
        <v>0</v>
      </c>
      <c r="PF161">
        <v>0</v>
      </c>
      <c r="PG161">
        <v>1</v>
      </c>
      <c r="PH161">
        <v>0</v>
      </c>
      <c r="PI161">
        <v>0</v>
      </c>
      <c r="PJ161">
        <v>0</v>
      </c>
      <c r="PK161">
        <v>0</v>
      </c>
      <c r="PL161">
        <v>0</v>
      </c>
      <c r="PM161">
        <v>0</v>
      </c>
      <c r="PN161">
        <v>0</v>
      </c>
      <c r="PO161">
        <v>0</v>
      </c>
      <c r="PQ161" t="s">
        <v>844</v>
      </c>
      <c r="PS161" t="s">
        <v>845</v>
      </c>
      <c r="PT161">
        <v>0</v>
      </c>
      <c r="PU161">
        <v>0</v>
      </c>
      <c r="PV161">
        <v>0</v>
      </c>
      <c r="PW161">
        <v>0</v>
      </c>
      <c r="PX161">
        <v>1</v>
      </c>
      <c r="PY161">
        <v>0</v>
      </c>
      <c r="PZ161">
        <v>0</v>
      </c>
      <c r="QA161">
        <v>0</v>
      </c>
      <c r="QB161">
        <v>0</v>
      </c>
      <c r="QD161" t="s">
        <v>845</v>
      </c>
      <c r="QE161">
        <v>0</v>
      </c>
      <c r="QF161">
        <v>0</v>
      </c>
      <c r="QG161">
        <v>0</v>
      </c>
      <c r="QH161">
        <v>0</v>
      </c>
      <c r="QI161">
        <v>1</v>
      </c>
      <c r="QJ161">
        <v>0</v>
      </c>
      <c r="QK161">
        <v>0</v>
      </c>
      <c r="QL161">
        <v>0</v>
      </c>
      <c r="QM161">
        <v>0</v>
      </c>
      <c r="TR161" t="s">
        <v>2254</v>
      </c>
      <c r="TS161">
        <v>0</v>
      </c>
      <c r="TT161">
        <v>0</v>
      </c>
      <c r="TU161">
        <v>0</v>
      </c>
      <c r="TV161">
        <v>1</v>
      </c>
      <c r="TW161">
        <v>0</v>
      </c>
      <c r="TX161">
        <v>0</v>
      </c>
      <c r="TY161">
        <v>0</v>
      </c>
      <c r="TZ161">
        <v>0</v>
      </c>
      <c r="UC161" t="s">
        <v>3111</v>
      </c>
      <c r="UD161">
        <v>1</v>
      </c>
      <c r="UE161">
        <v>0</v>
      </c>
      <c r="UF161">
        <v>1</v>
      </c>
      <c r="UG161">
        <v>0</v>
      </c>
      <c r="UH161">
        <v>0</v>
      </c>
      <c r="UI161">
        <v>0</v>
      </c>
      <c r="UJ161">
        <v>0</v>
      </c>
      <c r="VF161" t="s">
        <v>327</v>
      </c>
      <c r="VG161" t="s">
        <v>2386</v>
      </c>
      <c r="VH161">
        <v>0</v>
      </c>
      <c r="VI161">
        <v>0</v>
      </c>
      <c r="VJ161">
        <v>0</v>
      </c>
      <c r="VK161">
        <v>0</v>
      </c>
      <c r="VL161">
        <v>0</v>
      </c>
      <c r="VM161">
        <v>0</v>
      </c>
      <c r="VN161">
        <v>0</v>
      </c>
      <c r="VO161">
        <v>1</v>
      </c>
      <c r="VP161">
        <v>0</v>
      </c>
      <c r="VQ161">
        <v>0</v>
      </c>
      <c r="VR161">
        <v>0</v>
      </c>
      <c r="VT161" t="s">
        <v>3112</v>
      </c>
      <c r="VU161" t="s">
        <v>3113</v>
      </c>
      <c r="VV161" t="s">
        <v>3114</v>
      </c>
      <c r="VW161">
        <v>0</v>
      </c>
      <c r="VX161">
        <v>1</v>
      </c>
      <c r="VY161">
        <v>1</v>
      </c>
      <c r="VZ161">
        <v>1</v>
      </c>
      <c r="WA161">
        <v>0</v>
      </c>
      <c r="WB161">
        <v>1</v>
      </c>
      <c r="WC161">
        <v>0</v>
      </c>
      <c r="WD161">
        <v>0</v>
      </c>
      <c r="WE161">
        <v>0</v>
      </c>
      <c r="WF161">
        <v>0</v>
      </c>
      <c r="WG161">
        <v>0</v>
      </c>
      <c r="WH161">
        <v>1</v>
      </c>
      <c r="WI161">
        <v>0</v>
      </c>
      <c r="WJ161">
        <v>0</v>
      </c>
      <c r="WK161" t="s">
        <v>3115</v>
      </c>
      <c r="WL161" t="s">
        <v>3116</v>
      </c>
      <c r="WM161" t="s">
        <v>310</v>
      </c>
      <c r="WN161" t="s">
        <v>2257</v>
      </c>
      <c r="WO161">
        <v>1</v>
      </c>
      <c r="WP161">
        <v>0</v>
      </c>
      <c r="WQ161">
        <v>1</v>
      </c>
      <c r="WR161">
        <v>0</v>
      </c>
      <c r="WS161">
        <v>0</v>
      </c>
      <c r="WT161">
        <v>0</v>
      </c>
      <c r="WV161" t="s">
        <v>327</v>
      </c>
      <c r="WW161" t="s">
        <v>327</v>
      </c>
      <c r="WY161" t="s">
        <v>598</v>
      </c>
      <c r="WZ161">
        <v>0</v>
      </c>
      <c r="XA161">
        <v>0</v>
      </c>
      <c r="XB161">
        <v>1</v>
      </c>
      <c r="XC161">
        <v>0</v>
      </c>
      <c r="XD161">
        <v>0</v>
      </c>
      <c r="XE161">
        <v>0</v>
      </c>
      <c r="XI161">
        <v>231813741</v>
      </c>
      <c r="XJ161" t="s">
        <v>3117</v>
      </c>
      <c r="XK161" s="1">
        <v>44513.602650462963</v>
      </c>
      <c r="XN161" t="s">
        <v>336</v>
      </c>
      <c r="XO161" t="s">
        <v>337</v>
      </c>
      <c r="XQ161">
        <v>160</v>
      </c>
    </row>
    <row r="162" spans="1:641" x14ac:dyDescent="0.25">
      <c r="A162" s="1">
        <v>44513.683596354167</v>
      </c>
      <c r="B162" s="1">
        <v>44513.685907326391</v>
      </c>
      <c r="C162" s="1">
        <v>44513</v>
      </c>
      <c r="D162" t="s">
        <v>2735</v>
      </c>
      <c r="E162" t="s">
        <v>462</v>
      </c>
      <c r="F162" t="s">
        <v>478</v>
      </c>
      <c r="G162" s="1">
        <v>44510</v>
      </c>
      <c r="H162" t="s">
        <v>310</v>
      </c>
      <c r="I162" t="s">
        <v>327</v>
      </c>
      <c r="J162" t="s">
        <v>327</v>
      </c>
      <c r="K162" t="s">
        <v>464</v>
      </c>
      <c r="L162" t="s">
        <v>313</v>
      </c>
      <c r="N162" t="s">
        <v>681</v>
      </c>
      <c r="O162" t="s">
        <v>310</v>
      </c>
      <c r="P162" t="s">
        <v>382</v>
      </c>
      <c r="Q162" t="s">
        <v>366</v>
      </c>
      <c r="S162" t="s">
        <v>617</v>
      </c>
      <c r="T162">
        <v>5</v>
      </c>
      <c r="U162">
        <v>1</v>
      </c>
      <c r="V162">
        <v>4</v>
      </c>
      <c r="W162" t="s">
        <v>318</v>
      </c>
      <c r="X162">
        <v>1</v>
      </c>
      <c r="Y162">
        <v>0</v>
      </c>
      <c r="Z162">
        <v>0</v>
      </c>
      <c r="AA162">
        <v>0</v>
      </c>
      <c r="AB162" t="s">
        <v>402</v>
      </c>
      <c r="AC162">
        <v>1</v>
      </c>
      <c r="AD162">
        <v>1</v>
      </c>
      <c r="AE162">
        <v>0</v>
      </c>
      <c r="AF162">
        <v>0</v>
      </c>
      <c r="EK162" t="s">
        <v>497</v>
      </c>
      <c r="EL162">
        <v>0</v>
      </c>
      <c r="EM162">
        <v>1</v>
      </c>
      <c r="EN162">
        <v>0</v>
      </c>
      <c r="EO162">
        <v>0</v>
      </c>
      <c r="EP162">
        <v>0</v>
      </c>
      <c r="EQ162">
        <v>0</v>
      </c>
      <c r="IE162" t="s">
        <v>3118</v>
      </c>
      <c r="MG162" t="s">
        <v>320</v>
      </c>
      <c r="MH162">
        <v>0</v>
      </c>
      <c r="MI162">
        <v>0</v>
      </c>
      <c r="MJ162">
        <v>0</v>
      </c>
      <c r="MK162">
        <v>0</v>
      </c>
      <c r="ML162">
        <v>1</v>
      </c>
      <c r="MM162">
        <v>0</v>
      </c>
      <c r="MN162">
        <v>0</v>
      </c>
      <c r="MO162" t="s">
        <v>3119</v>
      </c>
      <c r="MW162" t="s">
        <v>1208</v>
      </c>
      <c r="MX162">
        <v>0</v>
      </c>
      <c r="MY162">
        <v>0</v>
      </c>
      <c r="MZ162">
        <v>0</v>
      </c>
      <c r="NA162">
        <v>1</v>
      </c>
      <c r="OM162" t="s">
        <v>326</v>
      </c>
      <c r="ON162">
        <v>0</v>
      </c>
      <c r="OO162">
        <v>1</v>
      </c>
      <c r="OP162">
        <v>0</v>
      </c>
      <c r="OQ162">
        <v>0</v>
      </c>
      <c r="OR162">
        <v>0</v>
      </c>
      <c r="OS162">
        <v>0</v>
      </c>
      <c r="OT162">
        <v>0</v>
      </c>
      <c r="OU162">
        <v>0</v>
      </c>
      <c r="OV162">
        <v>0</v>
      </c>
      <c r="OW162">
        <v>0</v>
      </c>
      <c r="OX162">
        <v>0</v>
      </c>
      <c r="PA162" t="s">
        <v>503</v>
      </c>
      <c r="PB162">
        <v>1</v>
      </c>
      <c r="PC162">
        <v>0</v>
      </c>
      <c r="PD162">
        <v>0</v>
      </c>
      <c r="PE162">
        <v>0</v>
      </c>
      <c r="PF162">
        <v>0</v>
      </c>
      <c r="PG162">
        <v>0</v>
      </c>
      <c r="PH162">
        <v>0</v>
      </c>
      <c r="PI162">
        <v>0</v>
      </c>
      <c r="PJ162">
        <v>0</v>
      </c>
      <c r="PK162">
        <v>0</v>
      </c>
      <c r="PL162">
        <v>0</v>
      </c>
      <c r="PM162">
        <v>0</v>
      </c>
      <c r="PN162">
        <v>0</v>
      </c>
      <c r="PO162">
        <v>0</v>
      </c>
      <c r="PQ162" t="s">
        <v>844</v>
      </c>
      <c r="PS162" t="s">
        <v>318</v>
      </c>
      <c r="PT162">
        <v>0</v>
      </c>
      <c r="PU162">
        <v>0</v>
      </c>
      <c r="PV162">
        <v>0</v>
      </c>
      <c r="PW162">
        <v>0</v>
      </c>
      <c r="PX162">
        <v>0</v>
      </c>
      <c r="PY162">
        <v>1</v>
      </c>
      <c r="PZ162">
        <v>0</v>
      </c>
      <c r="QA162">
        <v>0</v>
      </c>
      <c r="QB162">
        <v>0</v>
      </c>
      <c r="VG162" t="s">
        <v>3120</v>
      </c>
      <c r="VH162">
        <v>0</v>
      </c>
      <c r="VI162">
        <v>0</v>
      </c>
      <c r="VJ162">
        <v>0</v>
      </c>
      <c r="VK162">
        <v>1</v>
      </c>
      <c r="VL162">
        <v>0</v>
      </c>
      <c r="VM162">
        <v>1</v>
      </c>
      <c r="VN162">
        <v>0</v>
      </c>
      <c r="VO162">
        <v>1</v>
      </c>
      <c r="VP162">
        <v>0</v>
      </c>
      <c r="VQ162">
        <v>0</v>
      </c>
      <c r="VR162">
        <v>0</v>
      </c>
      <c r="VT162" t="s">
        <v>2170</v>
      </c>
      <c r="VU162" t="s">
        <v>3121</v>
      </c>
      <c r="VV162" t="s">
        <v>320</v>
      </c>
      <c r="VW162">
        <v>0</v>
      </c>
      <c r="VX162">
        <v>0</v>
      </c>
      <c r="VY162">
        <v>0</v>
      </c>
      <c r="VZ162">
        <v>0</v>
      </c>
      <c r="WA162">
        <v>0</v>
      </c>
      <c r="WB162">
        <v>0</v>
      </c>
      <c r="WC162">
        <v>0</v>
      </c>
      <c r="WD162">
        <v>0</v>
      </c>
      <c r="WE162">
        <v>0</v>
      </c>
      <c r="WF162">
        <v>0</v>
      </c>
      <c r="WG162">
        <v>0</v>
      </c>
      <c r="WH162">
        <v>1</v>
      </c>
      <c r="WI162">
        <v>0</v>
      </c>
      <c r="WJ162">
        <v>0</v>
      </c>
      <c r="WK162" t="s">
        <v>3122</v>
      </c>
      <c r="WM162" t="s">
        <v>310</v>
      </c>
      <c r="WN162" t="s">
        <v>920</v>
      </c>
      <c r="WO162">
        <v>1</v>
      </c>
      <c r="WP162">
        <v>0</v>
      </c>
      <c r="WQ162">
        <v>0</v>
      </c>
      <c r="WR162">
        <v>0</v>
      </c>
      <c r="WS162">
        <v>0</v>
      </c>
      <c r="WT162">
        <v>0</v>
      </c>
      <c r="WV162" t="s">
        <v>355</v>
      </c>
      <c r="WW162" t="s">
        <v>327</v>
      </c>
      <c r="WY162" t="s">
        <v>598</v>
      </c>
      <c r="WZ162">
        <v>0</v>
      </c>
      <c r="XA162">
        <v>0</v>
      </c>
      <c r="XB162">
        <v>1</v>
      </c>
      <c r="XC162">
        <v>0</v>
      </c>
      <c r="XD162">
        <v>0</v>
      </c>
      <c r="XE162">
        <v>0</v>
      </c>
      <c r="XI162">
        <v>231813746</v>
      </c>
      <c r="XJ162" t="s">
        <v>3123</v>
      </c>
      <c r="XK162" s="1">
        <v>44513.602662037039</v>
      </c>
      <c r="XN162" t="s">
        <v>336</v>
      </c>
      <c r="XO162" t="s">
        <v>337</v>
      </c>
      <c r="XQ162">
        <v>161</v>
      </c>
    </row>
    <row r="163" spans="1:641" x14ac:dyDescent="0.25">
      <c r="A163" s="1">
        <v>44509.760971412034</v>
      </c>
      <c r="B163" s="1">
        <v>44510.689834166667</v>
      </c>
      <c r="C163" s="1">
        <v>44509</v>
      </c>
      <c r="D163" t="s">
        <v>2735</v>
      </c>
      <c r="E163" t="s">
        <v>308</v>
      </c>
      <c r="F163" t="s">
        <v>309</v>
      </c>
      <c r="G163" s="1">
        <v>44509</v>
      </c>
      <c r="H163" t="s">
        <v>310</v>
      </c>
      <c r="I163" t="s">
        <v>310</v>
      </c>
      <c r="J163" t="s">
        <v>311</v>
      </c>
      <c r="K163" t="s">
        <v>312</v>
      </c>
      <c r="L163" t="s">
        <v>313</v>
      </c>
      <c r="N163" t="s">
        <v>314</v>
      </c>
      <c r="O163" t="s">
        <v>310</v>
      </c>
      <c r="P163" t="s">
        <v>315</v>
      </c>
      <c r="Q163" t="s">
        <v>316</v>
      </c>
      <c r="S163" t="s">
        <v>317</v>
      </c>
      <c r="T163">
        <v>3</v>
      </c>
      <c r="U163">
        <v>0</v>
      </c>
      <c r="V163">
        <v>1</v>
      </c>
      <c r="W163" t="s">
        <v>319</v>
      </c>
      <c r="X163">
        <v>0</v>
      </c>
      <c r="Y163">
        <v>1</v>
      </c>
      <c r="Z163">
        <v>0</v>
      </c>
      <c r="AA163">
        <v>0</v>
      </c>
      <c r="AG163" t="s">
        <v>310</v>
      </c>
      <c r="AH163" t="s">
        <v>339</v>
      </c>
      <c r="AI163">
        <v>1</v>
      </c>
      <c r="AJ163">
        <v>0</v>
      </c>
      <c r="AK163">
        <v>0</v>
      </c>
      <c r="AL163">
        <v>0</v>
      </c>
      <c r="AM163">
        <v>0</v>
      </c>
      <c r="AN163">
        <v>0</v>
      </c>
      <c r="AO163">
        <v>0</v>
      </c>
      <c r="AP163">
        <v>0</v>
      </c>
      <c r="AR163" t="s">
        <v>383</v>
      </c>
      <c r="AT163">
        <v>100</v>
      </c>
      <c r="AU163" t="s">
        <v>327</v>
      </c>
      <c r="BP163" t="s">
        <v>341</v>
      </c>
      <c r="EK163" t="s">
        <v>318</v>
      </c>
      <c r="EL163">
        <v>1</v>
      </c>
      <c r="EM163">
        <v>0</v>
      </c>
      <c r="EN163">
        <v>0</v>
      </c>
      <c r="EO163">
        <v>0</v>
      </c>
      <c r="EP163">
        <v>0</v>
      </c>
      <c r="EQ163">
        <v>0</v>
      </c>
      <c r="ES163" t="s">
        <v>342</v>
      </c>
      <c r="ET163">
        <v>1</v>
      </c>
      <c r="EU163">
        <v>1</v>
      </c>
      <c r="EV163">
        <v>0</v>
      </c>
      <c r="EW163">
        <v>0</v>
      </c>
      <c r="EX163">
        <v>0</v>
      </c>
      <c r="EY163">
        <v>0</v>
      </c>
      <c r="EZ163">
        <v>0</v>
      </c>
      <c r="FA163">
        <v>0</v>
      </c>
      <c r="FB163">
        <v>0</v>
      </c>
      <c r="FC163">
        <v>0</v>
      </c>
      <c r="FD163">
        <v>0</v>
      </c>
      <c r="FE163">
        <v>0</v>
      </c>
      <c r="FF163">
        <v>0</v>
      </c>
      <c r="FG163">
        <v>0</v>
      </c>
      <c r="FH163">
        <v>0</v>
      </c>
      <c r="FI163">
        <v>0</v>
      </c>
      <c r="FJ163">
        <v>0</v>
      </c>
      <c r="FL163" t="s">
        <v>320</v>
      </c>
      <c r="FM163">
        <v>0</v>
      </c>
      <c r="FN163">
        <v>0</v>
      </c>
      <c r="FO163">
        <v>0</v>
      </c>
      <c r="FP163">
        <v>1</v>
      </c>
      <c r="FQ163">
        <v>0</v>
      </c>
      <c r="FR163">
        <v>0</v>
      </c>
      <c r="FS163" t="s">
        <v>3124</v>
      </c>
      <c r="HV163" t="s">
        <v>344</v>
      </c>
      <c r="HX163" t="s">
        <v>345</v>
      </c>
      <c r="IE163" t="s">
        <v>1016</v>
      </c>
      <c r="IF163" t="s">
        <v>347</v>
      </c>
      <c r="IG163">
        <v>1</v>
      </c>
      <c r="IH163">
        <v>0</v>
      </c>
      <c r="II163">
        <v>0</v>
      </c>
      <c r="IJ163">
        <v>0</v>
      </c>
      <c r="IK163">
        <v>0</v>
      </c>
      <c r="IL163">
        <v>0</v>
      </c>
      <c r="IM163">
        <v>0</v>
      </c>
      <c r="IN163">
        <v>0</v>
      </c>
      <c r="IO163">
        <v>0</v>
      </c>
      <c r="IQ163" t="s">
        <v>3125</v>
      </c>
      <c r="IR163" t="s">
        <v>349</v>
      </c>
      <c r="IS163">
        <v>0</v>
      </c>
      <c r="IT163">
        <v>0</v>
      </c>
      <c r="IU163">
        <v>1</v>
      </c>
      <c r="IV163">
        <v>0</v>
      </c>
      <c r="IW163">
        <v>0</v>
      </c>
      <c r="IX163">
        <v>1</v>
      </c>
      <c r="IY163">
        <v>0</v>
      </c>
      <c r="IZ163">
        <v>0</v>
      </c>
      <c r="JA163">
        <v>0</v>
      </c>
      <c r="JB163">
        <v>0</v>
      </c>
      <c r="JC163">
        <v>0</v>
      </c>
      <c r="JD163">
        <v>0</v>
      </c>
      <c r="JE163">
        <v>0</v>
      </c>
      <c r="JF163">
        <v>0</v>
      </c>
      <c r="JG163">
        <v>0</v>
      </c>
      <c r="JI163" t="s">
        <v>350</v>
      </c>
      <c r="JJ163" t="s">
        <v>351</v>
      </c>
      <c r="JL163" t="s">
        <v>352</v>
      </c>
      <c r="MD163" t="s">
        <v>322</v>
      </c>
      <c r="ME163" t="s">
        <v>323</v>
      </c>
      <c r="MF163" t="s">
        <v>323</v>
      </c>
      <c r="MG163" t="s">
        <v>355</v>
      </c>
      <c r="MH163">
        <v>0</v>
      </c>
      <c r="MI163">
        <v>0</v>
      </c>
      <c r="MJ163">
        <v>0</v>
      </c>
      <c r="MK163">
        <v>0</v>
      </c>
      <c r="ML163">
        <v>0</v>
      </c>
      <c r="MM163">
        <v>1</v>
      </c>
      <c r="MN163">
        <v>0</v>
      </c>
      <c r="MP163" t="s">
        <v>324</v>
      </c>
      <c r="MQ163">
        <v>0</v>
      </c>
      <c r="MR163">
        <v>1</v>
      </c>
      <c r="MS163">
        <v>0</v>
      </c>
      <c r="MT163">
        <v>0</v>
      </c>
      <c r="MU163">
        <v>0</v>
      </c>
      <c r="MW163" t="s">
        <v>356</v>
      </c>
      <c r="MX163">
        <v>1</v>
      </c>
      <c r="MY163">
        <v>1</v>
      </c>
      <c r="MZ163">
        <v>0</v>
      </c>
      <c r="NA163">
        <v>0</v>
      </c>
      <c r="NB163" t="s">
        <v>326</v>
      </c>
      <c r="NC163">
        <v>0</v>
      </c>
      <c r="ND163">
        <v>0</v>
      </c>
      <c r="NE163">
        <v>0</v>
      </c>
      <c r="NF163">
        <v>1</v>
      </c>
      <c r="NG163">
        <v>0</v>
      </c>
      <c r="NH163">
        <v>0</v>
      </c>
      <c r="NI163">
        <v>0</v>
      </c>
      <c r="NJ163">
        <v>0</v>
      </c>
      <c r="NK163">
        <v>0</v>
      </c>
      <c r="NL163">
        <v>0</v>
      </c>
      <c r="NM163">
        <v>0</v>
      </c>
      <c r="NP163" t="s">
        <v>327</v>
      </c>
      <c r="NQ163" t="s">
        <v>327</v>
      </c>
      <c r="VG163" t="s">
        <v>471</v>
      </c>
      <c r="VH163">
        <v>1</v>
      </c>
      <c r="VI163">
        <v>0</v>
      </c>
      <c r="VJ163">
        <v>1</v>
      </c>
      <c r="VK163">
        <v>0</v>
      </c>
      <c r="VL163">
        <v>0</v>
      </c>
      <c r="VM163">
        <v>0</v>
      </c>
      <c r="VN163">
        <v>0</v>
      </c>
      <c r="VO163">
        <v>0</v>
      </c>
      <c r="VP163">
        <v>0</v>
      </c>
      <c r="VQ163">
        <v>0</v>
      </c>
      <c r="VR163">
        <v>0</v>
      </c>
      <c r="VT163" t="s">
        <v>3126</v>
      </c>
      <c r="VU163" t="s">
        <v>322</v>
      </c>
      <c r="VV163" t="s">
        <v>1012</v>
      </c>
      <c r="VW163">
        <v>0</v>
      </c>
      <c r="VX163">
        <v>0</v>
      </c>
      <c r="VY163">
        <v>0</v>
      </c>
      <c r="VZ163">
        <v>0</v>
      </c>
      <c r="WA163">
        <v>0</v>
      </c>
      <c r="WB163">
        <v>1</v>
      </c>
      <c r="WC163">
        <v>0</v>
      </c>
      <c r="WD163">
        <v>0</v>
      </c>
      <c r="WE163">
        <v>1</v>
      </c>
      <c r="WF163">
        <v>0</v>
      </c>
      <c r="WG163">
        <v>0</v>
      </c>
      <c r="WH163">
        <v>0</v>
      </c>
      <c r="WI163">
        <v>0</v>
      </c>
      <c r="WJ163">
        <v>0</v>
      </c>
      <c r="WL163" t="s">
        <v>3029</v>
      </c>
      <c r="WM163" t="s">
        <v>327</v>
      </c>
      <c r="WV163" t="s">
        <v>327</v>
      </c>
      <c r="WW163" t="s">
        <v>327</v>
      </c>
      <c r="WY163" t="s">
        <v>598</v>
      </c>
      <c r="WZ163">
        <v>0</v>
      </c>
      <c r="XA163">
        <v>0</v>
      </c>
      <c r="XB163">
        <v>1</v>
      </c>
      <c r="XC163">
        <v>0</v>
      </c>
      <c r="XD163">
        <v>0</v>
      </c>
      <c r="XE163">
        <v>0</v>
      </c>
      <c r="XH163" t="s">
        <v>354</v>
      </c>
      <c r="XI163">
        <v>231856691</v>
      </c>
      <c r="XJ163" t="s">
        <v>3127</v>
      </c>
      <c r="XK163" s="1">
        <v>44513.730254629627</v>
      </c>
      <c r="XN163" t="s">
        <v>336</v>
      </c>
      <c r="XO163" t="s">
        <v>337</v>
      </c>
      <c r="XQ163">
        <v>162</v>
      </c>
    </row>
    <row r="164" spans="1:641" x14ac:dyDescent="0.25">
      <c r="A164" s="1">
        <v>44513.535567997693</v>
      </c>
      <c r="B164" s="1">
        <v>44513.570534386577</v>
      </c>
      <c r="C164" s="1">
        <v>44513</v>
      </c>
      <c r="D164" t="s">
        <v>2735</v>
      </c>
      <c r="E164" t="s">
        <v>567</v>
      </c>
      <c r="F164" t="s">
        <v>568</v>
      </c>
      <c r="G164" s="1">
        <v>44513</v>
      </c>
      <c r="H164" t="s">
        <v>310</v>
      </c>
      <c r="I164" t="s">
        <v>310</v>
      </c>
      <c r="J164" t="s">
        <v>311</v>
      </c>
      <c r="K164" t="s">
        <v>530</v>
      </c>
      <c r="L164" t="s">
        <v>441</v>
      </c>
      <c r="N164" t="s">
        <v>681</v>
      </c>
      <c r="O164" t="s">
        <v>310</v>
      </c>
      <c r="P164" t="s">
        <v>382</v>
      </c>
      <c r="Q164" t="s">
        <v>316</v>
      </c>
      <c r="S164" t="s">
        <v>531</v>
      </c>
      <c r="T164">
        <v>3</v>
      </c>
      <c r="U164">
        <v>0</v>
      </c>
      <c r="V164">
        <v>3</v>
      </c>
      <c r="W164" t="s">
        <v>318</v>
      </c>
      <c r="X164">
        <v>1</v>
      </c>
      <c r="Y164">
        <v>0</v>
      </c>
      <c r="Z164">
        <v>0</v>
      </c>
      <c r="AA164">
        <v>0</v>
      </c>
      <c r="AB164" t="s">
        <v>402</v>
      </c>
      <c r="AC164">
        <v>1</v>
      </c>
      <c r="AD164">
        <v>1</v>
      </c>
      <c r="AE164">
        <v>0</v>
      </c>
      <c r="AF164">
        <v>0</v>
      </c>
      <c r="EK164" t="s">
        <v>318</v>
      </c>
      <c r="EL164">
        <v>1</v>
      </c>
      <c r="EM164">
        <v>0</v>
      </c>
      <c r="EN164">
        <v>0</v>
      </c>
      <c r="EO164">
        <v>0</v>
      </c>
      <c r="EP164">
        <v>0</v>
      </c>
      <c r="EQ164">
        <v>0</v>
      </c>
      <c r="IE164" t="s">
        <v>3128</v>
      </c>
      <c r="MG164" t="s">
        <v>355</v>
      </c>
      <c r="MH164">
        <v>0</v>
      </c>
      <c r="MI164">
        <v>0</v>
      </c>
      <c r="MJ164">
        <v>0</v>
      </c>
      <c r="MK164">
        <v>0</v>
      </c>
      <c r="ML164">
        <v>0</v>
      </c>
      <c r="MM164">
        <v>1</v>
      </c>
      <c r="MN164">
        <v>0</v>
      </c>
      <c r="MW164" t="s">
        <v>1208</v>
      </c>
      <c r="MX164">
        <v>0</v>
      </c>
      <c r="MY164">
        <v>0</v>
      </c>
      <c r="MZ164">
        <v>0</v>
      </c>
      <c r="NA164">
        <v>1</v>
      </c>
      <c r="OM164" t="s">
        <v>320</v>
      </c>
      <c r="ON164">
        <v>0</v>
      </c>
      <c r="OO164">
        <v>0</v>
      </c>
      <c r="OP164">
        <v>0</v>
      </c>
      <c r="OQ164">
        <v>0</v>
      </c>
      <c r="OR164">
        <v>0</v>
      </c>
      <c r="OS164">
        <v>0</v>
      </c>
      <c r="OT164">
        <v>0</v>
      </c>
      <c r="OU164">
        <v>0</v>
      </c>
      <c r="OV164">
        <v>1</v>
      </c>
      <c r="OW164">
        <v>0</v>
      </c>
      <c r="OX164">
        <v>0</v>
      </c>
      <c r="OY164" t="s">
        <v>3129</v>
      </c>
      <c r="PQ164" t="s">
        <v>327</v>
      </c>
      <c r="PS164" t="s">
        <v>901</v>
      </c>
      <c r="PT164">
        <v>0</v>
      </c>
      <c r="PU164">
        <v>1</v>
      </c>
      <c r="PV164">
        <v>0</v>
      </c>
      <c r="PW164">
        <v>1</v>
      </c>
      <c r="PX164">
        <v>0</v>
      </c>
      <c r="PY164">
        <v>0</v>
      </c>
      <c r="PZ164">
        <v>0</v>
      </c>
      <c r="QA164">
        <v>0</v>
      </c>
      <c r="QB164">
        <v>0</v>
      </c>
      <c r="QD164" t="s">
        <v>902</v>
      </c>
      <c r="QE164">
        <v>0</v>
      </c>
      <c r="QF164">
        <v>1</v>
      </c>
      <c r="QG164">
        <v>0</v>
      </c>
      <c r="QH164">
        <v>0</v>
      </c>
      <c r="QI164">
        <v>0</v>
      </c>
      <c r="QJ164">
        <v>0</v>
      </c>
      <c r="QK164">
        <v>0</v>
      </c>
      <c r="QL164">
        <v>0</v>
      </c>
      <c r="QM164">
        <v>0</v>
      </c>
      <c r="RJ164" t="s">
        <v>846</v>
      </c>
      <c r="RK164">
        <v>0</v>
      </c>
      <c r="RL164">
        <v>1</v>
      </c>
      <c r="RM164">
        <v>0</v>
      </c>
      <c r="RN164">
        <v>0</v>
      </c>
      <c r="RO164">
        <v>0</v>
      </c>
      <c r="RP164">
        <v>0</v>
      </c>
      <c r="RQ164">
        <v>0</v>
      </c>
      <c r="RR164">
        <v>0</v>
      </c>
      <c r="VF164" t="s">
        <v>327</v>
      </c>
      <c r="VG164" t="s">
        <v>3130</v>
      </c>
      <c r="VH164">
        <v>0</v>
      </c>
      <c r="VI164">
        <v>0</v>
      </c>
      <c r="VJ164">
        <v>1</v>
      </c>
      <c r="VK164">
        <v>0</v>
      </c>
      <c r="VL164">
        <v>0</v>
      </c>
      <c r="VM164">
        <v>1</v>
      </c>
      <c r="VN164">
        <v>0</v>
      </c>
      <c r="VO164">
        <v>0</v>
      </c>
      <c r="VP164">
        <v>1</v>
      </c>
      <c r="VQ164">
        <v>0</v>
      </c>
      <c r="VR164">
        <v>0</v>
      </c>
      <c r="VS164" t="s">
        <v>3131</v>
      </c>
      <c r="VT164" t="s">
        <v>3132</v>
      </c>
      <c r="VU164" t="s">
        <v>3133</v>
      </c>
      <c r="VV164" t="s">
        <v>355</v>
      </c>
      <c r="VW164">
        <v>0</v>
      </c>
      <c r="VX164">
        <v>0</v>
      </c>
      <c r="VY164">
        <v>0</v>
      </c>
      <c r="VZ164">
        <v>0</v>
      </c>
      <c r="WA164">
        <v>0</v>
      </c>
      <c r="WB164">
        <v>0</v>
      </c>
      <c r="WC164">
        <v>0</v>
      </c>
      <c r="WD164">
        <v>0</v>
      </c>
      <c r="WE164">
        <v>0</v>
      </c>
      <c r="WF164">
        <v>0</v>
      </c>
      <c r="WG164">
        <v>0</v>
      </c>
      <c r="WH164">
        <v>0</v>
      </c>
      <c r="WI164">
        <v>1</v>
      </c>
      <c r="WJ164">
        <v>0</v>
      </c>
      <c r="WM164" t="s">
        <v>327</v>
      </c>
      <c r="WV164" t="s">
        <v>327</v>
      </c>
      <c r="WW164" t="s">
        <v>327</v>
      </c>
      <c r="WY164" t="s">
        <v>598</v>
      </c>
      <c r="WZ164">
        <v>0</v>
      </c>
      <c r="XA164">
        <v>0</v>
      </c>
      <c r="XB164">
        <v>1</v>
      </c>
      <c r="XC164">
        <v>0</v>
      </c>
      <c r="XD164">
        <v>0</v>
      </c>
      <c r="XE164">
        <v>0</v>
      </c>
      <c r="XI164">
        <v>231962170</v>
      </c>
      <c r="XJ164" t="s">
        <v>3134</v>
      </c>
      <c r="XK164" s="1">
        <v>44514.364039351851</v>
      </c>
      <c r="XN164" t="s">
        <v>336</v>
      </c>
      <c r="XO164" t="s">
        <v>337</v>
      </c>
      <c r="XQ164">
        <v>163</v>
      </c>
    </row>
    <row r="165" spans="1:641" x14ac:dyDescent="0.25">
      <c r="A165" s="1">
        <v>44513.571700983797</v>
      </c>
      <c r="B165" s="1">
        <v>44513.591732615743</v>
      </c>
      <c r="C165" s="1">
        <v>44513</v>
      </c>
      <c r="D165" t="s">
        <v>2735</v>
      </c>
      <c r="E165" t="s">
        <v>567</v>
      </c>
      <c r="F165" t="s">
        <v>630</v>
      </c>
      <c r="G165" s="1">
        <v>44511</v>
      </c>
      <c r="H165" t="s">
        <v>310</v>
      </c>
      <c r="I165" t="s">
        <v>327</v>
      </c>
      <c r="J165" t="s">
        <v>311</v>
      </c>
      <c r="K165" t="s">
        <v>479</v>
      </c>
      <c r="L165" t="s">
        <v>313</v>
      </c>
      <c r="N165" t="s">
        <v>681</v>
      </c>
      <c r="O165" t="s">
        <v>310</v>
      </c>
      <c r="P165" t="s">
        <v>315</v>
      </c>
      <c r="Q165" t="s">
        <v>316</v>
      </c>
      <c r="S165" t="s">
        <v>617</v>
      </c>
      <c r="T165">
        <v>6</v>
      </c>
      <c r="U165">
        <v>1</v>
      </c>
      <c r="V165">
        <v>4</v>
      </c>
      <c r="W165" t="s">
        <v>318</v>
      </c>
      <c r="X165">
        <v>1</v>
      </c>
      <c r="Y165">
        <v>0</v>
      </c>
      <c r="Z165">
        <v>0</v>
      </c>
      <c r="AA165">
        <v>0</v>
      </c>
      <c r="AB165" t="s">
        <v>402</v>
      </c>
      <c r="AC165">
        <v>1</v>
      </c>
      <c r="AD165">
        <v>1</v>
      </c>
      <c r="AE165">
        <v>0</v>
      </c>
      <c r="AF165">
        <v>0</v>
      </c>
      <c r="EK165" t="s">
        <v>497</v>
      </c>
      <c r="EL165">
        <v>0</v>
      </c>
      <c r="EM165">
        <v>1</v>
      </c>
      <c r="EN165">
        <v>0</v>
      </c>
      <c r="EO165">
        <v>0</v>
      </c>
      <c r="EP165">
        <v>0</v>
      </c>
      <c r="EQ165">
        <v>0</v>
      </c>
      <c r="IE165" t="s">
        <v>3135</v>
      </c>
      <c r="MG165" t="s">
        <v>320</v>
      </c>
      <c r="MH165">
        <v>0</v>
      </c>
      <c r="MI165">
        <v>0</v>
      </c>
      <c r="MJ165">
        <v>0</v>
      </c>
      <c r="MK165">
        <v>0</v>
      </c>
      <c r="ML165">
        <v>1</v>
      </c>
      <c r="MM165">
        <v>0</v>
      </c>
      <c r="MN165">
        <v>0</v>
      </c>
      <c r="MO165" t="s">
        <v>1207</v>
      </c>
      <c r="MW165" t="s">
        <v>3136</v>
      </c>
      <c r="MX165">
        <v>1</v>
      </c>
      <c r="MY165">
        <v>0</v>
      </c>
      <c r="MZ165">
        <v>0</v>
      </c>
      <c r="NA165">
        <v>1</v>
      </c>
      <c r="OM165" t="s">
        <v>320</v>
      </c>
      <c r="ON165">
        <v>0</v>
      </c>
      <c r="OO165">
        <v>0</v>
      </c>
      <c r="OP165">
        <v>0</v>
      </c>
      <c r="OQ165">
        <v>0</v>
      </c>
      <c r="OR165">
        <v>0</v>
      </c>
      <c r="OS165">
        <v>0</v>
      </c>
      <c r="OT165">
        <v>0</v>
      </c>
      <c r="OU165">
        <v>0</v>
      </c>
      <c r="OV165">
        <v>1</v>
      </c>
      <c r="OW165">
        <v>0</v>
      </c>
      <c r="OX165">
        <v>0</v>
      </c>
      <c r="OY165" t="s">
        <v>3137</v>
      </c>
      <c r="PQ165" t="s">
        <v>327</v>
      </c>
      <c r="PS165" t="s">
        <v>318</v>
      </c>
      <c r="PT165">
        <v>0</v>
      </c>
      <c r="PU165">
        <v>0</v>
      </c>
      <c r="PV165">
        <v>0</v>
      </c>
      <c r="PW165">
        <v>0</v>
      </c>
      <c r="PX165">
        <v>0</v>
      </c>
      <c r="PY165">
        <v>1</v>
      </c>
      <c r="PZ165">
        <v>0</v>
      </c>
      <c r="QA165">
        <v>0</v>
      </c>
      <c r="QB165">
        <v>0</v>
      </c>
      <c r="VG165" t="s">
        <v>3138</v>
      </c>
      <c r="VH165">
        <v>0</v>
      </c>
      <c r="VI165">
        <v>0</v>
      </c>
      <c r="VJ165">
        <v>1</v>
      </c>
      <c r="VK165">
        <v>0</v>
      </c>
      <c r="VL165">
        <v>0</v>
      </c>
      <c r="VM165">
        <v>1</v>
      </c>
      <c r="VN165">
        <v>1</v>
      </c>
      <c r="VO165">
        <v>0</v>
      </c>
      <c r="VP165">
        <v>0</v>
      </c>
      <c r="VQ165">
        <v>0</v>
      </c>
      <c r="VR165">
        <v>0</v>
      </c>
      <c r="VT165" t="s">
        <v>3139</v>
      </c>
      <c r="VU165" t="s">
        <v>3140</v>
      </c>
      <c r="VV165" t="s">
        <v>3141</v>
      </c>
      <c r="VW165">
        <v>0</v>
      </c>
      <c r="VX165">
        <v>1</v>
      </c>
      <c r="VY165">
        <v>1</v>
      </c>
      <c r="VZ165">
        <v>1</v>
      </c>
      <c r="WA165">
        <v>0</v>
      </c>
      <c r="WB165">
        <v>1</v>
      </c>
      <c r="WC165">
        <v>1</v>
      </c>
      <c r="WD165">
        <v>1</v>
      </c>
      <c r="WE165">
        <v>1</v>
      </c>
      <c r="WF165">
        <v>0</v>
      </c>
      <c r="WG165">
        <v>0</v>
      </c>
      <c r="WH165">
        <v>0</v>
      </c>
      <c r="WI165">
        <v>0</v>
      </c>
      <c r="WJ165">
        <v>0</v>
      </c>
      <c r="WL165" t="s">
        <v>3142</v>
      </c>
      <c r="WM165" t="s">
        <v>327</v>
      </c>
      <c r="WV165" t="s">
        <v>327</v>
      </c>
      <c r="WW165" t="s">
        <v>327</v>
      </c>
      <c r="WY165" t="s">
        <v>598</v>
      </c>
      <c r="WZ165">
        <v>0</v>
      </c>
      <c r="XA165">
        <v>0</v>
      </c>
      <c r="XB165">
        <v>1</v>
      </c>
      <c r="XC165">
        <v>0</v>
      </c>
      <c r="XD165">
        <v>0</v>
      </c>
      <c r="XE165">
        <v>0</v>
      </c>
      <c r="XH165" t="s">
        <v>311</v>
      </c>
      <c r="XI165">
        <v>231962176</v>
      </c>
      <c r="XJ165" t="s">
        <v>3143</v>
      </c>
      <c r="XK165" s="1">
        <v>44514.364039351851</v>
      </c>
      <c r="XN165" t="s">
        <v>336</v>
      </c>
      <c r="XO165" t="s">
        <v>337</v>
      </c>
      <c r="XQ165">
        <v>164</v>
      </c>
    </row>
    <row r="166" spans="1:641" x14ac:dyDescent="0.25">
      <c r="A166" s="1">
        <v>44513.606824432871</v>
      </c>
      <c r="B166" s="1">
        <v>44513.615081678239</v>
      </c>
      <c r="C166" s="1">
        <v>44513</v>
      </c>
      <c r="D166" t="s">
        <v>2735</v>
      </c>
      <c r="E166" t="s">
        <v>567</v>
      </c>
      <c r="F166" t="s">
        <v>568</v>
      </c>
      <c r="G166" s="1">
        <v>44513</v>
      </c>
      <c r="H166" t="s">
        <v>310</v>
      </c>
      <c r="I166" t="s">
        <v>310</v>
      </c>
      <c r="J166" t="s">
        <v>311</v>
      </c>
      <c r="K166" t="s">
        <v>464</v>
      </c>
      <c r="L166" t="s">
        <v>313</v>
      </c>
      <c r="N166" t="s">
        <v>681</v>
      </c>
      <c r="O166" t="s">
        <v>310</v>
      </c>
      <c r="P166" t="s">
        <v>382</v>
      </c>
      <c r="Q166" t="s">
        <v>316</v>
      </c>
      <c r="S166" t="s">
        <v>617</v>
      </c>
      <c r="T166">
        <v>3</v>
      </c>
      <c r="U166">
        <v>0</v>
      </c>
      <c r="V166">
        <v>1</v>
      </c>
      <c r="W166" t="s">
        <v>318</v>
      </c>
      <c r="X166">
        <v>1</v>
      </c>
      <c r="Y166">
        <v>0</v>
      </c>
      <c r="Z166">
        <v>0</v>
      </c>
      <c r="AA166">
        <v>0</v>
      </c>
      <c r="AB166" t="s">
        <v>319</v>
      </c>
      <c r="AC166">
        <v>1</v>
      </c>
      <c r="AD166">
        <v>0</v>
      </c>
      <c r="AE166">
        <v>0</v>
      </c>
      <c r="AF166">
        <v>0</v>
      </c>
      <c r="EK166" t="s">
        <v>318</v>
      </c>
      <c r="EL166">
        <v>1</v>
      </c>
      <c r="EM166">
        <v>0</v>
      </c>
      <c r="EN166">
        <v>0</v>
      </c>
      <c r="EO166">
        <v>0</v>
      </c>
      <c r="EP166">
        <v>0</v>
      </c>
      <c r="EQ166">
        <v>0</v>
      </c>
      <c r="IE166" t="s">
        <v>612</v>
      </c>
      <c r="MG166" t="s">
        <v>433</v>
      </c>
      <c r="MH166">
        <v>1</v>
      </c>
      <c r="MI166">
        <v>0</v>
      </c>
      <c r="MJ166">
        <v>0</v>
      </c>
      <c r="MK166">
        <v>0</v>
      </c>
      <c r="ML166">
        <v>0</v>
      </c>
      <c r="MM166">
        <v>0</v>
      </c>
      <c r="MN166">
        <v>0</v>
      </c>
      <c r="MW166" t="s">
        <v>2258</v>
      </c>
      <c r="MX166">
        <v>1</v>
      </c>
      <c r="MY166">
        <v>0</v>
      </c>
      <c r="MZ166">
        <v>0</v>
      </c>
      <c r="NA166">
        <v>1</v>
      </c>
      <c r="OM166" t="s">
        <v>320</v>
      </c>
      <c r="ON166">
        <v>0</v>
      </c>
      <c r="OO166">
        <v>0</v>
      </c>
      <c r="OP166">
        <v>0</v>
      </c>
      <c r="OQ166">
        <v>0</v>
      </c>
      <c r="OR166">
        <v>0</v>
      </c>
      <c r="OS166">
        <v>0</v>
      </c>
      <c r="OT166">
        <v>0</v>
      </c>
      <c r="OU166">
        <v>0</v>
      </c>
      <c r="OV166">
        <v>1</v>
      </c>
      <c r="OW166">
        <v>0</v>
      </c>
      <c r="OX166">
        <v>0</v>
      </c>
      <c r="OY166" t="s">
        <v>3144</v>
      </c>
      <c r="PQ166" t="s">
        <v>754</v>
      </c>
      <c r="PS166" t="s">
        <v>318</v>
      </c>
      <c r="PT166">
        <v>0</v>
      </c>
      <c r="PU166">
        <v>0</v>
      </c>
      <c r="PV166">
        <v>0</v>
      </c>
      <c r="PW166">
        <v>0</v>
      </c>
      <c r="PX166">
        <v>0</v>
      </c>
      <c r="PY166">
        <v>1</v>
      </c>
      <c r="PZ166">
        <v>0</v>
      </c>
      <c r="QA166">
        <v>0</v>
      </c>
      <c r="QB166">
        <v>0</v>
      </c>
      <c r="VG166" t="s">
        <v>471</v>
      </c>
      <c r="VH166">
        <v>1</v>
      </c>
      <c r="VI166">
        <v>0</v>
      </c>
      <c r="VJ166">
        <v>1</v>
      </c>
      <c r="VK166">
        <v>0</v>
      </c>
      <c r="VL166">
        <v>0</v>
      </c>
      <c r="VM166">
        <v>0</v>
      </c>
      <c r="VN166">
        <v>0</v>
      </c>
      <c r="VO166">
        <v>0</v>
      </c>
      <c r="VP166">
        <v>0</v>
      </c>
      <c r="VQ166">
        <v>0</v>
      </c>
      <c r="VR166">
        <v>0</v>
      </c>
      <c r="VT166" t="s">
        <v>3145</v>
      </c>
      <c r="VU166" t="s">
        <v>322</v>
      </c>
      <c r="VV166" t="s">
        <v>355</v>
      </c>
      <c r="VW166">
        <v>0</v>
      </c>
      <c r="VX166">
        <v>0</v>
      </c>
      <c r="VY166">
        <v>0</v>
      </c>
      <c r="VZ166">
        <v>0</v>
      </c>
      <c r="WA166">
        <v>0</v>
      </c>
      <c r="WB166">
        <v>0</v>
      </c>
      <c r="WC166">
        <v>0</v>
      </c>
      <c r="WD166">
        <v>0</v>
      </c>
      <c r="WE166">
        <v>0</v>
      </c>
      <c r="WF166">
        <v>0</v>
      </c>
      <c r="WG166">
        <v>0</v>
      </c>
      <c r="WH166">
        <v>0</v>
      </c>
      <c r="WI166">
        <v>1</v>
      </c>
      <c r="WJ166">
        <v>0</v>
      </c>
      <c r="WM166" t="s">
        <v>327</v>
      </c>
      <c r="WV166" t="s">
        <v>327</v>
      </c>
      <c r="WW166" t="s">
        <v>327</v>
      </c>
      <c r="WY166" t="s">
        <v>320</v>
      </c>
      <c r="WZ166">
        <v>0</v>
      </c>
      <c r="XA166">
        <v>0</v>
      </c>
      <c r="XB166">
        <v>0</v>
      </c>
      <c r="XC166">
        <v>1</v>
      </c>
      <c r="XD166">
        <v>0</v>
      </c>
      <c r="XE166">
        <v>0</v>
      </c>
      <c r="XF166" t="s">
        <v>3146</v>
      </c>
      <c r="XH166" t="s">
        <v>311</v>
      </c>
      <c r="XI166">
        <v>231962181</v>
      </c>
      <c r="XJ166" t="s">
        <v>3147</v>
      </c>
      <c r="XK166" s="1">
        <v>44514.364050925928</v>
      </c>
      <c r="XN166" t="s">
        <v>336</v>
      </c>
      <c r="XO166" t="s">
        <v>337</v>
      </c>
      <c r="XQ166">
        <v>165</v>
      </c>
    </row>
    <row r="167" spans="1:641" x14ac:dyDescent="0.25">
      <c r="A167" s="1">
        <v>44514.389663506947</v>
      </c>
      <c r="B167" s="1">
        <v>44514.830770995373</v>
      </c>
      <c r="C167" s="1">
        <v>44514</v>
      </c>
      <c r="D167" t="s">
        <v>2735</v>
      </c>
      <c r="E167" t="s">
        <v>308</v>
      </c>
      <c r="F167" t="s">
        <v>309</v>
      </c>
      <c r="G167" s="1">
        <v>44514</v>
      </c>
      <c r="H167" t="s">
        <v>310</v>
      </c>
      <c r="I167" t="s">
        <v>310</v>
      </c>
      <c r="J167" t="s">
        <v>311</v>
      </c>
      <c r="K167" t="s">
        <v>312</v>
      </c>
      <c r="L167" t="s">
        <v>313</v>
      </c>
      <c r="N167" t="s">
        <v>314</v>
      </c>
      <c r="O167" t="s">
        <v>310</v>
      </c>
      <c r="P167" t="s">
        <v>315</v>
      </c>
      <c r="Q167" t="s">
        <v>316</v>
      </c>
      <c r="S167" t="s">
        <v>317</v>
      </c>
      <c r="T167">
        <v>2</v>
      </c>
      <c r="U167">
        <v>1</v>
      </c>
      <c r="V167">
        <v>1</v>
      </c>
      <c r="W167" t="s">
        <v>582</v>
      </c>
      <c r="X167">
        <v>0</v>
      </c>
      <c r="Y167">
        <v>0</v>
      </c>
      <c r="Z167">
        <v>1</v>
      </c>
      <c r="AA167">
        <v>0</v>
      </c>
      <c r="BQ167" t="s">
        <v>310</v>
      </c>
      <c r="BR167" t="s">
        <v>339</v>
      </c>
      <c r="BS167">
        <v>1</v>
      </c>
      <c r="BT167">
        <v>0</v>
      </c>
      <c r="BU167">
        <v>0</v>
      </c>
      <c r="BV167">
        <v>0</v>
      </c>
      <c r="BW167">
        <v>0</v>
      </c>
      <c r="BX167">
        <v>0</v>
      </c>
      <c r="BY167">
        <v>0</v>
      </c>
      <c r="BZ167">
        <v>0</v>
      </c>
      <c r="CB167" t="s">
        <v>421</v>
      </c>
      <c r="CD167">
        <v>600</v>
      </c>
      <c r="CE167" t="s">
        <v>327</v>
      </c>
      <c r="CZ167" t="s">
        <v>422</v>
      </c>
      <c r="EK167" t="s">
        <v>497</v>
      </c>
      <c r="EL167">
        <v>0</v>
      </c>
      <c r="EM167">
        <v>1</v>
      </c>
      <c r="EN167">
        <v>0</v>
      </c>
      <c r="EO167">
        <v>0</v>
      </c>
      <c r="EP167">
        <v>0</v>
      </c>
      <c r="EQ167">
        <v>0</v>
      </c>
      <c r="FT167" t="s">
        <v>3148</v>
      </c>
      <c r="FU167">
        <v>1</v>
      </c>
      <c r="FV167">
        <v>1</v>
      </c>
      <c r="FW167">
        <v>1</v>
      </c>
      <c r="FX167">
        <v>0</v>
      </c>
      <c r="FY167">
        <v>0</v>
      </c>
      <c r="FZ167">
        <v>0</v>
      </c>
      <c r="GA167">
        <v>0</v>
      </c>
      <c r="GB167">
        <v>0</v>
      </c>
      <c r="GC167">
        <v>0</v>
      </c>
      <c r="GD167">
        <v>0</v>
      </c>
      <c r="GE167">
        <v>0</v>
      </c>
      <c r="GF167">
        <v>0</v>
      </c>
      <c r="GG167">
        <v>0</v>
      </c>
      <c r="GH167">
        <v>0</v>
      </c>
      <c r="GI167">
        <v>0</v>
      </c>
      <c r="GJ167">
        <v>0</v>
      </c>
      <c r="GK167">
        <v>0</v>
      </c>
      <c r="GM167" t="s">
        <v>3149</v>
      </c>
      <c r="GN167">
        <v>0</v>
      </c>
      <c r="GO167">
        <v>1</v>
      </c>
      <c r="GP167">
        <v>1</v>
      </c>
      <c r="GQ167">
        <v>0</v>
      </c>
      <c r="GR167">
        <v>0</v>
      </c>
      <c r="GS167">
        <v>0</v>
      </c>
      <c r="HY167" t="s">
        <v>423</v>
      </c>
      <c r="IA167" t="s">
        <v>345</v>
      </c>
      <c r="IE167" t="s">
        <v>3150</v>
      </c>
      <c r="JN167" t="s">
        <v>3151</v>
      </c>
      <c r="JO167">
        <v>0</v>
      </c>
      <c r="JP167">
        <v>1</v>
      </c>
      <c r="JQ167">
        <v>0</v>
      </c>
      <c r="JR167">
        <v>0</v>
      </c>
      <c r="JS167">
        <v>1</v>
      </c>
      <c r="JT167">
        <v>0</v>
      </c>
      <c r="JU167">
        <v>0</v>
      </c>
      <c r="JV167">
        <v>0</v>
      </c>
      <c r="JW167">
        <v>0</v>
      </c>
      <c r="JY167" t="s">
        <v>3152</v>
      </c>
      <c r="JZ167" t="s">
        <v>3153</v>
      </c>
      <c r="KA167">
        <v>1</v>
      </c>
      <c r="KB167">
        <v>1</v>
      </c>
      <c r="KC167">
        <v>1</v>
      </c>
      <c r="KD167">
        <v>1</v>
      </c>
      <c r="KE167">
        <v>1</v>
      </c>
      <c r="KF167">
        <v>0</v>
      </c>
      <c r="KG167">
        <v>0</v>
      </c>
      <c r="KH167">
        <v>0</v>
      </c>
      <c r="KI167">
        <v>0</v>
      </c>
      <c r="KJ167">
        <v>0</v>
      </c>
      <c r="KK167">
        <v>0</v>
      </c>
      <c r="KL167">
        <v>1</v>
      </c>
      <c r="KM167">
        <v>1</v>
      </c>
      <c r="KN167">
        <v>0</v>
      </c>
      <c r="KO167">
        <v>0</v>
      </c>
      <c r="KP167" t="s">
        <v>1249</v>
      </c>
      <c r="KQ167" t="s">
        <v>350</v>
      </c>
      <c r="KR167" t="s">
        <v>351</v>
      </c>
      <c r="KT167" t="s">
        <v>3154</v>
      </c>
      <c r="MD167" t="s">
        <v>322</v>
      </c>
      <c r="ME167" t="s">
        <v>322</v>
      </c>
      <c r="MF167" t="s">
        <v>3155</v>
      </c>
      <c r="MG167" t="s">
        <v>3156</v>
      </c>
      <c r="MH167">
        <v>0</v>
      </c>
      <c r="MI167">
        <v>1</v>
      </c>
      <c r="MJ167">
        <v>0</v>
      </c>
      <c r="MK167">
        <v>1</v>
      </c>
      <c r="ML167">
        <v>0</v>
      </c>
      <c r="MM167">
        <v>0</v>
      </c>
      <c r="MN167">
        <v>0</v>
      </c>
      <c r="MP167" t="s">
        <v>324</v>
      </c>
      <c r="MQ167">
        <v>0</v>
      </c>
      <c r="MR167">
        <v>1</v>
      </c>
      <c r="MS167">
        <v>0</v>
      </c>
      <c r="MT167">
        <v>0</v>
      </c>
      <c r="MU167">
        <v>0</v>
      </c>
      <c r="MW167" t="s">
        <v>325</v>
      </c>
      <c r="MX167">
        <v>1</v>
      </c>
      <c r="MY167">
        <v>0</v>
      </c>
      <c r="MZ167">
        <v>0</v>
      </c>
      <c r="NA167">
        <v>0</v>
      </c>
      <c r="NB167" t="s">
        <v>3157</v>
      </c>
      <c r="NC167">
        <v>0</v>
      </c>
      <c r="ND167">
        <v>1</v>
      </c>
      <c r="NE167">
        <v>1</v>
      </c>
      <c r="NF167">
        <v>1</v>
      </c>
      <c r="NG167">
        <v>0</v>
      </c>
      <c r="NH167">
        <v>0</v>
      </c>
      <c r="NI167">
        <v>0</v>
      </c>
      <c r="NJ167">
        <v>0</v>
      </c>
      <c r="NK167">
        <v>0</v>
      </c>
      <c r="NL167">
        <v>0</v>
      </c>
      <c r="NM167">
        <v>0</v>
      </c>
      <c r="NP167" t="s">
        <v>327</v>
      </c>
      <c r="NQ167" t="s">
        <v>310</v>
      </c>
      <c r="OB167" t="s">
        <v>358</v>
      </c>
      <c r="OC167">
        <v>1</v>
      </c>
      <c r="OD167">
        <v>0</v>
      </c>
      <c r="OE167">
        <v>0</v>
      </c>
      <c r="OF167">
        <v>0</v>
      </c>
      <c r="OG167">
        <v>0</v>
      </c>
      <c r="OH167">
        <v>0</v>
      </c>
      <c r="OI167">
        <v>0</v>
      </c>
      <c r="OJ167">
        <v>0</v>
      </c>
      <c r="OK167">
        <v>0</v>
      </c>
      <c r="VG167" t="s">
        <v>329</v>
      </c>
      <c r="VH167">
        <v>1</v>
      </c>
      <c r="VI167">
        <v>0</v>
      </c>
      <c r="VJ167">
        <v>1</v>
      </c>
      <c r="VK167">
        <v>0</v>
      </c>
      <c r="VL167">
        <v>0</v>
      </c>
      <c r="VM167">
        <v>0</v>
      </c>
      <c r="VN167">
        <v>1</v>
      </c>
      <c r="VO167">
        <v>0</v>
      </c>
      <c r="VP167">
        <v>0</v>
      </c>
      <c r="VQ167">
        <v>0</v>
      </c>
      <c r="VR167">
        <v>0</v>
      </c>
      <c r="VT167" t="s">
        <v>3158</v>
      </c>
      <c r="VU167" t="s">
        <v>3159</v>
      </c>
      <c r="VV167" t="s">
        <v>3160</v>
      </c>
      <c r="VW167">
        <v>0</v>
      </c>
      <c r="VX167">
        <v>0</v>
      </c>
      <c r="VY167">
        <v>1</v>
      </c>
      <c r="VZ167">
        <v>0</v>
      </c>
      <c r="WA167">
        <v>0</v>
      </c>
      <c r="WB167">
        <v>1</v>
      </c>
      <c r="WC167">
        <v>0</v>
      </c>
      <c r="WD167">
        <v>0</v>
      </c>
      <c r="WE167">
        <v>1</v>
      </c>
      <c r="WF167">
        <v>0</v>
      </c>
      <c r="WG167">
        <v>0</v>
      </c>
      <c r="WH167">
        <v>0</v>
      </c>
      <c r="WI167">
        <v>0</v>
      </c>
      <c r="WJ167">
        <v>0</v>
      </c>
      <c r="WL167" t="s">
        <v>3161</v>
      </c>
      <c r="WM167" t="s">
        <v>327</v>
      </c>
      <c r="WV167" t="s">
        <v>355</v>
      </c>
      <c r="WW167" t="s">
        <v>327</v>
      </c>
      <c r="WY167" t="s">
        <v>598</v>
      </c>
      <c r="WZ167">
        <v>0</v>
      </c>
      <c r="XA167">
        <v>0</v>
      </c>
      <c r="XB167">
        <v>1</v>
      </c>
      <c r="XC167">
        <v>0</v>
      </c>
      <c r="XD167">
        <v>0</v>
      </c>
      <c r="XE167">
        <v>0</v>
      </c>
      <c r="XH167" t="s">
        <v>3162</v>
      </c>
      <c r="XI167">
        <v>232125245</v>
      </c>
      <c r="XJ167" t="s">
        <v>3163</v>
      </c>
      <c r="XK167" s="1">
        <v>44514.764976851853</v>
      </c>
      <c r="XN167" t="s">
        <v>336</v>
      </c>
      <c r="XO167" t="s">
        <v>337</v>
      </c>
      <c r="XQ167">
        <v>166</v>
      </c>
    </row>
    <row r="168" spans="1:641" x14ac:dyDescent="0.25">
      <c r="A168" s="1">
        <v>44514.73775925926</v>
      </c>
      <c r="B168" s="1">
        <v>44514.846150694437</v>
      </c>
      <c r="C168" s="1">
        <v>44514</v>
      </c>
      <c r="D168" t="s">
        <v>2735</v>
      </c>
      <c r="E168" t="s">
        <v>308</v>
      </c>
      <c r="F168" t="s">
        <v>309</v>
      </c>
      <c r="G168" s="1">
        <v>44514</v>
      </c>
      <c r="H168" t="s">
        <v>310</v>
      </c>
      <c r="I168" t="s">
        <v>310</v>
      </c>
      <c r="J168" t="s">
        <v>2881</v>
      </c>
      <c r="K168" t="s">
        <v>312</v>
      </c>
      <c r="L168" t="s">
        <v>441</v>
      </c>
      <c r="N168" t="s">
        <v>314</v>
      </c>
      <c r="O168" t="s">
        <v>310</v>
      </c>
      <c r="P168" t="s">
        <v>517</v>
      </c>
      <c r="Q168" t="s">
        <v>401</v>
      </c>
      <c r="S168" t="s">
        <v>317</v>
      </c>
      <c r="T168">
        <v>3</v>
      </c>
      <c r="U168">
        <v>0</v>
      </c>
      <c r="V168">
        <v>1</v>
      </c>
      <c r="W168" t="s">
        <v>582</v>
      </c>
      <c r="X168">
        <v>0</v>
      </c>
      <c r="Y168">
        <v>0</v>
      </c>
      <c r="Z168">
        <v>1</v>
      </c>
      <c r="AA168">
        <v>0</v>
      </c>
      <c r="BQ168" t="s">
        <v>310</v>
      </c>
      <c r="BR168" t="s">
        <v>339</v>
      </c>
      <c r="BS168">
        <v>1</v>
      </c>
      <c r="BT168">
        <v>0</v>
      </c>
      <c r="BU168">
        <v>0</v>
      </c>
      <c r="BV168">
        <v>0</v>
      </c>
      <c r="BW168">
        <v>0</v>
      </c>
      <c r="BX168">
        <v>0</v>
      </c>
      <c r="BY168">
        <v>0</v>
      </c>
      <c r="BZ168">
        <v>0</v>
      </c>
      <c r="CB168" t="s">
        <v>421</v>
      </c>
      <c r="CD168">
        <v>650</v>
      </c>
      <c r="CE168" t="s">
        <v>327</v>
      </c>
      <c r="CZ168" t="s">
        <v>422</v>
      </c>
      <c r="EK168" t="s">
        <v>318</v>
      </c>
      <c r="EL168">
        <v>1</v>
      </c>
      <c r="EM168">
        <v>0</v>
      </c>
      <c r="EN168">
        <v>0</v>
      </c>
      <c r="EO168">
        <v>0</v>
      </c>
      <c r="EP168">
        <v>0</v>
      </c>
      <c r="EQ168">
        <v>0</v>
      </c>
      <c r="FT168" t="s">
        <v>642</v>
      </c>
      <c r="FU168">
        <v>1</v>
      </c>
      <c r="FV168">
        <v>0</v>
      </c>
      <c r="FW168">
        <v>0</v>
      </c>
      <c r="FX168">
        <v>0</v>
      </c>
      <c r="FY168">
        <v>0</v>
      </c>
      <c r="FZ168">
        <v>1</v>
      </c>
      <c r="GA168">
        <v>0</v>
      </c>
      <c r="GB168">
        <v>0</v>
      </c>
      <c r="GC168">
        <v>0</v>
      </c>
      <c r="GD168">
        <v>0</v>
      </c>
      <c r="GE168">
        <v>0</v>
      </c>
      <c r="GF168">
        <v>0</v>
      </c>
      <c r="GG168">
        <v>0</v>
      </c>
      <c r="GH168">
        <v>0</v>
      </c>
      <c r="GI168">
        <v>0</v>
      </c>
      <c r="GJ168">
        <v>0</v>
      </c>
      <c r="GK168">
        <v>0</v>
      </c>
      <c r="GM168" t="s">
        <v>320</v>
      </c>
      <c r="GN168">
        <v>0</v>
      </c>
      <c r="GO168">
        <v>0</v>
      </c>
      <c r="GP168">
        <v>0</v>
      </c>
      <c r="GQ168">
        <v>1</v>
      </c>
      <c r="GR168">
        <v>0</v>
      </c>
      <c r="GS168">
        <v>0</v>
      </c>
      <c r="GT168" t="s">
        <v>3164</v>
      </c>
      <c r="HY168" t="s">
        <v>423</v>
      </c>
      <c r="IA168" t="s">
        <v>385</v>
      </c>
      <c r="IE168" t="s">
        <v>3165</v>
      </c>
      <c r="JN168" t="s">
        <v>448</v>
      </c>
      <c r="JO168">
        <v>0</v>
      </c>
      <c r="JP168">
        <v>1</v>
      </c>
      <c r="JQ168">
        <v>0</v>
      </c>
      <c r="JR168">
        <v>0</v>
      </c>
      <c r="JS168">
        <v>0</v>
      </c>
      <c r="JT168">
        <v>0</v>
      </c>
      <c r="JU168">
        <v>0</v>
      </c>
      <c r="JV168">
        <v>0</v>
      </c>
      <c r="JW168">
        <v>0</v>
      </c>
      <c r="JY168" t="s">
        <v>3166</v>
      </c>
      <c r="JZ168" t="s">
        <v>3069</v>
      </c>
      <c r="KA168">
        <v>1</v>
      </c>
      <c r="KB168">
        <v>1</v>
      </c>
      <c r="KC168">
        <v>1</v>
      </c>
      <c r="KD168">
        <v>1</v>
      </c>
      <c r="KE168">
        <v>1</v>
      </c>
      <c r="KF168">
        <v>1</v>
      </c>
      <c r="KG168">
        <v>0</v>
      </c>
      <c r="KH168">
        <v>0</v>
      </c>
      <c r="KI168">
        <v>1</v>
      </c>
      <c r="KJ168">
        <v>0</v>
      </c>
      <c r="KK168">
        <v>0</v>
      </c>
      <c r="KL168">
        <v>0</v>
      </c>
      <c r="KM168">
        <v>0</v>
      </c>
      <c r="KN168">
        <v>0</v>
      </c>
      <c r="KO168">
        <v>0</v>
      </c>
      <c r="KQ168" t="s">
        <v>350</v>
      </c>
      <c r="KR168" t="s">
        <v>351</v>
      </c>
      <c r="KT168" t="s">
        <v>408</v>
      </c>
      <c r="MD168" t="s">
        <v>322</v>
      </c>
      <c r="ME168" t="s">
        <v>3167</v>
      </c>
      <c r="MF168" t="s">
        <v>322</v>
      </c>
      <c r="MG168" t="s">
        <v>1008</v>
      </c>
      <c r="MH168">
        <v>0</v>
      </c>
      <c r="MI168">
        <v>0</v>
      </c>
      <c r="MJ168">
        <v>0</v>
      </c>
      <c r="MK168">
        <v>1</v>
      </c>
      <c r="ML168">
        <v>0</v>
      </c>
      <c r="MM168">
        <v>0</v>
      </c>
      <c r="MN168">
        <v>0</v>
      </c>
      <c r="MP168" t="s">
        <v>324</v>
      </c>
      <c r="MQ168">
        <v>0</v>
      </c>
      <c r="MR168">
        <v>1</v>
      </c>
      <c r="MS168">
        <v>0</v>
      </c>
      <c r="MT168">
        <v>0</v>
      </c>
      <c r="MU168">
        <v>0</v>
      </c>
      <c r="MW168" t="s">
        <v>356</v>
      </c>
      <c r="MX168">
        <v>1</v>
      </c>
      <c r="MY168">
        <v>1</v>
      </c>
      <c r="MZ168">
        <v>0</v>
      </c>
      <c r="NA168">
        <v>0</v>
      </c>
      <c r="NB168" t="s">
        <v>372</v>
      </c>
      <c r="NC168">
        <v>0</v>
      </c>
      <c r="ND168">
        <v>0</v>
      </c>
      <c r="NE168">
        <v>1</v>
      </c>
      <c r="NF168">
        <v>1</v>
      </c>
      <c r="NG168">
        <v>0</v>
      </c>
      <c r="NH168">
        <v>0</v>
      </c>
      <c r="NI168">
        <v>0</v>
      </c>
      <c r="NJ168">
        <v>0</v>
      </c>
      <c r="NK168">
        <v>0</v>
      </c>
      <c r="NL168">
        <v>0</v>
      </c>
      <c r="NM168">
        <v>0</v>
      </c>
      <c r="NP168" t="s">
        <v>327</v>
      </c>
      <c r="NQ168" t="s">
        <v>310</v>
      </c>
      <c r="OB168" t="s">
        <v>737</v>
      </c>
      <c r="OC168">
        <v>1</v>
      </c>
      <c r="OD168">
        <v>0</v>
      </c>
      <c r="OE168">
        <v>0</v>
      </c>
      <c r="OF168">
        <v>0</v>
      </c>
      <c r="OG168">
        <v>0</v>
      </c>
      <c r="OH168">
        <v>1</v>
      </c>
      <c r="OI168">
        <v>0</v>
      </c>
      <c r="OJ168">
        <v>0</v>
      </c>
      <c r="OK168">
        <v>0</v>
      </c>
      <c r="VG168" t="s">
        <v>3168</v>
      </c>
      <c r="VH168">
        <v>0</v>
      </c>
      <c r="VI168">
        <v>0</v>
      </c>
      <c r="VJ168">
        <v>1</v>
      </c>
      <c r="VK168">
        <v>0</v>
      </c>
      <c r="VL168">
        <v>1</v>
      </c>
      <c r="VM168">
        <v>0</v>
      </c>
      <c r="VN168">
        <v>1</v>
      </c>
      <c r="VO168">
        <v>0</v>
      </c>
      <c r="VP168">
        <v>0</v>
      </c>
      <c r="VQ168">
        <v>0</v>
      </c>
      <c r="VR168">
        <v>0</v>
      </c>
      <c r="VT168" t="s">
        <v>3169</v>
      </c>
      <c r="VU168" t="s">
        <v>3170</v>
      </c>
      <c r="VV168" t="s">
        <v>332</v>
      </c>
      <c r="VW168">
        <v>0</v>
      </c>
      <c r="VX168">
        <v>0</v>
      </c>
      <c r="VY168">
        <v>0</v>
      </c>
      <c r="VZ168">
        <v>0</v>
      </c>
      <c r="WA168">
        <v>0</v>
      </c>
      <c r="WB168">
        <v>1</v>
      </c>
      <c r="WC168">
        <v>0</v>
      </c>
      <c r="WD168">
        <v>0</v>
      </c>
      <c r="WE168">
        <v>1</v>
      </c>
      <c r="WF168">
        <v>0</v>
      </c>
      <c r="WG168">
        <v>0</v>
      </c>
      <c r="WH168">
        <v>0</v>
      </c>
      <c r="WI168">
        <v>0</v>
      </c>
      <c r="WJ168">
        <v>0</v>
      </c>
      <c r="WL168" t="s">
        <v>3171</v>
      </c>
      <c r="WM168" t="s">
        <v>327</v>
      </c>
      <c r="WV168" t="s">
        <v>355</v>
      </c>
      <c r="WW168" t="s">
        <v>327</v>
      </c>
      <c r="WY168" t="s">
        <v>598</v>
      </c>
      <c r="WZ168">
        <v>0</v>
      </c>
      <c r="XA168">
        <v>0</v>
      </c>
      <c r="XB168">
        <v>1</v>
      </c>
      <c r="XC168">
        <v>0</v>
      </c>
      <c r="XD168">
        <v>0</v>
      </c>
      <c r="XE168">
        <v>0</v>
      </c>
      <c r="XH168" t="s">
        <v>2343</v>
      </c>
      <c r="XI168">
        <v>232125247</v>
      </c>
      <c r="XJ168" t="s">
        <v>3172</v>
      </c>
      <c r="XK168" s="1">
        <v>44514.764988425923</v>
      </c>
      <c r="XN168" t="s">
        <v>336</v>
      </c>
      <c r="XO168" t="s">
        <v>337</v>
      </c>
      <c r="XQ168">
        <v>167</v>
      </c>
    </row>
    <row r="169" spans="1:641" x14ac:dyDescent="0.25">
      <c r="A169" s="1">
        <v>44514.760175694442</v>
      </c>
      <c r="B169" s="1">
        <v>44514.846411388891</v>
      </c>
      <c r="C169" s="1">
        <v>44514</v>
      </c>
      <c r="D169" t="s">
        <v>2735</v>
      </c>
      <c r="E169" t="s">
        <v>308</v>
      </c>
      <c r="F169" t="s">
        <v>309</v>
      </c>
      <c r="G169" s="1">
        <v>44514</v>
      </c>
      <c r="H169" t="s">
        <v>310</v>
      </c>
      <c r="I169" t="s">
        <v>310</v>
      </c>
      <c r="J169" t="s">
        <v>311</v>
      </c>
      <c r="K169" t="s">
        <v>312</v>
      </c>
      <c r="L169" t="s">
        <v>441</v>
      </c>
      <c r="N169" t="s">
        <v>314</v>
      </c>
      <c r="O169" t="s">
        <v>310</v>
      </c>
      <c r="P169" t="s">
        <v>382</v>
      </c>
      <c r="Q169" t="s">
        <v>656</v>
      </c>
      <c r="S169" t="s">
        <v>317</v>
      </c>
      <c r="T169">
        <v>1</v>
      </c>
      <c r="U169">
        <v>0</v>
      </c>
      <c r="V169">
        <v>0</v>
      </c>
      <c r="W169" t="s">
        <v>582</v>
      </c>
      <c r="X169">
        <v>0</v>
      </c>
      <c r="Y169">
        <v>0</v>
      </c>
      <c r="Z169">
        <v>1</v>
      </c>
      <c r="AA169">
        <v>0</v>
      </c>
      <c r="BQ169" t="s">
        <v>310</v>
      </c>
      <c r="BR169" t="s">
        <v>339</v>
      </c>
      <c r="BS169">
        <v>1</v>
      </c>
      <c r="BT169">
        <v>0</v>
      </c>
      <c r="BU169">
        <v>0</v>
      </c>
      <c r="BV169">
        <v>0</v>
      </c>
      <c r="BW169">
        <v>0</v>
      </c>
      <c r="BX169">
        <v>0</v>
      </c>
      <c r="BY169">
        <v>0</v>
      </c>
      <c r="BZ169">
        <v>0</v>
      </c>
      <c r="CB169" t="s">
        <v>421</v>
      </c>
      <c r="CD169">
        <v>650</v>
      </c>
      <c r="CE169" t="s">
        <v>327</v>
      </c>
      <c r="CZ169" t="s">
        <v>422</v>
      </c>
      <c r="EK169" t="s">
        <v>318</v>
      </c>
      <c r="EL169">
        <v>1</v>
      </c>
      <c r="EM169">
        <v>0</v>
      </c>
      <c r="EN169">
        <v>0</v>
      </c>
      <c r="EO169">
        <v>0</v>
      </c>
      <c r="EP169">
        <v>0</v>
      </c>
      <c r="EQ169">
        <v>0</v>
      </c>
      <c r="FT169" t="s">
        <v>3173</v>
      </c>
      <c r="FU169">
        <v>1</v>
      </c>
      <c r="FV169">
        <v>0</v>
      </c>
      <c r="FW169">
        <v>0</v>
      </c>
      <c r="FX169">
        <v>0</v>
      </c>
      <c r="FY169">
        <v>1</v>
      </c>
      <c r="FZ169">
        <v>0</v>
      </c>
      <c r="GA169">
        <v>1</v>
      </c>
      <c r="GB169">
        <v>0</v>
      </c>
      <c r="GC169">
        <v>0</v>
      </c>
      <c r="GD169">
        <v>0</v>
      </c>
      <c r="GE169">
        <v>0</v>
      </c>
      <c r="GF169">
        <v>0</v>
      </c>
      <c r="GG169">
        <v>0</v>
      </c>
      <c r="GH169">
        <v>0</v>
      </c>
      <c r="GI169">
        <v>0</v>
      </c>
      <c r="GJ169">
        <v>0</v>
      </c>
      <c r="GK169">
        <v>0</v>
      </c>
      <c r="GM169" t="s">
        <v>318</v>
      </c>
      <c r="GN169">
        <v>1</v>
      </c>
      <c r="GO169">
        <v>0</v>
      </c>
      <c r="GP169">
        <v>0</v>
      </c>
      <c r="GQ169">
        <v>0</v>
      </c>
      <c r="GR169">
        <v>0</v>
      </c>
      <c r="GS169">
        <v>0</v>
      </c>
      <c r="HY169" t="s">
        <v>423</v>
      </c>
      <c r="IA169" t="s">
        <v>385</v>
      </c>
      <c r="IE169" t="s">
        <v>1201</v>
      </c>
      <c r="JN169" t="s">
        <v>448</v>
      </c>
      <c r="JO169">
        <v>0</v>
      </c>
      <c r="JP169">
        <v>1</v>
      </c>
      <c r="JQ169">
        <v>0</v>
      </c>
      <c r="JR169">
        <v>0</v>
      </c>
      <c r="JS169">
        <v>0</v>
      </c>
      <c r="JT169">
        <v>0</v>
      </c>
      <c r="JU169">
        <v>0</v>
      </c>
      <c r="JV169">
        <v>0</v>
      </c>
      <c r="JW169">
        <v>0</v>
      </c>
      <c r="JY169" t="s">
        <v>3174</v>
      </c>
      <c r="JZ169" t="s">
        <v>3175</v>
      </c>
      <c r="KA169">
        <v>1</v>
      </c>
      <c r="KB169">
        <v>1</v>
      </c>
      <c r="KC169">
        <v>1</v>
      </c>
      <c r="KD169">
        <v>1</v>
      </c>
      <c r="KE169">
        <v>1</v>
      </c>
      <c r="KF169">
        <v>1</v>
      </c>
      <c r="KG169">
        <v>0</v>
      </c>
      <c r="KH169">
        <v>0</v>
      </c>
      <c r="KI169">
        <v>0</v>
      </c>
      <c r="KJ169">
        <v>1</v>
      </c>
      <c r="KK169">
        <v>0</v>
      </c>
      <c r="KL169">
        <v>0</v>
      </c>
      <c r="KM169">
        <v>0</v>
      </c>
      <c r="KN169">
        <v>0</v>
      </c>
      <c r="KO169">
        <v>0</v>
      </c>
      <c r="KQ169" t="s">
        <v>350</v>
      </c>
      <c r="KR169" t="s">
        <v>447</v>
      </c>
      <c r="KT169" t="s">
        <v>408</v>
      </c>
      <c r="MD169" t="s">
        <v>322</v>
      </c>
      <c r="ME169" t="s">
        <v>3176</v>
      </c>
      <c r="MF169" t="s">
        <v>354</v>
      </c>
      <c r="MG169" t="s">
        <v>1008</v>
      </c>
      <c r="MH169">
        <v>0</v>
      </c>
      <c r="MI169">
        <v>0</v>
      </c>
      <c r="MJ169">
        <v>0</v>
      </c>
      <c r="MK169">
        <v>1</v>
      </c>
      <c r="ML169">
        <v>0</v>
      </c>
      <c r="MM169">
        <v>0</v>
      </c>
      <c r="MN169">
        <v>0</v>
      </c>
      <c r="MP169" t="s">
        <v>324</v>
      </c>
      <c r="MQ169">
        <v>0</v>
      </c>
      <c r="MR169">
        <v>1</v>
      </c>
      <c r="MS169">
        <v>0</v>
      </c>
      <c r="MT169">
        <v>0</v>
      </c>
      <c r="MU169">
        <v>0</v>
      </c>
      <c r="MW169" t="s">
        <v>325</v>
      </c>
      <c r="MX169">
        <v>1</v>
      </c>
      <c r="MY169">
        <v>0</v>
      </c>
      <c r="MZ169">
        <v>0</v>
      </c>
      <c r="NA169">
        <v>0</v>
      </c>
      <c r="NB169" t="s">
        <v>326</v>
      </c>
      <c r="NC169">
        <v>0</v>
      </c>
      <c r="ND169">
        <v>0</v>
      </c>
      <c r="NE169">
        <v>0</v>
      </c>
      <c r="NF169">
        <v>1</v>
      </c>
      <c r="NG169">
        <v>0</v>
      </c>
      <c r="NH169">
        <v>0</v>
      </c>
      <c r="NI169">
        <v>0</v>
      </c>
      <c r="NJ169">
        <v>0</v>
      </c>
      <c r="NK169">
        <v>0</v>
      </c>
      <c r="NL169">
        <v>0</v>
      </c>
      <c r="NM169">
        <v>0</v>
      </c>
      <c r="NP169" t="s">
        <v>327</v>
      </c>
      <c r="NQ169" t="s">
        <v>310</v>
      </c>
      <c r="OB169" t="s">
        <v>674</v>
      </c>
      <c r="OC169">
        <v>1</v>
      </c>
      <c r="OD169">
        <v>0</v>
      </c>
      <c r="OE169">
        <v>0</v>
      </c>
      <c r="OF169">
        <v>0</v>
      </c>
      <c r="OG169">
        <v>0</v>
      </c>
      <c r="OH169">
        <v>0</v>
      </c>
      <c r="OI169">
        <v>1</v>
      </c>
      <c r="OJ169">
        <v>0</v>
      </c>
      <c r="OK169">
        <v>0</v>
      </c>
      <c r="OL169" t="s">
        <v>3177</v>
      </c>
      <c r="VG169" t="s">
        <v>471</v>
      </c>
      <c r="VH169">
        <v>1</v>
      </c>
      <c r="VI169">
        <v>0</v>
      </c>
      <c r="VJ169">
        <v>1</v>
      </c>
      <c r="VK169">
        <v>0</v>
      </c>
      <c r="VL169">
        <v>0</v>
      </c>
      <c r="VM169">
        <v>0</v>
      </c>
      <c r="VN169">
        <v>0</v>
      </c>
      <c r="VO169">
        <v>0</v>
      </c>
      <c r="VP169">
        <v>0</v>
      </c>
      <c r="VQ169">
        <v>0</v>
      </c>
      <c r="VR169">
        <v>0</v>
      </c>
      <c r="VT169" t="s">
        <v>3178</v>
      </c>
      <c r="VU169" t="s">
        <v>3179</v>
      </c>
      <c r="VV169" t="s">
        <v>489</v>
      </c>
      <c r="VW169">
        <v>0</v>
      </c>
      <c r="VX169">
        <v>0</v>
      </c>
      <c r="VY169">
        <v>0</v>
      </c>
      <c r="VZ169">
        <v>0</v>
      </c>
      <c r="WA169">
        <v>0</v>
      </c>
      <c r="WB169">
        <v>1</v>
      </c>
      <c r="WC169">
        <v>0</v>
      </c>
      <c r="WD169">
        <v>0</v>
      </c>
      <c r="WE169">
        <v>0</v>
      </c>
      <c r="WF169">
        <v>0</v>
      </c>
      <c r="WG169">
        <v>0</v>
      </c>
      <c r="WH169">
        <v>0</v>
      </c>
      <c r="WI169">
        <v>0</v>
      </c>
      <c r="WJ169">
        <v>0</v>
      </c>
      <c r="WL169" t="s">
        <v>3180</v>
      </c>
      <c r="WM169" t="s">
        <v>327</v>
      </c>
      <c r="WV169" t="s">
        <v>355</v>
      </c>
      <c r="WW169" t="s">
        <v>327</v>
      </c>
      <c r="WY169" t="s">
        <v>598</v>
      </c>
      <c r="WZ169">
        <v>0</v>
      </c>
      <c r="XA169">
        <v>0</v>
      </c>
      <c r="XB169">
        <v>1</v>
      </c>
      <c r="XC169">
        <v>0</v>
      </c>
      <c r="XD169">
        <v>0</v>
      </c>
      <c r="XE169">
        <v>0</v>
      </c>
      <c r="XH169" t="s">
        <v>3181</v>
      </c>
      <c r="XI169">
        <v>232125248</v>
      </c>
      <c r="XJ169" t="s">
        <v>3182</v>
      </c>
      <c r="XK169" s="1">
        <v>44514.764999999999</v>
      </c>
      <c r="XN169" t="s">
        <v>336</v>
      </c>
      <c r="XO169" t="s">
        <v>337</v>
      </c>
      <c r="XQ169">
        <v>168</v>
      </c>
    </row>
    <row r="170" spans="1:641" x14ac:dyDescent="0.25">
      <c r="A170" s="1">
        <v>44514.813242546297</v>
      </c>
      <c r="B170" s="1">
        <v>44514.846696469911</v>
      </c>
      <c r="C170" s="1">
        <v>44514</v>
      </c>
      <c r="D170" t="s">
        <v>2735</v>
      </c>
      <c r="E170" t="s">
        <v>308</v>
      </c>
      <c r="F170" t="s">
        <v>309</v>
      </c>
      <c r="G170" s="1">
        <v>44514</v>
      </c>
      <c r="H170" t="s">
        <v>310</v>
      </c>
      <c r="I170" t="s">
        <v>310</v>
      </c>
      <c r="J170" t="s">
        <v>311</v>
      </c>
      <c r="K170" t="s">
        <v>312</v>
      </c>
      <c r="L170" t="s">
        <v>313</v>
      </c>
      <c r="N170" t="s">
        <v>314</v>
      </c>
      <c r="O170" t="s">
        <v>310</v>
      </c>
      <c r="P170" t="s">
        <v>382</v>
      </c>
      <c r="Q170" t="s">
        <v>401</v>
      </c>
      <c r="S170" t="s">
        <v>317</v>
      </c>
      <c r="T170">
        <v>1</v>
      </c>
      <c r="U170">
        <v>0</v>
      </c>
      <c r="V170">
        <v>0</v>
      </c>
      <c r="W170" t="s">
        <v>582</v>
      </c>
      <c r="X170">
        <v>0</v>
      </c>
      <c r="Y170">
        <v>0</v>
      </c>
      <c r="Z170">
        <v>1</v>
      </c>
      <c r="AA170">
        <v>0</v>
      </c>
      <c r="BQ170" t="s">
        <v>310</v>
      </c>
      <c r="BR170" t="s">
        <v>339</v>
      </c>
      <c r="BS170">
        <v>1</v>
      </c>
      <c r="BT170">
        <v>0</v>
      </c>
      <c r="BU170">
        <v>0</v>
      </c>
      <c r="BV170">
        <v>0</v>
      </c>
      <c r="BW170">
        <v>0</v>
      </c>
      <c r="BX170">
        <v>0</v>
      </c>
      <c r="BY170">
        <v>0</v>
      </c>
      <c r="BZ170">
        <v>0</v>
      </c>
      <c r="CB170" t="s">
        <v>421</v>
      </c>
      <c r="CD170">
        <v>560</v>
      </c>
      <c r="CE170" t="s">
        <v>327</v>
      </c>
      <c r="CZ170" t="s">
        <v>422</v>
      </c>
      <c r="EK170" t="s">
        <v>318</v>
      </c>
      <c r="EL170">
        <v>1</v>
      </c>
      <c r="EM170">
        <v>0</v>
      </c>
      <c r="EN170">
        <v>0</v>
      </c>
      <c r="EO170">
        <v>0</v>
      </c>
      <c r="EP170">
        <v>0</v>
      </c>
      <c r="EQ170">
        <v>0</v>
      </c>
      <c r="FT170" t="s">
        <v>3183</v>
      </c>
      <c r="FU170">
        <v>1</v>
      </c>
      <c r="FV170">
        <v>0</v>
      </c>
      <c r="FW170">
        <v>0</v>
      </c>
      <c r="FX170">
        <v>0</v>
      </c>
      <c r="FY170">
        <v>0</v>
      </c>
      <c r="FZ170">
        <v>0</v>
      </c>
      <c r="GA170">
        <v>0</v>
      </c>
      <c r="GB170">
        <v>0</v>
      </c>
      <c r="GC170">
        <v>0</v>
      </c>
      <c r="GD170">
        <v>0</v>
      </c>
      <c r="GE170">
        <v>0</v>
      </c>
      <c r="GF170">
        <v>0</v>
      </c>
      <c r="GG170">
        <v>1</v>
      </c>
      <c r="GH170">
        <v>0</v>
      </c>
      <c r="GI170">
        <v>0</v>
      </c>
      <c r="GJ170">
        <v>0</v>
      </c>
      <c r="GK170">
        <v>0</v>
      </c>
      <c r="GM170" t="s">
        <v>499</v>
      </c>
      <c r="GN170">
        <v>0</v>
      </c>
      <c r="GO170">
        <v>0</v>
      </c>
      <c r="GP170">
        <v>1</v>
      </c>
      <c r="GQ170">
        <v>0</v>
      </c>
      <c r="GR170">
        <v>0</v>
      </c>
      <c r="GS170">
        <v>0</v>
      </c>
      <c r="HY170" t="s">
        <v>423</v>
      </c>
      <c r="IA170" t="s">
        <v>345</v>
      </c>
      <c r="IE170" t="s">
        <v>3184</v>
      </c>
      <c r="JN170" t="s">
        <v>448</v>
      </c>
      <c r="JO170">
        <v>0</v>
      </c>
      <c r="JP170">
        <v>1</v>
      </c>
      <c r="JQ170">
        <v>0</v>
      </c>
      <c r="JR170">
        <v>0</v>
      </c>
      <c r="JS170">
        <v>0</v>
      </c>
      <c r="JT170">
        <v>0</v>
      </c>
      <c r="JU170">
        <v>0</v>
      </c>
      <c r="JV170">
        <v>0</v>
      </c>
      <c r="JW170">
        <v>0</v>
      </c>
      <c r="JY170" t="s">
        <v>3185</v>
      </c>
      <c r="JZ170" t="s">
        <v>3186</v>
      </c>
      <c r="KA170">
        <v>1</v>
      </c>
      <c r="KB170">
        <v>1</v>
      </c>
      <c r="KC170">
        <v>1</v>
      </c>
      <c r="KD170">
        <v>0</v>
      </c>
      <c r="KE170">
        <v>0</v>
      </c>
      <c r="KF170">
        <v>1</v>
      </c>
      <c r="KG170">
        <v>0</v>
      </c>
      <c r="KH170">
        <v>1</v>
      </c>
      <c r="KI170">
        <v>0</v>
      </c>
      <c r="KJ170">
        <v>0</v>
      </c>
      <c r="KK170">
        <v>0</v>
      </c>
      <c r="KL170">
        <v>1</v>
      </c>
      <c r="KM170">
        <v>1</v>
      </c>
      <c r="KN170">
        <v>0</v>
      </c>
      <c r="KO170">
        <v>0</v>
      </c>
      <c r="KP170" t="s">
        <v>1249</v>
      </c>
      <c r="KQ170" t="s">
        <v>427</v>
      </c>
      <c r="KR170" t="s">
        <v>351</v>
      </c>
      <c r="KT170" t="s">
        <v>408</v>
      </c>
      <c r="MD170" t="s">
        <v>322</v>
      </c>
      <c r="ME170" t="s">
        <v>3187</v>
      </c>
      <c r="MF170" t="s">
        <v>322</v>
      </c>
      <c r="MG170" t="s">
        <v>1008</v>
      </c>
      <c r="MH170">
        <v>0</v>
      </c>
      <c r="MI170">
        <v>0</v>
      </c>
      <c r="MJ170">
        <v>0</v>
      </c>
      <c r="MK170">
        <v>1</v>
      </c>
      <c r="ML170">
        <v>0</v>
      </c>
      <c r="MM170">
        <v>0</v>
      </c>
      <c r="MN170">
        <v>0</v>
      </c>
      <c r="MP170" t="s">
        <v>370</v>
      </c>
      <c r="MQ170">
        <v>1</v>
      </c>
      <c r="MR170">
        <v>0</v>
      </c>
      <c r="MS170">
        <v>0</v>
      </c>
      <c r="MT170">
        <v>0</v>
      </c>
      <c r="MU170">
        <v>0</v>
      </c>
      <c r="MW170" t="s">
        <v>356</v>
      </c>
      <c r="MX170">
        <v>1</v>
      </c>
      <c r="MY170">
        <v>1</v>
      </c>
      <c r="MZ170">
        <v>0</v>
      </c>
      <c r="NA170">
        <v>0</v>
      </c>
      <c r="NB170" t="s">
        <v>2233</v>
      </c>
      <c r="NC170">
        <v>0</v>
      </c>
      <c r="ND170">
        <v>0</v>
      </c>
      <c r="NE170">
        <v>0</v>
      </c>
      <c r="NF170">
        <v>1</v>
      </c>
      <c r="NG170">
        <v>1</v>
      </c>
      <c r="NH170">
        <v>0</v>
      </c>
      <c r="NI170">
        <v>0</v>
      </c>
      <c r="NJ170">
        <v>0</v>
      </c>
      <c r="NK170">
        <v>0</v>
      </c>
      <c r="NL170">
        <v>0</v>
      </c>
      <c r="NM170">
        <v>0</v>
      </c>
      <c r="NP170" t="s">
        <v>327</v>
      </c>
      <c r="NQ170" t="s">
        <v>327</v>
      </c>
      <c r="VG170" t="s">
        <v>815</v>
      </c>
      <c r="VH170">
        <v>0</v>
      </c>
      <c r="VI170">
        <v>0</v>
      </c>
      <c r="VJ170">
        <v>1</v>
      </c>
      <c r="VK170">
        <v>0</v>
      </c>
      <c r="VL170">
        <v>0</v>
      </c>
      <c r="VM170">
        <v>0</v>
      </c>
      <c r="VN170">
        <v>0</v>
      </c>
      <c r="VO170">
        <v>0</v>
      </c>
      <c r="VP170">
        <v>0</v>
      </c>
      <c r="VQ170">
        <v>0</v>
      </c>
      <c r="VR170">
        <v>0</v>
      </c>
      <c r="VT170" t="s">
        <v>3188</v>
      </c>
      <c r="VU170" t="s">
        <v>3189</v>
      </c>
      <c r="VV170" t="s">
        <v>1012</v>
      </c>
      <c r="VW170">
        <v>0</v>
      </c>
      <c r="VX170">
        <v>0</v>
      </c>
      <c r="VY170">
        <v>0</v>
      </c>
      <c r="VZ170">
        <v>0</v>
      </c>
      <c r="WA170">
        <v>0</v>
      </c>
      <c r="WB170">
        <v>1</v>
      </c>
      <c r="WC170">
        <v>0</v>
      </c>
      <c r="WD170">
        <v>0</v>
      </c>
      <c r="WE170">
        <v>1</v>
      </c>
      <c r="WF170">
        <v>0</v>
      </c>
      <c r="WG170">
        <v>0</v>
      </c>
      <c r="WH170">
        <v>0</v>
      </c>
      <c r="WI170">
        <v>0</v>
      </c>
      <c r="WJ170">
        <v>0</v>
      </c>
      <c r="WL170" t="s">
        <v>3190</v>
      </c>
      <c r="WM170" t="s">
        <v>327</v>
      </c>
      <c r="WV170" t="s">
        <v>355</v>
      </c>
      <c r="WW170" t="s">
        <v>327</v>
      </c>
      <c r="WY170" t="s">
        <v>320</v>
      </c>
      <c r="WZ170">
        <v>0</v>
      </c>
      <c r="XA170">
        <v>0</v>
      </c>
      <c r="XB170">
        <v>0</v>
      </c>
      <c r="XC170">
        <v>1</v>
      </c>
      <c r="XD170">
        <v>0</v>
      </c>
      <c r="XE170">
        <v>0</v>
      </c>
      <c r="XF170" t="s">
        <v>3191</v>
      </c>
      <c r="XH170" t="s">
        <v>311</v>
      </c>
      <c r="XI170">
        <v>232125250</v>
      </c>
      <c r="XJ170" t="s">
        <v>3192</v>
      </c>
      <c r="XK170" s="1">
        <v>44514.765011574083</v>
      </c>
      <c r="XN170" t="s">
        <v>336</v>
      </c>
      <c r="XO170" t="s">
        <v>337</v>
      </c>
      <c r="XQ170">
        <v>169</v>
      </c>
    </row>
    <row r="171" spans="1:641" x14ac:dyDescent="0.25">
      <c r="A171" s="1">
        <v>44514.832398842591</v>
      </c>
      <c r="B171" s="1">
        <v>44514.855870775456</v>
      </c>
      <c r="C171" s="1">
        <v>44514</v>
      </c>
      <c r="D171" t="s">
        <v>2735</v>
      </c>
      <c r="E171" t="s">
        <v>308</v>
      </c>
      <c r="F171" t="s">
        <v>309</v>
      </c>
      <c r="G171" s="1">
        <v>44514</v>
      </c>
      <c r="H171" t="s">
        <v>310</v>
      </c>
      <c r="I171" t="s">
        <v>327</v>
      </c>
      <c r="J171" t="s">
        <v>311</v>
      </c>
      <c r="K171" t="s">
        <v>312</v>
      </c>
      <c r="L171" t="s">
        <v>313</v>
      </c>
      <c r="N171" t="s">
        <v>314</v>
      </c>
      <c r="O171" t="s">
        <v>310</v>
      </c>
      <c r="P171" t="s">
        <v>382</v>
      </c>
      <c r="Q171" t="s">
        <v>656</v>
      </c>
      <c r="S171" t="s">
        <v>317</v>
      </c>
      <c r="T171">
        <v>3</v>
      </c>
      <c r="U171">
        <v>0</v>
      </c>
      <c r="V171">
        <v>1</v>
      </c>
      <c r="W171" t="s">
        <v>582</v>
      </c>
      <c r="X171">
        <v>0</v>
      </c>
      <c r="Y171">
        <v>0</v>
      </c>
      <c r="Z171">
        <v>1</v>
      </c>
      <c r="AA171">
        <v>0</v>
      </c>
      <c r="BQ171" t="s">
        <v>310</v>
      </c>
      <c r="BR171" t="s">
        <v>339</v>
      </c>
      <c r="BS171">
        <v>1</v>
      </c>
      <c r="BT171">
        <v>0</v>
      </c>
      <c r="BU171">
        <v>0</v>
      </c>
      <c r="BV171">
        <v>0</v>
      </c>
      <c r="BW171">
        <v>0</v>
      </c>
      <c r="BX171">
        <v>0</v>
      </c>
      <c r="BY171">
        <v>0</v>
      </c>
      <c r="BZ171">
        <v>0</v>
      </c>
      <c r="CB171" t="s">
        <v>421</v>
      </c>
      <c r="CD171">
        <v>650</v>
      </c>
      <c r="CE171" t="s">
        <v>327</v>
      </c>
      <c r="CZ171" t="s">
        <v>341</v>
      </c>
      <c r="EK171" t="s">
        <v>318</v>
      </c>
      <c r="EL171">
        <v>1</v>
      </c>
      <c r="EM171">
        <v>0</v>
      </c>
      <c r="EN171">
        <v>0</v>
      </c>
      <c r="EO171">
        <v>0</v>
      </c>
      <c r="EP171">
        <v>0</v>
      </c>
      <c r="EQ171">
        <v>0</v>
      </c>
      <c r="FT171" t="s">
        <v>3183</v>
      </c>
      <c r="FU171">
        <v>1</v>
      </c>
      <c r="FV171">
        <v>0</v>
      </c>
      <c r="FW171">
        <v>0</v>
      </c>
      <c r="FX171">
        <v>0</v>
      </c>
      <c r="FY171">
        <v>0</v>
      </c>
      <c r="FZ171">
        <v>0</v>
      </c>
      <c r="GA171">
        <v>0</v>
      </c>
      <c r="GB171">
        <v>0</v>
      </c>
      <c r="GC171">
        <v>0</v>
      </c>
      <c r="GD171">
        <v>0</v>
      </c>
      <c r="GE171">
        <v>0</v>
      </c>
      <c r="GF171">
        <v>0</v>
      </c>
      <c r="GG171">
        <v>1</v>
      </c>
      <c r="GH171">
        <v>0</v>
      </c>
      <c r="GI171">
        <v>0</v>
      </c>
      <c r="GJ171">
        <v>0</v>
      </c>
      <c r="GK171">
        <v>0</v>
      </c>
      <c r="GM171" t="s">
        <v>499</v>
      </c>
      <c r="GN171">
        <v>0</v>
      </c>
      <c r="GO171">
        <v>0</v>
      </c>
      <c r="GP171">
        <v>1</v>
      </c>
      <c r="GQ171">
        <v>0</v>
      </c>
      <c r="GR171">
        <v>0</v>
      </c>
      <c r="GS171">
        <v>0</v>
      </c>
      <c r="HY171" t="s">
        <v>423</v>
      </c>
      <c r="IA171" t="s">
        <v>345</v>
      </c>
      <c r="IE171" t="s">
        <v>3193</v>
      </c>
      <c r="JN171" t="s">
        <v>448</v>
      </c>
      <c r="JO171">
        <v>0</v>
      </c>
      <c r="JP171">
        <v>1</v>
      </c>
      <c r="JQ171">
        <v>0</v>
      </c>
      <c r="JR171">
        <v>0</v>
      </c>
      <c r="JS171">
        <v>0</v>
      </c>
      <c r="JT171">
        <v>0</v>
      </c>
      <c r="JU171">
        <v>0</v>
      </c>
      <c r="JV171">
        <v>0</v>
      </c>
      <c r="JW171">
        <v>0</v>
      </c>
      <c r="JY171" t="s">
        <v>3194</v>
      </c>
      <c r="JZ171" t="s">
        <v>407</v>
      </c>
      <c r="KA171">
        <v>1</v>
      </c>
      <c r="KB171">
        <v>1</v>
      </c>
      <c r="KC171">
        <v>1</v>
      </c>
      <c r="KD171">
        <v>1</v>
      </c>
      <c r="KE171">
        <v>0</v>
      </c>
      <c r="KF171">
        <v>1</v>
      </c>
      <c r="KG171">
        <v>0</v>
      </c>
      <c r="KH171">
        <v>0</v>
      </c>
      <c r="KI171">
        <v>0</v>
      </c>
      <c r="KJ171">
        <v>0</v>
      </c>
      <c r="KK171">
        <v>0</v>
      </c>
      <c r="KL171">
        <v>0</v>
      </c>
      <c r="KM171">
        <v>0</v>
      </c>
      <c r="KN171">
        <v>0</v>
      </c>
      <c r="KO171">
        <v>0</v>
      </c>
      <c r="KQ171" t="s">
        <v>411</v>
      </c>
      <c r="KR171" t="s">
        <v>351</v>
      </c>
      <c r="KT171" t="s">
        <v>408</v>
      </c>
      <c r="MD171" t="s">
        <v>432</v>
      </c>
      <c r="ME171" t="s">
        <v>323</v>
      </c>
      <c r="MF171" t="s">
        <v>322</v>
      </c>
      <c r="MG171" t="s">
        <v>1008</v>
      </c>
      <c r="MH171">
        <v>0</v>
      </c>
      <c r="MI171">
        <v>0</v>
      </c>
      <c r="MJ171">
        <v>0</v>
      </c>
      <c r="MK171">
        <v>1</v>
      </c>
      <c r="ML171">
        <v>0</v>
      </c>
      <c r="MM171">
        <v>0</v>
      </c>
      <c r="MN171">
        <v>0</v>
      </c>
      <c r="MP171" t="s">
        <v>355</v>
      </c>
      <c r="MQ171">
        <v>0</v>
      </c>
      <c r="MR171">
        <v>0</v>
      </c>
      <c r="MS171">
        <v>0</v>
      </c>
      <c r="MT171">
        <v>1</v>
      </c>
      <c r="MU171">
        <v>0</v>
      </c>
      <c r="MW171" t="s">
        <v>325</v>
      </c>
      <c r="MX171">
        <v>1</v>
      </c>
      <c r="MY171">
        <v>0</v>
      </c>
      <c r="MZ171">
        <v>0</v>
      </c>
      <c r="NA171">
        <v>0</v>
      </c>
      <c r="NB171" t="s">
        <v>413</v>
      </c>
      <c r="NC171">
        <v>0</v>
      </c>
      <c r="ND171">
        <v>0</v>
      </c>
      <c r="NE171">
        <v>1</v>
      </c>
      <c r="NF171">
        <v>0</v>
      </c>
      <c r="NG171">
        <v>0</v>
      </c>
      <c r="NH171">
        <v>0</v>
      </c>
      <c r="NI171">
        <v>0</v>
      </c>
      <c r="NJ171">
        <v>0</v>
      </c>
      <c r="NK171">
        <v>0</v>
      </c>
      <c r="NL171">
        <v>0</v>
      </c>
      <c r="NM171">
        <v>0</v>
      </c>
      <c r="NP171" t="s">
        <v>327</v>
      </c>
      <c r="NQ171" t="s">
        <v>327</v>
      </c>
      <c r="VG171" t="s">
        <v>815</v>
      </c>
      <c r="VH171">
        <v>0</v>
      </c>
      <c r="VI171">
        <v>0</v>
      </c>
      <c r="VJ171">
        <v>1</v>
      </c>
      <c r="VK171">
        <v>0</v>
      </c>
      <c r="VL171">
        <v>0</v>
      </c>
      <c r="VM171">
        <v>0</v>
      </c>
      <c r="VN171">
        <v>0</v>
      </c>
      <c r="VO171">
        <v>0</v>
      </c>
      <c r="VP171">
        <v>0</v>
      </c>
      <c r="VQ171">
        <v>0</v>
      </c>
      <c r="VR171">
        <v>0</v>
      </c>
      <c r="VT171" t="s">
        <v>3195</v>
      </c>
      <c r="VU171" t="s">
        <v>3196</v>
      </c>
      <c r="VV171" t="s">
        <v>3197</v>
      </c>
      <c r="VW171">
        <v>0</v>
      </c>
      <c r="VX171">
        <v>0</v>
      </c>
      <c r="VY171">
        <v>1</v>
      </c>
      <c r="VZ171">
        <v>0</v>
      </c>
      <c r="WA171">
        <v>0</v>
      </c>
      <c r="WB171">
        <v>1</v>
      </c>
      <c r="WC171">
        <v>0</v>
      </c>
      <c r="WD171">
        <v>0</v>
      </c>
      <c r="WE171">
        <v>1</v>
      </c>
      <c r="WF171">
        <v>0</v>
      </c>
      <c r="WG171">
        <v>0</v>
      </c>
      <c r="WH171">
        <v>0</v>
      </c>
      <c r="WI171">
        <v>0</v>
      </c>
      <c r="WJ171">
        <v>0</v>
      </c>
      <c r="WL171" t="s">
        <v>3198</v>
      </c>
      <c r="WM171" t="s">
        <v>327</v>
      </c>
      <c r="WV171" t="s">
        <v>355</v>
      </c>
      <c r="WW171" t="s">
        <v>327</v>
      </c>
      <c r="WY171" t="s">
        <v>598</v>
      </c>
      <c r="WZ171">
        <v>0</v>
      </c>
      <c r="XA171">
        <v>0</v>
      </c>
      <c r="XB171">
        <v>1</v>
      </c>
      <c r="XC171">
        <v>0</v>
      </c>
      <c r="XD171">
        <v>0</v>
      </c>
      <c r="XE171">
        <v>0</v>
      </c>
      <c r="XH171" t="s">
        <v>311</v>
      </c>
      <c r="XI171">
        <v>232127646</v>
      </c>
      <c r="XJ171" t="s">
        <v>3199</v>
      </c>
      <c r="XK171" s="1">
        <v>44514.773854166669</v>
      </c>
      <c r="XN171" t="s">
        <v>336</v>
      </c>
      <c r="XO171" t="s">
        <v>337</v>
      </c>
      <c r="XQ171">
        <v>170</v>
      </c>
    </row>
    <row r="172" spans="1:641" x14ac:dyDescent="0.25">
      <c r="A172" s="1">
        <v>44514.896729178239</v>
      </c>
      <c r="B172" s="1">
        <v>44514.95693252315</v>
      </c>
      <c r="C172" s="1">
        <v>44514</v>
      </c>
      <c r="D172" t="s">
        <v>2735</v>
      </c>
      <c r="E172" t="s">
        <v>364</v>
      </c>
      <c r="F172" t="s">
        <v>365</v>
      </c>
      <c r="G172" s="1">
        <v>44514</v>
      </c>
      <c r="H172" t="s">
        <v>310</v>
      </c>
      <c r="I172" t="s">
        <v>310</v>
      </c>
      <c r="J172" t="s">
        <v>311</v>
      </c>
      <c r="K172" t="s">
        <v>312</v>
      </c>
      <c r="L172" t="s">
        <v>313</v>
      </c>
      <c r="N172" t="s">
        <v>314</v>
      </c>
      <c r="O172" t="s">
        <v>310</v>
      </c>
      <c r="P172" t="s">
        <v>315</v>
      </c>
      <c r="Q172" t="s">
        <v>316</v>
      </c>
      <c r="S172" t="s">
        <v>531</v>
      </c>
      <c r="T172">
        <v>3</v>
      </c>
      <c r="U172">
        <v>0</v>
      </c>
      <c r="V172">
        <v>2</v>
      </c>
      <c r="W172" t="s">
        <v>2758</v>
      </c>
      <c r="X172">
        <v>0</v>
      </c>
      <c r="Y172">
        <v>0</v>
      </c>
      <c r="Z172">
        <v>0</v>
      </c>
      <c r="AA172">
        <v>1</v>
      </c>
      <c r="DB172" t="s">
        <v>846</v>
      </c>
      <c r="DC172">
        <v>0</v>
      </c>
      <c r="DD172">
        <v>1</v>
      </c>
      <c r="DE172">
        <v>0</v>
      </c>
      <c r="DF172">
        <v>0</v>
      </c>
      <c r="DG172">
        <v>0</v>
      </c>
      <c r="DH172">
        <v>0</v>
      </c>
      <c r="DI172">
        <v>0</v>
      </c>
      <c r="DJ172">
        <v>0</v>
      </c>
      <c r="DL172" t="s">
        <v>518</v>
      </c>
      <c r="DN172">
        <v>2000</v>
      </c>
      <c r="DO172" t="s">
        <v>327</v>
      </c>
      <c r="EJ172" t="s">
        <v>341</v>
      </c>
      <c r="EK172" t="s">
        <v>318</v>
      </c>
      <c r="EL172">
        <v>1</v>
      </c>
      <c r="EM172">
        <v>0</v>
      </c>
      <c r="EN172">
        <v>0</v>
      </c>
      <c r="EO172">
        <v>0</v>
      </c>
      <c r="EP172">
        <v>0</v>
      </c>
      <c r="EQ172">
        <v>0</v>
      </c>
      <c r="GU172" t="s">
        <v>3200</v>
      </c>
      <c r="GV172">
        <v>0</v>
      </c>
      <c r="GW172">
        <v>0</v>
      </c>
      <c r="GX172">
        <v>0</v>
      </c>
      <c r="GY172">
        <v>0</v>
      </c>
      <c r="GZ172">
        <v>0</v>
      </c>
      <c r="HA172">
        <v>0</v>
      </c>
      <c r="HB172">
        <v>0</v>
      </c>
      <c r="HC172">
        <v>0</v>
      </c>
      <c r="HD172">
        <v>0</v>
      </c>
      <c r="HE172">
        <v>0</v>
      </c>
      <c r="HF172">
        <v>0</v>
      </c>
      <c r="HG172">
        <v>0</v>
      </c>
      <c r="HH172">
        <v>0</v>
      </c>
      <c r="HI172">
        <v>1</v>
      </c>
      <c r="HJ172">
        <v>0</v>
      </c>
      <c r="HK172">
        <v>0</v>
      </c>
      <c r="HL172">
        <v>0</v>
      </c>
      <c r="HN172" t="s">
        <v>318</v>
      </c>
      <c r="HO172">
        <v>1</v>
      </c>
      <c r="HP172">
        <v>0</v>
      </c>
      <c r="HQ172">
        <v>0</v>
      </c>
      <c r="HR172">
        <v>0</v>
      </c>
      <c r="HS172">
        <v>0</v>
      </c>
      <c r="HT172">
        <v>0</v>
      </c>
      <c r="IB172" t="s">
        <v>423</v>
      </c>
      <c r="ID172" t="s">
        <v>345</v>
      </c>
      <c r="IE172" t="s">
        <v>3201</v>
      </c>
      <c r="KV172" t="s">
        <v>448</v>
      </c>
      <c r="KW172">
        <v>0</v>
      </c>
      <c r="KX172">
        <v>1</v>
      </c>
      <c r="KY172">
        <v>0</v>
      </c>
      <c r="KZ172">
        <v>0</v>
      </c>
      <c r="LA172">
        <v>0</v>
      </c>
      <c r="LB172">
        <v>0</v>
      </c>
      <c r="LC172">
        <v>0</v>
      </c>
      <c r="LD172">
        <v>0</v>
      </c>
      <c r="LE172">
        <v>0</v>
      </c>
      <c r="LG172" t="s">
        <v>3202</v>
      </c>
      <c r="LH172" t="s">
        <v>3203</v>
      </c>
      <c r="LI172">
        <v>0</v>
      </c>
      <c r="LJ172">
        <v>0</v>
      </c>
      <c r="LK172">
        <v>1</v>
      </c>
      <c r="LL172">
        <v>0</v>
      </c>
      <c r="LM172">
        <v>1</v>
      </c>
      <c r="LN172">
        <v>0</v>
      </c>
      <c r="LO172">
        <v>0</v>
      </c>
      <c r="LP172">
        <v>0</v>
      </c>
      <c r="LQ172">
        <v>0</v>
      </c>
      <c r="LR172">
        <v>0</v>
      </c>
      <c r="LS172">
        <v>0</v>
      </c>
      <c r="LT172">
        <v>0</v>
      </c>
      <c r="LU172">
        <v>0</v>
      </c>
      <c r="LV172">
        <v>0</v>
      </c>
      <c r="LW172">
        <v>0</v>
      </c>
      <c r="LY172" t="s">
        <v>427</v>
      </c>
      <c r="LZ172" t="s">
        <v>351</v>
      </c>
      <c r="MB172" t="s">
        <v>408</v>
      </c>
      <c r="MD172" t="s">
        <v>322</v>
      </c>
      <c r="ME172" t="s">
        <v>432</v>
      </c>
      <c r="MF172" t="s">
        <v>322</v>
      </c>
      <c r="MG172" t="s">
        <v>1121</v>
      </c>
      <c r="MH172">
        <v>0</v>
      </c>
      <c r="MI172">
        <v>0</v>
      </c>
      <c r="MJ172">
        <v>1</v>
      </c>
      <c r="MK172">
        <v>0</v>
      </c>
      <c r="ML172">
        <v>0</v>
      </c>
      <c r="MM172">
        <v>0</v>
      </c>
      <c r="MN172">
        <v>0</v>
      </c>
      <c r="MP172" t="s">
        <v>324</v>
      </c>
      <c r="MQ172">
        <v>0</v>
      </c>
      <c r="MR172">
        <v>1</v>
      </c>
      <c r="MS172">
        <v>0</v>
      </c>
      <c r="MT172">
        <v>0</v>
      </c>
      <c r="MU172">
        <v>0</v>
      </c>
      <c r="MW172" t="s">
        <v>325</v>
      </c>
      <c r="MX172">
        <v>1</v>
      </c>
      <c r="MY172">
        <v>0</v>
      </c>
      <c r="MZ172">
        <v>0</v>
      </c>
      <c r="NA172">
        <v>0</v>
      </c>
      <c r="NB172" t="s">
        <v>326</v>
      </c>
      <c r="NC172">
        <v>0</v>
      </c>
      <c r="ND172">
        <v>0</v>
      </c>
      <c r="NE172">
        <v>0</v>
      </c>
      <c r="NF172">
        <v>1</v>
      </c>
      <c r="NG172">
        <v>0</v>
      </c>
      <c r="NH172">
        <v>0</v>
      </c>
      <c r="NI172">
        <v>0</v>
      </c>
      <c r="NJ172">
        <v>0</v>
      </c>
      <c r="NK172">
        <v>0</v>
      </c>
      <c r="NL172">
        <v>0</v>
      </c>
      <c r="NM172">
        <v>0</v>
      </c>
      <c r="NP172" t="s">
        <v>327</v>
      </c>
      <c r="NQ172" t="s">
        <v>327</v>
      </c>
      <c r="VG172" t="s">
        <v>815</v>
      </c>
      <c r="VH172">
        <v>0</v>
      </c>
      <c r="VI172">
        <v>0</v>
      </c>
      <c r="VJ172">
        <v>1</v>
      </c>
      <c r="VK172">
        <v>0</v>
      </c>
      <c r="VL172">
        <v>0</v>
      </c>
      <c r="VM172">
        <v>0</v>
      </c>
      <c r="VN172">
        <v>0</v>
      </c>
      <c r="VO172">
        <v>0</v>
      </c>
      <c r="VP172">
        <v>0</v>
      </c>
      <c r="VQ172">
        <v>0</v>
      </c>
      <c r="VR172">
        <v>0</v>
      </c>
      <c r="VT172" t="s">
        <v>3204</v>
      </c>
      <c r="VU172" t="s">
        <v>3205</v>
      </c>
      <c r="VV172" t="s">
        <v>474</v>
      </c>
      <c r="VW172">
        <v>0</v>
      </c>
      <c r="VX172">
        <v>0</v>
      </c>
      <c r="VY172">
        <v>0</v>
      </c>
      <c r="VZ172">
        <v>0</v>
      </c>
      <c r="WA172">
        <v>1</v>
      </c>
      <c r="WB172">
        <v>1</v>
      </c>
      <c r="WC172">
        <v>0</v>
      </c>
      <c r="WD172">
        <v>0</v>
      </c>
      <c r="WE172">
        <v>0</v>
      </c>
      <c r="WF172">
        <v>0</v>
      </c>
      <c r="WG172">
        <v>0</v>
      </c>
      <c r="WH172">
        <v>0</v>
      </c>
      <c r="WI172">
        <v>0</v>
      </c>
      <c r="WJ172">
        <v>0</v>
      </c>
      <c r="WL172" t="s">
        <v>3206</v>
      </c>
      <c r="WM172" t="s">
        <v>327</v>
      </c>
      <c r="WV172" t="s">
        <v>355</v>
      </c>
      <c r="WW172" t="s">
        <v>327</v>
      </c>
      <c r="WY172" t="s">
        <v>355</v>
      </c>
      <c r="WZ172">
        <v>0</v>
      </c>
      <c r="XA172">
        <v>0</v>
      </c>
      <c r="XB172">
        <v>0</v>
      </c>
      <c r="XC172">
        <v>0</v>
      </c>
      <c r="XD172">
        <v>1</v>
      </c>
      <c r="XE172">
        <v>0</v>
      </c>
      <c r="XH172" t="s">
        <v>3207</v>
      </c>
      <c r="XI172">
        <v>232150146</v>
      </c>
      <c r="XJ172" t="s">
        <v>3208</v>
      </c>
      <c r="XK172" s="1">
        <v>44514.876006944447</v>
      </c>
      <c r="XN172" t="s">
        <v>336</v>
      </c>
      <c r="XO172" t="s">
        <v>337</v>
      </c>
      <c r="XQ172">
        <v>171</v>
      </c>
    </row>
    <row r="173" spans="1:641" x14ac:dyDescent="0.25">
      <c r="A173" s="1">
        <v>44514.924602812498</v>
      </c>
      <c r="B173" s="1">
        <v>44514.961956643521</v>
      </c>
      <c r="C173" s="1">
        <v>44514</v>
      </c>
      <c r="D173" t="s">
        <v>2735</v>
      </c>
      <c r="E173" t="s">
        <v>364</v>
      </c>
      <c r="F173" t="s">
        <v>365</v>
      </c>
      <c r="G173" s="1">
        <v>44514</v>
      </c>
      <c r="H173" t="s">
        <v>310</v>
      </c>
      <c r="I173" t="s">
        <v>310</v>
      </c>
      <c r="J173" t="s">
        <v>3209</v>
      </c>
      <c r="K173" t="s">
        <v>312</v>
      </c>
      <c r="L173" t="s">
        <v>441</v>
      </c>
      <c r="N173" t="s">
        <v>314</v>
      </c>
      <c r="O173" t="s">
        <v>310</v>
      </c>
      <c r="P173" t="s">
        <v>517</v>
      </c>
      <c r="Q173" t="s">
        <v>401</v>
      </c>
      <c r="S173" t="s">
        <v>531</v>
      </c>
      <c r="T173">
        <v>5</v>
      </c>
      <c r="U173">
        <v>0</v>
      </c>
      <c r="V173">
        <v>3</v>
      </c>
      <c r="W173" t="s">
        <v>2758</v>
      </c>
      <c r="X173">
        <v>0</v>
      </c>
      <c r="Y173">
        <v>0</v>
      </c>
      <c r="Z173">
        <v>0</v>
      </c>
      <c r="AA173">
        <v>1</v>
      </c>
      <c r="DB173" t="s">
        <v>846</v>
      </c>
      <c r="DC173">
        <v>0</v>
      </c>
      <c r="DD173">
        <v>1</v>
      </c>
      <c r="DE173">
        <v>0</v>
      </c>
      <c r="DF173">
        <v>0</v>
      </c>
      <c r="DG173">
        <v>0</v>
      </c>
      <c r="DH173">
        <v>0</v>
      </c>
      <c r="DI173">
        <v>0</v>
      </c>
      <c r="DJ173">
        <v>0</v>
      </c>
      <c r="DL173" t="s">
        <v>518</v>
      </c>
      <c r="DN173">
        <v>1500</v>
      </c>
      <c r="DO173" t="s">
        <v>327</v>
      </c>
      <c r="EJ173" t="s">
        <v>541</v>
      </c>
      <c r="EK173" t="s">
        <v>318</v>
      </c>
      <c r="EL173">
        <v>1</v>
      </c>
      <c r="EM173">
        <v>0</v>
      </c>
      <c r="EN173">
        <v>0</v>
      </c>
      <c r="EO173">
        <v>0</v>
      </c>
      <c r="EP173">
        <v>0</v>
      </c>
      <c r="EQ173">
        <v>0</v>
      </c>
      <c r="GU173" t="s">
        <v>384</v>
      </c>
      <c r="GV173">
        <v>1</v>
      </c>
      <c r="GW173">
        <v>0</v>
      </c>
      <c r="GX173">
        <v>0</v>
      </c>
      <c r="GY173">
        <v>0</v>
      </c>
      <c r="GZ173">
        <v>0</v>
      </c>
      <c r="HA173">
        <v>0</v>
      </c>
      <c r="HB173">
        <v>0</v>
      </c>
      <c r="HC173">
        <v>0</v>
      </c>
      <c r="HD173">
        <v>0</v>
      </c>
      <c r="HE173">
        <v>0</v>
      </c>
      <c r="HF173">
        <v>0</v>
      </c>
      <c r="HG173">
        <v>0</v>
      </c>
      <c r="HH173">
        <v>0</v>
      </c>
      <c r="HI173">
        <v>0</v>
      </c>
      <c r="HJ173">
        <v>0</v>
      </c>
      <c r="HK173">
        <v>0</v>
      </c>
      <c r="HL173">
        <v>0</v>
      </c>
      <c r="HN173" t="s">
        <v>318</v>
      </c>
      <c r="HO173">
        <v>1</v>
      </c>
      <c r="HP173">
        <v>0</v>
      </c>
      <c r="HQ173">
        <v>0</v>
      </c>
      <c r="HR173">
        <v>0</v>
      </c>
      <c r="HS173">
        <v>0</v>
      </c>
      <c r="HT173">
        <v>0</v>
      </c>
      <c r="IB173" t="s">
        <v>423</v>
      </c>
      <c r="ID173" t="s">
        <v>385</v>
      </c>
      <c r="IE173" t="s">
        <v>3210</v>
      </c>
      <c r="KV173" t="s">
        <v>448</v>
      </c>
      <c r="KW173">
        <v>0</v>
      </c>
      <c r="KX173">
        <v>1</v>
      </c>
      <c r="KY173">
        <v>0</v>
      </c>
      <c r="KZ173">
        <v>0</v>
      </c>
      <c r="LA173">
        <v>0</v>
      </c>
      <c r="LB173">
        <v>0</v>
      </c>
      <c r="LC173">
        <v>0</v>
      </c>
      <c r="LD173">
        <v>0</v>
      </c>
      <c r="LE173">
        <v>0</v>
      </c>
      <c r="LG173" t="s">
        <v>3211</v>
      </c>
      <c r="LH173" t="s">
        <v>2232</v>
      </c>
      <c r="LI173">
        <v>1</v>
      </c>
      <c r="LJ173">
        <v>0</v>
      </c>
      <c r="LK173">
        <v>1</v>
      </c>
      <c r="LL173">
        <v>0</v>
      </c>
      <c r="LM173">
        <v>0</v>
      </c>
      <c r="LN173">
        <v>0</v>
      </c>
      <c r="LO173">
        <v>0</v>
      </c>
      <c r="LP173">
        <v>0</v>
      </c>
      <c r="LQ173">
        <v>0</v>
      </c>
      <c r="LR173">
        <v>0</v>
      </c>
      <c r="LS173">
        <v>0</v>
      </c>
      <c r="LT173">
        <v>0</v>
      </c>
      <c r="LU173">
        <v>0</v>
      </c>
      <c r="LV173">
        <v>0</v>
      </c>
      <c r="LW173">
        <v>0</v>
      </c>
      <c r="LY173" t="s">
        <v>427</v>
      </c>
      <c r="LZ173" t="s">
        <v>506</v>
      </c>
      <c r="MB173" t="s">
        <v>3212</v>
      </c>
      <c r="MD173" t="s">
        <v>322</v>
      </c>
      <c r="ME173" t="s">
        <v>432</v>
      </c>
      <c r="MF173" t="s">
        <v>432</v>
      </c>
      <c r="MG173" t="s">
        <v>355</v>
      </c>
      <c r="MH173">
        <v>0</v>
      </c>
      <c r="MI173">
        <v>0</v>
      </c>
      <c r="MJ173">
        <v>0</v>
      </c>
      <c r="MK173">
        <v>0</v>
      </c>
      <c r="ML173">
        <v>0</v>
      </c>
      <c r="MM173">
        <v>1</v>
      </c>
      <c r="MN173">
        <v>0</v>
      </c>
      <c r="MP173" t="s">
        <v>355</v>
      </c>
      <c r="MQ173">
        <v>0</v>
      </c>
      <c r="MR173">
        <v>0</v>
      </c>
      <c r="MS173">
        <v>0</v>
      </c>
      <c r="MT173">
        <v>1</v>
      </c>
      <c r="MU173">
        <v>0</v>
      </c>
      <c r="MW173" t="s">
        <v>371</v>
      </c>
      <c r="MX173">
        <v>0</v>
      </c>
      <c r="MY173">
        <v>1</v>
      </c>
      <c r="MZ173">
        <v>0</v>
      </c>
      <c r="NA173">
        <v>0</v>
      </c>
      <c r="NB173" t="s">
        <v>357</v>
      </c>
      <c r="NC173">
        <v>0</v>
      </c>
      <c r="ND173">
        <v>0</v>
      </c>
      <c r="NE173">
        <v>1</v>
      </c>
      <c r="NF173">
        <v>1</v>
      </c>
      <c r="NG173">
        <v>0</v>
      </c>
      <c r="NH173">
        <v>0</v>
      </c>
      <c r="NI173">
        <v>0</v>
      </c>
      <c r="NJ173">
        <v>0</v>
      </c>
      <c r="NK173">
        <v>0</v>
      </c>
      <c r="NL173">
        <v>0</v>
      </c>
      <c r="NM173">
        <v>0</v>
      </c>
      <c r="NP173" t="s">
        <v>355</v>
      </c>
      <c r="NQ173" t="s">
        <v>310</v>
      </c>
      <c r="OB173" t="s">
        <v>737</v>
      </c>
      <c r="OC173">
        <v>1</v>
      </c>
      <c r="OD173">
        <v>0</v>
      </c>
      <c r="OE173">
        <v>0</v>
      </c>
      <c r="OF173">
        <v>0</v>
      </c>
      <c r="OG173">
        <v>0</v>
      </c>
      <c r="OH173">
        <v>1</v>
      </c>
      <c r="OI173">
        <v>0</v>
      </c>
      <c r="OJ173">
        <v>0</v>
      </c>
      <c r="OK173">
        <v>0</v>
      </c>
      <c r="VG173" t="s">
        <v>815</v>
      </c>
      <c r="VH173">
        <v>0</v>
      </c>
      <c r="VI173">
        <v>0</v>
      </c>
      <c r="VJ173">
        <v>1</v>
      </c>
      <c r="VK173">
        <v>0</v>
      </c>
      <c r="VL173">
        <v>0</v>
      </c>
      <c r="VM173">
        <v>0</v>
      </c>
      <c r="VN173">
        <v>0</v>
      </c>
      <c r="VO173">
        <v>0</v>
      </c>
      <c r="VP173">
        <v>0</v>
      </c>
      <c r="VQ173">
        <v>0</v>
      </c>
      <c r="VR173">
        <v>0</v>
      </c>
      <c r="VT173" t="s">
        <v>3213</v>
      </c>
      <c r="VU173" t="s">
        <v>3214</v>
      </c>
      <c r="VV173" t="s">
        <v>474</v>
      </c>
      <c r="VW173">
        <v>0</v>
      </c>
      <c r="VX173">
        <v>0</v>
      </c>
      <c r="VY173">
        <v>0</v>
      </c>
      <c r="VZ173">
        <v>0</v>
      </c>
      <c r="WA173">
        <v>1</v>
      </c>
      <c r="WB173">
        <v>1</v>
      </c>
      <c r="WC173">
        <v>0</v>
      </c>
      <c r="WD173">
        <v>0</v>
      </c>
      <c r="WE173">
        <v>0</v>
      </c>
      <c r="WF173">
        <v>0</v>
      </c>
      <c r="WG173">
        <v>0</v>
      </c>
      <c r="WH173">
        <v>0</v>
      </c>
      <c r="WI173">
        <v>0</v>
      </c>
      <c r="WJ173">
        <v>0</v>
      </c>
      <c r="WL173" t="s">
        <v>3215</v>
      </c>
      <c r="WM173" t="s">
        <v>327</v>
      </c>
      <c r="WV173" t="s">
        <v>355</v>
      </c>
      <c r="WW173" t="s">
        <v>327</v>
      </c>
      <c r="WY173" t="s">
        <v>428</v>
      </c>
      <c r="WZ173">
        <v>0</v>
      </c>
      <c r="XA173">
        <v>0</v>
      </c>
      <c r="XB173">
        <v>0</v>
      </c>
      <c r="XC173">
        <v>0</v>
      </c>
      <c r="XD173">
        <v>0</v>
      </c>
      <c r="XE173">
        <v>1</v>
      </c>
      <c r="XH173" t="s">
        <v>3216</v>
      </c>
      <c r="XI173">
        <v>232150148</v>
      </c>
      <c r="XJ173" t="s">
        <v>3217</v>
      </c>
      <c r="XK173" s="1">
        <v>44514.876006944447</v>
      </c>
      <c r="XN173" t="s">
        <v>336</v>
      </c>
      <c r="XO173" t="s">
        <v>337</v>
      </c>
      <c r="XQ173">
        <v>172</v>
      </c>
    </row>
    <row r="174" spans="1:641" x14ac:dyDescent="0.25">
      <c r="A174" s="1">
        <v>44514.886413680557</v>
      </c>
      <c r="B174" s="1">
        <v>44514.973091354157</v>
      </c>
      <c r="C174" s="1">
        <v>44514</v>
      </c>
      <c r="D174" t="s">
        <v>2735</v>
      </c>
      <c r="E174" t="s">
        <v>308</v>
      </c>
      <c r="F174" t="s">
        <v>309</v>
      </c>
      <c r="G174" s="1">
        <v>44514</v>
      </c>
      <c r="H174" t="s">
        <v>310</v>
      </c>
      <c r="I174" t="s">
        <v>310</v>
      </c>
      <c r="J174" t="s">
        <v>311</v>
      </c>
      <c r="K174" t="s">
        <v>312</v>
      </c>
      <c r="L174" t="s">
        <v>313</v>
      </c>
      <c r="N174" t="s">
        <v>314</v>
      </c>
      <c r="O174" t="s">
        <v>310</v>
      </c>
      <c r="P174" t="s">
        <v>382</v>
      </c>
      <c r="Q174" t="s">
        <v>401</v>
      </c>
      <c r="S174" t="s">
        <v>317</v>
      </c>
      <c r="T174">
        <v>4</v>
      </c>
      <c r="V174">
        <v>3</v>
      </c>
      <c r="W174" t="s">
        <v>319</v>
      </c>
      <c r="X174">
        <v>0</v>
      </c>
      <c r="Y174">
        <v>1</v>
      </c>
      <c r="Z174">
        <v>0</v>
      </c>
      <c r="AA174">
        <v>0</v>
      </c>
      <c r="AG174" t="s">
        <v>310</v>
      </c>
      <c r="AH174" t="s">
        <v>339</v>
      </c>
      <c r="AI174">
        <v>1</v>
      </c>
      <c r="AJ174">
        <v>0</v>
      </c>
      <c r="AK174">
        <v>0</v>
      </c>
      <c r="AL174">
        <v>0</v>
      </c>
      <c r="AM174">
        <v>0</v>
      </c>
      <c r="AN174">
        <v>0</v>
      </c>
      <c r="AO174">
        <v>0</v>
      </c>
      <c r="AP174">
        <v>0</v>
      </c>
      <c r="AR174" t="s">
        <v>383</v>
      </c>
      <c r="AT174">
        <v>100</v>
      </c>
      <c r="AU174" t="s">
        <v>327</v>
      </c>
      <c r="BP174" t="s">
        <v>341</v>
      </c>
      <c r="EK174" t="s">
        <v>320</v>
      </c>
      <c r="EL174">
        <v>0</v>
      </c>
      <c r="EM174">
        <v>0</v>
      </c>
      <c r="EN174">
        <v>0</v>
      </c>
      <c r="EO174">
        <v>1</v>
      </c>
      <c r="EP174">
        <v>0</v>
      </c>
      <c r="EQ174">
        <v>0</v>
      </c>
      <c r="ER174" t="s">
        <v>3218</v>
      </c>
      <c r="ES174" t="s">
        <v>342</v>
      </c>
      <c r="ET174">
        <v>1</v>
      </c>
      <c r="EU174">
        <v>1</v>
      </c>
      <c r="EV174">
        <v>0</v>
      </c>
      <c r="EW174">
        <v>0</v>
      </c>
      <c r="EX174">
        <v>0</v>
      </c>
      <c r="EY174">
        <v>0</v>
      </c>
      <c r="EZ174">
        <v>0</v>
      </c>
      <c r="FA174">
        <v>0</v>
      </c>
      <c r="FB174">
        <v>0</v>
      </c>
      <c r="FC174">
        <v>0</v>
      </c>
      <c r="FD174">
        <v>0</v>
      </c>
      <c r="FE174">
        <v>0</v>
      </c>
      <c r="FF174">
        <v>0</v>
      </c>
      <c r="FG174">
        <v>0</v>
      </c>
      <c r="FH174">
        <v>0</v>
      </c>
      <c r="FI174">
        <v>0</v>
      </c>
      <c r="FJ174">
        <v>0</v>
      </c>
      <c r="FL174" t="s">
        <v>320</v>
      </c>
      <c r="FM174">
        <v>0</v>
      </c>
      <c r="FN174">
        <v>0</v>
      </c>
      <c r="FO174">
        <v>0</v>
      </c>
      <c r="FP174">
        <v>1</v>
      </c>
      <c r="FQ174">
        <v>0</v>
      </c>
      <c r="FR174">
        <v>0</v>
      </c>
      <c r="FS174" t="s">
        <v>3219</v>
      </c>
      <c r="HV174" t="s">
        <v>344</v>
      </c>
      <c r="HX174" t="s">
        <v>345</v>
      </c>
      <c r="IE174" t="s">
        <v>3220</v>
      </c>
      <c r="IF174" t="s">
        <v>347</v>
      </c>
      <c r="IG174">
        <v>1</v>
      </c>
      <c r="IH174">
        <v>0</v>
      </c>
      <c r="II174">
        <v>0</v>
      </c>
      <c r="IJ174">
        <v>0</v>
      </c>
      <c r="IK174">
        <v>0</v>
      </c>
      <c r="IL174">
        <v>0</v>
      </c>
      <c r="IM174">
        <v>0</v>
      </c>
      <c r="IN174">
        <v>0</v>
      </c>
      <c r="IO174">
        <v>0</v>
      </c>
      <c r="IQ174" t="s">
        <v>323</v>
      </c>
      <c r="IR174" t="s">
        <v>349</v>
      </c>
      <c r="IS174">
        <v>0</v>
      </c>
      <c r="IT174">
        <v>0</v>
      </c>
      <c r="IU174">
        <v>1</v>
      </c>
      <c r="IV174">
        <v>0</v>
      </c>
      <c r="IW174">
        <v>0</v>
      </c>
      <c r="IX174">
        <v>1</v>
      </c>
      <c r="IY174">
        <v>0</v>
      </c>
      <c r="IZ174">
        <v>0</v>
      </c>
      <c r="JA174">
        <v>0</v>
      </c>
      <c r="JB174">
        <v>0</v>
      </c>
      <c r="JC174">
        <v>0</v>
      </c>
      <c r="JD174">
        <v>0</v>
      </c>
      <c r="JE174">
        <v>0</v>
      </c>
      <c r="JF174">
        <v>0</v>
      </c>
      <c r="JG174">
        <v>0</v>
      </c>
      <c r="JI174" t="s">
        <v>427</v>
      </c>
      <c r="JJ174" t="s">
        <v>351</v>
      </c>
      <c r="JL174" t="s">
        <v>352</v>
      </c>
      <c r="MD174" t="s">
        <v>322</v>
      </c>
      <c r="ME174" t="s">
        <v>322</v>
      </c>
      <c r="MF174" t="s">
        <v>323</v>
      </c>
      <c r="MG174" t="s">
        <v>1008</v>
      </c>
      <c r="MH174">
        <v>0</v>
      </c>
      <c r="MI174">
        <v>0</v>
      </c>
      <c r="MJ174">
        <v>0</v>
      </c>
      <c r="MK174">
        <v>1</v>
      </c>
      <c r="ML174">
        <v>0</v>
      </c>
      <c r="MM174">
        <v>0</v>
      </c>
      <c r="MN174">
        <v>0</v>
      </c>
      <c r="MP174" t="s">
        <v>355</v>
      </c>
      <c r="MQ174">
        <v>0</v>
      </c>
      <c r="MR174">
        <v>0</v>
      </c>
      <c r="MS174">
        <v>0</v>
      </c>
      <c r="MT174">
        <v>1</v>
      </c>
      <c r="MU174">
        <v>0</v>
      </c>
      <c r="MW174" t="s">
        <v>325</v>
      </c>
      <c r="MX174">
        <v>1</v>
      </c>
      <c r="MY174">
        <v>0</v>
      </c>
      <c r="MZ174">
        <v>0</v>
      </c>
      <c r="NA174">
        <v>0</v>
      </c>
      <c r="NB174" t="s">
        <v>326</v>
      </c>
      <c r="NC174">
        <v>0</v>
      </c>
      <c r="ND174">
        <v>0</v>
      </c>
      <c r="NE174">
        <v>0</v>
      </c>
      <c r="NF174">
        <v>1</v>
      </c>
      <c r="NG174">
        <v>0</v>
      </c>
      <c r="NH174">
        <v>0</v>
      </c>
      <c r="NI174">
        <v>0</v>
      </c>
      <c r="NJ174">
        <v>0</v>
      </c>
      <c r="NK174">
        <v>0</v>
      </c>
      <c r="NL174">
        <v>0</v>
      </c>
      <c r="NM174">
        <v>0</v>
      </c>
      <c r="NP174" t="s">
        <v>327</v>
      </c>
      <c r="NQ174" t="s">
        <v>310</v>
      </c>
      <c r="OB174" t="s">
        <v>358</v>
      </c>
      <c r="OC174">
        <v>1</v>
      </c>
      <c r="OD174">
        <v>0</v>
      </c>
      <c r="OE174">
        <v>0</v>
      </c>
      <c r="OF174">
        <v>0</v>
      </c>
      <c r="OG174">
        <v>0</v>
      </c>
      <c r="OH174">
        <v>0</v>
      </c>
      <c r="OI174">
        <v>0</v>
      </c>
      <c r="OJ174">
        <v>0</v>
      </c>
      <c r="OK174">
        <v>0</v>
      </c>
      <c r="VG174" t="s">
        <v>3221</v>
      </c>
      <c r="VH174">
        <v>1</v>
      </c>
      <c r="VI174">
        <v>0</v>
      </c>
      <c r="VJ174">
        <v>1</v>
      </c>
      <c r="VK174">
        <v>0</v>
      </c>
      <c r="VL174">
        <v>0</v>
      </c>
      <c r="VM174">
        <v>0</v>
      </c>
      <c r="VN174">
        <v>0</v>
      </c>
      <c r="VO174">
        <v>0</v>
      </c>
      <c r="VP174">
        <v>0</v>
      </c>
      <c r="VQ174">
        <v>0</v>
      </c>
      <c r="VR174">
        <v>0</v>
      </c>
      <c r="VT174" t="s">
        <v>3222</v>
      </c>
      <c r="VU174" t="s">
        <v>3223</v>
      </c>
      <c r="VV174" t="s">
        <v>376</v>
      </c>
      <c r="VW174">
        <v>0</v>
      </c>
      <c r="VX174">
        <v>0</v>
      </c>
      <c r="VY174">
        <v>0</v>
      </c>
      <c r="VZ174">
        <v>0</v>
      </c>
      <c r="WA174">
        <v>1</v>
      </c>
      <c r="WB174">
        <v>1</v>
      </c>
      <c r="WC174">
        <v>0</v>
      </c>
      <c r="WD174">
        <v>0</v>
      </c>
      <c r="WE174">
        <v>1</v>
      </c>
      <c r="WF174">
        <v>0</v>
      </c>
      <c r="WG174">
        <v>0</v>
      </c>
      <c r="WH174">
        <v>0</v>
      </c>
      <c r="WI174">
        <v>0</v>
      </c>
      <c r="WJ174">
        <v>0</v>
      </c>
      <c r="WL174" t="s">
        <v>3029</v>
      </c>
      <c r="WM174" t="s">
        <v>327</v>
      </c>
      <c r="WV174" t="s">
        <v>355</v>
      </c>
      <c r="WW174" t="s">
        <v>327</v>
      </c>
      <c r="WY174" t="s">
        <v>598</v>
      </c>
      <c r="WZ174">
        <v>0</v>
      </c>
      <c r="XA174">
        <v>0</v>
      </c>
      <c r="XB174">
        <v>1</v>
      </c>
      <c r="XC174">
        <v>0</v>
      </c>
      <c r="XD174">
        <v>0</v>
      </c>
      <c r="XE174">
        <v>0</v>
      </c>
      <c r="XH174" t="s">
        <v>3224</v>
      </c>
      <c r="XI174">
        <v>232152259</v>
      </c>
      <c r="XJ174" t="s">
        <v>3225</v>
      </c>
      <c r="XK174" s="1">
        <v>44514.891064814823</v>
      </c>
      <c r="XN174" t="s">
        <v>336</v>
      </c>
      <c r="XO174" t="s">
        <v>337</v>
      </c>
      <c r="XQ174">
        <v>173</v>
      </c>
    </row>
    <row r="175" spans="1:641" x14ac:dyDescent="0.25">
      <c r="A175" s="1">
        <v>44514.915995266201</v>
      </c>
      <c r="B175" s="1">
        <v>44514.972911006953</v>
      </c>
      <c r="C175" s="1">
        <v>44514</v>
      </c>
      <c r="D175" t="s">
        <v>2735</v>
      </c>
      <c r="E175" t="s">
        <v>308</v>
      </c>
      <c r="F175" t="s">
        <v>309</v>
      </c>
      <c r="G175" s="1">
        <v>44514</v>
      </c>
      <c r="H175" t="s">
        <v>310</v>
      </c>
      <c r="I175" t="s">
        <v>310</v>
      </c>
      <c r="J175" t="s">
        <v>311</v>
      </c>
      <c r="K175" t="s">
        <v>312</v>
      </c>
      <c r="L175" t="s">
        <v>313</v>
      </c>
      <c r="N175" t="s">
        <v>314</v>
      </c>
      <c r="O175" t="s">
        <v>310</v>
      </c>
      <c r="P175" t="s">
        <v>315</v>
      </c>
      <c r="Q175" t="s">
        <v>316</v>
      </c>
      <c r="S175" t="s">
        <v>317</v>
      </c>
      <c r="T175">
        <v>2</v>
      </c>
      <c r="U175">
        <v>0</v>
      </c>
      <c r="V175">
        <v>0</v>
      </c>
      <c r="W175" t="s">
        <v>319</v>
      </c>
      <c r="X175">
        <v>0</v>
      </c>
      <c r="Y175">
        <v>1</v>
      </c>
      <c r="Z175">
        <v>0</v>
      </c>
      <c r="AA175">
        <v>0</v>
      </c>
      <c r="AG175" t="s">
        <v>310</v>
      </c>
      <c r="AH175" t="s">
        <v>339</v>
      </c>
      <c r="AI175">
        <v>1</v>
      </c>
      <c r="AJ175">
        <v>0</v>
      </c>
      <c r="AK175">
        <v>0</v>
      </c>
      <c r="AL175">
        <v>0</v>
      </c>
      <c r="AM175">
        <v>0</v>
      </c>
      <c r="AN175">
        <v>0</v>
      </c>
      <c r="AO175">
        <v>0</v>
      </c>
      <c r="AP175">
        <v>0</v>
      </c>
      <c r="AR175" t="s">
        <v>383</v>
      </c>
      <c r="AT175">
        <v>100</v>
      </c>
      <c r="AU175" t="s">
        <v>327</v>
      </c>
      <c r="BP175" t="s">
        <v>341</v>
      </c>
      <c r="EK175" t="s">
        <v>318</v>
      </c>
      <c r="EL175">
        <v>1</v>
      </c>
      <c r="EM175">
        <v>0</v>
      </c>
      <c r="EN175">
        <v>0</v>
      </c>
      <c r="EO175">
        <v>0</v>
      </c>
      <c r="EP175">
        <v>0</v>
      </c>
      <c r="EQ175">
        <v>0</v>
      </c>
      <c r="ES175" t="s">
        <v>342</v>
      </c>
      <c r="ET175">
        <v>1</v>
      </c>
      <c r="EU175">
        <v>1</v>
      </c>
      <c r="EV175">
        <v>0</v>
      </c>
      <c r="EW175">
        <v>0</v>
      </c>
      <c r="EX175">
        <v>0</v>
      </c>
      <c r="EY175">
        <v>0</v>
      </c>
      <c r="EZ175">
        <v>0</v>
      </c>
      <c r="FA175">
        <v>0</v>
      </c>
      <c r="FB175">
        <v>0</v>
      </c>
      <c r="FC175">
        <v>0</v>
      </c>
      <c r="FD175">
        <v>0</v>
      </c>
      <c r="FE175">
        <v>0</v>
      </c>
      <c r="FF175">
        <v>0</v>
      </c>
      <c r="FG175">
        <v>0</v>
      </c>
      <c r="FH175">
        <v>0</v>
      </c>
      <c r="FI175">
        <v>0</v>
      </c>
      <c r="FJ175">
        <v>0</v>
      </c>
      <c r="FL175" t="s">
        <v>318</v>
      </c>
      <c r="FM175">
        <v>1</v>
      </c>
      <c r="FN175">
        <v>0</v>
      </c>
      <c r="FO175">
        <v>0</v>
      </c>
      <c r="FP175">
        <v>0</v>
      </c>
      <c r="FQ175">
        <v>0</v>
      </c>
      <c r="FR175">
        <v>0</v>
      </c>
      <c r="HV175" t="s">
        <v>344</v>
      </c>
      <c r="HX175" t="s">
        <v>385</v>
      </c>
      <c r="IE175" t="s">
        <v>3226</v>
      </c>
      <c r="IF175" t="s">
        <v>347</v>
      </c>
      <c r="IG175">
        <v>1</v>
      </c>
      <c r="IH175">
        <v>0</v>
      </c>
      <c r="II175">
        <v>0</v>
      </c>
      <c r="IJ175">
        <v>0</v>
      </c>
      <c r="IK175">
        <v>0</v>
      </c>
      <c r="IL175">
        <v>0</v>
      </c>
      <c r="IM175">
        <v>0</v>
      </c>
      <c r="IN175">
        <v>0</v>
      </c>
      <c r="IO175">
        <v>0</v>
      </c>
      <c r="IQ175" t="s">
        <v>323</v>
      </c>
      <c r="IR175" t="s">
        <v>349</v>
      </c>
      <c r="IS175">
        <v>0</v>
      </c>
      <c r="IT175">
        <v>0</v>
      </c>
      <c r="IU175">
        <v>1</v>
      </c>
      <c r="IV175">
        <v>0</v>
      </c>
      <c r="IW175">
        <v>0</v>
      </c>
      <c r="IX175">
        <v>1</v>
      </c>
      <c r="IY175">
        <v>0</v>
      </c>
      <c r="IZ175">
        <v>0</v>
      </c>
      <c r="JA175">
        <v>0</v>
      </c>
      <c r="JB175">
        <v>0</v>
      </c>
      <c r="JC175">
        <v>0</v>
      </c>
      <c r="JD175">
        <v>0</v>
      </c>
      <c r="JE175">
        <v>0</v>
      </c>
      <c r="JF175">
        <v>0</v>
      </c>
      <c r="JG175">
        <v>0</v>
      </c>
      <c r="JI175" t="s">
        <v>350</v>
      </c>
      <c r="JJ175" t="s">
        <v>351</v>
      </c>
      <c r="JL175" t="s">
        <v>352</v>
      </c>
      <c r="MD175" t="s">
        <v>322</v>
      </c>
      <c r="ME175" t="s">
        <v>322</v>
      </c>
      <c r="MF175" t="s">
        <v>322</v>
      </c>
      <c r="MG175" t="s">
        <v>355</v>
      </c>
      <c r="MH175">
        <v>0</v>
      </c>
      <c r="MI175">
        <v>0</v>
      </c>
      <c r="MJ175">
        <v>0</v>
      </c>
      <c r="MK175">
        <v>0</v>
      </c>
      <c r="ML175">
        <v>0</v>
      </c>
      <c r="MM175">
        <v>1</v>
      </c>
      <c r="MN175">
        <v>0</v>
      </c>
      <c r="MP175" t="s">
        <v>324</v>
      </c>
      <c r="MQ175">
        <v>0</v>
      </c>
      <c r="MR175">
        <v>1</v>
      </c>
      <c r="MS175">
        <v>0</v>
      </c>
      <c r="MT175">
        <v>0</v>
      </c>
      <c r="MU175">
        <v>0</v>
      </c>
      <c r="MW175" t="s">
        <v>356</v>
      </c>
      <c r="MX175">
        <v>1</v>
      </c>
      <c r="MY175">
        <v>1</v>
      </c>
      <c r="MZ175">
        <v>0</v>
      </c>
      <c r="NA175">
        <v>0</v>
      </c>
      <c r="NB175" t="s">
        <v>326</v>
      </c>
      <c r="NC175">
        <v>0</v>
      </c>
      <c r="ND175">
        <v>0</v>
      </c>
      <c r="NE175">
        <v>0</v>
      </c>
      <c r="NF175">
        <v>1</v>
      </c>
      <c r="NG175">
        <v>0</v>
      </c>
      <c r="NH175">
        <v>0</v>
      </c>
      <c r="NI175">
        <v>0</v>
      </c>
      <c r="NJ175">
        <v>0</v>
      </c>
      <c r="NK175">
        <v>0</v>
      </c>
      <c r="NL175">
        <v>0</v>
      </c>
      <c r="NM175">
        <v>0</v>
      </c>
      <c r="NP175" t="s">
        <v>327</v>
      </c>
      <c r="NQ175" t="s">
        <v>310</v>
      </c>
      <c r="OB175" t="s">
        <v>358</v>
      </c>
      <c r="OC175">
        <v>1</v>
      </c>
      <c r="OD175">
        <v>0</v>
      </c>
      <c r="OE175">
        <v>0</v>
      </c>
      <c r="OF175">
        <v>0</v>
      </c>
      <c r="OG175">
        <v>0</v>
      </c>
      <c r="OH175">
        <v>0</v>
      </c>
      <c r="OI175">
        <v>0</v>
      </c>
      <c r="OJ175">
        <v>0</v>
      </c>
      <c r="OK175">
        <v>0</v>
      </c>
      <c r="VG175" t="s">
        <v>471</v>
      </c>
      <c r="VH175">
        <v>1</v>
      </c>
      <c r="VI175">
        <v>0</v>
      </c>
      <c r="VJ175">
        <v>1</v>
      </c>
      <c r="VK175">
        <v>0</v>
      </c>
      <c r="VL175">
        <v>0</v>
      </c>
      <c r="VM175">
        <v>0</v>
      </c>
      <c r="VN175">
        <v>0</v>
      </c>
      <c r="VO175">
        <v>0</v>
      </c>
      <c r="VP175">
        <v>0</v>
      </c>
      <c r="VQ175">
        <v>0</v>
      </c>
      <c r="VR175">
        <v>0</v>
      </c>
      <c r="VT175" t="s">
        <v>3227</v>
      </c>
      <c r="VU175" t="s">
        <v>3228</v>
      </c>
      <c r="VV175" t="s">
        <v>332</v>
      </c>
      <c r="VW175">
        <v>0</v>
      </c>
      <c r="VX175">
        <v>0</v>
      </c>
      <c r="VY175">
        <v>0</v>
      </c>
      <c r="VZ175">
        <v>0</v>
      </c>
      <c r="WA175">
        <v>0</v>
      </c>
      <c r="WB175">
        <v>1</v>
      </c>
      <c r="WC175">
        <v>0</v>
      </c>
      <c r="WD175">
        <v>0</v>
      </c>
      <c r="WE175">
        <v>1</v>
      </c>
      <c r="WF175">
        <v>0</v>
      </c>
      <c r="WG175">
        <v>0</v>
      </c>
      <c r="WH175">
        <v>0</v>
      </c>
      <c r="WI175">
        <v>0</v>
      </c>
      <c r="WJ175">
        <v>0</v>
      </c>
      <c r="WL175" t="s">
        <v>3229</v>
      </c>
      <c r="WM175" t="s">
        <v>327</v>
      </c>
      <c r="WV175" t="s">
        <v>355</v>
      </c>
      <c r="WW175" t="s">
        <v>327</v>
      </c>
      <c r="WY175" t="s">
        <v>598</v>
      </c>
      <c r="WZ175">
        <v>0</v>
      </c>
      <c r="XA175">
        <v>0</v>
      </c>
      <c r="XB175">
        <v>1</v>
      </c>
      <c r="XC175">
        <v>0</v>
      </c>
      <c r="XD175">
        <v>0</v>
      </c>
      <c r="XE175">
        <v>0</v>
      </c>
      <c r="XH175" t="s">
        <v>311</v>
      </c>
      <c r="XI175">
        <v>232152262</v>
      </c>
      <c r="XJ175" t="s">
        <v>3230</v>
      </c>
      <c r="XK175" s="1">
        <v>44514.891076388893</v>
      </c>
      <c r="XN175" t="s">
        <v>336</v>
      </c>
      <c r="XO175" t="s">
        <v>337</v>
      </c>
      <c r="XQ175">
        <v>174</v>
      </c>
    </row>
    <row r="176" spans="1:641" x14ac:dyDescent="0.25">
      <c r="A176" s="1">
        <v>44514.928354999996</v>
      </c>
      <c r="B176" s="1">
        <v>44514.972755763891</v>
      </c>
      <c r="C176" s="1">
        <v>44514</v>
      </c>
      <c r="D176" t="s">
        <v>2735</v>
      </c>
      <c r="E176" t="s">
        <v>308</v>
      </c>
      <c r="F176" t="s">
        <v>309</v>
      </c>
      <c r="G176" s="1">
        <v>44514</v>
      </c>
      <c r="H176" t="s">
        <v>310</v>
      </c>
      <c r="I176" t="s">
        <v>310</v>
      </c>
      <c r="J176" t="s">
        <v>311</v>
      </c>
      <c r="K176" t="s">
        <v>312</v>
      </c>
      <c r="L176" t="s">
        <v>313</v>
      </c>
      <c r="N176" t="s">
        <v>314</v>
      </c>
      <c r="O176" t="s">
        <v>310</v>
      </c>
      <c r="P176" t="s">
        <v>382</v>
      </c>
      <c r="Q176" t="s">
        <v>401</v>
      </c>
      <c r="S176" t="s">
        <v>317</v>
      </c>
      <c r="T176">
        <v>3</v>
      </c>
      <c r="U176">
        <v>0</v>
      </c>
      <c r="V176">
        <v>0</v>
      </c>
      <c r="W176" t="s">
        <v>2758</v>
      </c>
      <c r="X176">
        <v>0</v>
      </c>
      <c r="Y176">
        <v>0</v>
      </c>
      <c r="Z176">
        <v>0</v>
      </c>
      <c r="AA176">
        <v>1</v>
      </c>
      <c r="DB176" t="s">
        <v>2254</v>
      </c>
      <c r="DC176">
        <v>0</v>
      </c>
      <c r="DD176">
        <v>0</v>
      </c>
      <c r="DE176">
        <v>0</v>
      </c>
      <c r="DF176">
        <v>1</v>
      </c>
      <c r="DG176">
        <v>0</v>
      </c>
      <c r="DH176">
        <v>0</v>
      </c>
      <c r="DI176">
        <v>0</v>
      </c>
      <c r="DJ176">
        <v>0</v>
      </c>
      <c r="DL176" t="s">
        <v>518</v>
      </c>
      <c r="DO176" t="s">
        <v>327</v>
      </c>
      <c r="DP176" t="s">
        <v>2255</v>
      </c>
      <c r="DQ176">
        <v>0</v>
      </c>
      <c r="DR176">
        <v>0</v>
      </c>
      <c r="DS176">
        <v>0</v>
      </c>
      <c r="DT176">
        <v>1</v>
      </c>
      <c r="DU176">
        <v>0</v>
      </c>
      <c r="DV176">
        <v>0</v>
      </c>
      <c r="DW176">
        <v>0</v>
      </c>
      <c r="DY176" t="s">
        <v>3231</v>
      </c>
      <c r="DZ176">
        <v>1</v>
      </c>
      <c r="EA176">
        <v>0</v>
      </c>
      <c r="EB176">
        <v>0</v>
      </c>
      <c r="EC176">
        <v>0</v>
      </c>
      <c r="ED176">
        <v>0</v>
      </c>
      <c r="EE176">
        <v>0</v>
      </c>
      <c r="EF176">
        <v>0</v>
      </c>
      <c r="EG176">
        <v>0</v>
      </c>
      <c r="EH176">
        <v>0</v>
      </c>
      <c r="EJ176" t="s">
        <v>422</v>
      </c>
      <c r="EK176" t="s">
        <v>318</v>
      </c>
      <c r="EL176">
        <v>1</v>
      </c>
      <c r="EM176">
        <v>0</v>
      </c>
      <c r="EN176">
        <v>0</v>
      </c>
      <c r="EO176">
        <v>0</v>
      </c>
      <c r="EP176">
        <v>0</v>
      </c>
      <c r="EQ176">
        <v>0</v>
      </c>
      <c r="GU176" t="s">
        <v>3232</v>
      </c>
      <c r="GV176">
        <v>1</v>
      </c>
      <c r="GW176">
        <v>0</v>
      </c>
      <c r="GX176">
        <v>0</v>
      </c>
      <c r="GY176">
        <v>0</v>
      </c>
      <c r="GZ176">
        <v>0</v>
      </c>
      <c r="HA176">
        <v>0</v>
      </c>
      <c r="HB176">
        <v>0</v>
      </c>
      <c r="HC176">
        <v>0</v>
      </c>
      <c r="HD176">
        <v>0</v>
      </c>
      <c r="HE176">
        <v>0</v>
      </c>
      <c r="HF176">
        <v>0</v>
      </c>
      <c r="HG176">
        <v>0</v>
      </c>
      <c r="HH176">
        <v>0</v>
      </c>
      <c r="HI176">
        <v>1</v>
      </c>
      <c r="HJ176">
        <v>0</v>
      </c>
      <c r="HK176">
        <v>0</v>
      </c>
      <c r="HL176">
        <v>0</v>
      </c>
      <c r="HN176" t="s">
        <v>499</v>
      </c>
      <c r="HO176">
        <v>0</v>
      </c>
      <c r="HP176">
        <v>0</v>
      </c>
      <c r="HQ176">
        <v>1</v>
      </c>
      <c r="HR176">
        <v>0</v>
      </c>
      <c r="HS176">
        <v>0</v>
      </c>
      <c r="HT176">
        <v>0</v>
      </c>
      <c r="IB176" t="s">
        <v>423</v>
      </c>
      <c r="ID176" t="s">
        <v>345</v>
      </c>
      <c r="IE176" t="s">
        <v>322</v>
      </c>
      <c r="KV176" t="s">
        <v>448</v>
      </c>
      <c r="KW176">
        <v>0</v>
      </c>
      <c r="KX176">
        <v>1</v>
      </c>
      <c r="KY176">
        <v>0</v>
      </c>
      <c r="KZ176">
        <v>0</v>
      </c>
      <c r="LA176">
        <v>0</v>
      </c>
      <c r="LB176">
        <v>0</v>
      </c>
      <c r="LC176">
        <v>0</v>
      </c>
      <c r="LD176">
        <v>0</v>
      </c>
      <c r="LE176">
        <v>0</v>
      </c>
      <c r="LG176" t="s">
        <v>3233</v>
      </c>
      <c r="LH176" t="s">
        <v>3234</v>
      </c>
      <c r="LI176">
        <v>1</v>
      </c>
      <c r="LJ176">
        <v>1</v>
      </c>
      <c r="LK176">
        <v>1</v>
      </c>
      <c r="LL176">
        <v>0</v>
      </c>
      <c r="LM176">
        <v>0</v>
      </c>
      <c r="LN176">
        <v>0</v>
      </c>
      <c r="LO176">
        <v>0</v>
      </c>
      <c r="LP176">
        <v>0</v>
      </c>
      <c r="LQ176">
        <v>0</v>
      </c>
      <c r="LR176">
        <v>0</v>
      </c>
      <c r="LS176">
        <v>0</v>
      </c>
      <c r="LT176">
        <v>1</v>
      </c>
      <c r="LU176">
        <v>0</v>
      </c>
      <c r="LV176">
        <v>0</v>
      </c>
      <c r="LW176">
        <v>0</v>
      </c>
      <c r="LY176" t="s">
        <v>350</v>
      </c>
      <c r="LZ176" t="s">
        <v>351</v>
      </c>
      <c r="MB176" t="s">
        <v>3212</v>
      </c>
      <c r="MD176" t="s">
        <v>322</v>
      </c>
      <c r="ME176" t="s">
        <v>322</v>
      </c>
      <c r="MF176" t="s">
        <v>323</v>
      </c>
      <c r="MG176" t="s">
        <v>355</v>
      </c>
      <c r="MH176">
        <v>0</v>
      </c>
      <c r="MI176">
        <v>0</v>
      </c>
      <c r="MJ176">
        <v>0</v>
      </c>
      <c r="MK176">
        <v>0</v>
      </c>
      <c r="ML176">
        <v>0</v>
      </c>
      <c r="MM176">
        <v>1</v>
      </c>
      <c r="MN176">
        <v>0</v>
      </c>
      <c r="MP176" t="s">
        <v>324</v>
      </c>
      <c r="MQ176">
        <v>0</v>
      </c>
      <c r="MR176">
        <v>1</v>
      </c>
      <c r="MS176">
        <v>0</v>
      </c>
      <c r="MT176">
        <v>0</v>
      </c>
      <c r="MU176">
        <v>0</v>
      </c>
      <c r="MW176" t="s">
        <v>325</v>
      </c>
      <c r="MX176">
        <v>1</v>
      </c>
      <c r="MY176">
        <v>0</v>
      </c>
      <c r="MZ176">
        <v>0</v>
      </c>
      <c r="NA176">
        <v>0</v>
      </c>
      <c r="NB176" t="s">
        <v>326</v>
      </c>
      <c r="NC176">
        <v>0</v>
      </c>
      <c r="ND176">
        <v>0</v>
      </c>
      <c r="NE176">
        <v>0</v>
      </c>
      <c r="NF176">
        <v>1</v>
      </c>
      <c r="NG176">
        <v>0</v>
      </c>
      <c r="NH176">
        <v>0</v>
      </c>
      <c r="NI176">
        <v>0</v>
      </c>
      <c r="NJ176">
        <v>0</v>
      </c>
      <c r="NK176">
        <v>0</v>
      </c>
      <c r="NL176">
        <v>0</v>
      </c>
      <c r="NM176">
        <v>0</v>
      </c>
      <c r="NP176" t="s">
        <v>327</v>
      </c>
      <c r="NQ176" t="s">
        <v>310</v>
      </c>
      <c r="OB176" t="s">
        <v>320</v>
      </c>
      <c r="OC176">
        <v>0</v>
      </c>
      <c r="OD176">
        <v>0</v>
      </c>
      <c r="OE176">
        <v>0</v>
      </c>
      <c r="OF176">
        <v>0</v>
      </c>
      <c r="OG176">
        <v>0</v>
      </c>
      <c r="OH176">
        <v>0</v>
      </c>
      <c r="OI176">
        <v>1</v>
      </c>
      <c r="OJ176">
        <v>0</v>
      </c>
      <c r="OK176">
        <v>0</v>
      </c>
      <c r="OL176" t="s">
        <v>3235</v>
      </c>
      <c r="VG176" t="s">
        <v>2393</v>
      </c>
      <c r="VH176">
        <v>0</v>
      </c>
      <c r="VI176">
        <v>0</v>
      </c>
      <c r="VJ176">
        <v>0</v>
      </c>
      <c r="VK176">
        <v>0</v>
      </c>
      <c r="VL176">
        <v>0</v>
      </c>
      <c r="VM176">
        <v>1</v>
      </c>
      <c r="VN176">
        <v>1</v>
      </c>
      <c r="VO176">
        <v>0</v>
      </c>
      <c r="VP176">
        <v>0</v>
      </c>
      <c r="VQ176">
        <v>0</v>
      </c>
      <c r="VR176">
        <v>0</v>
      </c>
      <c r="VT176" t="s">
        <v>322</v>
      </c>
      <c r="VU176" t="s">
        <v>354</v>
      </c>
      <c r="VV176" t="s">
        <v>489</v>
      </c>
      <c r="VW176">
        <v>0</v>
      </c>
      <c r="VX176">
        <v>0</v>
      </c>
      <c r="VY176">
        <v>0</v>
      </c>
      <c r="VZ176">
        <v>0</v>
      </c>
      <c r="WA176">
        <v>0</v>
      </c>
      <c r="WB176">
        <v>1</v>
      </c>
      <c r="WC176">
        <v>0</v>
      </c>
      <c r="WD176">
        <v>0</v>
      </c>
      <c r="WE176">
        <v>0</v>
      </c>
      <c r="WF176">
        <v>0</v>
      </c>
      <c r="WG176">
        <v>0</v>
      </c>
      <c r="WH176">
        <v>0</v>
      </c>
      <c r="WI176">
        <v>0</v>
      </c>
      <c r="WJ176">
        <v>0</v>
      </c>
      <c r="WL176" t="s">
        <v>3236</v>
      </c>
      <c r="WM176" t="s">
        <v>327</v>
      </c>
      <c r="WV176" t="s">
        <v>355</v>
      </c>
      <c r="WW176" t="s">
        <v>327</v>
      </c>
      <c r="WY176" t="s">
        <v>598</v>
      </c>
      <c r="WZ176">
        <v>0</v>
      </c>
      <c r="XA176">
        <v>0</v>
      </c>
      <c r="XB176">
        <v>1</v>
      </c>
      <c r="XC176">
        <v>0</v>
      </c>
      <c r="XD176">
        <v>0</v>
      </c>
      <c r="XE176">
        <v>0</v>
      </c>
      <c r="XH176" t="s">
        <v>2343</v>
      </c>
      <c r="XI176">
        <v>232152263</v>
      </c>
      <c r="XJ176" t="s">
        <v>3237</v>
      </c>
      <c r="XK176" s="1">
        <v>44514.891087962962</v>
      </c>
      <c r="XN176" t="s">
        <v>336</v>
      </c>
      <c r="XO176" t="s">
        <v>337</v>
      </c>
      <c r="XQ176">
        <v>175</v>
      </c>
    </row>
    <row r="177" spans="1:641" x14ac:dyDescent="0.25">
      <c r="A177" s="1">
        <v>44509.819030289349</v>
      </c>
      <c r="B177" s="1">
        <v>44509.835057013886</v>
      </c>
      <c r="C177" s="1">
        <v>44509</v>
      </c>
      <c r="D177" t="s">
        <v>2735</v>
      </c>
      <c r="E177" t="s">
        <v>1199</v>
      </c>
      <c r="F177" t="s">
        <v>3238</v>
      </c>
      <c r="G177" s="1">
        <v>44509</v>
      </c>
      <c r="H177" t="s">
        <v>310</v>
      </c>
      <c r="I177" t="s">
        <v>310</v>
      </c>
      <c r="J177" t="s">
        <v>311</v>
      </c>
      <c r="K177" t="s">
        <v>1029</v>
      </c>
      <c r="L177" t="s">
        <v>313</v>
      </c>
      <c r="N177" t="s">
        <v>681</v>
      </c>
      <c r="O177" t="s">
        <v>310</v>
      </c>
      <c r="P177" t="s">
        <v>517</v>
      </c>
      <c r="Q177" t="s">
        <v>401</v>
      </c>
      <c r="S177" t="s">
        <v>531</v>
      </c>
      <c r="T177">
        <v>2</v>
      </c>
      <c r="U177">
        <v>0</v>
      </c>
      <c r="V177">
        <v>2</v>
      </c>
      <c r="W177" t="s">
        <v>582</v>
      </c>
      <c r="X177">
        <v>0</v>
      </c>
      <c r="Y177">
        <v>0</v>
      </c>
      <c r="Z177">
        <v>1</v>
      </c>
      <c r="AA177">
        <v>0</v>
      </c>
      <c r="BQ177" t="s">
        <v>310</v>
      </c>
      <c r="BR177" t="s">
        <v>339</v>
      </c>
      <c r="BS177">
        <v>1</v>
      </c>
      <c r="BT177">
        <v>0</v>
      </c>
      <c r="BU177">
        <v>0</v>
      </c>
      <c r="BV177">
        <v>0</v>
      </c>
      <c r="BW177">
        <v>0</v>
      </c>
      <c r="BX177">
        <v>0</v>
      </c>
      <c r="BY177">
        <v>0</v>
      </c>
      <c r="BZ177">
        <v>0</v>
      </c>
      <c r="CB177" t="s">
        <v>421</v>
      </c>
      <c r="CD177">
        <v>650</v>
      </c>
      <c r="CE177" t="s">
        <v>327</v>
      </c>
      <c r="EK177" t="s">
        <v>318</v>
      </c>
      <c r="EL177">
        <v>1</v>
      </c>
      <c r="EM177">
        <v>0</v>
      </c>
      <c r="EN177">
        <v>0</v>
      </c>
      <c r="EO177">
        <v>0</v>
      </c>
      <c r="EP177">
        <v>0</v>
      </c>
      <c r="EQ177">
        <v>0</v>
      </c>
      <c r="HY177" t="s">
        <v>344</v>
      </c>
      <c r="IA177" t="s">
        <v>385</v>
      </c>
      <c r="IE177" t="s">
        <v>3239</v>
      </c>
      <c r="MG177" t="s">
        <v>355</v>
      </c>
      <c r="MH177">
        <v>0</v>
      </c>
      <c r="MI177">
        <v>0</v>
      </c>
      <c r="MJ177">
        <v>0</v>
      </c>
      <c r="MK177">
        <v>0</v>
      </c>
      <c r="ML177">
        <v>0</v>
      </c>
      <c r="MM177">
        <v>1</v>
      </c>
      <c r="MN177">
        <v>0</v>
      </c>
      <c r="MW177" t="s">
        <v>2247</v>
      </c>
      <c r="MX177">
        <v>0</v>
      </c>
      <c r="MY177">
        <v>0</v>
      </c>
      <c r="MZ177">
        <v>1</v>
      </c>
      <c r="NA177">
        <v>0</v>
      </c>
      <c r="OM177" t="s">
        <v>1202</v>
      </c>
      <c r="ON177">
        <v>0</v>
      </c>
      <c r="OO177">
        <v>0</v>
      </c>
      <c r="OP177">
        <v>1</v>
      </c>
      <c r="OQ177">
        <v>0</v>
      </c>
      <c r="OR177">
        <v>0</v>
      </c>
      <c r="OS177">
        <v>0</v>
      </c>
      <c r="OT177">
        <v>0</v>
      </c>
      <c r="OU177">
        <v>0</v>
      </c>
      <c r="OV177">
        <v>0</v>
      </c>
      <c r="OW177">
        <v>0</v>
      </c>
      <c r="OX177">
        <v>0</v>
      </c>
      <c r="PQ177" t="s">
        <v>754</v>
      </c>
      <c r="PS177" t="s">
        <v>3240</v>
      </c>
      <c r="PT177">
        <v>0</v>
      </c>
      <c r="PU177">
        <v>1</v>
      </c>
      <c r="PV177">
        <v>1</v>
      </c>
      <c r="PW177">
        <v>1</v>
      </c>
      <c r="PX177">
        <v>1</v>
      </c>
      <c r="PY177">
        <v>0</v>
      </c>
      <c r="PZ177">
        <v>0</v>
      </c>
      <c r="QA177">
        <v>0</v>
      </c>
      <c r="QB177">
        <v>0</v>
      </c>
      <c r="QD177" t="s">
        <v>1178</v>
      </c>
      <c r="QE177">
        <v>1</v>
      </c>
      <c r="QF177">
        <v>0</v>
      </c>
      <c r="QG177">
        <v>0</v>
      </c>
      <c r="QH177">
        <v>0</v>
      </c>
      <c r="QI177">
        <v>0</v>
      </c>
      <c r="QJ177">
        <v>0</v>
      </c>
      <c r="QK177">
        <v>0</v>
      </c>
      <c r="QL177">
        <v>0</v>
      </c>
      <c r="QM177">
        <v>0</v>
      </c>
      <c r="QO177" t="s">
        <v>3241</v>
      </c>
      <c r="QP177" t="s">
        <v>339</v>
      </c>
      <c r="QQ177">
        <v>1</v>
      </c>
      <c r="QR177">
        <v>0</v>
      </c>
      <c r="QS177">
        <v>0</v>
      </c>
      <c r="QT177">
        <v>0</v>
      </c>
      <c r="QU177">
        <v>0</v>
      </c>
      <c r="QV177">
        <v>0</v>
      </c>
      <c r="QW177">
        <v>0</v>
      </c>
      <c r="QX177">
        <v>0</v>
      </c>
      <c r="QZ177">
        <v>650</v>
      </c>
      <c r="VF177" t="s">
        <v>327</v>
      </c>
      <c r="VG177" t="s">
        <v>2994</v>
      </c>
      <c r="VH177">
        <v>0</v>
      </c>
      <c r="VI177">
        <v>1</v>
      </c>
      <c r="VJ177">
        <v>1</v>
      </c>
      <c r="VK177">
        <v>1</v>
      </c>
      <c r="VL177">
        <v>1</v>
      </c>
      <c r="VM177">
        <v>1</v>
      </c>
      <c r="VN177">
        <v>1</v>
      </c>
      <c r="VO177">
        <v>0</v>
      </c>
      <c r="VP177">
        <v>0</v>
      </c>
      <c r="VQ177">
        <v>0</v>
      </c>
      <c r="VR177">
        <v>0</v>
      </c>
      <c r="VT177" t="s">
        <v>3242</v>
      </c>
      <c r="VU177" t="s">
        <v>3243</v>
      </c>
      <c r="VV177" t="s">
        <v>489</v>
      </c>
      <c r="VW177">
        <v>0</v>
      </c>
      <c r="VX177">
        <v>0</v>
      </c>
      <c r="VY177">
        <v>0</v>
      </c>
      <c r="VZ177">
        <v>0</v>
      </c>
      <c r="WA177">
        <v>0</v>
      </c>
      <c r="WB177">
        <v>1</v>
      </c>
      <c r="WC177">
        <v>0</v>
      </c>
      <c r="WD177">
        <v>0</v>
      </c>
      <c r="WE177">
        <v>0</v>
      </c>
      <c r="WF177">
        <v>0</v>
      </c>
      <c r="WG177">
        <v>0</v>
      </c>
      <c r="WH177">
        <v>0</v>
      </c>
      <c r="WI177">
        <v>0</v>
      </c>
      <c r="WJ177">
        <v>0</v>
      </c>
      <c r="WL177" t="s">
        <v>3244</v>
      </c>
      <c r="WM177" t="s">
        <v>327</v>
      </c>
      <c r="WV177" t="s">
        <v>327</v>
      </c>
      <c r="WW177" t="s">
        <v>327</v>
      </c>
      <c r="WY177" t="s">
        <v>320</v>
      </c>
      <c r="WZ177">
        <v>0</v>
      </c>
      <c r="XA177">
        <v>0</v>
      </c>
      <c r="XB177">
        <v>0</v>
      </c>
      <c r="XC177">
        <v>1</v>
      </c>
      <c r="XD177">
        <v>0</v>
      </c>
      <c r="XE177">
        <v>0</v>
      </c>
      <c r="XF177" t="s">
        <v>1237</v>
      </c>
      <c r="XH177" t="s">
        <v>311</v>
      </c>
      <c r="XI177">
        <v>232421497</v>
      </c>
      <c r="XJ177" t="s">
        <v>3245</v>
      </c>
      <c r="XK177" s="1">
        <v>44515.632777777777</v>
      </c>
      <c r="XN177" t="s">
        <v>336</v>
      </c>
      <c r="XO177" t="s">
        <v>337</v>
      </c>
      <c r="XQ177">
        <v>176</v>
      </c>
    </row>
    <row r="178" spans="1:641" x14ac:dyDescent="0.25">
      <c r="A178" s="1">
        <v>44509.835730833343</v>
      </c>
      <c r="B178" s="1">
        <v>44509.847600914349</v>
      </c>
      <c r="C178" s="1">
        <v>44509</v>
      </c>
      <c r="D178" t="s">
        <v>2735</v>
      </c>
      <c r="E178" t="s">
        <v>1199</v>
      </c>
      <c r="H178" t="s">
        <v>310</v>
      </c>
      <c r="I178" t="s">
        <v>310</v>
      </c>
      <c r="J178" t="s">
        <v>311</v>
      </c>
      <c r="K178" t="s">
        <v>1029</v>
      </c>
      <c r="L178" t="s">
        <v>313</v>
      </c>
      <c r="N178" t="s">
        <v>681</v>
      </c>
      <c r="O178" t="s">
        <v>310</v>
      </c>
      <c r="P178" t="s">
        <v>315</v>
      </c>
      <c r="Q178" t="s">
        <v>320</v>
      </c>
      <c r="R178" t="s">
        <v>3246</v>
      </c>
      <c r="S178" t="s">
        <v>531</v>
      </c>
      <c r="T178">
        <v>3</v>
      </c>
      <c r="U178">
        <v>0</v>
      </c>
      <c r="V178">
        <v>1</v>
      </c>
      <c r="W178" t="s">
        <v>318</v>
      </c>
      <c r="X178">
        <v>1</v>
      </c>
      <c r="Y178">
        <v>0</v>
      </c>
      <c r="Z178">
        <v>0</v>
      </c>
      <c r="AA178">
        <v>0</v>
      </c>
      <c r="AB178" t="s">
        <v>402</v>
      </c>
      <c r="AC178">
        <v>1</v>
      </c>
      <c r="AD178">
        <v>1</v>
      </c>
      <c r="AE178">
        <v>0</v>
      </c>
      <c r="AF178">
        <v>0</v>
      </c>
      <c r="EK178" t="s">
        <v>318</v>
      </c>
      <c r="EL178">
        <v>1</v>
      </c>
      <c r="EM178">
        <v>0</v>
      </c>
      <c r="EN178">
        <v>0</v>
      </c>
      <c r="EO178">
        <v>0</v>
      </c>
      <c r="EP178">
        <v>0</v>
      </c>
      <c r="EQ178">
        <v>0</v>
      </c>
      <c r="IE178" t="s">
        <v>322</v>
      </c>
      <c r="MG178" t="s">
        <v>355</v>
      </c>
      <c r="MH178">
        <v>0</v>
      </c>
      <c r="MI178">
        <v>0</v>
      </c>
      <c r="MJ178">
        <v>0</v>
      </c>
      <c r="MK178">
        <v>0</v>
      </c>
      <c r="ML178">
        <v>0</v>
      </c>
      <c r="MM178">
        <v>1</v>
      </c>
      <c r="MN178">
        <v>0</v>
      </c>
      <c r="MW178" t="s">
        <v>325</v>
      </c>
      <c r="MX178">
        <v>1</v>
      </c>
      <c r="MY178">
        <v>0</v>
      </c>
      <c r="MZ178">
        <v>0</v>
      </c>
      <c r="NA178">
        <v>0</v>
      </c>
      <c r="OM178" t="s">
        <v>1202</v>
      </c>
      <c r="ON178">
        <v>0</v>
      </c>
      <c r="OO178">
        <v>0</v>
      </c>
      <c r="OP178">
        <v>1</v>
      </c>
      <c r="OQ178">
        <v>0</v>
      </c>
      <c r="OR178">
        <v>0</v>
      </c>
      <c r="OS178">
        <v>0</v>
      </c>
      <c r="OT178">
        <v>0</v>
      </c>
      <c r="OU178">
        <v>0</v>
      </c>
      <c r="OV178">
        <v>0</v>
      </c>
      <c r="OW178">
        <v>0</v>
      </c>
      <c r="OX178">
        <v>0</v>
      </c>
      <c r="PQ178" t="s">
        <v>754</v>
      </c>
      <c r="PS178" t="s">
        <v>1219</v>
      </c>
      <c r="PT178">
        <v>0</v>
      </c>
      <c r="PU178">
        <v>0</v>
      </c>
      <c r="PV178">
        <v>0</v>
      </c>
      <c r="PW178">
        <v>1</v>
      </c>
      <c r="PX178">
        <v>1</v>
      </c>
      <c r="PY178">
        <v>0</v>
      </c>
      <c r="PZ178">
        <v>0</v>
      </c>
      <c r="QA178">
        <v>0</v>
      </c>
      <c r="QB178">
        <v>0</v>
      </c>
      <c r="QD178" t="s">
        <v>1219</v>
      </c>
      <c r="QE178">
        <v>0</v>
      </c>
      <c r="QF178">
        <v>0</v>
      </c>
      <c r="QG178">
        <v>0</v>
      </c>
      <c r="QH178">
        <v>1</v>
      </c>
      <c r="QI178">
        <v>1</v>
      </c>
      <c r="QJ178">
        <v>0</v>
      </c>
      <c r="QK178">
        <v>0</v>
      </c>
      <c r="QL178">
        <v>0</v>
      </c>
      <c r="QM178">
        <v>0</v>
      </c>
      <c r="SX178" t="s">
        <v>2254</v>
      </c>
      <c r="SY178">
        <v>0</v>
      </c>
      <c r="SZ178">
        <v>0</v>
      </c>
      <c r="TA178">
        <v>0</v>
      </c>
      <c r="TB178">
        <v>1</v>
      </c>
      <c r="TC178">
        <v>0</v>
      </c>
      <c r="TD178">
        <v>0</v>
      </c>
      <c r="TE178">
        <v>0</v>
      </c>
      <c r="TF178">
        <v>0</v>
      </c>
      <c r="TI178" t="s">
        <v>3247</v>
      </c>
      <c r="TJ178">
        <v>0</v>
      </c>
      <c r="TK178">
        <v>0</v>
      </c>
      <c r="TL178">
        <v>1</v>
      </c>
      <c r="TM178">
        <v>0</v>
      </c>
      <c r="TN178">
        <v>1</v>
      </c>
      <c r="TO178">
        <v>0</v>
      </c>
      <c r="TP178">
        <v>0</v>
      </c>
      <c r="TQ178" t="s">
        <v>3248</v>
      </c>
      <c r="TR178" t="s">
        <v>2254</v>
      </c>
      <c r="TS178">
        <v>0</v>
      </c>
      <c r="TT178">
        <v>0</v>
      </c>
      <c r="TU178">
        <v>0</v>
      </c>
      <c r="TV178">
        <v>1</v>
      </c>
      <c r="TW178">
        <v>0</v>
      </c>
      <c r="TX178">
        <v>0</v>
      </c>
      <c r="TY178">
        <v>0</v>
      </c>
      <c r="TZ178">
        <v>0</v>
      </c>
      <c r="UC178" t="s">
        <v>2841</v>
      </c>
      <c r="UD178">
        <v>0</v>
      </c>
      <c r="UE178">
        <v>0</v>
      </c>
      <c r="UF178">
        <v>1</v>
      </c>
      <c r="UG178">
        <v>0</v>
      </c>
      <c r="UH178">
        <v>0</v>
      </c>
      <c r="UI178">
        <v>0</v>
      </c>
      <c r="UJ178">
        <v>0</v>
      </c>
      <c r="VF178" t="s">
        <v>327</v>
      </c>
      <c r="VG178" t="s">
        <v>3249</v>
      </c>
      <c r="VH178">
        <v>0</v>
      </c>
      <c r="VI178">
        <v>0</v>
      </c>
      <c r="VJ178">
        <v>1</v>
      </c>
      <c r="VK178">
        <v>1</v>
      </c>
      <c r="VL178">
        <v>1</v>
      </c>
      <c r="VM178">
        <v>1</v>
      </c>
      <c r="VN178">
        <v>1</v>
      </c>
      <c r="VO178">
        <v>0</v>
      </c>
      <c r="VP178">
        <v>0</v>
      </c>
      <c r="VQ178">
        <v>0</v>
      </c>
      <c r="VR178">
        <v>0</v>
      </c>
      <c r="VT178" t="s">
        <v>2148</v>
      </c>
      <c r="VU178" t="s">
        <v>3250</v>
      </c>
      <c r="VV178" t="s">
        <v>355</v>
      </c>
      <c r="VW178">
        <v>0</v>
      </c>
      <c r="VX178">
        <v>0</v>
      </c>
      <c r="VY178">
        <v>0</v>
      </c>
      <c r="VZ178">
        <v>0</v>
      </c>
      <c r="WA178">
        <v>0</v>
      </c>
      <c r="WB178">
        <v>0</v>
      </c>
      <c r="WC178">
        <v>0</v>
      </c>
      <c r="WD178">
        <v>0</v>
      </c>
      <c r="WE178">
        <v>0</v>
      </c>
      <c r="WF178">
        <v>0</v>
      </c>
      <c r="WG178">
        <v>0</v>
      </c>
      <c r="WH178">
        <v>0</v>
      </c>
      <c r="WI178">
        <v>1</v>
      </c>
      <c r="WJ178">
        <v>0</v>
      </c>
      <c r="WM178" t="s">
        <v>327</v>
      </c>
      <c r="WV178" t="s">
        <v>327</v>
      </c>
      <c r="WW178" t="s">
        <v>327</v>
      </c>
      <c r="WY178" t="s">
        <v>355</v>
      </c>
      <c r="WZ178">
        <v>0</v>
      </c>
      <c r="XA178">
        <v>0</v>
      </c>
      <c r="XB178">
        <v>0</v>
      </c>
      <c r="XC178">
        <v>0</v>
      </c>
      <c r="XD178">
        <v>1</v>
      </c>
      <c r="XE178">
        <v>0</v>
      </c>
      <c r="XH178" t="s">
        <v>311</v>
      </c>
      <c r="XI178">
        <v>232447567</v>
      </c>
      <c r="XJ178" t="s">
        <v>3251</v>
      </c>
      <c r="XK178" s="1">
        <v>44515.682858796303</v>
      </c>
      <c r="XN178" t="s">
        <v>336</v>
      </c>
      <c r="XO178" t="s">
        <v>337</v>
      </c>
      <c r="XQ178">
        <v>177</v>
      </c>
    </row>
    <row r="179" spans="1:641" x14ac:dyDescent="0.25">
      <c r="A179" s="1">
        <v>44509.851297604167</v>
      </c>
      <c r="B179" s="1">
        <v>44509.868052094913</v>
      </c>
      <c r="C179" s="1">
        <v>44509</v>
      </c>
      <c r="D179" t="s">
        <v>2735</v>
      </c>
      <c r="E179" t="s">
        <v>1199</v>
      </c>
      <c r="F179" t="s">
        <v>3238</v>
      </c>
      <c r="G179" s="1">
        <v>44509</v>
      </c>
      <c r="H179" t="s">
        <v>310</v>
      </c>
      <c r="I179" t="s">
        <v>310</v>
      </c>
      <c r="J179" t="s">
        <v>311</v>
      </c>
      <c r="K179" t="s">
        <v>1029</v>
      </c>
      <c r="L179" t="s">
        <v>441</v>
      </c>
      <c r="N179" t="s">
        <v>314</v>
      </c>
      <c r="O179" t="s">
        <v>327</v>
      </c>
      <c r="P179" t="s">
        <v>315</v>
      </c>
      <c r="Q179" t="s">
        <v>320</v>
      </c>
      <c r="R179" t="s">
        <v>3252</v>
      </c>
      <c r="S179" t="s">
        <v>317</v>
      </c>
      <c r="T179">
        <v>3</v>
      </c>
      <c r="U179">
        <v>0</v>
      </c>
      <c r="V179">
        <v>2</v>
      </c>
      <c r="W179" t="s">
        <v>319</v>
      </c>
      <c r="X179">
        <v>0</v>
      </c>
      <c r="Y179">
        <v>1</v>
      </c>
      <c r="Z179">
        <v>0</v>
      </c>
      <c r="AA179">
        <v>0</v>
      </c>
      <c r="AG179" t="s">
        <v>310</v>
      </c>
      <c r="AH179" t="s">
        <v>339</v>
      </c>
      <c r="AI179">
        <v>1</v>
      </c>
      <c r="AJ179">
        <v>0</v>
      </c>
      <c r="AK179">
        <v>0</v>
      </c>
      <c r="AL179">
        <v>0</v>
      </c>
      <c r="AM179">
        <v>0</v>
      </c>
      <c r="AN179">
        <v>0</v>
      </c>
      <c r="AO179">
        <v>0</v>
      </c>
      <c r="AP179">
        <v>0</v>
      </c>
      <c r="AR179" t="s">
        <v>383</v>
      </c>
      <c r="AT179">
        <v>100</v>
      </c>
      <c r="AU179" t="s">
        <v>327</v>
      </c>
      <c r="BP179" t="s">
        <v>496</v>
      </c>
      <c r="EK179" t="s">
        <v>318</v>
      </c>
      <c r="EL179">
        <v>1</v>
      </c>
      <c r="EM179">
        <v>0</v>
      </c>
      <c r="EN179">
        <v>0</v>
      </c>
      <c r="EO179">
        <v>0</v>
      </c>
      <c r="EP179">
        <v>0</v>
      </c>
      <c r="EQ179">
        <v>0</v>
      </c>
      <c r="ES179" t="s">
        <v>320</v>
      </c>
      <c r="ET179">
        <v>0</v>
      </c>
      <c r="EU179">
        <v>0</v>
      </c>
      <c r="EV179">
        <v>0</v>
      </c>
      <c r="EW179">
        <v>0</v>
      </c>
      <c r="EX179">
        <v>0</v>
      </c>
      <c r="EY179">
        <v>0</v>
      </c>
      <c r="EZ179">
        <v>0</v>
      </c>
      <c r="FA179">
        <v>0</v>
      </c>
      <c r="FB179">
        <v>0</v>
      </c>
      <c r="FC179">
        <v>0</v>
      </c>
      <c r="FD179">
        <v>0</v>
      </c>
      <c r="FE179">
        <v>0</v>
      </c>
      <c r="FF179">
        <v>0</v>
      </c>
      <c r="FG179">
        <v>0</v>
      </c>
      <c r="FH179">
        <v>1</v>
      </c>
      <c r="FI179">
        <v>0</v>
      </c>
      <c r="FJ179">
        <v>0</v>
      </c>
      <c r="FK179" t="s">
        <v>3253</v>
      </c>
      <c r="FL179" t="s">
        <v>318</v>
      </c>
      <c r="FM179">
        <v>1</v>
      </c>
      <c r="FN179">
        <v>0</v>
      </c>
      <c r="FO179">
        <v>0</v>
      </c>
      <c r="FP179">
        <v>0</v>
      </c>
      <c r="FQ179">
        <v>0</v>
      </c>
      <c r="FR179">
        <v>0</v>
      </c>
      <c r="HV179" t="s">
        <v>404</v>
      </c>
      <c r="HX179" t="s">
        <v>385</v>
      </c>
      <c r="IE179" t="s">
        <v>705</v>
      </c>
      <c r="IF179" t="s">
        <v>320</v>
      </c>
      <c r="IG179">
        <v>0</v>
      </c>
      <c r="IH179">
        <v>0</v>
      </c>
      <c r="II179">
        <v>0</v>
      </c>
      <c r="IJ179">
        <v>0</v>
      </c>
      <c r="IK179">
        <v>0</v>
      </c>
      <c r="IL179">
        <v>0</v>
      </c>
      <c r="IM179">
        <v>1</v>
      </c>
      <c r="IN179">
        <v>0</v>
      </c>
      <c r="IO179">
        <v>0</v>
      </c>
      <c r="IP179" t="s">
        <v>3254</v>
      </c>
      <c r="IQ179" t="s">
        <v>3255</v>
      </c>
      <c r="IR179" t="s">
        <v>3256</v>
      </c>
      <c r="IS179">
        <v>1</v>
      </c>
      <c r="IT179">
        <v>0</v>
      </c>
      <c r="IU179">
        <v>1</v>
      </c>
      <c r="IV179">
        <v>0</v>
      </c>
      <c r="IW179">
        <v>0</v>
      </c>
      <c r="IX179">
        <v>0</v>
      </c>
      <c r="IY179">
        <v>0</v>
      </c>
      <c r="IZ179">
        <v>0</v>
      </c>
      <c r="JA179">
        <v>0</v>
      </c>
      <c r="JB179">
        <v>0</v>
      </c>
      <c r="JC179">
        <v>0</v>
      </c>
      <c r="JD179">
        <v>0</v>
      </c>
      <c r="JE179">
        <v>0</v>
      </c>
      <c r="JF179">
        <v>0</v>
      </c>
      <c r="JG179">
        <v>0</v>
      </c>
      <c r="JI179" t="s">
        <v>355</v>
      </c>
      <c r="JJ179" t="s">
        <v>320</v>
      </c>
      <c r="JK179" t="s">
        <v>2967</v>
      </c>
      <c r="JL179" t="s">
        <v>352</v>
      </c>
      <c r="MD179" t="s">
        <v>507</v>
      </c>
      <c r="ME179" t="s">
        <v>507</v>
      </c>
      <c r="MF179" t="s">
        <v>507</v>
      </c>
      <c r="MG179" t="s">
        <v>355</v>
      </c>
      <c r="MH179">
        <v>0</v>
      </c>
      <c r="MI179">
        <v>0</v>
      </c>
      <c r="MJ179">
        <v>0</v>
      </c>
      <c r="MK179">
        <v>0</v>
      </c>
      <c r="ML179">
        <v>0</v>
      </c>
      <c r="MM179">
        <v>1</v>
      </c>
      <c r="MN179">
        <v>0</v>
      </c>
      <c r="MP179" t="s">
        <v>355</v>
      </c>
      <c r="MQ179">
        <v>0</v>
      </c>
      <c r="MR179">
        <v>0</v>
      </c>
      <c r="MS179">
        <v>0</v>
      </c>
      <c r="MT179">
        <v>1</v>
      </c>
      <c r="MU179">
        <v>0</v>
      </c>
      <c r="MW179" t="s">
        <v>325</v>
      </c>
      <c r="MX179">
        <v>1</v>
      </c>
      <c r="MY179">
        <v>0</v>
      </c>
      <c r="MZ179">
        <v>0</v>
      </c>
      <c r="NA179">
        <v>0</v>
      </c>
      <c r="NB179" t="s">
        <v>3257</v>
      </c>
      <c r="NC179">
        <v>0</v>
      </c>
      <c r="ND179">
        <v>0</v>
      </c>
      <c r="NE179">
        <v>1</v>
      </c>
      <c r="NF179">
        <v>1</v>
      </c>
      <c r="NG179">
        <v>1</v>
      </c>
      <c r="NH179">
        <v>0</v>
      </c>
      <c r="NI179">
        <v>0</v>
      </c>
      <c r="NJ179">
        <v>0</v>
      </c>
      <c r="NK179">
        <v>0</v>
      </c>
      <c r="NL179">
        <v>0</v>
      </c>
      <c r="NM179">
        <v>0</v>
      </c>
      <c r="NP179" t="s">
        <v>327</v>
      </c>
      <c r="NQ179" t="s">
        <v>327</v>
      </c>
      <c r="VG179" t="s">
        <v>815</v>
      </c>
      <c r="VH179">
        <v>0</v>
      </c>
      <c r="VI179">
        <v>0</v>
      </c>
      <c r="VJ179">
        <v>1</v>
      </c>
      <c r="VK179">
        <v>0</v>
      </c>
      <c r="VL179">
        <v>0</v>
      </c>
      <c r="VM179">
        <v>0</v>
      </c>
      <c r="VN179">
        <v>0</v>
      </c>
      <c r="VO179">
        <v>0</v>
      </c>
      <c r="VP179">
        <v>0</v>
      </c>
      <c r="VQ179">
        <v>0</v>
      </c>
      <c r="VR179">
        <v>0</v>
      </c>
      <c r="VT179" t="s">
        <v>705</v>
      </c>
      <c r="VU179" t="s">
        <v>2368</v>
      </c>
      <c r="VV179" t="s">
        <v>318</v>
      </c>
      <c r="VW179">
        <v>1</v>
      </c>
      <c r="VX179">
        <v>0</v>
      </c>
      <c r="VY179">
        <v>0</v>
      </c>
      <c r="VZ179">
        <v>0</v>
      </c>
      <c r="WA179">
        <v>0</v>
      </c>
      <c r="WB179">
        <v>0</v>
      </c>
      <c r="WC179">
        <v>0</v>
      </c>
      <c r="WD179">
        <v>0</v>
      </c>
      <c r="WE179">
        <v>0</v>
      </c>
      <c r="WF179">
        <v>0</v>
      </c>
      <c r="WG179">
        <v>0</v>
      </c>
      <c r="WH179">
        <v>0</v>
      </c>
      <c r="WI179">
        <v>0</v>
      </c>
      <c r="WJ179">
        <v>0</v>
      </c>
      <c r="WM179" t="s">
        <v>327</v>
      </c>
      <c r="WV179" t="s">
        <v>327</v>
      </c>
      <c r="WW179" t="s">
        <v>327</v>
      </c>
      <c r="WY179" t="s">
        <v>428</v>
      </c>
      <c r="WZ179">
        <v>0</v>
      </c>
      <c r="XA179">
        <v>0</v>
      </c>
      <c r="XB179">
        <v>0</v>
      </c>
      <c r="XC179">
        <v>0</v>
      </c>
      <c r="XD179">
        <v>0</v>
      </c>
      <c r="XE179">
        <v>1</v>
      </c>
      <c r="XH179" t="s">
        <v>864</v>
      </c>
      <c r="XI179">
        <v>232447574</v>
      </c>
      <c r="XJ179" t="s">
        <v>3258</v>
      </c>
      <c r="XK179" s="1">
        <v>44515.682870370372</v>
      </c>
      <c r="XN179" t="s">
        <v>336</v>
      </c>
      <c r="XO179" t="s">
        <v>337</v>
      </c>
      <c r="XQ179">
        <v>178</v>
      </c>
    </row>
    <row r="180" spans="1:641" x14ac:dyDescent="0.25">
      <c r="A180" s="1">
        <v>44509.868166296299</v>
      </c>
      <c r="B180" s="1">
        <v>44509.890195196756</v>
      </c>
      <c r="C180" s="1">
        <v>44509</v>
      </c>
      <c r="D180" t="s">
        <v>2735</v>
      </c>
      <c r="E180" t="s">
        <v>1199</v>
      </c>
      <c r="F180" t="s">
        <v>3259</v>
      </c>
      <c r="G180" s="1">
        <v>44509</v>
      </c>
      <c r="H180" t="s">
        <v>310</v>
      </c>
      <c r="I180" t="s">
        <v>310</v>
      </c>
      <c r="J180" t="s">
        <v>311</v>
      </c>
      <c r="K180" t="s">
        <v>1029</v>
      </c>
      <c r="L180" t="s">
        <v>313</v>
      </c>
      <c r="N180" t="s">
        <v>314</v>
      </c>
      <c r="O180" t="s">
        <v>310</v>
      </c>
      <c r="P180" t="s">
        <v>315</v>
      </c>
      <c r="Q180" t="s">
        <v>320</v>
      </c>
      <c r="R180" t="s">
        <v>3260</v>
      </c>
      <c r="S180" t="s">
        <v>317</v>
      </c>
      <c r="T180">
        <v>1</v>
      </c>
      <c r="U180">
        <v>0</v>
      </c>
      <c r="V180">
        <v>1</v>
      </c>
      <c r="W180" t="s">
        <v>319</v>
      </c>
      <c r="X180">
        <v>0</v>
      </c>
      <c r="Y180">
        <v>1</v>
      </c>
      <c r="Z180">
        <v>0</v>
      </c>
      <c r="AA180">
        <v>0</v>
      </c>
      <c r="AG180" t="s">
        <v>310</v>
      </c>
      <c r="AH180" t="s">
        <v>339</v>
      </c>
      <c r="AI180">
        <v>1</v>
      </c>
      <c r="AJ180">
        <v>0</v>
      </c>
      <c r="AK180">
        <v>0</v>
      </c>
      <c r="AL180">
        <v>0</v>
      </c>
      <c r="AM180">
        <v>0</v>
      </c>
      <c r="AN180">
        <v>0</v>
      </c>
      <c r="AO180">
        <v>0</v>
      </c>
      <c r="AP180">
        <v>0</v>
      </c>
      <c r="AR180" t="s">
        <v>383</v>
      </c>
      <c r="AT180">
        <v>100</v>
      </c>
      <c r="AU180" t="s">
        <v>327</v>
      </c>
      <c r="BP180" t="s">
        <v>427</v>
      </c>
      <c r="EK180" t="s">
        <v>318</v>
      </c>
      <c r="EL180">
        <v>1</v>
      </c>
      <c r="EM180">
        <v>0</v>
      </c>
      <c r="EN180">
        <v>0</v>
      </c>
      <c r="EO180">
        <v>0</v>
      </c>
      <c r="EP180">
        <v>0</v>
      </c>
      <c r="EQ180">
        <v>0</v>
      </c>
      <c r="ES180" t="s">
        <v>320</v>
      </c>
      <c r="ET180">
        <v>0</v>
      </c>
      <c r="EU180">
        <v>0</v>
      </c>
      <c r="EV180">
        <v>0</v>
      </c>
      <c r="EW180">
        <v>0</v>
      </c>
      <c r="EX180">
        <v>0</v>
      </c>
      <c r="EY180">
        <v>0</v>
      </c>
      <c r="EZ180">
        <v>0</v>
      </c>
      <c r="FA180">
        <v>0</v>
      </c>
      <c r="FB180">
        <v>0</v>
      </c>
      <c r="FC180">
        <v>0</v>
      </c>
      <c r="FD180">
        <v>0</v>
      </c>
      <c r="FE180">
        <v>0</v>
      </c>
      <c r="FF180">
        <v>0</v>
      </c>
      <c r="FG180">
        <v>0</v>
      </c>
      <c r="FH180">
        <v>1</v>
      </c>
      <c r="FI180">
        <v>0</v>
      </c>
      <c r="FJ180">
        <v>0</v>
      </c>
      <c r="FK180" t="s">
        <v>3261</v>
      </c>
      <c r="FL180" t="s">
        <v>320</v>
      </c>
      <c r="FM180">
        <v>0</v>
      </c>
      <c r="FN180">
        <v>0</v>
      </c>
      <c r="FO180">
        <v>0</v>
      </c>
      <c r="FP180">
        <v>1</v>
      </c>
      <c r="FQ180">
        <v>0</v>
      </c>
      <c r="FR180">
        <v>0</v>
      </c>
      <c r="FS180" t="s">
        <v>3262</v>
      </c>
      <c r="HV180" t="s">
        <v>404</v>
      </c>
      <c r="HX180" t="s">
        <v>385</v>
      </c>
      <c r="IE180" t="s">
        <v>3263</v>
      </c>
      <c r="IF180" t="s">
        <v>320</v>
      </c>
      <c r="IG180">
        <v>0</v>
      </c>
      <c r="IH180">
        <v>0</v>
      </c>
      <c r="II180">
        <v>0</v>
      </c>
      <c r="IJ180">
        <v>0</v>
      </c>
      <c r="IK180">
        <v>0</v>
      </c>
      <c r="IL180">
        <v>0</v>
      </c>
      <c r="IM180">
        <v>1</v>
      </c>
      <c r="IN180">
        <v>0</v>
      </c>
      <c r="IO180">
        <v>0</v>
      </c>
      <c r="IP180" t="s">
        <v>3264</v>
      </c>
      <c r="IQ180" t="s">
        <v>3265</v>
      </c>
      <c r="IR180" t="s">
        <v>3266</v>
      </c>
      <c r="IS180">
        <v>1</v>
      </c>
      <c r="IT180">
        <v>1</v>
      </c>
      <c r="IU180">
        <v>0</v>
      </c>
      <c r="IV180">
        <v>1</v>
      </c>
      <c r="IW180">
        <v>0</v>
      </c>
      <c r="IX180">
        <v>0</v>
      </c>
      <c r="IY180">
        <v>0</v>
      </c>
      <c r="IZ180">
        <v>0</v>
      </c>
      <c r="JA180">
        <v>0</v>
      </c>
      <c r="JB180">
        <v>0</v>
      </c>
      <c r="JC180">
        <v>0</v>
      </c>
      <c r="JD180">
        <v>0</v>
      </c>
      <c r="JE180">
        <v>0</v>
      </c>
      <c r="JF180">
        <v>0</v>
      </c>
      <c r="JG180">
        <v>0</v>
      </c>
      <c r="JI180" t="s">
        <v>411</v>
      </c>
      <c r="JJ180" t="s">
        <v>351</v>
      </c>
      <c r="JL180" t="s">
        <v>352</v>
      </c>
      <c r="MD180" t="s">
        <v>507</v>
      </c>
      <c r="ME180" t="s">
        <v>705</v>
      </c>
      <c r="MF180" t="s">
        <v>705</v>
      </c>
      <c r="MG180" t="s">
        <v>2367</v>
      </c>
      <c r="MH180">
        <v>0</v>
      </c>
      <c r="MI180">
        <v>0</v>
      </c>
      <c r="MJ180">
        <v>1</v>
      </c>
      <c r="MK180">
        <v>1</v>
      </c>
      <c r="ML180">
        <v>0</v>
      </c>
      <c r="MM180">
        <v>0</v>
      </c>
      <c r="MN180">
        <v>0</v>
      </c>
      <c r="MP180" t="s">
        <v>355</v>
      </c>
      <c r="MQ180">
        <v>0</v>
      </c>
      <c r="MR180">
        <v>0</v>
      </c>
      <c r="MS180">
        <v>0</v>
      </c>
      <c r="MT180">
        <v>1</v>
      </c>
      <c r="MU180">
        <v>0</v>
      </c>
      <c r="MW180" t="s">
        <v>356</v>
      </c>
      <c r="MX180">
        <v>1</v>
      </c>
      <c r="MY180">
        <v>1</v>
      </c>
      <c r="MZ180">
        <v>0</v>
      </c>
      <c r="NA180">
        <v>0</v>
      </c>
      <c r="NB180" t="s">
        <v>392</v>
      </c>
      <c r="NC180">
        <v>1</v>
      </c>
      <c r="ND180">
        <v>0</v>
      </c>
      <c r="NE180">
        <v>0</v>
      </c>
      <c r="NF180">
        <v>0</v>
      </c>
      <c r="NG180">
        <v>0</v>
      </c>
      <c r="NH180">
        <v>0</v>
      </c>
      <c r="NI180">
        <v>0</v>
      </c>
      <c r="NJ180">
        <v>0</v>
      </c>
      <c r="NK180">
        <v>0</v>
      </c>
      <c r="NL180">
        <v>0</v>
      </c>
      <c r="NM180">
        <v>0</v>
      </c>
      <c r="NP180" t="s">
        <v>327</v>
      </c>
      <c r="NQ180" t="s">
        <v>327</v>
      </c>
      <c r="VG180" t="s">
        <v>3267</v>
      </c>
      <c r="VH180">
        <v>1</v>
      </c>
      <c r="VI180">
        <v>1</v>
      </c>
      <c r="VJ180">
        <v>1</v>
      </c>
      <c r="VK180">
        <v>1</v>
      </c>
      <c r="VL180">
        <v>1</v>
      </c>
      <c r="VM180">
        <v>1</v>
      </c>
      <c r="VN180">
        <v>0</v>
      </c>
      <c r="VO180">
        <v>0</v>
      </c>
      <c r="VP180">
        <v>0</v>
      </c>
      <c r="VQ180">
        <v>0</v>
      </c>
      <c r="VR180">
        <v>0</v>
      </c>
      <c r="VT180" t="s">
        <v>3268</v>
      </c>
      <c r="VU180" t="s">
        <v>3269</v>
      </c>
      <c r="VV180" t="s">
        <v>417</v>
      </c>
      <c r="VW180">
        <v>0</v>
      </c>
      <c r="VX180">
        <v>0</v>
      </c>
      <c r="VY180">
        <v>0</v>
      </c>
      <c r="VZ180">
        <v>0</v>
      </c>
      <c r="WA180">
        <v>1</v>
      </c>
      <c r="WB180">
        <v>0</v>
      </c>
      <c r="WC180">
        <v>0</v>
      </c>
      <c r="WD180">
        <v>0</v>
      </c>
      <c r="WE180">
        <v>0</v>
      </c>
      <c r="WF180">
        <v>0</v>
      </c>
      <c r="WG180">
        <v>0</v>
      </c>
      <c r="WH180">
        <v>0</v>
      </c>
      <c r="WI180">
        <v>0</v>
      </c>
      <c r="WJ180">
        <v>0</v>
      </c>
      <c r="WL180" t="s">
        <v>3270</v>
      </c>
      <c r="WM180" t="s">
        <v>327</v>
      </c>
      <c r="WV180" t="s">
        <v>327</v>
      </c>
      <c r="WW180" t="s">
        <v>327</v>
      </c>
      <c r="WY180" t="s">
        <v>428</v>
      </c>
      <c r="WZ180">
        <v>0</v>
      </c>
      <c r="XA180">
        <v>0</v>
      </c>
      <c r="XB180">
        <v>0</v>
      </c>
      <c r="XC180">
        <v>0</v>
      </c>
      <c r="XD180">
        <v>0</v>
      </c>
      <c r="XE180">
        <v>1</v>
      </c>
      <c r="XH180" t="s">
        <v>311</v>
      </c>
      <c r="XI180">
        <v>232447582</v>
      </c>
      <c r="XJ180" t="s">
        <v>3271</v>
      </c>
      <c r="XK180" s="1">
        <v>44515.682881944442</v>
      </c>
      <c r="XN180" t="s">
        <v>336</v>
      </c>
      <c r="XO180" t="s">
        <v>337</v>
      </c>
      <c r="XQ180">
        <v>179</v>
      </c>
    </row>
    <row r="181" spans="1:641" x14ac:dyDescent="0.25">
      <c r="A181" s="1">
        <v>44509.892197534733</v>
      </c>
      <c r="B181" s="1">
        <v>44509.911184548611</v>
      </c>
      <c r="C181" s="1">
        <v>44509</v>
      </c>
      <c r="D181" t="s">
        <v>2735</v>
      </c>
      <c r="E181" t="s">
        <v>1199</v>
      </c>
      <c r="H181" t="s">
        <v>310</v>
      </c>
      <c r="I181" t="s">
        <v>310</v>
      </c>
      <c r="J181" t="s">
        <v>311</v>
      </c>
      <c r="K181" t="s">
        <v>1029</v>
      </c>
      <c r="L181" t="s">
        <v>313</v>
      </c>
      <c r="N181" t="s">
        <v>314</v>
      </c>
      <c r="O181" t="s">
        <v>310</v>
      </c>
      <c r="P181" t="s">
        <v>315</v>
      </c>
      <c r="Q181" t="s">
        <v>320</v>
      </c>
      <c r="R181" t="s">
        <v>3272</v>
      </c>
      <c r="S181" t="s">
        <v>531</v>
      </c>
      <c r="T181">
        <v>2</v>
      </c>
      <c r="U181">
        <v>0</v>
      </c>
      <c r="V181">
        <v>1</v>
      </c>
      <c r="W181" t="s">
        <v>319</v>
      </c>
      <c r="X181">
        <v>0</v>
      </c>
      <c r="Y181">
        <v>1</v>
      </c>
      <c r="Z181">
        <v>0</v>
      </c>
      <c r="AA181">
        <v>0</v>
      </c>
      <c r="AG181" t="s">
        <v>310</v>
      </c>
      <c r="AH181" t="s">
        <v>339</v>
      </c>
      <c r="AI181">
        <v>1</v>
      </c>
      <c r="AJ181">
        <v>0</v>
      </c>
      <c r="AK181">
        <v>0</v>
      </c>
      <c r="AL181">
        <v>0</v>
      </c>
      <c r="AM181">
        <v>0</v>
      </c>
      <c r="AN181">
        <v>0</v>
      </c>
      <c r="AO181">
        <v>0</v>
      </c>
      <c r="AP181">
        <v>0</v>
      </c>
      <c r="AR181" t="s">
        <v>383</v>
      </c>
      <c r="AT181">
        <v>100</v>
      </c>
      <c r="AU181" t="s">
        <v>327</v>
      </c>
      <c r="BP181" t="s">
        <v>427</v>
      </c>
      <c r="EK181" t="s">
        <v>318</v>
      </c>
      <c r="EL181">
        <v>1</v>
      </c>
      <c r="EM181">
        <v>0</v>
      </c>
      <c r="EN181">
        <v>0</v>
      </c>
      <c r="EO181">
        <v>0</v>
      </c>
      <c r="EP181">
        <v>0</v>
      </c>
      <c r="EQ181">
        <v>0</v>
      </c>
      <c r="ES181" t="s">
        <v>320</v>
      </c>
      <c r="ET181">
        <v>0</v>
      </c>
      <c r="EU181">
        <v>0</v>
      </c>
      <c r="EV181">
        <v>0</v>
      </c>
      <c r="EW181">
        <v>0</v>
      </c>
      <c r="EX181">
        <v>0</v>
      </c>
      <c r="EY181">
        <v>0</v>
      </c>
      <c r="EZ181">
        <v>0</v>
      </c>
      <c r="FA181">
        <v>0</v>
      </c>
      <c r="FB181">
        <v>0</v>
      </c>
      <c r="FC181">
        <v>0</v>
      </c>
      <c r="FD181">
        <v>0</v>
      </c>
      <c r="FE181">
        <v>0</v>
      </c>
      <c r="FF181">
        <v>0</v>
      </c>
      <c r="FG181">
        <v>0</v>
      </c>
      <c r="FH181">
        <v>1</v>
      </c>
      <c r="FI181">
        <v>0</v>
      </c>
      <c r="FJ181">
        <v>0</v>
      </c>
      <c r="FK181" t="s">
        <v>3273</v>
      </c>
      <c r="FL181" t="s">
        <v>320</v>
      </c>
      <c r="FM181">
        <v>0</v>
      </c>
      <c r="FN181">
        <v>0</v>
      </c>
      <c r="FO181">
        <v>0</v>
      </c>
      <c r="FP181">
        <v>1</v>
      </c>
      <c r="FQ181">
        <v>0</v>
      </c>
      <c r="FR181">
        <v>0</v>
      </c>
      <c r="HV181" t="s">
        <v>404</v>
      </c>
      <c r="HX181" t="s">
        <v>631</v>
      </c>
      <c r="IE181" t="s">
        <v>3274</v>
      </c>
      <c r="IF181" t="s">
        <v>320</v>
      </c>
      <c r="IG181">
        <v>0</v>
      </c>
      <c r="IH181">
        <v>0</v>
      </c>
      <c r="II181">
        <v>0</v>
      </c>
      <c r="IJ181">
        <v>0</v>
      </c>
      <c r="IK181">
        <v>0</v>
      </c>
      <c r="IL181">
        <v>0</v>
      </c>
      <c r="IM181">
        <v>1</v>
      </c>
      <c r="IN181">
        <v>0</v>
      </c>
      <c r="IO181">
        <v>0</v>
      </c>
      <c r="IQ181" t="s">
        <v>3275</v>
      </c>
      <c r="IR181" t="s">
        <v>503</v>
      </c>
      <c r="IS181">
        <v>1</v>
      </c>
      <c r="IT181">
        <v>0</v>
      </c>
      <c r="IU181">
        <v>0</v>
      </c>
      <c r="IV181">
        <v>0</v>
      </c>
      <c r="IW181">
        <v>0</v>
      </c>
      <c r="IX181">
        <v>0</v>
      </c>
      <c r="IY181">
        <v>0</v>
      </c>
      <c r="IZ181">
        <v>0</v>
      </c>
      <c r="JA181">
        <v>0</v>
      </c>
      <c r="JB181">
        <v>0</v>
      </c>
      <c r="JC181">
        <v>0</v>
      </c>
      <c r="JD181">
        <v>0</v>
      </c>
      <c r="JE181">
        <v>0</v>
      </c>
      <c r="JF181">
        <v>0</v>
      </c>
      <c r="JG181">
        <v>0</v>
      </c>
      <c r="JI181" t="s">
        <v>411</v>
      </c>
      <c r="JJ181" t="s">
        <v>351</v>
      </c>
      <c r="JL181" t="s">
        <v>352</v>
      </c>
      <c r="MD181" t="s">
        <v>3276</v>
      </c>
      <c r="ME181" t="s">
        <v>507</v>
      </c>
      <c r="MF181" t="s">
        <v>507</v>
      </c>
      <c r="MG181" t="s">
        <v>355</v>
      </c>
      <c r="MH181">
        <v>0</v>
      </c>
      <c r="MI181">
        <v>0</v>
      </c>
      <c r="MJ181">
        <v>0</v>
      </c>
      <c r="MK181">
        <v>0</v>
      </c>
      <c r="ML181">
        <v>0</v>
      </c>
      <c r="MM181">
        <v>1</v>
      </c>
      <c r="MN181">
        <v>0</v>
      </c>
      <c r="MP181" t="s">
        <v>324</v>
      </c>
      <c r="MQ181">
        <v>0</v>
      </c>
      <c r="MR181">
        <v>1</v>
      </c>
      <c r="MS181">
        <v>0</v>
      </c>
      <c r="MT181">
        <v>0</v>
      </c>
      <c r="MU181">
        <v>0</v>
      </c>
      <c r="MW181" t="s">
        <v>2258</v>
      </c>
      <c r="MX181">
        <v>1</v>
      </c>
      <c r="MY181">
        <v>0</v>
      </c>
      <c r="MZ181">
        <v>0</v>
      </c>
      <c r="NA181">
        <v>1</v>
      </c>
      <c r="NB181" t="s">
        <v>428</v>
      </c>
      <c r="NC181">
        <v>0</v>
      </c>
      <c r="ND181">
        <v>0</v>
      </c>
      <c r="NE181">
        <v>0</v>
      </c>
      <c r="NF181">
        <v>0</v>
      </c>
      <c r="NG181">
        <v>0</v>
      </c>
      <c r="NH181">
        <v>0</v>
      </c>
      <c r="NI181">
        <v>0</v>
      </c>
      <c r="NJ181">
        <v>0</v>
      </c>
      <c r="NK181">
        <v>0</v>
      </c>
      <c r="NL181">
        <v>0</v>
      </c>
      <c r="NM181">
        <v>1</v>
      </c>
      <c r="NP181" t="s">
        <v>310</v>
      </c>
      <c r="NQ181" t="s">
        <v>327</v>
      </c>
      <c r="NR181" t="s">
        <v>3277</v>
      </c>
      <c r="NS181">
        <v>0</v>
      </c>
      <c r="NT181">
        <v>1</v>
      </c>
      <c r="NU181">
        <v>0</v>
      </c>
      <c r="NV181">
        <v>0</v>
      </c>
      <c r="NW181">
        <v>0</v>
      </c>
      <c r="NX181">
        <v>0</v>
      </c>
      <c r="NY181">
        <v>0</v>
      </c>
      <c r="NZ181">
        <v>0</v>
      </c>
      <c r="VG181" t="s">
        <v>1194</v>
      </c>
      <c r="VH181">
        <v>1</v>
      </c>
      <c r="VI181">
        <v>1</v>
      </c>
      <c r="VJ181">
        <v>1</v>
      </c>
      <c r="VK181">
        <v>1</v>
      </c>
      <c r="VL181">
        <v>1</v>
      </c>
      <c r="VM181">
        <v>1</v>
      </c>
      <c r="VN181">
        <v>1</v>
      </c>
      <c r="VO181">
        <v>0</v>
      </c>
      <c r="VP181">
        <v>0</v>
      </c>
      <c r="VQ181">
        <v>0</v>
      </c>
      <c r="VR181">
        <v>0</v>
      </c>
      <c r="VT181" t="s">
        <v>3278</v>
      </c>
      <c r="VU181" t="s">
        <v>3279</v>
      </c>
      <c r="VV181" t="s">
        <v>320</v>
      </c>
      <c r="VW181">
        <v>0</v>
      </c>
      <c r="VX181">
        <v>0</v>
      </c>
      <c r="VY181">
        <v>0</v>
      </c>
      <c r="VZ181">
        <v>0</v>
      </c>
      <c r="WA181">
        <v>0</v>
      </c>
      <c r="WB181">
        <v>0</v>
      </c>
      <c r="WC181">
        <v>0</v>
      </c>
      <c r="WD181">
        <v>0</v>
      </c>
      <c r="WE181">
        <v>0</v>
      </c>
      <c r="WF181">
        <v>0</v>
      </c>
      <c r="WG181">
        <v>0</v>
      </c>
      <c r="WH181">
        <v>1</v>
      </c>
      <c r="WI181">
        <v>0</v>
      </c>
      <c r="WJ181">
        <v>0</v>
      </c>
      <c r="WK181" t="s">
        <v>3280</v>
      </c>
      <c r="WM181" t="s">
        <v>327</v>
      </c>
      <c r="WV181" t="s">
        <v>327</v>
      </c>
      <c r="WW181" t="s">
        <v>327</v>
      </c>
      <c r="WY181" t="s">
        <v>320</v>
      </c>
      <c r="WZ181">
        <v>0</v>
      </c>
      <c r="XA181">
        <v>0</v>
      </c>
      <c r="XB181">
        <v>0</v>
      </c>
      <c r="XC181">
        <v>1</v>
      </c>
      <c r="XD181">
        <v>0</v>
      </c>
      <c r="XE181">
        <v>0</v>
      </c>
      <c r="XF181" t="s">
        <v>3281</v>
      </c>
      <c r="XH181" t="s">
        <v>864</v>
      </c>
      <c r="XI181">
        <v>232447587</v>
      </c>
      <c r="XJ181" t="s">
        <v>3282</v>
      </c>
      <c r="XK181" s="1">
        <v>44515.682893518519</v>
      </c>
      <c r="XN181" t="s">
        <v>336</v>
      </c>
      <c r="XO181" t="s">
        <v>337</v>
      </c>
      <c r="XQ181">
        <v>180</v>
      </c>
    </row>
    <row r="182" spans="1:641" x14ac:dyDescent="0.25">
      <c r="A182" s="1">
        <v>44515.722085543981</v>
      </c>
      <c r="B182" s="1">
        <v>44515.766029085651</v>
      </c>
      <c r="C182" s="1">
        <v>44515</v>
      </c>
      <c r="D182" t="s">
        <v>2735</v>
      </c>
      <c r="E182" t="s">
        <v>1199</v>
      </c>
      <c r="F182" t="s">
        <v>3283</v>
      </c>
      <c r="G182" s="1">
        <v>44511</v>
      </c>
      <c r="H182" t="s">
        <v>310</v>
      </c>
      <c r="I182" t="s">
        <v>310</v>
      </c>
      <c r="J182" t="s">
        <v>3284</v>
      </c>
      <c r="K182" t="s">
        <v>1029</v>
      </c>
      <c r="L182" t="s">
        <v>441</v>
      </c>
      <c r="N182" t="s">
        <v>314</v>
      </c>
      <c r="O182" t="s">
        <v>327</v>
      </c>
      <c r="P182" t="s">
        <v>517</v>
      </c>
      <c r="Q182" t="s">
        <v>316</v>
      </c>
      <c r="S182" t="s">
        <v>317</v>
      </c>
      <c r="T182">
        <v>2</v>
      </c>
      <c r="U182">
        <v>0</v>
      </c>
      <c r="V182">
        <v>1</v>
      </c>
      <c r="W182" t="s">
        <v>319</v>
      </c>
      <c r="X182">
        <v>0</v>
      </c>
      <c r="Y182">
        <v>1</v>
      </c>
      <c r="Z182">
        <v>0</v>
      </c>
      <c r="AA182">
        <v>0</v>
      </c>
      <c r="AG182" t="s">
        <v>310</v>
      </c>
      <c r="AH182" t="s">
        <v>339</v>
      </c>
      <c r="AI182">
        <v>1</v>
      </c>
      <c r="AJ182">
        <v>0</v>
      </c>
      <c r="AK182">
        <v>0</v>
      </c>
      <c r="AL182">
        <v>0</v>
      </c>
      <c r="AM182">
        <v>0</v>
      </c>
      <c r="AN182">
        <v>0</v>
      </c>
      <c r="AO182">
        <v>0</v>
      </c>
      <c r="AP182">
        <v>0</v>
      </c>
      <c r="AR182" t="s">
        <v>383</v>
      </c>
      <c r="AT182">
        <v>100</v>
      </c>
      <c r="AU182" t="s">
        <v>327</v>
      </c>
      <c r="BP182" t="s">
        <v>427</v>
      </c>
      <c r="EK182" t="s">
        <v>318</v>
      </c>
      <c r="EL182">
        <v>1</v>
      </c>
      <c r="EM182">
        <v>0</v>
      </c>
      <c r="EN182">
        <v>0</v>
      </c>
      <c r="EO182">
        <v>0</v>
      </c>
      <c r="EP182">
        <v>0</v>
      </c>
      <c r="EQ182">
        <v>0</v>
      </c>
      <c r="ES182" t="s">
        <v>384</v>
      </c>
      <c r="ET182">
        <v>1</v>
      </c>
      <c r="EU182">
        <v>0</v>
      </c>
      <c r="EV182">
        <v>0</v>
      </c>
      <c r="EW182">
        <v>0</v>
      </c>
      <c r="EX182">
        <v>0</v>
      </c>
      <c r="EY182">
        <v>0</v>
      </c>
      <c r="EZ182">
        <v>0</v>
      </c>
      <c r="FA182">
        <v>0</v>
      </c>
      <c r="FB182">
        <v>0</v>
      </c>
      <c r="FC182">
        <v>0</v>
      </c>
      <c r="FD182">
        <v>0</v>
      </c>
      <c r="FE182">
        <v>0</v>
      </c>
      <c r="FF182">
        <v>0</v>
      </c>
      <c r="FG182">
        <v>0</v>
      </c>
      <c r="FH182">
        <v>0</v>
      </c>
      <c r="FI182">
        <v>0</v>
      </c>
      <c r="FJ182">
        <v>0</v>
      </c>
      <c r="FL182" t="s">
        <v>318</v>
      </c>
      <c r="FM182">
        <v>1</v>
      </c>
      <c r="FN182">
        <v>0</v>
      </c>
      <c r="FO182">
        <v>0</v>
      </c>
      <c r="FP182">
        <v>0</v>
      </c>
      <c r="FQ182">
        <v>0</v>
      </c>
      <c r="FR182">
        <v>0</v>
      </c>
      <c r="HV182" t="s">
        <v>344</v>
      </c>
      <c r="HX182" t="s">
        <v>385</v>
      </c>
      <c r="IE182" t="s">
        <v>3285</v>
      </c>
      <c r="IF182" t="s">
        <v>320</v>
      </c>
      <c r="IG182">
        <v>0</v>
      </c>
      <c r="IH182">
        <v>0</v>
      </c>
      <c r="II182">
        <v>0</v>
      </c>
      <c r="IJ182">
        <v>0</v>
      </c>
      <c r="IK182">
        <v>0</v>
      </c>
      <c r="IL182">
        <v>0</v>
      </c>
      <c r="IM182">
        <v>1</v>
      </c>
      <c r="IN182">
        <v>0</v>
      </c>
      <c r="IO182">
        <v>0</v>
      </c>
      <c r="IP182" t="s">
        <v>3286</v>
      </c>
      <c r="IQ182" t="s">
        <v>3287</v>
      </c>
      <c r="IR182" t="s">
        <v>3288</v>
      </c>
      <c r="IS182">
        <v>1</v>
      </c>
      <c r="IT182">
        <v>1</v>
      </c>
      <c r="IU182">
        <v>1</v>
      </c>
      <c r="IV182">
        <v>0</v>
      </c>
      <c r="IW182">
        <v>0</v>
      </c>
      <c r="IX182">
        <v>0</v>
      </c>
      <c r="IY182">
        <v>0</v>
      </c>
      <c r="IZ182">
        <v>0</v>
      </c>
      <c r="JA182">
        <v>0</v>
      </c>
      <c r="JB182">
        <v>0</v>
      </c>
      <c r="JC182">
        <v>0</v>
      </c>
      <c r="JD182">
        <v>0</v>
      </c>
      <c r="JE182">
        <v>0</v>
      </c>
      <c r="JF182">
        <v>0</v>
      </c>
      <c r="JG182">
        <v>0</v>
      </c>
      <c r="JI182" t="s">
        <v>389</v>
      </c>
      <c r="JJ182" t="s">
        <v>506</v>
      </c>
      <c r="JL182" t="s">
        <v>352</v>
      </c>
      <c r="MD182" t="s">
        <v>3289</v>
      </c>
      <c r="ME182" t="s">
        <v>507</v>
      </c>
      <c r="MF182" t="s">
        <v>507</v>
      </c>
      <c r="MG182" t="s">
        <v>3290</v>
      </c>
      <c r="MH182">
        <v>1</v>
      </c>
      <c r="MI182">
        <v>1</v>
      </c>
      <c r="MJ182">
        <v>1</v>
      </c>
      <c r="MK182">
        <v>1</v>
      </c>
      <c r="ML182">
        <v>1</v>
      </c>
      <c r="MM182">
        <v>0</v>
      </c>
      <c r="MN182">
        <v>0</v>
      </c>
      <c r="MO182" t="s">
        <v>3291</v>
      </c>
      <c r="MP182" t="s">
        <v>320</v>
      </c>
      <c r="MQ182">
        <v>0</v>
      </c>
      <c r="MR182">
        <v>0</v>
      </c>
      <c r="MS182">
        <v>1</v>
      </c>
      <c r="MT182">
        <v>0</v>
      </c>
      <c r="MU182">
        <v>0</v>
      </c>
      <c r="MV182" t="s">
        <v>3292</v>
      </c>
      <c r="MW182" t="s">
        <v>325</v>
      </c>
      <c r="MX182">
        <v>1</v>
      </c>
      <c r="MY182">
        <v>0</v>
      </c>
      <c r="MZ182">
        <v>0</v>
      </c>
      <c r="NA182">
        <v>0</v>
      </c>
      <c r="NB182" t="s">
        <v>1009</v>
      </c>
      <c r="NC182">
        <v>0</v>
      </c>
      <c r="ND182">
        <v>1</v>
      </c>
      <c r="NE182">
        <v>1</v>
      </c>
      <c r="NF182">
        <v>1</v>
      </c>
      <c r="NG182">
        <v>1</v>
      </c>
      <c r="NH182">
        <v>0</v>
      </c>
      <c r="NI182">
        <v>0</v>
      </c>
      <c r="NJ182">
        <v>0</v>
      </c>
      <c r="NK182">
        <v>0</v>
      </c>
      <c r="NL182">
        <v>0</v>
      </c>
      <c r="NM182">
        <v>0</v>
      </c>
      <c r="NP182" t="s">
        <v>327</v>
      </c>
      <c r="NQ182" t="s">
        <v>327</v>
      </c>
      <c r="VG182" t="s">
        <v>1194</v>
      </c>
      <c r="VH182">
        <v>1</v>
      </c>
      <c r="VI182">
        <v>1</v>
      </c>
      <c r="VJ182">
        <v>1</v>
      </c>
      <c r="VK182">
        <v>1</v>
      </c>
      <c r="VL182">
        <v>1</v>
      </c>
      <c r="VM182">
        <v>1</v>
      </c>
      <c r="VN182">
        <v>1</v>
      </c>
      <c r="VO182">
        <v>0</v>
      </c>
      <c r="VP182">
        <v>0</v>
      </c>
      <c r="VQ182">
        <v>0</v>
      </c>
      <c r="VR182">
        <v>0</v>
      </c>
      <c r="VT182" t="s">
        <v>3293</v>
      </c>
      <c r="VU182" t="s">
        <v>3294</v>
      </c>
      <c r="VV182" t="s">
        <v>489</v>
      </c>
      <c r="VW182">
        <v>0</v>
      </c>
      <c r="VX182">
        <v>0</v>
      </c>
      <c r="VY182">
        <v>0</v>
      </c>
      <c r="VZ182">
        <v>0</v>
      </c>
      <c r="WA182">
        <v>0</v>
      </c>
      <c r="WB182">
        <v>1</v>
      </c>
      <c r="WC182">
        <v>0</v>
      </c>
      <c r="WD182">
        <v>0</v>
      </c>
      <c r="WE182">
        <v>0</v>
      </c>
      <c r="WF182">
        <v>0</v>
      </c>
      <c r="WG182">
        <v>0</v>
      </c>
      <c r="WH182">
        <v>0</v>
      </c>
      <c r="WI182">
        <v>0</v>
      </c>
      <c r="WJ182">
        <v>0</v>
      </c>
      <c r="WL182" t="s">
        <v>3295</v>
      </c>
      <c r="WM182" t="s">
        <v>327</v>
      </c>
      <c r="WV182" t="s">
        <v>327</v>
      </c>
      <c r="WW182" t="s">
        <v>327</v>
      </c>
      <c r="WY182" t="s">
        <v>320</v>
      </c>
      <c r="WZ182">
        <v>0</v>
      </c>
      <c r="XA182">
        <v>0</v>
      </c>
      <c r="XB182">
        <v>0</v>
      </c>
      <c r="XC182">
        <v>1</v>
      </c>
      <c r="XD182">
        <v>0</v>
      </c>
      <c r="XE182">
        <v>0</v>
      </c>
      <c r="XF182" t="s">
        <v>3008</v>
      </c>
      <c r="XH182" t="s">
        <v>864</v>
      </c>
      <c r="XI182">
        <v>232447931</v>
      </c>
      <c r="XJ182" t="s">
        <v>3296</v>
      </c>
      <c r="XK182" s="1">
        <v>44515.683541666673</v>
      </c>
      <c r="XN182" t="s">
        <v>336</v>
      </c>
      <c r="XO182" t="s">
        <v>337</v>
      </c>
      <c r="XQ182">
        <v>181</v>
      </c>
    </row>
    <row r="183" spans="1:641" x14ac:dyDescent="0.25">
      <c r="A183" s="1">
        <v>44515.424131851847</v>
      </c>
      <c r="B183" s="1">
        <v>44515.775366932867</v>
      </c>
      <c r="C183" s="1">
        <v>44515</v>
      </c>
      <c r="D183" t="s">
        <v>2735</v>
      </c>
      <c r="E183" t="s">
        <v>364</v>
      </c>
      <c r="F183" t="s">
        <v>2952</v>
      </c>
      <c r="G183" s="1">
        <v>44515</v>
      </c>
      <c r="H183" t="s">
        <v>310</v>
      </c>
      <c r="I183" t="s">
        <v>310</v>
      </c>
      <c r="J183" t="s">
        <v>311</v>
      </c>
      <c r="K183" t="s">
        <v>312</v>
      </c>
      <c r="L183" t="s">
        <v>313</v>
      </c>
      <c r="N183" t="s">
        <v>314</v>
      </c>
      <c r="O183" t="s">
        <v>310</v>
      </c>
      <c r="P183" t="s">
        <v>382</v>
      </c>
      <c r="Q183" t="s">
        <v>316</v>
      </c>
      <c r="S183" t="s">
        <v>617</v>
      </c>
      <c r="T183">
        <v>3</v>
      </c>
      <c r="U183">
        <v>0</v>
      </c>
      <c r="V183">
        <v>2</v>
      </c>
      <c r="W183" t="s">
        <v>2758</v>
      </c>
      <c r="X183">
        <v>0</v>
      </c>
      <c r="Y183">
        <v>0</v>
      </c>
      <c r="Z183">
        <v>0</v>
      </c>
      <c r="AA183">
        <v>1</v>
      </c>
      <c r="DB183" t="s">
        <v>2248</v>
      </c>
      <c r="DC183">
        <v>0</v>
      </c>
      <c r="DD183">
        <v>1</v>
      </c>
      <c r="DE183">
        <v>0</v>
      </c>
      <c r="DF183">
        <v>1</v>
      </c>
      <c r="DG183">
        <v>0</v>
      </c>
      <c r="DH183">
        <v>0</v>
      </c>
      <c r="DI183">
        <v>0</v>
      </c>
      <c r="DJ183">
        <v>0</v>
      </c>
      <c r="DL183" t="s">
        <v>518</v>
      </c>
      <c r="DN183">
        <v>2000</v>
      </c>
      <c r="DO183" t="s">
        <v>327</v>
      </c>
      <c r="DP183" t="s">
        <v>2841</v>
      </c>
      <c r="DQ183">
        <v>0</v>
      </c>
      <c r="DR183">
        <v>0</v>
      </c>
      <c r="DS183">
        <v>1</v>
      </c>
      <c r="DT183">
        <v>0</v>
      </c>
      <c r="DU183">
        <v>0</v>
      </c>
      <c r="DV183">
        <v>0</v>
      </c>
      <c r="DW183">
        <v>0</v>
      </c>
      <c r="DY183" t="s">
        <v>3297</v>
      </c>
      <c r="DZ183">
        <v>0</v>
      </c>
      <c r="EA183">
        <v>1</v>
      </c>
      <c r="EB183">
        <v>0</v>
      </c>
      <c r="EC183">
        <v>0</v>
      </c>
      <c r="ED183">
        <v>0</v>
      </c>
      <c r="EE183">
        <v>0</v>
      </c>
      <c r="EF183">
        <v>0</v>
      </c>
      <c r="EG183">
        <v>0</v>
      </c>
      <c r="EH183">
        <v>0</v>
      </c>
      <c r="EJ183" t="s">
        <v>341</v>
      </c>
      <c r="EK183" t="s">
        <v>318</v>
      </c>
      <c r="EL183">
        <v>1</v>
      </c>
      <c r="EM183">
        <v>0</v>
      </c>
      <c r="EN183">
        <v>0</v>
      </c>
      <c r="EO183">
        <v>0</v>
      </c>
      <c r="EP183">
        <v>0</v>
      </c>
      <c r="EQ183">
        <v>0</v>
      </c>
      <c r="GU183" t="s">
        <v>3200</v>
      </c>
      <c r="GV183">
        <v>0</v>
      </c>
      <c r="GW183">
        <v>0</v>
      </c>
      <c r="GX183">
        <v>0</v>
      </c>
      <c r="GY183">
        <v>0</v>
      </c>
      <c r="GZ183">
        <v>0</v>
      </c>
      <c r="HA183">
        <v>0</v>
      </c>
      <c r="HB183">
        <v>0</v>
      </c>
      <c r="HC183">
        <v>0</v>
      </c>
      <c r="HD183">
        <v>0</v>
      </c>
      <c r="HE183">
        <v>0</v>
      </c>
      <c r="HF183">
        <v>0</v>
      </c>
      <c r="HG183">
        <v>0</v>
      </c>
      <c r="HH183">
        <v>0</v>
      </c>
      <c r="HI183">
        <v>1</v>
      </c>
      <c r="HJ183">
        <v>0</v>
      </c>
      <c r="HK183">
        <v>0</v>
      </c>
      <c r="HL183">
        <v>0</v>
      </c>
      <c r="HN183" t="s">
        <v>318</v>
      </c>
      <c r="HO183">
        <v>1</v>
      </c>
      <c r="HP183">
        <v>0</v>
      </c>
      <c r="HQ183">
        <v>0</v>
      </c>
      <c r="HR183">
        <v>0</v>
      </c>
      <c r="HS183">
        <v>0</v>
      </c>
      <c r="HT183">
        <v>0</v>
      </c>
      <c r="IB183" t="s">
        <v>423</v>
      </c>
      <c r="ID183" t="s">
        <v>345</v>
      </c>
      <c r="IE183" t="s">
        <v>3298</v>
      </c>
      <c r="KV183" t="s">
        <v>448</v>
      </c>
      <c r="KW183">
        <v>0</v>
      </c>
      <c r="KX183">
        <v>1</v>
      </c>
      <c r="KY183">
        <v>0</v>
      </c>
      <c r="KZ183">
        <v>0</v>
      </c>
      <c r="LA183">
        <v>0</v>
      </c>
      <c r="LB183">
        <v>0</v>
      </c>
      <c r="LC183">
        <v>0</v>
      </c>
      <c r="LD183">
        <v>0</v>
      </c>
      <c r="LE183">
        <v>0</v>
      </c>
      <c r="LG183" t="s">
        <v>3299</v>
      </c>
      <c r="LH183" t="s">
        <v>3300</v>
      </c>
      <c r="LI183">
        <v>0</v>
      </c>
      <c r="LJ183">
        <v>0</v>
      </c>
      <c r="LK183">
        <v>1</v>
      </c>
      <c r="LL183">
        <v>1</v>
      </c>
      <c r="LM183">
        <v>0</v>
      </c>
      <c r="LN183">
        <v>0</v>
      </c>
      <c r="LO183">
        <v>1</v>
      </c>
      <c r="LP183">
        <v>0</v>
      </c>
      <c r="LQ183">
        <v>0</v>
      </c>
      <c r="LR183">
        <v>0</v>
      </c>
      <c r="LS183">
        <v>0</v>
      </c>
      <c r="LT183">
        <v>0</v>
      </c>
      <c r="LU183">
        <v>0</v>
      </c>
      <c r="LV183">
        <v>0</v>
      </c>
      <c r="LW183">
        <v>0</v>
      </c>
      <c r="LY183" t="s">
        <v>427</v>
      </c>
      <c r="LZ183" t="s">
        <v>351</v>
      </c>
      <c r="MB183" t="s">
        <v>408</v>
      </c>
      <c r="MD183" t="s">
        <v>322</v>
      </c>
      <c r="ME183" t="s">
        <v>322</v>
      </c>
      <c r="MF183" t="s">
        <v>322</v>
      </c>
      <c r="MG183" t="s">
        <v>355</v>
      </c>
      <c r="MH183">
        <v>0</v>
      </c>
      <c r="MI183">
        <v>0</v>
      </c>
      <c r="MJ183">
        <v>0</v>
      </c>
      <c r="MK183">
        <v>0</v>
      </c>
      <c r="ML183">
        <v>0</v>
      </c>
      <c r="MM183">
        <v>1</v>
      </c>
      <c r="MN183">
        <v>0</v>
      </c>
      <c r="MP183" t="s">
        <v>324</v>
      </c>
      <c r="MQ183">
        <v>0</v>
      </c>
      <c r="MR183">
        <v>1</v>
      </c>
      <c r="MS183">
        <v>0</v>
      </c>
      <c r="MT183">
        <v>0</v>
      </c>
      <c r="MU183">
        <v>0</v>
      </c>
      <c r="MW183" t="s">
        <v>470</v>
      </c>
      <c r="MX183">
        <v>1</v>
      </c>
      <c r="MY183">
        <v>1</v>
      </c>
      <c r="MZ183">
        <v>0</v>
      </c>
      <c r="NA183">
        <v>0</v>
      </c>
      <c r="NB183" t="s">
        <v>357</v>
      </c>
      <c r="NC183">
        <v>0</v>
      </c>
      <c r="ND183">
        <v>0</v>
      </c>
      <c r="NE183">
        <v>1</v>
      </c>
      <c r="NF183">
        <v>1</v>
      </c>
      <c r="NG183">
        <v>0</v>
      </c>
      <c r="NH183">
        <v>0</v>
      </c>
      <c r="NI183">
        <v>0</v>
      </c>
      <c r="NJ183">
        <v>0</v>
      </c>
      <c r="NK183">
        <v>0</v>
      </c>
      <c r="NL183">
        <v>0</v>
      </c>
      <c r="NM183">
        <v>0</v>
      </c>
      <c r="NP183" t="s">
        <v>327</v>
      </c>
      <c r="NQ183" t="s">
        <v>310</v>
      </c>
      <c r="OB183" t="s">
        <v>3301</v>
      </c>
      <c r="OC183">
        <v>1</v>
      </c>
      <c r="OD183">
        <v>0</v>
      </c>
      <c r="OE183">
        <v>0</v>
      </c>
      <c r="OF183">
        <v>1</v>
      </c>
      <c r="OG183">
        <v>0</v>
      </c>
      <c r="OH183">
        <v>0</v>
      </c>
      <c r="OI183">
        <v>0</v>
      </c>
      <c r="OJ183">
        <v>0</v>
      </c>
      <c r="OK183">
        <v>0</v>
      </c>
      <c r="VG183" t="s">
        <v>2278</v>
      </c>
      <c r="VH183">
        <v>0</v>
      </c>
      <c r="VI183">
        <v>0</v>
      </c>
      <c r="VJ183">
        <v>1</v>
      </c>
      <c r="VK183">
        <v>0</v>
      </c>
      <c r="VL183">
        <v>0</v>
      </c>
      <c r="VM183">
        <v>0</v>
      </c>
      <c r="VN183">
        <v>0</v>
      </c>
      <c r="VO183">
        <v>1</v>
      </c>
      <c r="VP183">
        <v>0</v>
      </c>
      <c r="VQ183">
        <v>0</v>
      </c>
      <c r="VR183">
        <v>0</v>
      </c>
      <c r="VT183" t="s">
        <v>3302</v>
      </c>
      <c r="VU183" t="s">
        <v>3303</v>
      </c>
      <c r="VV183" t="s">
        <v>318</v>
      </c>
      <c r="VW183">
        <v>1</v>
      </c>
      <c r="VX183">
        <v>0</v>
      </c>
      <c r="VY183">
        <v>0</v>
      </c>
      <c r="VZ183">
        <v>0</v>
      </c>
      <c r="WA183">
        <v>0</v>
      </c>
      <c r="WB183">
        <v>0</v>
      </c>
      <c r="WC183">
        <v>0</v>
      </c>
      <c r="WD183">
        <v>0</v>
      </c>
      <c r="WE183">
        <v>0</v>
      </c>
      <c r="WF183">
        <v>0</v>
      </c>
      <c r="WG183">
        <v>0</v>
      </c>
      <c r="WH183">
        <v>0</v>
      </c>
      <c r="WI183">
        <v>0</v>
      </c>
      <c r="WJ183">
        <v>0</v>
      </c>
      <c r="WM183" t="s">
        <v>327</v>
      </c>
      <c r="WV183" t="s">
        <v>355</v>
      </c>
      <c r="WW183" t="s">
        <v>327</v>
      </c>
      <c r="WY183" t="s">
        <v>355</v>
      </c>
      <c r="WZ183">
        <v>0</v>
      </c>
      <c r="XA183">
        <v>0</v>
      </c>
      <c r="XB183">
        <v>0</v>
      </c>
      <c r="XC183">
        <v>0</v>
      </c>
      <c r="XD183">
        <v>1</v>
      </c>
      <c r="XE183">
        <v>0</v>
      </c>
      <c r="XH183" t="s">
        <v>3304</v>
      </c>
      <c r="XI183">
        <v>232450684</v>
      </c>
      <c r="XJ183" t="s">
        <v>3305</v>
      </c>
      <c r="XK183" s="1">
        <v>44515.689780092587</v>
      </c>
      <c r="XN183" t="s">
        <v>336</v>
      </c>
      <c r="XO183" t="s">
        <v>337</v>
      </c>
      <c r="XQ183">
        <v>182</v>
      </c>
    </row>
    <row r="184" spans="1:641" x14ac:dyDescent="0.25">
      <c r="A184" s="1">
        <v>44515.457309293983</v>
      </c>
      <c r="B184" s="1">
        <v>44515.778023009261</v>
      </c>
      <c r="C184" s="1">
        <v>44515</v>
      </c>
      <c r="D184" t="s">
        <v>2735</v>
      </c>
      <c r="E184" t="s">
        <v>364</v>
      </c>
      <c r="F184" t="s">
        <v>365</v>
      </c>
      <c r="G184" s="1">
        <v>44515</v>
      </c>
      <c r="H184" t="s">
        <v>310</v>
      </c>
      <c r="I184" t="s">
        <v>310</v>
      </c>
      <c r="J184" t="s">
        <v>311</v>
      </c>
      <c r="K184" t="s">
        <v>312</v>
      </c>
      <c r="L184" t="s">
        <v>313</v>
      </c>
      <c r="N184" t="s">
        <v>314</v>
      </c>
      <c r="O184" t="s">
        <v>310</v>
      </c>
      <c r="P184" t="s">
        <v>315</v>
      </c>
      <c r="Q184" t="s">
        <v>316</v>
      </c>
      <c r="S184" t="s">
        <v>317</v>
      </c>
      <c r="T184">
        <v>5</v>
      </c>
      <c r="U184">
        <v>0</v>
      </c>
      <c r="V184">
        <v>3</v>
      </c>
      <c r="W184" t="s">
        <v>319</v>
      </c>
      <c r="X184">
        <v>0</v>
      </c>
      <c r="Y184">
        <v>1</v>
      </c>
      <c r="Z184">
        <v>0</v>
      </c>
      <c r="AA184">
        <v>0</v>
      </c>
      <c r="AG184" t="s">
        <v>310</v>
      </c>
      <c r="AH184" t="s">
        <v>339</v>
      </c>
      <c r="AI184">
        <v>1</v>
      </c>
      <c r="AJ184">
        <v>0</v>
      </c>
      <c r="AK184">
        <v>0</v>
      </c>
      <c r="AL184">
        <v>0</v>
      </c>
      <c r="AM184">
        <v>0</v>
      </c>
      <c r="AN184">
        <v>0</v>
      </c>
      <c r="AO184">
        <v>0</v>
      </c>
      <c r="AP184">
        <v>0</v>
      </c>
      <c r="AR184" t="s">
        <v>383</v>
      </c>
      <c r="AT184">
        <v>100</v>
      </c>
      <c r="AU184" t="s">
        <v>327</v>
      </c>
      <c r="BP184" t="s">
        <v>541</v>
      </c>
      <c r="EK184" t="s">
        <v>318</v>
      </c>
      <c r="EL184">
        <v>1</v>
      </c>
      <c r="EM184">
        <v>0</v>
      </c>
      <c r="EN184">
        <v>0</v>
      </c>
      <c r="EO184">
        <v>0</v>
      </c>
      <c r="EP184">
        <v>0</v>
      </c>
      <c r="EQ184">
        <v>0</v>
      </c>
      <c r="ES184" t="s">
        <v>342</v>
      </c>
      <c r="ET184">
        <v>1</v>
      </c>
      <c r="EU184">
        <v>1</v>
      </c>
      <c r="EV184">
        <v>0</v>
      </c>
      <c r="EW184">
        <v>0</v>
      </c>
      <c r="EX184">
        <v>0</v>
      </c>
      <c r="EY184">
        <v>0</v>
      </c>
      <c r="EZ184">
        <v>0</v>
      </c>
      <c r="FA184">
        <v>0</v>
      </c>
      <c r="FB184">
        <v>0</v>
      </c>
      <c r="FC184">
        <v>0</v>
      </c>
      <c r="FD184">
        <v>0</v>
      </c>
      <c r="FE184">
        <v>0</v>
      </c>
      <c r="FF184">
        <v>0</v>
      </c>
      <c r="FG184">
        <v>0</v>
      </c>
      <c r="FH184">
        <v>0</v>
      </c>
      <c r="FI184">
        <v>0</v>
      </c>
      <c r="FJ184">
        <v>0</v>
      </c>
      <c r="FL184" t="s">
        <v>318</v>
      </c>
      <c r="FM184">
        <v>1</v>
      </c>
      <c r="FN184">
        <v>0</v>
      </c>
      <c r="FO184">
        <v>0</v>
      </c>
      <c r="FP184">
        <v>0</v>
      </c>
      <c r="FQ184">
        <v>0</v>
      </c>
      <c r="FR184">
        <v>0</v>
      </c>
      <c r="HV184" t="s">
        <v>404</v>
      </c>
      <c r="HX184" t="s">
        <v>345</v>
      </c>
      <c r="IE184" t="s">
        <v>3306</v>
      </c>
      <c r="IF184" t="s">
        <v>347</v>
      </c>
      <c r="IG184">
        <v>1</v>
      </c>
      <c r="IH184">
        <v>0</v>
      </c>
      <c r="II184">
        <v>0</v>
      </c>
      <c r="IJ184">
        <v>0</v>
      </c>
      <c r="IK184">
        <v>0</v>
      </c>
      <c r="IL184">
        <v>0</v>
      </c>
      <c r="IM184">
        <v>0</v>
      </c>
      <c r="IN184">
        <v>0</v>
      </c>
      <c r="IO184">
        <v>0</v>
      </c>
      <c r="IQ184" t="s">
        <v>3307</v>
      </c>
      <c r="IR184" t="s">
        <v>446</v>
      </c>
      <c r="IS184">
        <v>1</v>
      </c>
      <c r="IT184">
        <v>0</v>
      </c>
      <c r="IU184">
        <v>1</v>
      </c>
      <c r="IV184">
        <v>0</v>
      </c>
      <c r="IW184">
        <v>0</v>
      </c>
      <c r="IX184">
        <v>1</v>
      </c>
      <c r="IY184">
        <v>0</v>
      </c>
      <c r="IZ184">
        <v>0</v>
      </c>
      <c r="JA184">
        <v>0</v>
      </c>
      <c r="JB184">
        <v>0</v>
      </c>
      <c r="JC184">
        <v>0</v>
      </c>
      <c r="JD184">
        <v>0</v>
      </c>
      <c r="JE184">
        <v>0</v>
      </c>
      <c r="JF184">
        <v>0</v>
      </c>
      <c r="JG184">
        <v>0</v>
      </c>
      <c r="JI184" t="s">
        <v>427</v>
      </c>
      <c r="JJ184" t="s">
        <v>351</v>
      </c>
      <c r="JL184" t="s">
        <v>3308</v>
      </c>
      <c r="MD184" t="s">
        <v>322</v>
      </c>
      <c r="ME184" t="s">
        <v>322</v>
      </c>
      <c r="MF184" t="s">
        <v>322</v>
      </c>
      <c r="MG184" t="s">
        <v>3309</v>
      </c>
      <c r="MH184">
        <v>1</v>
      </c>
      <c r="MI184">
        <v>0</v>
      </c>
      <c r="MJ184">
        <v>0</v>
      </c>
      <c r="MK184">
        <v>1</v>
      </c>
      <c r="ML184">
        <v>0</v>
      </c>
      <c r="MM184">
        <v>0</v>
      </c>
      <c r="MN184">
        <v>0</v>
      </c>
      <c r="MP184" t="s">
        <v>324</v>
      </c>
      <c r="MQ184">
        <v>0</v>
      </c>
      <c r="MR184">
        <v>1</v>
      </c>
      <c r="MS184">
        <v>0</v>
      </c>
      <c r="MT184">
        <v>0</v>
      </c>
      <c r="MU184">
        <v>0</v>
      </c>
      <c r="MW184" t="s">
        <v>356</v>
      </c>
      <c r="MX184">
        <v>1</v>
      </c>
      <c r="MY184">
        <v>1</v>
      </c>
      <c r="MZ184">
        <v>0</v>
      </c>
      <c r="NA184">
        <v>0</v>
      </c>
      <c r="NB184" t="s">
        <v>326</v>
      </c>
      <c r="NC184">
        <v>0</v>
      </c>
      <c r="ND184">
        <v>0</v>
      </c>
      <c r="NE184">
        <v>0</v>
      </c>
      <c r="NF184">
        <v>1</v>
      </c>
      <c r="NG184">
        <v>0</v>
      </c>
      <c r="NH184">
        <v>0</v>
      </c>
      <c r="NI184">
        <v>0</v>
      </c>
      <c r="NJ184">
        <v>0</v>
      </c>
      <c r="NK184">
        <v>0</v>
      </c>
      <c r="NL184">
        <v>0</v>
      </c>
      <c r="NM184">
        <v>0</v>
      </c>
      <c r="NP184" t="s">
        <v>327</v>
      </c>
      <c r="NQ184" t="s">
        <v>327</v>
      </c>
      <c r="VG184" t="s">
        <v>815</v>
      </c>
      <c r="VH184">
        <v>0</v>
      </c>
      <c r="VI184">
        <v>0</v>
      </c>
      <c r="VJ184">
        <v>1</v>
      </c>
      <c r="VK184">
        <v>0</v>
      </c>
      <c r="VL184">
        <v>0</v>
      </c>
      <c r="VM184">
        <v>0</v>
      </c>
      <c r="VN184">
        <v>0</v>
      </c>
      <c r="VO184">
        <v>0</v>
      </c>
      <c r="VP184">
        <v>0</v>
      </c>
      <c r="VQ184">
        <v>0</v>
      </c>
      <c r="VR184">
        <v>0</v>
      </c>
      <c r="VT184" t="s">
        <v>3310</v>
      </c>
      <c r="VU184" t="s">
        <v>3311</v>
      </c>
      <c r="VV184" t="s">
        <v>474</v>
      </c>
      <c r="VW184">
        <v>0</v>
      </c>
      <c r="VX184">
        <v>0</v>
      </c>
      <c r="VY184">
        <v>0</v>
      </c>
      <c r="VZ184">
        <v>0</v>
      </c>
      <c r="WA184">
        <v>1</v>
      </c>
      <c r="WB184">
        <v>1</v>
      </c>
      <c r="WC184">
        <v>0</v>
      </c>
      <c r="WD184">
        <v>0</v>
      </c>
      <c r="WE184">
        <v>0</v>
      </c>
      <c r="WF184">
        <v>0</v>
      </c>
      <c r="WG184">
        <v>0</v>
      </c>
      <c r="WH184">
        <v>0</v>
      </c>
      <c r="WI184">
        <v>0</v>
      </c>
      <c r="WJ184">
        <v>0</v>
      </c>
      <c r="WL184" t="s">
        <v>3312</v>
      </c>
      <c r="WM184" t="s">
        <v>327</v>
      </c>
      <c r="WV184" t="s">
        <v>355</v>
      </c>
      <c r="WW184" t="s">
        <v>327</v>
      </c>
      <c r="WY184" t="s">
        <v>355</v>
      </c>
      <c r="WZ184">
        <v>0</v>
      </c>
      <c r="XA184">
        <v>0</v>
      </c>
      <c r="XB184">
        <v>0</v>
      </c>
      <c r="XC184">
        <v>0</v>
      </c>
      <c r="XD184">
        <v>1</v>
      </c>
      <c r="XE184">
        <v>0</v>
      </c>
      <c r="XH184" t="s">
        <v>311</v>
      </c>
      <c r="XI184">
        <v>232451674</v>
      </c>
      <c r="XJ184" t="s">
        <v>3313</v>
      </c>
      <c r="XK184" s="1">
        <v>44515.692025462973</v>
      </c>
      <c r="XN184" t="s">
        <v>336</v>
      </c>
      <c r="XO184" t="s">
        <v>337</v>
      </c>
      <c r="XQ184">
        <v>183</v>
      </c>
    </row>
    <row r="185" spans="1:641" x14ac:dyDescent="0.25">
      <c r="A185" s="1">
        <v>44515.715474467594</v>
      </c>
      <c r="B185" s="1">
        <v>44515.780878958343</v>
      </c>
      <c r="C185" s="1">
        <v>44515</v>
      </c>
      <c r="D185" t="s">
        <v>2735</v>
      </c>
      <c r="E185" t="s">
        <v>364</v>
      </c>
      <c r="F185" t="s">
        <v>365</v>
      </c>
      <c r="G185" s="1">
        <v>44515</v>
      </c>
      <c r="H185" t="s">
        <v>310</v>
      </c>
      <c r="I185" t="s">
        <v>310</v>
      </c>
      <c r="J185" t="s">
        <v>311</v>
      </c>
      <c r="K185" t="s">
        <v>312</v>
      </c>
      <c r="L185" t="s">
        <v>313</v>
      </c>
      <c r="N185" t="s">
        <v>314</v>
      </c>
      <c r="O185" t="s">
        <v>310</v>
      </c>
      <c r="P185" t="s">
        <v>517</v>
      </c>
      <c r="Q185" t="s">
        <v>316</v>
      </c>
      <c r="S185" t="s">
        <v>317</v>
      </c>
      <c r="T185">
        <v>4</v>
      </c>
      <c r="U185">
        <v>0</v>
      </c>
      <c r="V185">
        <v>2</v>
      </c>
      <c r="W185" t="s">
        <v>319</v>
      </c>
      <c r="X185">
        <v>0</v>
      </c>
      <c r="Y185">
        <v>1</v>
      </c>
      <c r="Z185">
        <v>0</v>
      </c>
      <c r="AA185">
        <v>0</v>
      </c>
      <c r="AG185" t="s">
        <v>310</v>
      </c>
      <c r="AH185" t="s">
        <v>339</v>
      </c>
      <c r="AI185">
        <v>1</v>
      </c>
      <c r="AJ185">
        <v>0</v>
      </c>
      <c r="AK185">
        <v>0</v>
      </c>
      <c r="AL185">
        <v>0</v>
      </c>
      <c r="AM185">
        <v>0</v>
      </c>
      <c r="AN185">
        <v>0</v>
      </c>
      <c r="AO185">
        <v>0</v>
      </c>
      <c r="AP185">
        <v>0</v>
      </c>
      <c r="AR185" t="s">
        <v>383</v>
      </c>
      <c r="AT185">
        <v>100</v>
      </c>
      <c r="AU185" t="s">
        <v>327</v>
      </c>
      <c r="BP185" t="s">
        <v>541</v>
      </c>
      <c r="EK185" t="s">
        <v>318</v>
      </c>
      <c r="EL185">
        <v>1</v>
      </c>
      <c r="EM185">
        <v>0</v>
      </c>
      <c r="EN185">
        <v>0</v>
      </c>
      <c r="EO185">
        <v>0</v>
      </c>
      <c r="EP185">
        <v>0</v>
      </c>
      <c r="EQ185">
        <v>0</v>
      </c>
      <c r="ES185" t="s">
        <v>342</v>
      </c>
      <c r="ET185">
        <v>1</v>
      </c>
      <c r="EU185">
        <v>1</v>
      </c>
      <c r="EV185">
        <v>0</v>
      </c>
      <c r="EW185">
        <v>0</v>
      </c>
      <c r="EX185">
        <v>0</v>
      </c>
      <c r="EY185">
        <v>0</v>
      </c>
      <c r="EZ185">
        <v>0</v>
      </c>
      <c r="FA185">
        <v>0</v>
      </c>
      <c r="FB185">
        <v>0</v>
      </c>
      <c r="FC185">
        <v>0</v>
      </c>
      <c r="FD185">
        <v>0</v>
      </c>
      <c r="FE185">
        <v>0</v>
      </c>
      <c r="FF185">
        <v>0</v>
      </c>
      <c r="FG185">
        <v>0</v>
      </c>
      <c r="FH185">
        <v>0</v>
      </c>
      <c r="FI185">
        <v>0</v>
      </c>
      <c r="FJ185">
        <v>0</v>
      </c>
      <c r="FL185" t="s">
        <v>318</v>
      </c>
      <c r="FM185">
        <v>1</v>
      </c>
      <c r="FN185">
        <v>0</v>
      </c>
      <c r="FO185">
        <v>0</v>
      </c>
      <c r="FP185">
        <v>0</v>
      </c>
      <c r="FQ185">
        <v>0</v>
      </c>
      <c r="FR185">
        <v>0</v>
      </c>
      <c r="HV185" t="s">
        <v>404</v>
      </c>
      <c r="HX185" t="s">
        <v>345</v>
      </c>
      <c r="IE185" t="s">
        <v>3314</v>
      </c>
      <c r="IF185" t="s">
        <v>347</v>
      </c>
      <c r="IG185">
        <v>1</v>
      </c>
      <c r="IH185">
        <v>0</v>
      </c>
      <c r="II185">
        <v>0</v>
      </c>
      <c r="IJ185">
        <v>0</v>
      </c>
      <c r="IK185">
        <v>0</v>
      </c>
      <c r="IL185">
        <v>0</v>
      </c>
      <c r="IM185">
        <v>0</v>
      </c>
      <c r="IN185">
        <v>0</v>
      </c>
      <c r="IO185">
        <v>0</v>
      </c>
      <c r="IQ185" t="s">
        <v>3315</v>
      </c>
      <c r="IR185" t="s">
        <v>349</v>
      </c>
      <c r="IS185">
        <v>0</v>
      </c>
      <c r="IT185">
        <v>0</v>
      </c>
      <c r="IU185">
        <v>1</v>
      </c>
      <c r="IV185">
        <v>0</v>
      </c>
      <c r="IW185">
        <v>0</v>
      </c>
      <c r="IX185">
        <v>1</v>
      </c>
      <c r="IY185">
        <v>0</v>
      </c>
      <c r="IZ185">
        <v>0</v>
      </c>
      <c r="JA185">
        <v>0</v>
      </c>
      <c r="JB185">
        <v>0</v>
      </c>
      <c r="JC185">
        <v>0</v>
      </c>
      <c r="JD185">
        <v>0</v>
      </c>
      <c r="JE185">
        <v>0</v>
      </c>
      <c r="JF185">
        <v>0</v>
      </c>
      <c r="JG185">
        <v>0</v>
      </c>
      <c r="JI185" t="s">
        <v>411</v>
      </c>
      <c r="JJ185" t="s">
        <v>351</v>
      </c>
      <c r="JL185" t="s">
        <v>352</v>
      </c>
      <c r="MD185" t="s">
        <v>322</v>
      </c>
      <c r="ME185" t="s">
        <v>3316</v>
      </c>
      <c r="MF185" t="s">
        <v>322</v>
      </c>
      <c r="MG185" t="s">
        <v>509</v>
      </c>
      <c r="MH185">
        <v>0</v>
      </c>
      <c r="MI185">
        <v>1</v>
      </c>
      <c r="MJ185">
        <v>0</v>
      </c>
      <c r="MK185">
        <v>0</v>
      </c>
      <c r="ML185">
        <v>0</v>
      </c>
      <c r="MM185">
        <v>0</v>
      </c>
      <c r="MN185">
        <v>0</v>
      </c>
      <c r="MP185" t="s">
        <v>324</v>
      </c>
      <c r="MQ185">
        <v>0</v>
      </c>
      <c r="MR185">
        <v>1</v>
      </c>
      <c r="MS185">
        <v>0</v>
      </c>
      <c r="MT185">
        <v>0</v>
      </c>
      <c r="MU185">
        <v>0</v>
      </c>
      <c r="MW185" t="s">
        <v>470</v>
      </c>
      <c r="MX185">
        <v>1</v>
      </c>
      <c r="MY185">
        <v>1</v>
      </c>
      <c r="MZ185">
        <v>0</v>
      </c>
      <c r="NA185">
        <v>0</v>
      </c>
      <c r="NB185" t="s">
        <v>3317</v>
      </c>
      <c r="NC185">
        <v>1</v>
      </c>
      <c r="ND185">
        <v>0</v>
      </c>
      <c r="NE185">
        <v>0</v>
      </c>
      <c r="NF185">
        <v>1</v>
      </c>
      <c r="NG185">
        <v>0</v>
      </c>
      <c r="NH185">
        <v>0</v>
      </c>
      <c r="NI185">
        <v>0</v>
      </c>
      <c r="NJ185">
        <v>0</v>
      </c>
      <c r="NK185">
        <v>0</v>
      </c>
      <c r="NL185">
        <v>0</v>
      </c>
      <c r="NM185">
        <v>0</v>
      </c>
      <c r="NP185" t="s">
        <v>327</v>
      </c>
      <c r="NQ185" t="s">
        <v>327</v>
      </c>
      <c r="VG185" t="s">
        <v>815</v>
      </c>
      <c r="VH185">
        <v>0</v>
      </c>
      <c r="VI185">
        <v>0</v>
      </c>
      <c r="VJ185">
        <v>1</v>
      </c>
      <c r="VK185">
        <v>0</v>
      </c>
      <c r="VL185">
        <v>0</v>
      </c>
      <c r="VM185">
        <v>0</v>
      </c>
      <c r="VN185">
        <v>0</v>
      </c>
      <c r="VO185">
        <v>0</v>
      </c>
      <c r="VP185">
        <v>0</v>
      </c>
      <c r="VQ185">
        <v>0</v>
      </c>
      <c r="VR185">
        <v>0</v>
      </c>
      <c r="VT185" t="s">
        <v>3318</v>
      </c>
      <c r="VU185" t="s">
        <v>3319</v>
      </c>
      <c r="VV185" t="s">
        <v>474</v>
      </c>
      <c r="VW185">
        <v>0</v>
      </c>
      <c r="VX185">
        <v>0</v>
      </c>
      <c r="VY185">
        <v>0</v>
      </c>
      <c r="VZ185">
        <v>0</v>
      </c>
      <c r="WA185">
        <v>1</v>
      </c>
      <c r="WB185">
        <v>1</v>
      </c>
      <c r="WC185">
        <v>0</v>
      </c>
      <c r="WD185">
        <v>0</v>
      </c>
      <c r="WE185">
        <v>0</v>
      </c>
      <c r="WF185">
        <v>0</v>
      </c>
      <c r="WG185">
        <v>0</v>
      </c>
      <c r="WH185">
        <v>0</v>
      </c>
      <c r="WI185">
        <v>0</v>
      </c>
      <c r="WJ185">
        <v>0</v>
      </c>
      <c r="WL185" t="s">
        <v>3320</v>
      </c>
      <c r="WM185" t="s">
        <v>327</v>
      </c>
      <c r="WV185" t="s">
        <v>355</v>
      </c>
      <c r="WW185" t="s">
        <v>327</v>
      </c>
      <c r="WY185" t="s">
        <v>355</v>
      </c>
      <c r="WZ185">
        <v>0</v>
      </c>
      <c r="XA185">
        <v>0</v>
      </c>
      <c r="XB185">
        <v>0</v>
      </c>
      <c r="XC185">
        <v>0</v>
      </c>
      <c r="XD185">
        <v>1</v>
      </c>
      <c r="XE185">
        <v>0</v>
      </c>
      <c r="XH185" t="s">
        <v>311</v>
      </c>
      <c r="XI185">
        <v>232453194</v>
      </c>
      <c r="XJ185" t="s">
        <v>3321</v>
      </c>
      <c r="XK185" s="1">
        <v>44515.695231481477</v>
      </c>
      <c r="XN185" t="s">
        <v>336</v>
      </c>
      <c r="XO185" t="s">
        <v>337</v>
      </c>
      <c r="XQ185">
        <v>184</v>
      </c>
    </row>
    <row r="186" spans="1:641" x14ac:dyDescent="0.25">
      <c r="A186" s="1">
        <v>44515.769581018518</v>
      </c>
      <c r="B186" s="1">
        <v>44515.805464907397</v>
      </c>
      <c r="C186" s="1">
        <v>44515</v>
      </c>
      <c r="D186" t="s">
        <v>2735</v>
      </c>
      <c r="E186" t="s">
        <v>1199</v>
      </c>
      <c r="F186" t="s">
        <v>2118</v>
      </c>
      <c r="G186" s="1">
        <v>44515</v>
      </c>
      <c r="H186" t="s">
        <v>310</v>
      </c>
      <c r="I186" t="s">
        <v>310</v>
      </c>
      <c r="J186" t="s">
        <v>311</v>
      </c>
      <c r="K186" t="s">
        <v>1029</v>
      </c>
      <c r="L186" t="s">
        <v>313</v>
      </c>
      <c r="N186" t="s">
        <v>314</v>
      </c>
      <c r="O186" t="s">
        <v>310</v>
      </c>
      <c r="P186" t="s">
        <v>315</v>
      </c>
      <c r="Q186" t="s">
        <v>316</v>
      </c>
      <c r="S186" t="s">
        <v>531</v>
      </c>
      <c r="T186">
        <v>5</v>
      </c>
      <c r="U186">
        <v>0</v>
      </c>
      <c r="V186">
        <v>5</v>
      </c>
      <c r="W186" t="s">
        <v>582</v>
      </c>
      <c r="X186">
        <v>0</v>
      </c>
      <c r="Y186">
        <v>0</v>
      </c>
      <c r="Z186">
        <v>1</v>
      </c>
      <c r="AA186">
        <v>0</v>
      </c>
      <c r="BQ186" t="s">
        <v>310</v>
      </c>
      <c r="BR186" t="s">
        <v>339</v>
      </c>
      <c r="BS186">
        <v>1</v>
      </c>
      <c r="BT186">
        <v>0</v>
      </c>
      <c r="BU186">
        <v>0</v>
      </c>
      <c r="BV186">
        <v>0</v>
      </c>
      <c r="BW186">
        <v>0</v>
      </c>
      <c r="BX186">
        <v>0</v>
      </c>
      <c r="BY186">
        <v>0</v>
      </c>
      <c r="BZ186">
        <v>0</v>
      </c>
      <c r="CB186" t="s">
        <v>421</v>
      </c>
      <c r="CD186">
        <v>450</v>
      </c>
      <c r="CE186" t="s">
        <v>327</v>
      </c>
      <c r="CZ186" t="s">
        <v>422</v>
      </c>
      <c r="EK186" t="s">
        <v>318</v>
      </c>
      <c r="EL186">
        <v>1</v>
      </c>
      <c r="EM186">
        <v>0</v>
      </c>
      <c r="EN186">
        <v>0</v>
      </c>
      <c r="EO186">
        <v>0</v>
      </c>
      <c r="EP186">
        <v>0</v>
      </c>
      <c r="EQ186">
        <v>0</v>
      </c>
      <c r="FT186" t="s">
        <v>384</v>
      </c>
      <c r="FU186">
        <v>1</v>
      </c>
      <c r="FV186">
        <v>0</v>
      </c>
      <c r="FW186">
        <v>0</v>
      </c>
      <c r="FX186">
        <v>0</v>
      </c>
      <c r="FY186">
        <v>0</v>
      </c>
      <c r="FZ186">
        <v>0</v>
      </c>
      <c r="GA186">
        <v>0</v>
      </c>
      <c r="GB186">
        <v>0</v>
      </c>
      <c r="GC186">
        <v>0</v>
      </c>
      <c r="GD186">
        <v>0</v>
      </c>
      <c r="GE186">
        <v>0</v>
      </c>
      <c r="GF186">
        <v>0</v>
      </c>
      <c r="GG186">
        <v>0</v>
      </c>
      <c r="GH186">
        <v>0</v>
      </c>
      <c r="GI186">
        <v>0</v>
      </c>
      <c r="GJ186">
        <v>0</v>
      </c>
      <c r="GK186">
        <v>0</v>
      </c>
      <c r="GM186" t="s">
        <v>318</v>
      </c>
      <c r="GN186">
        <v>1</v>
      </c>
      <c r="GO186">
        <v>0</v>
      </c>
      <c r="GP186">
        <v>0</v>
      </c>
      <c r="GQ186">
        <v>0</v>
      </c>
      <c r="GR186">
        <v>0</v>
      </c>
      <c r="GS186">
        <v>0</v>
      </c>
      <c r="HY186" t="s">
        <v>1161</v>
      </c>
      <c r="IA186" t="s">
        <v>385</v>
      </c>
      <c r="IE186" t="s">
        <v>3322</v>
      </c>
      <c r="JN186" t="s">
        <v>320</v>
      </c>
      <c r="JO186">
        <v>0</v>
      </c>
      <c r="JP186">
        <v>0</v>
      </c>
      <c r="JQ186">
        <v>0</v>
      </c>
      <c r="JR186">
        <v>0</v>
      </c>
      <c r="JS186">
        <v>0</v>
      </c>
      <c r="JT186">
        <v>0</v>
      </c>
      <c r="JU186">
        <v>1</v>
      </c>
      <c r="JV186">
        <v>0</v>
      </c>
      <c r="JW186">
        <v>0</v>
      </c>
      <c r="JX186" t="s">
        <v>3323</v>
      </c>
      <c r="JY186" t="s">
        <v>3324</v>
      </c>
      <c r="JZ186" t="s">
        <v>3325</v>
      </c>
      <c r="KA186">
        <v>1</v>
      </c>
      <c r="KB186">
        <v>1</v>
      </c>
      <c r="KC186">
        <v>1</v>
      </c>
      <c r="KD186">
        <v>1</v>
      </c>
      <c r="KE186">
        <v>0</v>
      </c>
      <c r="KF186">
        <v>0</v>
      </c>
      <c r="KG186">
        <v>0</v>
      </c>
      <c r="KH186">
        <v>0</v>
      </c>
      <c r="KI186">
        <v>0</v>
      </c>
      <c r="KJ186">
        <v>0</v>
      </c>
      <c r="KK186">
        <v>0</v>
      </c>
      <c r="KL186">
        <v>0</v>
      </c>
      <c r="KM186">
        <v>0</v>
      </c>
      <c r="KN186">
        <v>0</v>
      </c>
      <c r="KO186">
        <v>0</v>
      </c>
      <c r="KQ186" t="s">
        <v>411</v>
      </c>
      <c r="KR186" t="s">
        <v>351</v>
      </c>
      <c r="KT186" t="s">
        <v>408</v>
      </c>
      <c r="MD186" t="s">
        <v>322</v>
      </c>
      <c r="ME186" t="s">
        <v>507</v>
      </c>
      <c r="MF186" t="s">
        <v>612</v>
      </c>
      <c r="MG186" t="s">
        <v>355</v>
      </c>
      <c r="MH186">
        <v>0</v>
      </c>
      <c r="MI186">
        <v>0</v>
      </c>
      <c r="MJ186">
        <v>0</v>
      </c>
      <c r="MK186">
        <v>0</v>
      </c>
      <c r="ML186">
        <v>0</v>
      </c>
      <c r="MM186">
        <v>1</v>
      </c>
      <c r="MN186">
        <v>0</v>
      </c>
      <c r="MP186" t="s">
        <v>324</v>
      </c>
      <c r="MQ186">
        <v>0</v>
      </c>
      <c r="MR186">
        <v>1</v>
      </c>
      <c r="MS186">
        <v>0</v>
      </c>
      <c r="MT186">
        <v>0</v>
      </c>
      <c r="MU186">
        <v>0</v>
      </c>
      <c r="MW186" t="s">
        <v>2258</v>
      </c>
      <c r="MX186">
        <v>1</v>
      </c>
      <c r="MY186">
        <v>0</v>
      </c>
      <c r="MZ186">
        <v>0</v>
      </c>
      <c r="NA186">
        <v>1</v>
      </c>
      <c r="NB186" t="s">
        <v>372</v>
      </c>
      <c r="NC186">
        <v>0</v>
      </c>
      <c r="ND186">
        <v>0</v>
      </c>
      <c r="NE186">
        <v>1</v>
      </c>
      <c r="NF186">
        <v>1</v>
      </c>
      <c r="NG186">
        <v>0</v>
      </c>
      <c r="NH186">
        <v>0</v>
      </c>
      <c r="NI186">
        <v>0</v>
      </c>
      <c r="NJ186">
        <v>0</v>
      </c>
      <c r="NK186">
        <v>0</v>
      </c>
      <c r="NL186">
        <v>0</v>
      </c>
      <c r="NM186">
        <v>0</v>
      </c>
      <c r="NP186" t="s">
        <v>327</v>
      </c>
      <c r="NQ186" t="s">
        <v>327</v>
      </c>
      <c r="VG186" t="s">
        <v>2994</v>
      </c>
      <c r="VH186">
        <v>0</v>
      </c>
      <c r="VI186">
        <v>1</v>
      </c>
      <c r="VJ186">
        <v>1</v>
      </c>
      <c r="VK186">
        <v>1</v>
      </c>
      <c r="VL186">
        <v>1</v>
      </c>
      <c r="VM186">
        <v>1</v>
      </c>
      <c r="VN186">
        <v>1</v>
      </c>
      <c r="VO186">
        <v>0</v>
      </c>
      <c r="VP186">
        <v>0</v>
      </c>
      <c r="VQ186">
        <v>0</v>
      </c>
      <c r="VR186">
        <v>0</v>
      </c>
      <c r="VT186" t="s">
        <v>3326</v>
      </c>
      <c r="VU186" t="s">
        <v>3327</v>
      </c>
      <c r="VV186" t="s">
        <v>320</v>
      </c>
      <c r="VW186">
        <v>0</v>
      </c>
      <c r="VX186">
        <v>0</v>
      </c>
      <c r="VY186">
        <v>0</v>
      </c>
      <c r="VZ186">
        <v>0</v>
      </c>
      <c r="WA186">
        <v>0</v>
      </c>
      <c r="WB186">
        <v>0</v>
      </c>
      <c r="WC186">
        <v>0</v>
      </c>
      <c r="WD186">
        <v>0</v>
      </c>
      <c r="WE186">
        <v>0</v>
      </c>
      <c r="WF186">
        <v>0</v>
      </c>
      <c r="WG186">
        <v>0</v>
      </c>
      <c r="WH186">
        <v>1</v>
      </c>
      <c r="WI186">
        <v>0</v>
      </c>
      <c r="WJ186">
        <v>0</v>
      </c>
      <c r="WK186" t="s">
        <v>3328</v>
      </c>
      <c r="WM186" t="s">
        <v>327</v>
      </c>
      <c r="WV186" t="s">
        <v>310</v>
      </c>
      <c r="WW186" t="s">
        <v>327</v>
      </c>
      <c r="WY186" t="s">
        <v>3329</v>
      </c>
      <c r="WZ186">
        <v>1</v>
      </c>
      <c r="XA186">
        <v>1</v>
      </c>
      <c r="XB186">
        <v>1</v>
      </c>
      <c r="XC186">
        <v>0</v>
      </c>
      <c r="XD186">
        <v>0</v>
      </c>
      <c r="XE186">
        <v>0</v>
      </c>
      <c r="XG186">
        <v>150</v>
      </c>
      <c r="XH186" t="s">
        <v>3330</v>
      </c>
      <c r="XI186">
        <v>232464443</v>
      </c>
      <c r="XJ186" t="s">
        <v>3331</v>
      </c>
      <c r="XK186" s="1">
        <v>44515.722233796303</v>
      </c>
      <c r="XN186" t="s">
        <v>336</v>
      </c>
      <c r="XO186" t="s">
        <v>337</v>
      </c>
      <c r="XQ186">
        <v>185</v>
      </c>
    </row>
    <row r="187" spans="1:641" x14ac:dyDescent="0.25">
      <c r="A187" s="1">
        <v>44515.807250231483</v>
      </c>
      <c r="B187" s="1">
        <v>44515.858250104167</v>
      </c>
      <c r="C187" s="1">
        <v>44515</v>
      </c>
      <c r="D187" t="s">
        <v>2735</v>
      </c>
      <c r="E187" t="s">
        <v>1199</v>
      </c>
      <c r="F187" t="s">
        <v>2118</v>
      </c>
      <c r="G187" s="1">
        <v>44515</v>
      </c>
      <c r="H187" t="s">
        <v>310</v>
      </c>
      <c r="I187" t="s">
        <v>310</v>
      </c>
      <c r="J187" t="s">
        <v>311</v>
      </c>
      <c r="K187" t="s">
        <v>1029</v>
      </c>
      <c r="L187" t="s">
        <v>441</v>
      </c>
      <c r="N187" t="s">
        <v>681</v>
      </c>
      <c r="O187" t="s">
        <v>310</v>
      </c>
      <c r="P187" t="s">
        <v>517</v>
      </c>
      <c r="Q187" t="s">
        <v>656</v>
      </c>
      <c r="S187" t="s">
        <v>531</v>
      </c>
      <c r="T187">
        <v>3</v>
      </c>
      <c r="U187">
        <v>1</v>
      </c>
      <c r="V187">
        <v>2</v>
      </c>
      <c r="W187" t="s">
        <v>318</v>
      </c>
      <c r="X187">
        <v>1</v>
      </c>
      <c r="Y187">
        <v>0</v>
      </c>
      <c r="Z187">
        <v>0</v>
      </c>
      <c r="AA187">
        <v>0</v>
      </c>
      <c r="AB187" t="s">
        <v>841</v>
      </c>
      <c r="AC187">
        <v>1</v>
      </c>
      <c r="AD187">
        <v>1</v>
      </c>
      <c r="AE187">
        <v>1</v>
      </c>
      <c r="AF187">
        <v>0</v>
      </c>
      <c r="EK187" t="s">
        <v>318</v>
      </c>
      <c r="EL187">
        <v>1</v>
      </c>
      <c r="EM187">
        <v>0</v>
      </c>
      <c r="EN187">
        <v>0</v>
      </c>
      <c r="EO187">
        <v>0</v>
      </c>
      <c r="EP187">
        <v>0</v>
      </c>
      <c r="EQ187">
        <v>0</v>
      </c>
      <c r="IE187" t="s">
        <v>3332</v>
      </c>
      <c r="MG187" t="s">
        <v>355</v>
      </c>
      <c r="MH187">
        <v>0</v>
      </c>
      <c r="MI187">
        <v>0</v>
      </c>
      <c r="MJ187">
        <v>0</v>
      </c>
      <c r="MK187">
        <v>0</v>
      </c>
      <c r="ML187">
        <v>0</v>
      </c>
      <c r="MM187">
        <v>1</v>
      </c>
      <c r="MN187">
        <v>0</v>
      </c>
      <c r="MW187" t="s">
        <v>325</v>
      </c>
      <c r="MX187">
        <v>1</v>
      </c>
      <c r="MY187">
        <v>0</v>
      </c>
      <c r="MZ187">
        <v>0</v>
      </c>
      <c r="NA187">
        <v>0</v>
      </c>
      <c r="OM187" t="s">
        <v>1202</v>
      </c>
      <c r="ON187">
        <v>0</v>
      </c>
      <c r="OO187">
        <v>0</v>
      </c>
      <c r="OP187">
        <v>1</v>
      </c>
      <c r="OQ187">
        <v>0</v>
      </c>
      <c r="OR187">
        <v>0</v>
      </c>
      <c r="OS187">
        <v>0</v>
      </c>
      <c r="OT187">
        <v>0</v>
      </c>
      <c r="OU187">
        <v>0</v>
      </c>
      <c r="OV187">
        <v>0</v>
      </c>
      <c r="OW187">
        <v>0</v>
      </c>
      <c r="OX187">
        <v>0</v>
      </c>
      <c r="PQ187" t="s">
        <v>754</v>
      </c>
      <c r="PS187" t="s">
        <v>3333</v>
      </c>
      <c r="PT187">
        <v>1</v>
      </c>
      <c r="PU187">
        <v>1</v>
      </c>
      <c r="PV187">
        <v>1</v>
      </c>
      <c r="PW187">
        <v>1</v>
      </c>
      <c r="PX187">
        <v>1</v>
      </c>
      <c r="PY187">
        <v>0</v>
      </c>
      <c r="PZ187">
        <v>1</v>
      </c>
      <c r="QA187">
        <v>0</v>
      </c>
      <c r="QB187">
        <v>0</v>
      </c>
      <c r="QC187" t="s">
        <v>3334</v>
      </c>
      <c r="QD187" t="s">
        <v>320</v>
      </c>
      <c r="QE187">
        <v>0</v>
      </c>
      <c r="QF187">
        <v>0</v>
      </c>
      <c r="QG187">
        <v>0</v>
      </c>
      <c r="QH187">
        <v>0</v>
      </c>
      <c r="QI187">
        <v>0</v>
      </c>
      <c r="QJ187">
        <v>0</v>
      </c>
      <c r="QK187">
        <v>1</v>
      </c>
      <c r="QL187">
        <v>0</v>
      </c>
      <c r="QM187">
        <v>0</v>
      </c>
      <c r="QN187" t="s">
        <v>3335</v>
      </c>
      <c r="UL187" t="s">
        <v>339</v>
      </c>
      <c r="UM187">
        <v>1</v>
      </c>
      <c r="UN187">
        <v>0</v>
      </c>
      <c r="UO187">
        <v>0</v>
      </c>
      <c r="UP187">
        <v>0</v>
      </c>
      <c r="UQ187">
        <v>0</v>
      </c>
      <c r="UR187">
        <v>0</v>
      </c>
      <c r="US187">
        <v>0</v>
      </c>
      <c r="UT187">
        <v>0</v>
      </c>
      <c r="UV187">
        <v>1000</v>
      </c>
      <c r="VF187" t="s">
        <v>327</v>
      </c>
      <c r="VG187" t="s">
        <v>1194</v>
      </c>
      <c r="VH187">
        <v>1</v>
      </c>
      <c r="VI187">
        <v>1</v>
      </c>
      <c r="VJ187">
        <v>1</v>
      </c>
      <c r="VK187">
        <v>1</v>
      </c>
      <c r="VL187">
        <v>1</v>
      </c>
      <c r="VM187">
        <v>1</v>
      </c>
      <c r="VN187">
        <v>1</v>
      </c>
      <c r="VO187">
        <v>0</v>
      </c>
      <c r="VP187">
        <v>0</v>
      </c>
      <c r="VQ187">
        <v>0</v>
      </c>
      <c r="VR187">
        <v>0</v>
      </c>
      <c r="VT187" t="s">
        <v>612</v>
      </c>
      <c r="VU187" t="s">
        <v>3336</v>
      </c>
      <c r="VV187" t="s">
        <v>355</v>
      </c>
      <c r="VW187">
        <v>0</v>
      </c>
      <c r="VX187">
        <v>0</v>
      </c>
      <c r="VY187">
        <v>0</v>
      </c>
      <c r="VZ187">
        <v>0</v>
      </c>
      <c r="WA187">
        <v>0</v>
      </c>
      <c r="WB187">
        <v>0</v>
      </c>
      <c r="WC187">
        <v>0</v>
      </c>
      <c r="WD187">
        <v>0</v>
      </c>
      <c r="WE187">
        <v>0</v>
      </c>
      <c r="WF187">
        <v>0</v>
      </c>
      <c r="WG187">
        <v>0</v>
      </c>
      <c r="WH187">
        <v>0</v>
      </c>
      <c r="WI187">
        <v>1</v>
      </c>
      <c r="WJ187">
        <v>0</v>
      </c>
      <c r="WM187" t="s">
        <v>327</v>
      </c>
      <c r="WV187" t="s">
        <v>327</v>
      </c>
      <c r="WW187" t="s">
        <v>327</v>
      </c>
      <c r="WY187" t="s">
        <v>355</v>
      </c>
      <c r="WZ187">
        <v>0</v>
      </c>
      <c r="XA187">
        <v>0</v>
      </c>
      <c r="XB187">
        <v>0</v>
      </c>
      <c r="XC187">
        <v>0</v>
      </c>
      <c r="XD187">
        <v>1</v>
      </c>
      <c r="XE187">
        <v>0</v>
      </c>
      <c r="XH187" t="s">
        <v>864</v>
      </c>
      <c r="XI187">
        <v>232482891</v>
      </c>
      <c r="XJ187" t="s">
        <v>3337</v>
      </c>
      <c r="XK187" s="1">
        <v>44515.775023148148</v>
      </c>
      <c r="XN187" t="s">
        <v>336</v>
      </c>
      <c r="XO187" t="s">
        <v>337</v>
      </c>
      <c r="XQ187">
        <v>186</v>
      </c>
    </row>
    <row r="188" spans="1:641" x14ac:dyDescent="0.25">
      <c r="A188" s="1">
        <v>44515.874558298608</v>
      </c>
      <c r="B188" s="1">
        <v>44516.675223472223</v>
      </c>
      <c r="C188" s="1">
        <v>44515</v>
      </c>
      <c r="D188" t="s">
        <v>2735</v>
      </c>
      <c r="E188" t="s">
        <v>1199</v>
      </c>
      <c r="F188" t="s">
        <v>1200</v>
      </c>
      <c r="G188" s="1">
        <v>44515</v>
      </c>
      <c r="H188" t="s">
        <v>310</v>
      </c>
      <c r="I188" t="s">
        <v>310</v>
      </c>
      <c r="J188" t="s">
        <v>311</v>
      </c>
      <c r="K188" t="s">
        <v>1029</v>
      </c>
      <c r="L188" t="s">
        <v>313</v>
      </c>
      <c r="N188" t="s">
        <v>681</v>
      </c>
      <c r="O188" t="s">
        <v>310</v>
      </c>
      <c r="P188" t="s">
        <v>382</v>
      </c>
      <c r="Q188" t="s">
        <v>401</v>
      </c>
      <c r="S188" t="s">
        <v>317</v>
      </c>
      <c r="T188">
        <v>3</v>
      </c>
      <c r="U188">
        <v>0</v>
      </c>
      <c r="V188">
        <v>2</v>
      </c>
      <c r="W188" t="s">
        <v>318</v>
      </c>
      <c r="X188">
        <v>1</v>
      </c>
      <c r="Y188">
        <v>0</v>
      </c>
      <c r="Z188">
        <v>0</v>
      </c>
      <c r="AA188">
        <v>0</v>
      </c>
      <c r="AB188" t="s">
        <v>402</v>
      </c>
      <c r="AC188">
        <v>1</v>
      </c>
      <c r="AD188">
        <v>1</v>
      </c>
      <c r="AE188">
        <v>0</v>
      </c>
      <c r="AF188">
        <v>0</v>
      </c>
      <c r="EK188" t="s">
        <v>318</v>
      </c>
      <c r="EL188">
        <v>1</v>
      </c>
      <c r="EM188">
        <v>0</v>
      </c>
      <c r="EN188">
        <v>0</v>
      </c>
      <c r="EO188">
        <v>0</v>
      </c>
      <c r="EP188">
        <v>0</v>
      </c>
      <c r="EQ188">
        <v>0</v>
      </c>
      <c r="IE188" t="s">
        <v>1244</v>
      </c>
      <c r="MG188" t="s">
        <v>355</v>
      </c>
      <c r="MH188">
        <v>0</v>
      </c>
      <c r="MI188">
        <v>0</v>
      </c>
      <c r="MJ188">
        <v>0</v>
      </c>
      <c r="MK188">
        <v>0</v>
      </c>
      <c r="ML188">
        <v>0</v>
      </c>
      <c r="MM188">
        <v>1</v>
      </c>
      <c r="MN188">
        <v>0</v>
      </c>
      <c r="MW188" t="s">
        <v>2258</v>
      </c>
      <c r="MX188">
        <v>1</v>
      </c>
      <c r="MY188">
        <v>0</v>
      </c>
      <c r="MZ188">
        <v>0</v>
      </c>
      <c r="NA188">
        <v>1</v>
      </c>
      <c r="OM188" t="s">
        <v>1202</v>
      </c>
      <c r="ON188">
        <v>0</v>
      </c>
      <c r="OO188">
        <v>0</v>
      </c>
      <c r="OP188">
        <v>1</v>
      </c>
      <c r="OQ188">
        <v>0</v>
      </c>
      <c r="OR188">
        <v>0</v>
      </c>
      <c r="OS188">
        <v>0</v>
      </c>
      <c r="OT188">
        <v>0</v>
      </c>
      <c r="OU188">
        <v>0</v>
      </c>
      <c r="OV188">
        <v>0</v>
      </c>
      <c r="OW188">
        <v>0</v>
      </c>
      <c r="OX188">
        <v>0</v>
      </c>
      <c r="PQ188" t="s">
        <v>754</v>
      </c>
      <c r="PS188" t="s">
        <v>3338</v>
      </c>
      <c r="PT188">
        <v>1</v>
      </c>
      <c r="PU188">
        <v>1</v>
      </c>
      <c r="PV188">
        <v>1</v>
      </c>
      <c r="PW188">
        <v>1</v>
      </c>
      <c r="PX188">
        <v>1</v>
      </c>
      <c r="PY188">
        <v>0</v>
      </c>
      <c r="PZ188">
        <v>0</v>
      </c>
      <c r="QA188">
        <v>0</v>
      </c>
      <c r="QB188">
        <v>0</v>
      </c>
      <c r="QD188" t="s">
        <v>3339</v>
      </c>
      <c r="QE188">
        <v>0</v>
      </c>
      <c r="QF188">
        <v>0</v>
      </c>
      <c r="QG188">
        <v>1</v>
      </c>
      <c r="QH188">
        <v>0</v>
      </c>
      <c r="QI188">
        <v>0</v>
      </c>
      <c r="QJ188">
        <v>0</v>
      </c>
      <c r="QK188">
        <v>1</v>
      </c>
      <c r="QL188">
        <v>0</v>
      </c>
      <c r="QM188">
        <v>0</v>
      </c>
      <c r="QN188" t="s">
        <v>3340</v>
      </c>
      <c r="SD188" t="s">
        <v>2254</v>
      </c>
      <c r="SE188">
        <v>0</v>
      </c>
      <c r="SF188">
        <v>0</v>
      </c>
      <c r="SG188">
        <v>0</v>
      </c>
      <c r="SH188">
        <v>1</v>
      </c>
      <c r="SI188">
        <v>0</v>
      </c>
      <c r="SJ188">
        <v>0</v>
      </c>
      <c r="SK188">
        <v>0</v>
      </c>
      <c r="SL188">
        <v>0</v>
      </c>
      <c r="SO188" t="s">
        <v>2841</v>
      </c>
      <c r="SP188">
        <v>0</v>
      </c>
      <c r="SQ188">
        <v>0</v>
      </c>
      <c r="SR188">
        <v>1</v>
      </c>
      <c r="SS188">
        <v>0</v>
      </c>
      <c r="ST188">
        <v>0</v>
      </c>
      <c r="SU188">
        <v>0</v>
      </c>
      <c r="SV188">
        <v>0</v>
      </c>
      <c r="UL188" t="s">
        <v>2254</v>
      </c>
      <c r="UM188">
        <v>0</v>
      </c>
      <c r="UN188">
        <v>0</v>
      </c>
      <c r="UO188">
        <v>0</v>
      </c>
      <c r="UP188">
        <v>1</v>
      </c>
      <c r="UQ188">
        <v>0</v>
      </c>
      <c r="UR188">
        <v>0</v>
      </c>
      <c r="US188">
        <v>0</v>
      </c>
      <c r="UT188">
        <v>0</v>
      </c>
      <c r="UW188" t="s">
        <v>2841</v>
      </c>
      <c r="UX188">
        <v>0</v>
      </c>
      <c r="UY188">
        <v>0</v>
      </c>
      <c r="UZ188">
        <v>1</v>
      </c>
      <c r="VA188">
        <v>0</v>
      </c>
      <c r="VB188">
        <v>0</v>
      </c>
      <c r="VC188">
        <v>0</v>
      </c>
      <c r="VD188">
        <v>0</v>
      </c>
      <c r="VF188" t="s">
        <v>327</v>
      </c>
      <c r="VG188" t="s">
        <v>1194</v>
      </c>
      <c r="VH188">
        <v>1</v>
      </c>
      <c r="VI188">
        <v>1</v>
      </c>
      <c r="VJ188">
        <v>1</v>
      </c>
      <c r="VK188">
        <v>1</v>
      </c>
      <c r="VL188">
        <v>1</v>
      </c>
      <c r="VM188">
        <v>1</v>
      </c>
      <c r="VN188">
        <v>1</v>
      </c>
      <c r="VO188">
        <v>0</v>
      </c>
      <c r="VP188">
        <v>0</v>
      </c>
      <c r="VQ188">
        <v>0</v>
      </c>
      <c r="VR188">
        <v>0</v>
      </c>
      <c r="VT188" t="s">
        <v>3341</v>
      </c>
      <c r="VU188" t="s">
        <v>3250</v>
      </c>
      <c r="VV188" t="s">
        <v>355</v>
      </c>
      <c r="VW188">
        <v>0</v>
      </c>
      <c r="VX188">
        <v>0</v>
      </c>
      <c r="VY188">
        <v>0</v>
      </c>
      <c r="VZ188">
        <v>0</v>
      </c>
      <c r="WA188">
        <v>0</v>
      </c>
      <c r="WB188">
        <v>0</v>
      </c>
      <c r="WC188">
        <v>0</v>
      </c>
      <c r="WD188">
        <v>0</v>
      </c>
      <c r="WE188">
        <v>0</v>
      </c>
      <c r="WF188">
        <v>0</v>
      </c>
      <c r="WG188">
        <v>0</v>
      </c>
      <c r="WH188">
        <v>0</v>
      </c>
      <c r="WI188">
        <v>1</v>
      </c>
      <c r="WJ188">
        <v>0</v>
      </c>
      <c r="WM188" t="s">
        <v>327</v>
      </c>
      <c r="WV188" t="s">
        <v>327</v>
      </c>
      <c r="WW188" t="s">
        <v>327</v>
      </c>
      <c r="WY188" t="s">
        <v>320</v>
      </c>
      <c r="WZ188">
        <v>0</v>
      </c>
      <c r="XA188">
        <v>0</v>
      </c>
      <c r="XB188">
        <v>0</v>
      </c>
      <c r="XC188">
        <v>1</v>
      </c>
      <c r="XD188">
        <v>0</v>
      </c>
      <c r="XE188">
        <v>0</v>
      </c>
      <c r="XF188" t="s">
        <v>3342</v>
      </c>
      <c r="XH188" t="s">
        <v>864</v>
      </c>
      <c r="XI188">
        <v>232765204</v>
      </c>
      <c r="XJ188" t="s">
        <v>3343</v>
      </c>
      <c r="XK188" s="1">
        <v>44516.591979166667</v>
      </c>
      <c r="XN188" t="s">
        <v>336</v>
      </c>
      <c r="XO188" t="s">
        <v>337</v>
      </c>
      <c r="XQ188">
        <v>187</v>
      </c>
    </row>
    <row r="189" spans="1:641" x14ac:dyDescent="0.25">
      <c r="A189" s="1">
        <v>44516.676899409722</v>
      </c>
      <c r="B189" s="1">
        <v>44516.684688356479</v>
      </c>
      <c r="C189" s="1">
        <v>44516</v>
      </c>
      <c r="D189" t="s">
        <v>2735</v>
      </c>
      <c r="E189" t="s">
        <v>1199</v>
      </c>
      <c r="F189" t="s">
        <v>2118</v>
      </c>
      <c r="G189" s="1">
        <v>44515</v>
      </c>
      <c r="H189" t="s">
        <v>310</v>
      </c>
      <c r="I189" t="s">
        <v>310</v>
      </c>
      <c r="J189" t="s">
        <v>311</v>
      </c>
      <c r="K189" t="s">
        <v>1029</v>
      </c>
      <c r="L189" t="s">
        <v>441</v>
      </c>
      <c r="N189" t="s">
        <v>681</v>
      </c>
      <c r="O189" t="s">
        <v>310</v>
      </c>
      <c r="P189" t="s">
        <v>517</v>
      </c>
      <c r="Q189" t="s">
        <v>656</v>
      </c>
      <c r="S189" t="s">
        <v>317</v>
      </c>
      <c r="T189">
        <v>2</v>
      </c>
      <c r="U189">
        <v>0</v>
      </c>
      <c r="V189">
        <v>2</v>
      </c>
      <c r="W189" t="s">
        <v>318</v>
      </c>
      <c r="X189">
        <v>1</v>
      </c>
      <c r="Y189">
        <v>0</v>
      </c>
      <c r="Z189">
        <v>0</v>
      </c>
      <c r="AA189">
        <v>0</v>
      </c>
      <c r="AB189" t="s">
        <v>841</v>
      </c>
      <c r="AC189">
        <v>1</v>
      </c>
      <c r="AD189">
        <v>1</v>
      </c>
      <c r="AE189">
        <v>1</v>
      </c>
      <c r="AF189">
        <v>0</v>
      </c>
      <c r="EK189" t="s">
        <v>318</v>
      </c>
      <c r="EL189">
        <v>1</v>
      </c>
      <c r="EM189">
        <v>0</v>
      </c>
      <c r="EN189">
        <v>0</v>
      </c>
      <c r="EO189">
        <v>0</v>
      </c>
      <c r="EP189">
        <v>0</v>
      </c>
      <c r="EQ189">
        <v>0</v>
      </c>
      <c r="IE189" t="s">
        <v>3344</v>
      </c>
      <c r="MG189" t="s">
        <v>1061</v>
      </c>
      <c r="MH189">
        <v>1</v>
      </c>
      <c r="MI189">
        <v>1</v>
      </c>
      <c r="MJ189">
        <v>1</v>
      </c>
      <c r="MK189">
        <v>1</v>
      </c>
      <c r="ML189">
        <v>0</v>
      </c>
      <c r="MM189">
        <v>0</v>
      </c>
      <c r="MN189">
        <v>0</v>
      </c>
      <c r="MW189" t="s">
        <v>325</v>
      </c>
      <c r="MX189">
        <v>1</v>
      </c>
      <c r="MY189">
        <v>0</v>
      </c>
      <c r="MZ189">
        <v>0</v>
      </c>
      <c r="NA189">
        <v>0</v>
      </c>
      <c r="OM189" t="s">
        <v>326</v>
      </c>
      <c r="ON189">
        <v>0</v>
      </c>
      <c r="OO189">
        <v>1</v>
      </c>
      <c r="OP189">
        <v>0</v>
      </c>
      <c r="OQ189">
        <v>0</v>
      </c>
      <c r="OR189">
        <v>0</v>
      </c>
      <c r="OS189">
        <v>0</v>
      </c>
      <c r="OT189">
        <v>0</v>
      </c>
      <c r="OU189">
        <v>0</v>
      </c>
      <c r="OV189">
        <v>0</v>
      </c>
      <c r="OW189">
        <v>0</v>
      </c>
      <c r="OX189">
        <v>0</v>
      </c>
      <c r="PA189" t="s">
        <v>1018</v>
      </c>
      <c r="PB189">
        <v>0</v>
      </c>
      <c r="PC189">
        <v>0</v>
      </c>
      <c r="PD189">
        <v>0</v>
      </c>
      <c r="PE189">
        <v>0</v>
      </c>
      <c r="PF189">
        <v>0</v>
      </c>
      <c r="PG189">
        <v>0</v>
      </c>
      <c r="PH189">
        <v>0</v>
      </c>
      <c r="PI189">
        <v>0</v>
      </c>
      <c r="PJ189">
        <v>0</v>
      </c>
      <c r="PK189">
        <v>1</v>
      </c>
      <c r="PL189">
        <v>0</v>
      </c>
      <c r="PM189">
        <v>0</v>
      </c>
      <c r="PN189">
        <v>0</v>
      </c>
      <c r="PO189">
        <v>0</v>
      </c>
      <c r="PQ189" t="s">
        <v>754</v>
      </c>
      <c r="PS189" t="s">
        <v>1090</v>
      </c>
      <c r="PT189">
        <v>1</v>
      </c>
      <c r="PU189">
        <v>1</v>
      </c>
      <c r="PV189">
        <v>1</v>
      </c>
      <c r="PW189">
        <v>1</v>
      </c>
      <c r="PX189">
        <v>1</v>
      </c>
      <c r="PY189">
        <v>0</v>
      </c>
      <c r="PZ189">
        <v>0</v>
      </c>
      <c r="QA189">
        <v>0</v>
      </c>
      <c r="QB189">
        <v>0</v>
      </c>
      <c r="QD189" t="s">
        <v>318</v>
      </c>
      <c r="QE189">
        <v>0</v>
      </c>
      <c r="QF189">
        <v>0</v>
      </c>
      <c r="QG189">
        <v>0</v>
      </c>
      <c r="QH189">
        <v>0</v>
      </c>
      <c r="QI189">
        <v>0</v>
      </c>
      <c r="QJ189">
        <v>1</v>
      </c>
      <c r="QK189">
        <v>0</v>
      </c>
      <c r="QL189">
        <v>0</v>
      </c>
      <c r="QM189">
        <v>0</v>
      </c>
      <c r="VG189" t="s">
        <v>1194</v>
      </c>
      <c r="VH189">
        <v>1</v>
      </c>
      <c r="VI189">
        <v>1</v>
      </c>
      <c r="VJ189">
        <v>1</v>
      </c>
      <c r="VK189">
        <v>1</v>
      </c>
      <c r="VL189">
        <v>1</v>
      </c>
      <c r="VM189">
        <v>1</v>
      </c>
      <c r="VN189">
        <v>1</v>
      </c>
      <c r="VO189">
        <v>0</v>
      </c>
      <c r="VP189">
        <v>0</v>
      </c>
      <c r="VQ189">
        <v>0</v>
      </c>
      <c r="VR189">
        <v>0</v>
      </c>
      <c r="VT189" t="s">
        <v>3345</v>
      </c>
      <c r="VU189" t="s">
        <v>3346</v>
      </c>
      <c r="VV189" t="s">
        <v>355</v>
      </c>
      <c r="VW189">
        <v>0</v>
      </c>
      <c r="VX189">
        <v>0</v>
      </c>
      <c r="VY189">
        <v>0</v>
      </c>
      <c r="VZ189">
        <v>0</v>
      </c>
      <c r="WA189">
        <v>0</v>
      </c>
      <c r="WB189">
        <v>0</v>
      </c>
      <c r="WC189">
        <v>0</v>
      </c>
      <c r="WD189">
        <v>0</v>
      </c>
      <c r="WE189">
        <v>0</v>
      </c>
      <c r="WF189">
        <v>0</v>
      </c>
      <c r="WG189">
        <v>0</v>
      </c>
      <c r="WH189">
        <v>0</v>
      </c>
      <c r="WI189">
        <v>1</v>
      </c>
      <c r="WJ189">
        <v>0</v>
      </c>
      <c r="WM189" t="s">
        <v>327</v>
      </c>
      <c r="WV189" t="s">
        <v>327</v>
      </c>
      <c r="WW189" t="s">
        <v>327</v>
      </c>
      <c r="WY189" t="s">
        <v>3347</v>
      </c>
      <c r="WZ189">
        <v>1</v>
      </c>
      <c r="XA189">
        <v>1</v>
      </c>
      <c r="XB189">
        <v>1</v>
      </c>
      <c r="XC189">
        <v>0</v>
      </c>
      <c r="XD189">
        <v>0</v>
      </c>
      <c r="XE189">
        <v>0</v>
      </c>
      <c r="XG189">
        <v>130</v>
      </c>
      <c r="XH189" t="s">
        <v>3348</v>
      </c>
      <c r="XI189">
        <v>232773635</v>
      </c>
      <c r="XJ189" t="s">
        <v>3349</v>
      </c>
      <c r="XK189" s="1">
        <v>44516.601435185177</v>
      </c>
      <c r="XN189" t="s">
        <v>336</v>
      </c>
      <c r="XO189" t="s">
        <v>337</v>
      </c>
      <c r="XQ189">
        <v>188</v>
      </c>
    </row>
    <row r="190" spans="1:641" x14ac:dyDescent="0.25">
      <c r="A190" s="1">
        <v>44516.685960370371</v>
      </c>
      <c r="B190" s="1">
        <v>44516.699461782409</v>
      </c>
      <c r="C190" s="1">
        <v>44516</v>
      </c>
      <c r="D190" t="s">
        <v>2735</v>
      </c>
      <c r="E190" t="s">
        <v>1199</v>
      </c>
      <c r="F190" t="s">
        <v>2118</v>
      </c>
      <c r="G190" s="1">
        <v>44515</v>
      </c>
      <c r="H190" t="s">
        <v>310</v>
      </c>
      <c r="I190" t="s">
        <v>310</v>
      </c>
      <c r="J190" t="s">
        <v>311</v>
      </c>
      <c r="K190" t="s">
        <v>1029</v>
      </c>
      <c r="L190" t="s">
        <v>441</v>
      </c>
      <c r="N190" t="s">
        <v>314</v>
      </c>
      <c r="O190" t="s">
        <v>327</v>
      </c>
      <c r="P190" t="s">
        <v>315</v>
      </c>
      <c r="Q190" t="s">
        <v>316</v>
      </c>
      <c r="S190" t="s">
        <v>317</v>
      </c>
      <c r="T190">
        <v>1</v>
      </c>
      <c r="U190">
        <v>0</v>
      </c>
      <c r="V190">
        <v>1</v>
      </c>
      <c r="W190" t="s">
        <v>319</v>
      </c>
      <c r="X190">
        <v>0</v>
      </c>
      <c r="Y190">
        <v>1</v>
      </c>
      <c r="Z190">
        <v>0</v>
      </c>
      <c r="AA190">
        <v>0</v>
      </c>
      <c r="AG190" t="s">
        <v>310</v>
      </c>
      <c r="AH190" t="s">
        <v>339</v>
      </c>
      <c r="AI190">
        <v>1</v>
      </c>
      <c r="AJ190">
        <v>0</v>
      </c>
      <c r="AK190">
        <v>0</v>
      </c>
      <c r="AL190">
        <v>0</v>
      </c>
      <c r="AM190">
        <v>0</v>
      </c>
      <c r="AN190">
        <v>0</v>
      </c>
      <c r="AO190">
        <v>0</v>
      </c>
      <c r="AP190">
        <v>0</v>
      </c>
      <c r="AR190" t="s">
        <v>383</v>
      </c>
      <c r="AT190">
        <v>100</v>
      </c>
      <c r="AU190" t="s">
        <v>327</v>
      </c>
      <c r="BP190" t="s">
        <v>427</v>
      </c>
      <c r="EK190" t="s">
        <v>318</v>
      </c>
      <c r="EL190">
        <v>1</v>
      </c>
      <c r="EM190">
        <v>0</v>
      </c>
      <c r="EN190">
        <v>0</v>
      </c>
      <c r="EO190">
        <v>0</v>
      </c>
      <c r="EP190">
        <v>0</v>
      </c>
      <c r="EQ190">
        <v>0</v>
      </c>
      <c r="ES190" t="s">
        <v>384</v>
      </c>
      <c r="ET190">
        <v>1</v>
      </c>
      <c r="EU190">
        <v>0</v>
      </c>
      <c r="EV190">
        <v>0</v>
      </c>
      <c r="EW190">
        <v>0</v>
      </c>
      <c r="EX190">
        <v>0</v>
      </c>
      <c r="EY190">
        <v>0</v>
      </c>
      <c r="EZ190">
        <v>0</v>
      </c>
      <c r="FA190">
        <v>0</v>
      </c>
      <c r="FB190">
        <v>0</v>
      </c>
      <c r="FC190">
        <v>0</v>
      </c>
      <c r="FD190">
        <v>0</v>
      </c>
      <c r="FE190">
        <v>0</v>
      </c>
      <c r="FF190">
        <v>0</v>
      </c>
      <c r="FG190">
        <v>0</v>
      </c>
      <c r="FH190">
        <v>0</v>
      </c>
      <c r="FI190">
        <v>0</v>
      </c>
      <c r="FJ190">
        <v>0</v>
      </c>
      <c r="FL190" t="s">
        <v>318</v>
      </c>
      <c r="FM190">
        <v>1</v>
      </c>
      <c r="FN190">
        <v>0</v>
      </c>
      <c r="FO190">
        <v>0</v>
      </c>
      <c r="FP190">
        <v>0</v>
      </c>
      <c r="FQ190">
        <v>0</v>
      </c>
      <c r="FR190">
        <v>0</v>
      </c>
      <c r="HV190" t="s">
        <v>344</v>
      </c>
      <c r="HX190" t="s">
        <v>385</v>
      </c>
      <c r="IE190" t="s">
        <v>3350</v>
      </c>
      <c r="IF190" t="s">
        <v>320</v>
      </c>
      <c r="IG190">
        <v>0</v>
      </c>
      <c r="IH190">
        <v>0</v>
      </c>
      <c r="II190">
        <v>0</v>
      </c>
      <c r="IJ190">
        <v>0</v>
      </c>
      <c r="IK190">
        <v>0</v>
      </c>
      <c r="IL190">
        <v>0</v>
      </c>
      <c r="IM190">
        <v>1</v>
      </c>
      <c r="IN190">
        <v>0</v>
      </c>
      <c r="IO190">
        <v>0</v>
      </c>
      <c r="IP190" t="s">
        <v>3010</v>
      </c>
      <c r="IQ190" t="s">
        <v>3351</v>
      </c>
      <c r="IR190" t="s">
        <v>604</v>
      </c>
      <c r="IS190">
        <v>1</v>
      </c>
      <c r="IT190">
        <v>0</v>
      </c>
      <c r="IU190">
        <v>1</v>
      </c>
      <c r="IV190">
        <v>1</v>
      </c>
      <c r="IW190">
        <v>0</v>
      </c>
      <c r="IX190">
        <v>0</v>
      </c>
      <c r="IY190">
        <v>0</v>
      </c>
      <c r="IZ190">
        <v>0</v>
      </c>
      <c r="JA190">
        <v>0</v>
      </c>
      <c r="JB190">
        <v>0</v>
      </c>
      <c r="JC190">
        <v>0</v>
      </c>
      <c r="JD190">
        <v>0</v>
      </c>
      <c r="JE190">
        <v>0</v>
      </c>
      <c r="JF190">
        <v>0</v>
      </c>
      <c r="JG190">
        <v>0</v>
      </c>
      <c r="JI190" t="s">
        <v>389</v>
      </c>
      <c r="JJ190" t="s">
        <v>506</v>
      </c>
      <c r="JL190" t="s">
        <v>408</v>
      </c>
      <c r="MD190" t="s">
        <v>507</v>
      </c>
      <c r="ME190" t="s">
        <v>727</v>
      </c>
      <c r="MF190" t="s">
        <v>354</v>
      </c>
      <c r="MG190" t="s">
        <v>1061</v>
      </c>
      <c r="MH190">
        <v>1</v>
      </c>
      <c r="MI190">
        <v>1</v>
      </c>
      <c r="MJ190">
        <v>1</v>
      </c>
      <c r="MK190">
        <v>1</v>
      </c>
      <c r="ML190">
        <v>0</v>
      </c>
      <c r="MM190">
        <v>0</v>
      </c>
      <c r="MN190">
        <v>0</v>
      </c>
      <c r="MP190" t="s">
        <v>320</v>
      </c>
      <c r="MQ190">
        <v>0</v>
      </c>
      <c r="MR190">
        <v>0</v>
      </c>
      <c r="MS190">
        <v>1</v>
      </c>
      <c r="MT190">
        <v>0</v>
      </c>
      <c r="MU190">
        <v>0</v>
      </c>
      <c r="MV190" t="s">
        <v>3352</v>
      </c>
      <c r="MW190" t="s">
        <v>325</v>
      </c>
      <c r="MX190">
        <v>1</v>
      </c>
      <c r="MY190">
        <v>0</v>
      </c>
      <c r="MZ190">
        <v>0</v>
      </c>
      <c r="NA190">
        <v>0</v>
      </c>
      <c r="NB190" t="s">
        <v>3353</v>
      </c>
      <c r="NC190">
        <v>0</v>
      </c>
      <c r="ND190">
        <v>1</v>
      </c>
      <c r="NE190">
        <v>1</v>
      </c>
      <c r="NF190">
        <v>1</v>
      </c>
      <c r="NG190">
        <v>1</v>
      </c>
      <c r="NH190">
        <v>0</v>
      </c>
      <c r="NI190">
        <v>0</v>
      </c>
      <c r="NJ190">
        <v>0</v>
      </c>
      <c r="NK190">
        <v>0</v>
      </c>
      <c r="NL190">
        <v>0</v>
      </c>
      <c r="NM190">
        <v>0</v>
      </c>
      <c r="NP190" t="s">
        <v>327</v>
      </c>
      <c r="NQ190" t="s">
        <v>310</v>
      </c>
      <c r="OB190" t="s">
        <v>358</v>
      </c>
      <c r="OC190">
        <v>1</v>
      </c>
      <c r="OD190">
        <v>0</v>
      </c>
      <c r="OE190">
        <v>0</v>
      </c>
      <c r="OF190">
        <v>0</v>
      </c>
      <c r="OG190">
        <v>0</v>
      </c>
      <c r="OH190">
        <v>0</v>
      </c>
      <c r="OI190">
        <v>0</v>
      </c>
      <c r="OJ190">
        <v>0</v>
      </c>
      <c r="OK190">
        <v>0</v>
      </c>
      <c r="VG190" t="s">
        <v>1194</v>
      </c>
      <c r="VH190">
        <v>1</v>
      </c>
      <c r="VI190">
        <v>1</v>
      </c>
      <c r="VJ190">
        <v>1</v>
      </c>
      <c r="VK190">
        <v>1</v>
      </c>
      <c r="VL190">
        <v>1</v>
      </c>
      <c r="VM190">
        <v>1</v>
      </c>
      <c r="VN190">
        <v>1</v>
      </c>
      <c r="VO190">
        <v>0</v>
      </c>
      <c r="VP190">
        <v>0</v>
      </c>
      <c r="VQ190">
        <v>0</v>
      </c>
      <c r="VR190">
        <v>0</v>
      </c>
      <c r="VT190" t="s">
        <v>3354</v>
      </c>
      <c r="VU190" t="s">
        <v>3355</v>
      </c>
      <c r="VV190" t="s">
        <v>320</v>
      </c>
      <c r="VW190">
        <v>0</v>
      </c>
      <c r="VX190">
        <v>0</v>
      </c>
      <c r="VY190">
        <v>0</v>
      </c>
      <c r="VZ190">
        <v>0</v>
      </c>
      <c r="WA190">
        <v>0</v>
      </c>
      <c r="WB190">
        <v>0</v>
      </c>
      <c r="WC190">
        <v>0</v>
      </c>
      <c r="WD190">
        <v>0</v>
      </c>
      <c r="WE190">
        <v>0</v>
      </c>
      <c r="WF190">
        <v>0</v>
      </c>
      <c r="WG190">
        <v>0</v>
      </c>
      <c r="WH190">
        <v>1</v>
      </c>
      <c r="WI190">
        <v>0</v>
      </c>
      <c r="WJ190">
        <v>0</v>
      </c>
      <c r="WK190" t="s">
        <v>3356</v>
      </c>
      <c r="WM190" t="s">
        <v>327</v>
      </c>
      <c r="WV190" t="s">
        <v>310</v>
      </c>
      <c r="WW190" t="s">
        <v>327</v>
      </c>
      <c r="WY190" t="s">
        <v>320</v>
      </c>
      <c r="WZ190">
        <v>0</v>
      </c>
      <c r="XA190">
        <v>0</v>
      </c>
      <c r="XB190">
        <v>0</v>
      </c>
      <c r="XC190">
        <v>1</v>
      </c>
      <c r="XD190">
        <v>0</v>
      </c>
      <c r="XE190">
        <v>0</v>
      </c>
      <c r="XF190" t="s">
        <v>3008</v>
      </c>
      <c r="XH190" t="s">
        <v>311</v>
      </c>
      <c r="XI190">
        <v>232783868</v>
      </c>
      <c r="XJ190" t="s">
        <v>3357</v>
      </c>
      <c r="XK190" s="1">
        <v>44516.616238425922</v>
      </c>
      <c r="XN190" t="s">
        <v>336</v>
      </c>
      <c r="XO190" t="s">
        <v>337</v>
      </c>
      <c r="XQ190">
        <v>189</v>
      </c>
    </row>
    <row r="191" spans="1:641" x14ac:dyDescent="0.25">
      <c r="A191" s="1">
        <v>44516.71474638889</v>
      </c>
      <c r="B191" s="1">
        <v>44516.718755925933</v>
      </c>
      <c r="C191" s="1">
        <v>44516</v>
      </c>
      <c r="D191" t="s">
        <v>2735</v>
      </c>
      <c r="E191" t="s">
        <v>1199</v>
      </c>
      <c r="F191" t="s">
        <v>2118</v>
      </c>
      <c r="G191" s="1">
        <v>44515</v>
      </c>
      <c r="H191" t="s">
        <v>310</v>
      </c>
      <c r="I191" t="s">
        <v>310</v>
      </c>
      <c r="J191" t="s">
        <v>311</v>
      </c>
      <c r="K191" t="s">
        <v>1029</v>
      </c>
      <c r="L191" t="s">
        <v>441</v>
      </c>
      <c r="N191" t="s">
        <v>681</v>
      </c>
      <c r="O191" t="s">
        <v>310</v>
      </c>
      <c r="P191" t="s">
        <v>517</v>
      </c>
      <c r="Q191" t="s">
        <v>401</v>
      </c>
      <c r="S191" t="s">
        <v>317</v>
      </c>
      <c r="T191">
        <v>3</v>
      </c>
      <c r="U191">
        <v>0</v>
      </c>
      <c r="V191">
        <v>3</v>
      </c>
      <c r="W191" t="s">
        <v>318</v>
      </c>
      <c r="X191">
        <v>1</v>
      </c>
      <c r="Y191">
        <v>0</v>
      </c>
      <c r="Z191">
        <v>0</v>
      </c>
      <c r="AA191">
        <v>0</v>
      </c>
      <c r="AB191" t="s">
        <v>841</v>
      </c>
      <c r="AC191">
        <v>1</v>
      </c>
      <c r="AD191">
        <v>1</v>
      </c>
      <c r="AE191">
        <v>1</v>
      </c>
      <c r="AF191">
        <v>0</v>
      </c>
      <c r="EK191" t="s">
        <v>318</v>
      </c>
      <c r="EL191">
        <v>1</v>
      </c>
      <c r="EM191">
        <v>0</v>
      </c>
      <c r="EN191">
        <v>0</v>
      </c>
      <c r="EO191">
        <v>0</v>
      </c>
      <c r="EP191">
        <v>0</v>
      </c>
      <c r="EQ191">
        <v>0</v>
      </c>
      <c r="IE191" t="s">
        <v>3358</v>
      </c>
      <c r="MG191" t="s">
        <v>1061</v>
      </c>
      <c r="MH191">
        <v>1</v>
      </c>
      <c r="MI191">
        <v>1</v>
      </c>
      <c r="MJ191">
        <v>1</v>
      </c>
      <c r="MK191">
        <v>1</v>
      </c>
      <c r="ML191">
        <v>0</v>
      </c>
      <c r="MM191">
        <v>0</v>
      </c>
      <c r="MN191">
        <v>0</v>
      </c>
      <c r="MW191" t="s">
        <v>325</v>
      </c>
      <c r="MX191">
        <v>1</v>
      </c>
      <c r="MY191">
        <v>0</v>
      </c>
      <c r="MZ191">
        <v>0</v>
      </c>
      <c r="NA191">
        <v>0</v>
      </c>
      <c r="OM191" t="s">
        <v>2233</v>
      </c>
      <c r="ON191">
        <v>0</v>
      </c>
      <c r="OO191">
        <v>1</v>
      </c>
      <c r="OP191">
        <v>1</v>
      </c>
      <c r="OQ191">
        <v>0</v>
      </c>
      <c r="OR191">
        <v>0</v>
      </c>
      <c r="OS191">
        <v>0</v>
      </c>
      <c r="OT191">
        <v>0</v>
      </c>
      <c r="OU191">
        <v>0</v>
      </c>
      <c r="OV191">
        <v>0</v>
      </c>
      <c r="OW191">
        <v>0</v>
      </c>
      <c r="OX191">
        <v>0</v>
      </c>
      <c r="PA191" t="s">
        <v>1018</v>
      </c>
      <c r="PB191">
        <v>0</v>
      </c>
      <c r="PC191">
        <v>0</v>
      </c>
      <c r="PD191">
        <v>0</v>
      </c>
      <c r="PE191">
        <v>0</v>
      </c>
      <c r="PF191">
        <v>0</v>
      </c>
      <c r="PG191">
        <v>0</v>
      </c>
      <c r="PH191">
        <v>0</v>
      </c>
      <c r="PI191">
        <v>0</v>
      </c>
      <c r="PJ191">
        <v>0</v>
      </c>
      <c r="PK191">
        <v>1</v>
      </c>
      <c r="PL191">
        <v>0</v>
      </c>
      <c r="PM191">
        <v>0</v>
      </c>
      <c r="PN191">
        <v>0</v>
      </c>
      <c r="PO191">
        <v>0</v>
      </c>
      <c r="PQ191" t="s">
        <v>754</v>
      </c>
      <c r="PS191" t="s">
        <v>1090</v>
      </c>
      <c r="PT191">
        <v>1</v>
      </c>
      <c r="PU191">
        <v>1</v>
      </c>
      <c r="PV191">
        <v>1</v>
      </c>
      <c r="PW191">
        <v>1</v>
      </c>
      <c r="PX191">
        <v>1</v>
      </c>
      <c r="PY191">
        <v>0</v>
      </c>
      <c r="PZ191">
        <v>0</v>
      </c>
      <c r="QA191">
        <v>0</v>
      </c>
      <c r="QB191">
        <v>0</v>
      </c>
      <c r="QD191" t="s">
        <v>320</v>
      </c>
      <c r="QE191">
        <v>0</v>
      </c>
      <c r="QF191">
        <v>0</v>
      </c>
      <c r="QG191">
        <v>0</v>
      </c>
      <c r="QH191">
        <v>0</v>
      </c>
      <c r="QI191">
        <v>0</v>
      </c>
      <c r="QJ191">
        <v>0</v>
      </c>
      <c r="QK191">
        <v>1</v>
      </c>
      <c r="QL191">
        <v>0</v>
      </c>
      <c r="QM191">
        <v>0</v>
      </c>
      <c r="QN191" t="s">
        <v>3359</v>
      </c>
      <c r="UL191" t="s">
        <v>2248</v>
      </c>
      <c r="UM191">
        <v>0</v>
      </c>
      <c r="UN191">
        <v>1</v>
      </c>
      <c r="UO191">
        <v>0</v>
      </c>
      <c r="UP191">
        <v>1</v>
      </c>
      <c r="UQ191">
        <v>0</v>
      </c>
      <c r="UR191">
        <v>0</v>
      </c>
      <c r="US191">
        <v>0</v>
      </c>
      <c r="UT191">
        <v>0</v>
      </c>
      <c r="UV191">
        <v>150</v>
      </c>
      <c r="UW191" t="s">
        <v>2841</v>
      </c>
      <c r="UX191">
        <v>0</v>
      </c>
      <c r="UY191">
        <v>0</v>
      </c>
      <c r="UZ191">
        <v>1</v>
      </c>
      <c r="VA191">
        <v>0</v>
      </c>
      <c r="VB191">
        <v>0</v>
      </c>
      <c r="VC191">
        <v>0</v>
      </c>
      <c r="VD191">
        <v>0</v>
      </c>
      <c r="VF191" t="s">
        <v>327</v>
      </c>
      <c r="VG191" t="s">
        <v>1194</v>
      </c>
      <c r="VH191">
        <v>1</v>
      </c>
      <c r="VI191">
        <v>1</v>
      </c>
      <c r="VJ191">
        <v>1</v>
      </c>
      <c r="VK191">
        <v>1</v>
      </c>
      <c r="VL191">
        <v>1</v>
      </c>
      <c r="VM191">
        <v>1</v>
      </c>
      <c r="VN191">
        <v>1</v>
      </c>
      <c r="VO191">
        <v>0</v>
      </c>
      <c r="VP191">
        <v>0</v>
      </c>
      <c r="VQ191">
        <v>0</v>
      </c>
      <c r="VR191">
        <v>0</v>
      </c>
      <c r="VT191" t="s">
        <v>3360</v>
      </c>
      <c r="VU191" t="s">
        <v>3361</v>
      </c>
      <c r="VV191" t="s">
        <v>355</v>
      </c>
      <c r="VW191">
        <v>0</v>
      </c>
      <c r="VX191">
        <v>0</v>
      </c>
      <c r="VY191">
        <v>0</v>
      </c>
      <c r="VZ191">
        <v>0</v>
      </c>
      <c r="WA191">
        <v>0</v>
      </c>
      <c r="WB191">
        <v>0</v>
      </c>
      <c r="WC191">
        <v>0</v>
      </c>
      <c r="WD191">
        <v>0</v>
      </c>
      <c r="WE191">
        <v>0</v>
      </c>
      <c r="WF191">
        <v>0</v>
      </c>
      <c r="WG191">
        <v>0</v>
      </c>
      <c r="WH191">
        <v>0</v>
      </c>
      <c r="WI191">
        <v>1</v>
      </c>
      <c r="WJ191">
        <v>0</v>
      </c>
      <c r="WM191" t="s">
        <v>327</v>
      </c>
      <c r="WV191" t="s">
        <v>327</v>
      </c>
      <c r="WW191" t="s">
        <v>327</v>
      </c>
      <c r="WY191" t="s">
        <v>355</v>
      </c>
      <c r="WZ191">
        <v>0</v>
      </c>
      <c r="XA191">
        <v>0</v>
      </c>
      <c r="XB191">
        <v>0</v>
      </c>
      <c r="XC191">
        <v>0</v>
      </c>
      <c r="XD191">
        <v>1</v>
      </c>
      <c r="XE191">
        <v>0</v>
      </c>
      <c r="XH191" t="s">
        <v>311</v>
      </c>
      <c r="XI191">
        <v>232794490</v>
      </c>
      <c r="XJ191" t="s">
        <v>3362</v>
      </c>
      <c r="XK191" s="1">
        <v>44516.635497685187</v>
      </c>
      <c r="XN191" t="s">
        <v>336</v>
      </c>
      <c r="XO191" t="s">
        <v>337</v>
      </c>
      <c r="XQ191">
        <v>190</v>
      </c>
    </row>
    <row r="192" spans="1:641" x14ac:dyDescent="0.25">
      <c r="A192" s="1">
        <v>44516.719032615743</v>
      </c>
      <c r="B192" s="1">
        <v>44516.734061226853</v>
      </c>
      <c r="C192" s="1">
        <v>44516</v>
      </c>
      <c r="D192" t="s">
        <v>2735</v>
      </c>
      <c r="E192" t="s">
        <v>1199</v>
      </c>
      <c r="F192" t="s">
        <v>1200</v>
      </c>
      <c r="G192" s="1">
        <v>44515</v>
      </c>
      <c r="H192" t="s">
        <v>310</v>
      </c>
      <c r="I192" t="s">
        <v>310</v>
      </c>
      <c r="J192" t="s">
        <v>311</v>
      </c>
      <c r="K192" t="s">
        <v>1029</v>
      </c>
      <c r="L192" t="s">
        <v>441</v>
      </c>
      <c r="N192" t="s">
        <v>314</v>
      </c>
      <c r="O192" t="s">
        <v>327</v>
      </c>
      <c r="P192" t="s">
        <v>315</v>
      </c>
      <c r="Q192" t="s">
        <v>316</v>
      </c>
      <c r="S192" t="s">
        <v>317</v>
      </c>
      <c r="T192">
        <v>1</v>
      </c>
      <c r="U192">
        <v>0</v>
      </c>
      <c r="V192">
        <v>1</v>
      </c>
      <c r="W192" t="s">
        <v>319</v>
      </c>
      <c r="X192">
        <v>0</v>
      </c>
      <c r="Y192">
        <v>1</v>
      </c>
      <c r="Z192">
        <v>0</v>
      </c>
      <c r="AA192">
        <v>0</v>
      </c>
      <c r="AG192" t="s">
        <v>310</v>
      </c>
      <c r="AH192" t="s">
        <v>339</v>
      </c>
      <c r="AI192">
        <v>1</v>
      </c>
      <c r="AJ192">
        <v>0</v>
      </c>
      <c r="AK192">
        <v>0</v>
      </c>
      <c r="AL192">
        <v>0</v>
      </c>
      <c r="AM192">
        <v>0</v>
      </c>
      <c r="AN192">
        <v>0</v>
      </c>
      <c r="AO192">
        <v>0</v>
      </c>
      <c r="AP192">
        <v>0</v>
      </c>
      <c r="AR192" t="s">
        <v>383</v>
      </c>
      <c r="AT192">
        <v>100</v>
      </c>
      <c r="AU192" t="s">
        <v>327</v>
      </c>
      <c r="BP192" t="s">
        <v>427</v>
      </c>
      <c r="EK192" t="s">
        <v>318</v>
      </c>
      <c r="EL192">
        <v>1</v>
      </c>
      <c r="EM192">
        <v>0</v>
      </c>
      <c r="EN192">
        <v>0</v>
      </c>
      <c r="EO192">
        <v>0</v>
      </c>
      <c r="EP192">
        <v>0</v>
      </c>
      <c r="EQ192">
        <v>0</v>
      </c>
      <c r="ES192" t="s">
        <v>384</v>
      </c>
      <c r="ET192">
        <v>1</v>
      </c>
      <c r="EU192">
        <v>0</v>
      </c>
      <c r="EV192">
        <v>0</v>
      </c>
      <c r="EW192">
        <v>0</v>
      </c>
      <c r="EX192">
        <v>0</v>
      </c>
      <c r="EY192">
        <v>0</v>
      </c>
      <c r="EZ192">
        <v>0</v>
      </c>
      <c r="FA192">
        <v>0</v>
      </c>
      <c r="FB192">
        <v>0</v>
      </c>
      <c r="FC192">
        <v>0</v>
      </c>
      <c r="FD192">
        <v>0</v>
      </c>
      <c r="FE192">
        <v>0</v>
      </c>
      <c r="FF192">
        <v>0</v>
      </c>
      <c r="FG192">
        <v>0</v>
      </c>
      <c r="FH192">
        <v>0</v>
      </c>
      <c r="FI192">
        <v>0</v>
      </c>
      <c r="FJ192">
        <v>0</v>
      </c>
      <c r="FL192" t="s">
        <v>320</v>
      </c>
      <c r="FM192">
        <v>0</v>
      </c>
      <c r="FN192">
        <v>0</v>
      </c>
      <c r="FO192">
        <v>0</v>
      </c>
      <c r="FP192">
        <v>1</v>
      </c>
      <c r="FQ192">
        <v>0</v>
      </c>
      <c r="FR192">
        <v>0</v>
      </c>
      <c r="FS192" t="s">
        <v>3363</v>
      </c>
      <c r="HV192" t="s">
        <v>1161</v>
      </c>
      <c r="HX192" t="s">
        <v>385</v>
      </c>
      <c r="IE192" t="s">
        <v>1244</v>
      </c>
      <c r="IF192" t="s">
        <v>320</v>
      </c>
      <c r="IG192">
        <v>0</v>
      </c>
      <c r="IH192">
        <v>0</v>
      </c>
      <c r="II192">
        <v>0</v>
      </c>
      <c r="IJ192">
        <v>0</v>
      </c>
      <c r="IK192">
        <v>0</v>
      </c>
      <c r="IL192">
        <v>0</v>
      </c>
      <c r="IM192">
        <v>1</v>
      </c>
      <c r="IN192">
        <v>0</v>
      </c>
      <c r="IO192">
        <v>0</v>
      </c>
      <c r="IP192" t="s">
        <v>3364</v>
      </c>
      <c r="IQ192" t="s">
        <v>3365</v>
      </c>
      <c r="IR192" t="s">
        <v>604</v>
      </c>
      <c r="IS192">
        <v>1</v>
      </c>
      <c r="IT192">
        <v>0</v>
      </c>
      <c r="IU192">
        <v>1</v>
      </c>
      <c r="IV192">
        <v>1</v>
      </c>
      <c r="IW192">
        <v>0</v>
      </c>
      <c r="IX192">
        <v>0</v>
      </c>
      <c r="IY192">
        <v>0</v>
      </c>
      <c r="IZ192">
        <v>0</v>
      </c>
      <c r="JA192">
        <v>0</v>
      </c>
      <c r="JB192">
        <v>0</v>
      </c>
      <c r="JC192">
        <v>0</v>
      </c>
      <c r="JD192">
        <v>0</v>
      </c>
      <c r="JE192">
        <v>0</v>
      </c>
      <c r="JF192">
        <v>0</v>
      </c>
      <c r="JG192">
        <v>0</v>
      </c>
      <c r="JI192" t="s">
        <v>389</v>
      </c>
      <c r="JJ192" t="s">
        <v>506</v>
      </c>
      <c r="JL192" t="s">
        <v>408</v>
      </c>
      <c r="MD192" t="s">
        <v>354</v>
      </c>
      <c r="ME192" t="s">
        <v>1244</v>
      </c>
      <c r="MF192" t="s">
        <v>1244</v>
      </c>
      <c r="MG192" t="s">
        <v>1061</v>
      </c>
      <c r="MH192">
        <v>1</v>
      </c>
      <c r="MI192">
        <v>1</v>
      </c>
      <c r="MJ192">
        <v>1</v>
      </c>
      <c r="MK192">
        <v>1</v>
      </c>
      <c r="ML192">
        <v>0</v>
      </c>
      <c r="MM192">
        <v>0</v>
      </c>
      <c r="MN192">
        <v>0</v>
      </c>
      <c r="MP192" t="s">
        <v>355</v>
      </c>
      <c r="MQ192">
        <v>0</v>
      </c>
      <c r="MR192">
        <v>0</v>
      </c>
      <c r="MS192">
        <v>0</v>
      </c>
      <c r="MT192">
        <v>1</v>
      </c>
      <c r="MU192">
        <v>0</v>
      </c>
      <c r="MW192" t="s">
        <v>325</v>
      </c>
      <c r="MX192">
        <v>1</v>
      </c>
      <c r="MY192">
        <v>0</v>
      </c>
      <c r="MZ192">
        <v>0</v>
      </c>
      <c r="NA192">
        <v>0</v>
      </c>
      <c r="NB192" t="s">
        <v>392</v>
      </c>
      <c r="NC192">
        <v>1</v>
      </c>
      <c r="ND192">
        <v>0</v>
      </c>
      <c r="NE192">
        <v>0</v>
      </c>
      <c r="NF192">
        <v>0</v>
      </c>
      <c r="NG192">
        <v>0</v>
      </c>
      <c r="NH192">
        <v>0</v>
      </c>
      <c r="NI192">
        <v>0</v>
      </c>
      <c r="NJ192">
        <v>0</v>
      </c>
      <c r="NK192">
        <v>0</v>
      </c>
      <c r="NL192">
        <v>0</v>
      </c>
      <c r="NM192">
        <v>0</v>
      </c>
      <c r="NP192" t="s">
        <v>327</v>
      </c>
      <c r="NQ192" t="s">
        <v>310</v>
      </c>
      <c r="OB192" t="s">
        <v>358</v>
      </c>
      <c r="OC192">
        <v>1</v>
      </c>
      <c r="OD192">
        <v>0</v>
      </c>
      <c r="OE192">
        <v>0</v>
      </c>
      <c r="OF192">
        <v>0</v>
      </c>
      <c r="OG192">
        <v>0</v>
      </c>
      <c r="OH192">
        <v>0</v>
      </c>
      <c r="OI192">
        <v>0</v>
      </c>
      <c r="OJ192">
        <v>0</v>
      </c>
      <c r="OK192">
        <v>0</v>
      </c>
      <c r="VG192" t="s">
        <v>1194</v>
      </c>
      <c r="VH192">
        <v>1</v>
      </c>
      <c r="VI192">
        <v>1</v>
      </c>
      <c r="VJ192">
        <v>1</v>
      </c>
      <c r="VK192">
        <v>1</v>
      </c>
      <c r="VL192">
        <v>1</v>
      </c>
      <c r="VM192">
        <v>1</v>
      </c>
      <c r="VN192">
        <v>1</v>
      </c>
      <c r="VO192">
        <v>0</v>
      </c>
      <c r="VP192">
        <v>0</v>
      </c>
      <c r="VQ192">
        <v>0</v>
      </c>
      <c r="VR192">
        <v>0</v>
      </c>
      <c r="VT192" t="s">
        <v>3366</v>
      </c>
      <c r="VU192" t="s">
        <v>3367</v>
      </c>
      <c r="VV192" t="s">
        <v>3368</v>
      </c>
      <c r="VW192">
        <v>0</v>
      </c>
      <c r="VX192">
        <v>0</v>
      </c>
      <c r="VY192">
        <v>0</v>
      </c>
      <c r="VZ192">
        <v>0</v>
      </c>
      <c r="WA192">
        <v>1</v>
      </c>
      <c r="WB192">
        <v>1</v>
      </c>
      <c r="WC192">
        <v>0</v>
      </c>
      <c r="WD192">
        <v>1</v>
      </c>
      <c r="WE192">
        <v>0</v>
      </c>
      <c r="WF192">
        <v>0</v>
      </c>
      <c r="WG192">
        <v>0</v>
      </c>
      <c r="WH192">
        <v>0</v>
      </c>
      <c r="WI192">
        <v>0</v>
      </c>
      <c r="WJ192">
        <v>0</v>
      </c>
      <c r="WL192" t="s">
        <v>3369</v>
      </c>
      <c r="WM192" t="s">
        <v>327</v>
      </c>
      <c r="WV192" t="s">
        <v>355</v>
      </c>
      <c r="WW192" t="s">
        <v>327</v>
      </c>
      <c r="WY192" t="s">
        <v>428</v>
      </c>
      <c r="WZ192">
        <v>0</v>
      </c>
      <c r="XA192">
        <v>0</v>
      </c>
      <c r="XB192">
        <v>0</v>
      </c>
      <c r="XC192">
        <v>0</v>
      </c>
      <c r="XD192">
        <v>0</v>
      </c>
      <c r="XE192">
        <v>1</v>
      </c>
      <c r="XH192" t="s">
        <v>311</v>
      </c>
      <c r="XI192">
        <v>232802835</v>
      </c>
      <c r="XJ192" t="s">
        <v>3370</v>
      </c>
      <c r="XK192" s="1">
        <v>44516.65079861111</v>
      </c>
      <c r="XN192" t="s">
        <v>336</v>
      </c>
      <c r="XO192" t="s">
        <v>337</v>
      </c>
      <c r="XQ192">
        <v>191</v>
      </c>
    </row>
    <row r="193" spans="1:641" x14ac:dyDescent="0.25">
      <c r="A193" s="1">
        <v>44516.735485532408</v>
      </c>
      <c r="B193" s="1">
        <v>44516.750554930557</v>
      </c>
      <c r="C193" s="1">
        <v>44516</v>
      </c>
      <c r="D193" t="s">
        <v>2735</v>
      </c>
      <c r="E193" t="s">
        <v>1199</v>
      </c>
      <c r="F193" t="s">
        <v>1200</v>
      </c>
      <c r="G193" s="1">
        <v>44515</v>
      </c>
      <c r="H193" t="s">
        <v>310</v>
      </c>
      <c r="I193" t="s">
        <v>310</v>
      </c>
      <c r="J193" t="s">
        <v>311</v>
      </c>
      <c r="K193" t="s">
        <v>1029</v>
      </c>
      <c r="L193" t="s">
        <v>441</v>
      </c>
      <c r="N193" t="s">
        <v>681</v>
      </c>
      <c r="O193" t="s">
        <v>327</v>
      </c>
      <c r="P193" t="s">
        <v>517</v>
      </c>
      <c r="Q193" t="s">
        <v>401</v>
      </c>
      <c r="S193" t="s">
        <v>531</v>
      </c>
      <c r="T193">
        <v>3</v>
      </c>
      <c r="U193">
        <v>0</v>
      </c>
      <c r="V193">
        <v>2</v>
      </c>
      <c r="W193" t="s">
        <v>318</v>
      </c>
      <c r="X193">
        <v>1</v>
      </c>
      <c r="Y193">
        <v>0</v>
      </c>
      <c r="Z193">
        <v>0</v>
      </c>
      <c r="AA193">
        <v>0</v>
      </c>
      <c r="AB193" t="s">
        <v>841</v>
      </c>
      <c r="AC193">
        <v>1</v>
      </c>
      <c r="AD193">
        <v>1</v>
      </c>
      <c r="AE193">
        <v>1</v>
      </c>
      <c r="AF193">
        <v>0</v>
      </c>
      <c r="EK193" t="s">
        <v>318</v>
      </c>
      <c r="EL193">
        <v>1</v>
      </c>
      <c r="EM193">
        <v>0</v>
      </c>
      <c r="EN193">
        <v>0</v>
      </c>
      <c r="EO193">
        <v>0</v>
      </c>
      <c r="EP193">
        <v>0</v>
      </c>
      <c r="EQ193">
        <v>0</v>
      </c>
      <c r="IE193" t="s">
        <v>3371</v>
      </c>
      <c r="MG193" t="s">
        <v>1061</v>
      </c>
      <c r="MH193">
        <v>1</v>
      </c>
      <c r="MI193">
        <v>1</v>
      </c>
      <c r="MJ193">
        <v>1</v>
      </c>
      <c r="MK193">
        <v>1</v>
      </c>
      <c r="ML193">
        <v>0</v>
      </c>
      <c r="MM193">
        <v>0</v>
      </c>
      <c r="MN193">
        <v>0</v>
      </c>
      <c r="MW193" t="s">
        <v>2258</v>
      </c>
      <c r="MX193">
        <v>1</v>
      </c>
      <c r="MY193">
        <v>0</v>
      </c>
      <c r="MZ193">
        <v>0</v>
      </c>
      <c r="NA193">
        <v>1</v>
      </c>
      <c r="OM193" t="s">
        <v>1202</v>
      </c>
      <c r="ON193">
        <v>0</v>
      </c>
      <c r="OO193">
        <v>0</v>
      </c>
      <c r="OP193">
        <v>1</v>
      </c>
      <c r="OQ193">
        <v>0</v>
      </c>
      <c r="OR193">
        <v>0</v>
      </c>
      <c r="OS193">
        <v>0</v>
      </c>
      <c r="OT193">
        <v>0</v>
      </c>
      <c r="OU193">
        <v>0</v>
      </c>
      <c r="OV193">
        <v>0</v>
      </c>
      <c r="OW193">
        <v>0</v>
      </c>
      <c r="OX193">
        <v>0</v>
      </c>
      <c r="PQ193" t="s">
        <v>844</v>
      </c>
      <c r="PS193" t="s">
        <v>3372</v>
      </c>
      <c r="PT193">
        <v>0</v>
      </c>
      <c r="PU193">
        <v>1</v>
      </c>
      <c r="PV193">
        <v>1</v>
      </c>
      <c r="PW193">
        <v>1</v>
      </c>
      <c r="PX193">
        <v>1</v>
      </c>
      <c r="PY193">
        <v>0</v>
      </c>
      <c r="PZ193">
        <v>0</v>
      </c>
      <c r="QA193">
        <v>0</v>
      </c>
      <c r="QB193">
        <v>0</v>
      </c>
      <c r="QD193" t="s">
        <v>1177</v>
      </c>
      <c r="QE193">
        <v>0</v>
      </c>
      <c r="QF193">
        <v>0</v>
      </c>
      <c r="QG193">
        <v>0</v>
      </c>
      <c r="QH193">
        <v>1</v>
      </c>
      <c r="QI193">
        <v>0</v>
      </c>
      <c r="QJ193">
        <v>0</v>
      </c>
      <c r="QK193">
        <v>0</v>
      </c>
      <c r="QL193">
        <v>0</v>
      </c>
      <c r="QM193">
        <v>0</v>
      </c>
      <c r="SX193" t="s">
        <v>2254</v>
      </c>
      <c r="SY193">
        <v>0</v>
      </c>
      <c r="SZ193">
        <v>0</v>
      </c>
      <c r="TA193">
        <v>0</v>
      </c>
      <c r="TB193">
        <v>1</v>
      </c>
      <c r="TC193">
        <v>0</v>
      </c>
      <c r="TD193">
        <v>0</v>
      </c>
      <c r="TE193">
        <v>0</v>
      </c>
      <c r="TF193">
        <v>0</v>
      </c>
      <c r="TI193" t="s">
        <v>3373</v>
      </c>
      <c r="TJ193">
        <v>1</v>
      </c>
      <c r="TK193">
        <v>0</v>
      </c>
      <c r="TL193">
        <v>1</v>
      </c>
      <c r="TM193">
        <v>1</v>
      </c>
      <c r="TN193">
        <v>0</v>
      </c>
      <c r="TO193">
        <v>0</v>
      </c>
      <c r="TP193">
        <v>0</v>
      </c>
      <c r="VF193" t="s">
        <v>327</v>
      </c>
      <c r="VG193" t="s">
        <v>1194</v>
      </c>
      <c r="VH193">
        <v>1</v>
      </c>
      <c r="VI193">
        <v>1</v>
      </c>
      <c r="VJ193">
        <v>1</v>
      </c>
      <c r="VK193">
        <v>1</v>
      </c>
      <c r="VL193">
        <v>1</v>
      </c>
      <c r="VM193">
        <v>1</v>
      </c>
      <c r="VN193">
        <v>1</v>
      </c>
      <c r="VO193">
        <v>0</v>
      </c>
      <c r="VP193">
        <v>0</v>
      </c>
      <c r="VQ193">
        <v>0</v>
      </c>
      <c r="VR193">
        <v>0</v>
      </c>
      <c r="VT193" t="s">
        <v>3374</v>
      </c>
      <c r="VU193" t="s">
        <v>3375</v>
      </c>
      <c r="VV193" t="s">
        <v>355</v>
      </c>
      <c r="VW193">
        <v>0</v>
      </c>
      <c r="VX193">
        <v>0</v>
      </c>
      <c r="VY193">
        <v>0</v>
      </c>
      <c r="VZ193">
        <v>0</v>
      </c>
      <c r="WA193">
        <v>0</v>
      </c>
      <c r="WB193">
        <v>0</v>
      </c>
      <c r="WC193">
        <v>0</v>
      </c>
      <c r="WD193">
        <v>0</v>
      </c>
      <c r="WE193">
        <v>0</v>
      </c>
      <c r="WF193">
        <v>0</v>
      </c>
      <c r="WG193">
        <v>0</v>
      </c>
      <c r="WH193">
        <v>0</v>
      </c>
      <c r="WI193">
        <v>1</v>
      </c>
      <c r="WJ193">
        <v>0</v>
      </c>
      <c r="WM193" t="s">
        <v>327</v>
      </c>
      <c r="WV193" t="s">
        <v>327</v>
      </c>
      <c r="WW193" t="s">
        <v>327</v>
      </c>
      <c r="WY193" t="s">
        <v>598</v>
      </c>
      <c r="WZ193">
        <v>0</v>
      </c>
      <c r="XA193">
        <v>0</v>
      </c>
      <c r="XB193">
        <v>1</v>
      </c>
      <c r="XC193">
        <v>0</v>
      </c>
      <c r="XD193">
        <v>0</v>
      </c>
      <c r="XE193">
        <v>0</v>
      </c>
      <c r="XH193" t="s">
        <v>311</v>
      </c>
      <c r="XI193">
        <v>232811916</v>
      </c>
      <c r="XJ193" t="s">
        <v>3376</v>
      </c>
      <c r="XK193" s="1">
        <v>44516.667384259257</v>
      </c>
      <c r="XN193" t="s">
        <v>336</v>
      </c>
      <c r="XO193" t="s">
        <v>337</v>
      </c>
      <c r="XQ193">
        <v>192</v>
      </c>
    </row>
    <row r="194" spans="1:641" x14ac:dyDescent="0.25">
      <c r="A194" s="1">
        <v>44516.7578912963</v>
      </c>
      <c r="B194" s="1">
        <v>44519.685049201391</v>
      </c>
      <c r="C194" s="1">
        <v>44516</v>
      </c>
      <c r="D194" t="s">
        <v>2735</v>
      </c>
      <c r="E194" t="s">
        <v>1199</v>
      </c>
      <c r="F194" t="s">
        <v>1200</v>
      </c>
      <c r="G194" s="1">
        <v>44515</v>
      </c>
      <c r="H194" t="s">
        <v>310</v>
      </c>
      <c r="I194" t="s">
        <v>310</v>
      </c>
      <c r="J194" t="s">
        <v>311</v>
      </c>
      <c r="K194" t="s">
        <v>1029</v>
      </c>
      <c r="L194" t="s">
        <v>441</v>
      </c>
      <c r="N194" t="s">
        <v>314</v>
      </c>
      <c r="O194" t="s">
        <v>327</v>
      </c>
      <c r="P194" t="s">
        <v>315</v>
      </c>
      <c r="Q194" t="s">
        <v>316</v>
      </c>
      <c r="S194" t="s">
        <v>317</v>
      </c>
      <c r="T194">
        <v>3</v>
      </c>
      <c r="U194">
        <v>0</v>
      </c>
      <c r="V194">
        <v>2</v>
      </c>
      <c r="W194" t="s">
        <v>319</v>
      </c>
      <c r="X194">
        <v>0</v>
      </c>
      <c r="Y194">
        <v>1</v>
      </c>
      <c r="Z194">
        <v>0</v>
      </c>
      <c r="AA194">
        <v>0</v>
      </c>
      <c r="AG194" t="s">
        <v>310</v>
      </c>
      <c r="AH194" t="s">
        <v>339</v>
      </c>
      <c r="AI194">
        <v>1</v>
      </c>
      <c r="AJ194">
        <v>0</v>
      </c>
      <c r="AK194">
        <v>0</v>
      </c>
      <c r="AL194">
        <v>0</v>
      </c>
      <c r="AM194">
        <v>0</v>
      </c>
      <c r="AN194">
        <v>0</v>
      </c>
      <c r="AO194">
        <v>0</v>
      </c>
      <c r="AP194">
        <v>0</v>
      </c>
      <c r="AR194" t="s">
        <v>383</v>
      </c>
      <c r="AT194">
        <v>100</v>
      </c>
      <c r="AU194" t="s">
        <v>327</v>
      </c>
      <c r="BP194" t="s">
        <v>427</v>
      </c>
      <c r="EK194" t="s">
        <v>320</v>
      </c>
      <c r="EL194">
        <v>0</v>
      </c>
      <c r="EM194">
        <v>0</v>
      </c>
      <c r="EN194">
        <v>0</v>
      </c>
      <c r="EO194">
        <v>1</v>
      </c>
      <c r="EP194">
        <v>0</v>
      </c>
      <c r="EQ194">
        <v>0</v>
      </c>
      <c r="ER194" t="s">
        <v>3377</v>
      </c>
      <c r="ES194" t="s">
        <v>384</v>
      </c>
      <c r="ET194">
        <v>1</v>
      </c>
      <c r="EU194">
        <v>0</v>
      </c>
      <c r="EV194">
        <v>0</v>
      </c>
      <c r="EW194">
        <v>0</v>
      </c>
      <c r="EX194">
        <v>0</v>
      </c>
      <c r="EY194">
        <v>0</v>
      </c>
      <c r="EZ194">
        <v>0</v>
      </c>
      <c r="FA194">
        <v>0</v>
      </c>
      <c r="FB194">
        <v>0</v>
      </c>
      <c r="FC194">
        <v>0</v>
      </c>
      <c r="FD194">
        <v>0</v>
      </c>
      <c r="FE194">
        <v>0</v>
      </c>
      <c r="FF194">
        <v>0</v>
      </c>
      <c r="FG194">
        <v>0</v>
      </c>
      <c r="FH194">
        <v>0</v>
      </c>
      <c r="FI194">
        <v>0</v>
      </c>
      <c r="FJ194">
        <v>0</v>
      </c>
      <c r="FL194" t="s">
        <v>318</v>
      </c>
      <c r="FM194">
        <v>1</v>
      </c>
      <c r="FN194">
        <v>0</v>
      </c>
      <c r="FO194">
        <v>0</v>
      </c>
      <c r="FP194">
        <v>0</v>
      </c>
      <c r="FQ194">
        <v>0</v>
      </c>
      <c r="FR194">
        <v>0</v>
      </c>
      <c r="HV194" t="s">
        <v>344</v>
      </c>
      <c r="HX194" t="s">
        <v>385</v>
      </c>
      <c r="IE194" t="s">
        <v>3378</v>
      </c>
      <c r="IF194" t="s">
        <v>320</v>
      </c>
      <c r="IG194">
        <v>0</v>
      </c>
      <c r="IH194">
        <v>0</v>
      </c>
      <c r="II194">
        <v>0</v>
      </c>
      <c r="IJ194">
        <v>0</v>
      </c>
      <c r="IK194">
        <v>0</v>
      </c>
      <c r="IL194">
        <v>0</v>
      </c>
      <c r="IM194">
        <v>1</v>
      </c>
      <c r="IN194">
        <v>0</v>
      </c>
      <c r="IO194">
        <v>0</v>
      </c>
      <c r="IP194" t="s">
        <v>3379</v>
      </c>
      <c r="IQ194" t="s">
        <v>3380</v>
      </c>
      <c r="IR194" t="s">
        <v>2232</v>
      </c>
      <c r="IS194">
        <v>1</v>
      </c>
      <c r="IT194">
        <v>0</v>
      </c>
      <c r="IU194">
        <v>1</v>
      </c>
      <c r="IV194">
        <v>0</v>
      </c>
      <c r="IW194">
        <v>0</v>
      </c>
      <c r="IX194">
        <v>0</v>
      </c>
      <c r="IY194">
        <v>0</v>
      </c>
      <c r="IZ194">
        <v>0</v>
      </c>
      <c r="JA194">
        <v>0</v>
      </c>
      <c r="JB194">
        <v>0</v>
      </c>
      <c r="JC194">
        <v>0</v>
      </c>
      <c r="JD194">
        <v>0</v>
      </c>
      <c r="JE194">
        <v>0</v>
      </c>
      <c r="JF194">
        <v>0</v>
      </c>
      <c r="JG194">
        <v>0</v>
      </c>
      <c r="JI194" t="s">
        <v>389</v>
      </c>
      <c r="JJ194" t="s">
        <v>506</v>
      </c>
      <c r="JL194" t="s">
        <v>352</v>
      </c>
      <c r="MD194" t="s">
        <v>3381</v>
      </c>
      <c r="ME194" t="s">
        <v>612</v>
      </c>
      <c r="MF194" t="s">
        <v>612</v>
      </c>
      <c r="MG194" t="s">
        <v>320</v>
      </c>
      <c r="MH194">
        <v>0</v>
      </c>
      <c r="MI194">
        <v>0</v>
      </c>
      <c r="MJ194">
        <v>0</v>
      </c>
      <c r="MK194">
        <v>0</v>
      </c>
      <c r="ML194">
        <v>1</v>
      </c>
      <c r="MM194">
        <v>0</v>
      </c>
      <c r="MN194">
        <v>0</v>
      </c>
      <c r="MP194" t="s">
        <v>320</v>
      </c>
      <c r="MQ194">
        <v>0</v>
      </c>
      <c r="MR194">
        <v>0</v>
      </c>
      <c r="MS194">
        <v>1</v>
      </c>
      <c r="MT194">
        <v>0</v>
      </c>
      <c r="MU194">
        <v>0</v>
      </c>
      <c r="MV194" t="s">
        <v>3382</v>
      </c>
      <c r="MW194" t="s">
        <v>325</v>
      </c>
      <c r="MX194">
        <v>1</v>
      </c>
      <c r="MY194">
        <v>0</v>
      </c>
      <c r="MZ194">
        <v>0</v>
      </c>
      <c r="NA194">
        <v>0</v>
      </c>
      <c r="NB194" t="s">
        <v>1166</v>
      </c>
      <c r="NC194">
        <v>0</v>
      </c>
      <c r="ND194">
        <v>0</v>
      </c>
      <c r="NE194">
        <v>1</v>
      </c>
      <c r="NF194">
        <v>1</v>
      </c>
      <c r="NG194">
        <v>1</v>
      </c>
      <c r="NH194">
        <v>0</v>
      </c>
      <c r="NI194">
        <v>0</v>
      </c>
      <c r="NJ194">
        <v>0</v>
      </c>
      <c r="NK194">
        <v>0</v>
      </c>
      <c r="NL194">
        <v>0</v>
      </c>
      <c r="NM194">
        <v>0</v>
      </c>
      <c r="NP194" t="s">
        <v>327</v>
      </c>
      <c r="NQ194" t="s">
        <v>310</v>
      </c>
      <c r="OB194" t="s">
        <v>358</v>
      </c>
      <c r="OC194">
        <v>1</v>
      </c>
      <c r="OD194">
        <v>0</v>
      </c>
      <c r="OE194">
        <v>0</v>
      </c>
      <c r="OF194">
        <v>0</v>
      </c>
      <c r="OG194">
        <v>0</v>
      </c>
      <c r="OH194">
        <v>0</v>
      </c>
      <c r="OI194">
        <v>0</v>
      </c>
      <c r="OJ194">
        <v>0</v>
      </c>
      <c r="OK194">
        <v>0</v>
      </c>
      <c r="VG194" t="s">
        <v>1194</v>
      </c>
      <c r="VH194">
        <v>1</v>
      </c>
      <c r="VI194">
        <v>1</v>
      </c>
      <c r="VJ194">
        <v>1</v>
      </c>
      <c r="VK194">
        <v>1</v>
      </c>
      <c r="VL194">
        <v>1</v>
      </c>
      <c r="VM194">
        <v>1</v>
      </c>
      <c r="VN194">
        <v>1</v>
      </c>
      <c r="VO194">
        <v>0</v>
      </c>
      <c r="VP194">
        <v>0</v>
      </c>
      <c r="VQ194">
        <v>0</v>
      </c>
      <c r="VR194">
        <v>0</v>
      </c>
      <c r="VT194" t="s">
        <v>3383</v>
      </c>
      <c r="VU194" t="s">
        <v>2368</v>
      </c>
      <c r="VV194" t="s">
        <v>355</v>
      </c>
      <c r="VW194">
        <v>0</v>
      </c>
      <c r="VX194">
        <v>0</v>
      </c>
      <c r="VY194">
        <v>0</v>
      </c>
      <c r="VZ194">
        <v>0</v>
      </c>
      <c r="WA194">
        <v>0</v>
      </c>
      <c r="WB194">
        <v>0</v>
      </c>
      <c r="WC194">
        <v>0</v>
      </c>
      <c r="WD194">
        <v>0</v>
      </c>
      <c r="WE194">
        <v>0</v>
      </c>
      <c r="WF194">
        <v>0</v>
      </c>
      <c r="WG194">
        <v>0</v>
      </c>
      <c r="WH194">
        <v>0</v>
      </c>
      <c r="WI194">
        <v>1</v>
      </c>
      <c r="WJ194">
        <v>0</v>
      </c>
      <c r="WM194" t="s">
        <v>327</v>
      </c>
      <c r="WV194" t="s">
        <v>310</v>
      </c>
      <c r="WW194" t="s">
        <v>327</v>
      </c>
      <c r="WY194" t="s">
        <v>428</v>
      </c>
      <c r="WZ194">
        <v>0</v>
      </c>
      <c r="XA194">
        <v>0</v>
      </c>
      <c r="XB194">
        <v>0</v>
      </c>
      <c r="XC194">
        <v>0</v>
      </c>
      <c r="XD194">
        <v>0</v>
      </c>
      <c r="XE194">
        <v>1</v>
      </c>
      <c r="XH194" t="s">
        <v>311</v>
      </c>
      <c r="XI194">
        <v>233840142</v>
      </c>
      <c r="XJ194" t="s">
        <v>3384</v>
      </c>
      <c r="XK194" s="1">
        <v>44519.601840277777</v>
      </c>
      <c r="XN194" t="s">
        <v>336</v>
      </c>
      <c r="XO194" t="s">
        <v>337</v>
      </c>
      <c r="XQ194">
        <v>193</v>
      </c>
    </row>
    <row r="195" spans="1:641" x14ac:dyDescent="0.25">
      <c r="A195" s="1">
        <v>44517.994754861109</v>
      </c>
      <c r="B195" s="1">
        <v>44518.593602546287</v>
      </c>
      <c r="C195" s="1">
        <v>44517</v>
      </c>
      <c r="D195" t="s">
        <v>2735</v>
      </c>
      <c r="E195" t="s">
        <v>1027</v>
      </c>
      <c r="F195" t="s">
        <v>1149</v>
      </c>
      <c r="G195" s="1">
        <v>44516</v>
      </c>
      <c r="H195" t="s">
        <v>310</v>
      </c>
      <c r="I195" t="s">
        <v>310</v>
      </c>
      <c r="J195" t="s">
        <v>311</v>
      </c>
      <c r="K195" t="s">
        <v>1029</v>
      </c>
      <c r="L195" t="s">
        <v>441</v>
      </c>
      <c r="N195" t="s">
        <v>681</v>
      </c>
      <c r="O195" t="s">
        <v>310</v>
      </c>
      <c r="P195" t="s">
        <v>382</v>
      </c>
      <c r="Q195" t="s">
        <v>316</v>
      </c>
      <c r="S195" t="s">
        <v>531</v>
      </c>
      <c r="T195">
        <v>4</v>
      </c>
      <c r="U195">
        <v>1</v>
      </c>
      <c r="V195">
        <v>3</v>
      </c>
      <c r="W195" t="s">
        <v>318</v>
      </c>
      <c r="X195">
        <v>1</v>
      </c>
      <c r="Y195">
        <v>0</v>
      </c>
      <c r="Z195">
        <v>0</v>
      </c>
      <c r="AA195">
        <v>0</v>
      </c>
      <c r="AB195" t="s">
        <v>841</v>
      </c>
      <c r="AC195">
        <v>1</v>
      </c>
      <c r="AD195">
        <v>1</v>
      </c>
      <c r="AE195">
        <v>1</v>
      </c>
      <c r="AF195">
        <v>0</v>
      </c>
      <c r="EK195" t="s">
        <v>497</v>
      </c>
      <c r="EL195">
        <v>0</v>
      </c>
      <c r="EM195">
        <v>1</v>
      </c>
      <c r="EN195">
        <v>0</v>
      </c>
      <c r="EO195">
        <v>0</v>
      </c>
      <c r="EP195">
        <v>0</v>
      </c>
      <c r="EQ195">
        <v>0</v>
      </c>
      <c r="IE195" t="s">
        <v>3385</v>
      </c>
      <c r="MG195" t="s">
        <v>2302</v>
      </c>
      <c r="MH195">
        <v>1</v>
      </c>
      <c r="MI195">
        <v>1</v>
      </c>
      <c r="MJ195">
        <v>0</v>
      </c>
      <c r="MK195">
        <v>1</v>
      </c>
      <c r="ML195">
        <v>0</v>
      </c>
      <c r="MM195">
        <v>0</v>
      </c>
      <c r="MN195">
        <v>0</v>
      </c>
      <c r="MW195" t="s">
        <v>325</v>
      </c>
      <c r="MX195">
        <v>1</v>
      </c>
      <c r="MY195">
        <v>0</v>
      </c>
      <c r="OM195" t="s">
        <v>2233</v>
      </c>
      <c r="ON195">
        <v>0</v>
      </c>
      <c r="OO195">
        <v>1</v>
      </c>
      <c r="OP195">
        <v>1</v>
      </c>
      <c r="OQ195">
        <v>0</v>
      </c>
      <c r="OR195">
        <v>0</v>
      </c>
      <c r="OS195">
        <v>0</v>
      </c>
      <c r="OT195">
        <v>0</v>
      </c>
      <c r="OU195">
        <v>0</v>
      </c>
      <c r="OV195">
        <v>0</v>
      </c>
      <c r="OW195">
        <v>0</v>
      </c>
      <c r="OX195">
        <v>0</v>
      </c>
      <c r="PA195" t="s">
        <v>1018</v>
      </c>
      <c r="PB195">
        <v>0</v>
      </c>
      <c r="PC195">
        <v>0</v>
      </c>
      <c r="PD195">
        <v>0</v>
      </c>
      <c r="PE195">
        <v>0</v>
      </c>
      <c r="PF195">
        <v>0</v>
      </c>
      <c r="PG195">
        <v>0</v>
      </c>
      <c r="PH195">
        <v>0</v>
      </c>
      <c r="PI195">
        <v>0</v>
      </c>
      <c r="PJ195">
        <v>0</v>
      </c>
      <c r="PK195">
        <v>1</v>
      </c>
      <c r="PL195">
        <v>0</v>
      </c>
      <c r="PM195">
        <v>0</v>
      </c>
      <c r="PN195">
        <v>0</v>
      </c>
      <c r="PO195">
        <v>0</v>
      </c>
      <c r="PQ195" t="s">
        <v>844</v>
      </c>
      <c r="PS195" t="s">
        <v>3386</v>
      </c>
      <c r="PT195">
        <v>0</v>
      </c>
      <c r="PU195">
        <v>0</v>
      </c>
      <c r="PV195">
        <v>0</v>
      </c>
      <c r="PW195">
        <v>1</v>
      </c>
      <c r="PX195">
        <v>1</v>
      </c>
      <c r="PY195">
        <v>0</v>
      </c>
      <c r="PZ195">
        <v>0</v>
      </c>
      <c r="QA195">
        <v>0</v>
      </c>
      <c r="QB195">
        <v>0</v>
      </c>
      <c r="QD195" t="s">
        <v>318</v>
      </c>
      <c r="QE195">
        <v>0</v>
      </c>
      <c r="QF195">
        <v>0</v>
      </c>
      <c r="QG195">
        <v>0</v>
      </c>
      <c r="QH195">
        <v>0</v>
      </c>
      <c r="QI195">
        <v>0</v>
      </c>
      <c r="QJ195">
        <v>1</v>
      </c>
      <c r="QK195">
        <v>0</v>
      </c>
      <c r="QL195">
        <v>0</v>
      </c>
      <c r="QM195">
        <v>0</v>
      </c>
      <c r="VG195" t="s">
        <v>3387</v>
      </c>
      <c r="VH195">
        <v>1</v>
      </c>
      <c r="VI195">
        <v>1</v>
      </c>
      <c r="VJ195">
        <v>1</v>
      </c>
      <c r="VK195">
        <v>1</v>
      </c>
      <c r="VL195">
        <v>1</v>
      </c>
      <c r="VM195">
        <v>1</v>
      </c>
      <c r="VN195">
        <v>1</v>
      </c>
      <c r="VO195">
        <v>0</v>
      </c>
      <c r="VP195">
        <v>0</v>
      </c>
      <c r="VQ195">
        <v>0</v>
      </c>
      <c r="VR195">
        <v>0</v>
      </c>
      <c r="VT195" t="s">
        <v>3388</v>
      </c>
      <c r="VU195" t="s">
        <v>3389</v>
      </c>
      <c r="VV195" t="s">
        <v>3390</v>
      </c>
      <c r="VW195">
        <v>0</v>
      </c>
      <c r="VX195">
        <v>0</v>
      </c>
      <c r="VY195">
        <v>0</v>
      </c>
      <c r="VZ195">
        <v>0</v>
      </c>
      <c r="WA195">
        <v>1</v>
      </c>
      <c r="WB195">
        <v>1</v>
      </c>
      <c r="WC195">
        <v>0</v>
      </c>
      <c r="WD195">
        <v>1</v>
      </c>
      <c r="WE195">
        <v>1</v>
      </c>
      <c r="WF195">
        <v>0</v>
      </c>
      <c r="WG195">
        <v>1</v>
      </c>
      <c r="WH195">
        <v>0</v>
      </c>
      <c r="WI195">
        <v>0</v>
      </c>
      <c r="WJ195">
        <v>0</v>
      </c>
      <c r="WL195" t="s">
        <v>3391</v>
      </c>
      <c r="WM195" t="s">
        <v>310</v>
      </c>
      <c r="WN195" t="s">
        <v>920</v>
      </c>
      <c r="WO195">
        <v>1</v>
      </c>
      <c r="WP195">
        <v>0</v>
      </c>
      <c r="WQ195">
        <v>0</v>
      </c>
      <c r="WR195">
        <v>0</v>
      </c>
      <c r="WS195">
        <v>0</v>
      </c>
      <c r="WT195">
        <v>0</v>
      </c>
      <c r="WV195" t="s">
        <v>327</v>
      </c>
      <c r="WW195" t="s">
        <v>327</v>
      </c>
      <c r="WY195" t="s">
        <v>598</v>
      </c>
      <c r="WZ195">
        <v>0</v>
      </c>
      <c r="XA195">
        <v>0</v>
      </c>
      <c r="XB195">
        <v>1</v>
      </c>
      <c r="XC195">
        <v>0</v>
      </c>
      <c r="XD195">
        <v>0</v>
      </c>
      <c r="XE195">
        <v>0</v>
      </c>
      <c r="XH195" t="s">
        <v>3392</v>
      </c>
      <c r="XI195">
        <v>233848422</v>
      </c>
      <c r="XJ195" t="s">
        <v>3393</v>
      </c>
      <c r="XK195" s="1">
        <v>44519.621122685188</v>
      </c>
      <c r="XN195" t="s">
        <v>336</v>
      </c>
      <c r="XO195" t="s">
        <v>337</v>
      </c>
      <c r="XQ195">
        <v>194</v>
      </c>
    </row>
    <row r="196" spans="1:641" x14ac:dyDescent="0.25">
      <c r="A196" s="1">
        <v>44518.593915949074</v>
      </c>
      <c r="B196" s="1">
        <v>44519.705029467586</v>
      </c>
      <c r="C196" s="1">
        <v>44518</v>
      </c>
      <c r="D196" t="s">
        <v>2735</v>
      </c>
      <c r="E196" t="s">
        <v>1027</v>
      </c>
      <c r="F196" t="s">
        <v>1058</v>
      </c>
      <c r="G196" s="1">
        <v>44517</v>
      </c>
      <c r="H196" t="s">
        <v>310</v>
      </c>
      <c r="I196" t="s">
        <v>310</v>
      </c>
      <c r="J196" t="s">
        <v>3394</v>
      </c>
      <c r="K196" t="s">
        <v>1029</v>
      </c>
      <c r="L196" t="s">
        <v>441</v>
      </c>
      <c r="N196" t="s">
        <v>314</v>
      </c>
      <c r="O196" t="s">
        <v>327</v>
      </c>
      <c r="P196" t="s">
        <v>315</v>
      </c>
      <c r="Q196" t="s">
        <v>316</v>
      </c>
      <c r="S196" t="s">
        <v>317</v>
      </c>
      <c r="T196">
        <v>2</v>
      </c>
      <c r="U196">
        <v>0</v>
      </c>
      <c r="V196">
        <v>2</v>
      </c>
      <c r="W196" t="s">
        <v>319</v>
      </c>
      <c r="X196">
        <v>0</v>
      </c>
      <c r="Y196">
        <v>1</v>
      </c>
      <c r="Z196">
        <v>0</v>
      </c>
      <c r="AA196">
        <v>0</v>
      </c>
      <c r="AG196" t="s">
        <v>310</v>
      </c>
      <c r="AH196" t="s">
        <v>339</v>
      </c>
      <c r="AI196">
        <v>1</v>
      </c>
      <c r="AJ196">
        <v>0</v>
      </c>
      <c r="AK196">
        <v>0</v>
      </c>
      <c r="AL196">
        <v>0</v>
      </c>
      <c r="AM196">
        <v>0</v>
      </c>
      <c r="AN196">
        <v>0</v>
      </c>
      <c r="AO196">
        <v>0</v>
      </c>
      <c r="AP196">
        <v>0</v>
      </c>
      <c r="AR196" t="s">
        <v>383</v>
      </c>
      <c r="AT196">
        <v>100</v>
      </c>
      <c r="AU196" t="s">
        <v>327</v>
      </c>
      <c r="BP196" t="s">
        <v>427</v>
      </c>
      <c r="EK196" t="s">
        <v>318</v>
      </c>
      <c r="EL196">
        <v>1</v>
      </c>
      <c r="EM196">
        <v>0</v>
      </c>
      <c r="EN196">
        <v>0</v>
      </c>
      <c r="EO196">
        <v>0</v>
      </c>
      <c r="EP196">
        <v>0</v>
      </c>
      <c r="EQ196">
        <v>0</v>
      </c>
      <c r="ES196" t="s">
        <v>384</v>
      </c>
      <c r="ET196">
        <v>1</v>
      </c>
      <c r="EU196">
        <v>0</v>
      </c>
      <c r="EV196">
        <v>0</v>
      </c>
      <c r="EW196">
        <v>0</v>
      </c>
      <c r="EX196">
        <v>0</v>
      </c>
      <c r="EY196">
        <v>0</v>
      </c>
      <c r="EZ196">
        <v>0</v>
      </c>
      <c r="FA196">
        <v>0</v>
      </c>
      <c r="FB196">
        <v>0</v>
      </c>
      <c r="FC196">
        <v>0</v>
      </c>
      <c r="FD196">
        <v>0</v>
      </c>
      <c r="FE196">
        <v>0</v>
      </c>
      <c r="FF196">
        <v>0</v>
      </c>
      <c r="FG196">
        <v>0</v>
      </c>
      <c r="FH196">
        <v>0</v>
      </c>
      <c r="FI196">
        <v>0</v>
      </c>
      <c r="FJ196">
        <v>0</v>
      </c>
      <c r="FL196" t="s">
        <v>320</v>
      </c>
      <c r="FM196">
        <v>0</v>
      </c>
      <c r="FN196">
        <v>0</v>
      </c>
      <c r="FO196">
        <v>0</v>
      </c>
      <c r="FP196">
        <v>1</v>
      </c>
      <c r="FQ196">
        <v>0</v>
      </c>
      <c r="FR196">
        <v>0</v>
      </c>
      <c r="FS196" t="s">
        <v>3395</v>
      </c>
      <c r="HV196" t="s">
        <v>1161</v>
      </c>
      <c r="HX196" t="s">
        <v>385</v>
      </c>
      <c r="IE196" t="s">
        <v>3396</v>
      </c>
      <c r="IF196" t="s">
        <v>320</v>
      </c>
      <c r="IG196">
        <v>0</v>
      </c>
      <c r="IH196">
        <v>0</v>
      </c>
      <c r="II196">
        <v>0</v>
      </c>
      <c r="IJ196">
        <v>0</v>
      </c>
      <c r="IK196">
        <v>0</v>
      </c>
      <c r="IL196">
        <v>0</v>
      </c>
      <c r="IM196">
        <v>1</v>
      </c>
      <c r="IN196">
        <v>0</v>
      </c>
      <c r="IO196">
        <v>0</v>
      </c>
      <c r="IP196" t="s">
        <v>3397</v>
      </c>
      <c r="IQ196" t="s">
        <v>3398</v>
      </c>
      <c r="IR196" t="s">
        <v>2232</v>
      </c>
      <c r="IS196">
        <v>1</v>
      </c>
      <c r="IT196">
        <v>0</v>
      </c>
      <c r="IU196">
        <v>1</v>
      </c>
      <c r="IV196">
        <v>0</v>
      </c>
      <c r="IW196">
        <v>0</v>
      </c>
      <c r="IX196">
        <v>0</v>
      </c>
      <c r="IY196">
        <v>0</v>
      </c>
      <c r="IZ196">
        <v>0</v>
      </c>
      <c r="JA196">
        <v>0</v>
      </c>
      <c r="JB196">
        <v>0</v>
      </c>
      <c r="JC196">
        <v>0</v>
      </c>
      <c r="JD196">
        <v>0</v>
      </c>
      <c r="JE196">
        <v>0</v>
      </c>
      <c r="JF196">
        <v>0</v>
      </c>
      <c r="JG196">
        <v>0</v>
      </c>
      <c r="JI196" t="s">
        <v>411</v>
      </c>
      <c r="JJ196" t="s">
        <v>506</v>
      </c>
      <c r="JL196" t="s">
        <v>352</v>
      </c>
      <c r="MD196" t="s">
        <v>3399</v>
      </c>
      <c r="ME196" t="s">
        <v>322</v>
      </c>
      <c r="MF196" t="s">
        <v>354</v>
      </c>
      <c r="MG196" t="s">
        <v>2367</v>
      </c>
      <c r="MH196">
        <v>0</v>
      </c>
      <c r="MI196">
        <v>0</v>
      </c>
      <c r="MJ196">
        <v>1</v>
      </c>
      <c r="MK196">
        <v>1</v>
      </c>
      <c r="ML196">
        <v>0</v>
      </c>
      <c r="MM196">
        <v>0</v>
      </c>
      <c r="MN196">
        <v>0</v>
      </c>
      <c r="MP196" t="s">
        <v>355</v>
      </c>
      <c r="MQ196">
        <v>0</v>
      </c>
      <c r="MR196">
        <v>0</v>
      </c>
      <c r="MS196">
        <v>0</v>
      </c>
      <c r="MT196">
        <v>1</v>
      </c>
      <c r="MU196">
        <v>0</v>
      </c>
      <c r="MW196" t="s">
        <v>325</v>
      </c>
      <c r="MX196">
        <v>1</v>
      </c>
      <c r="MY196">
        <v>0</v>
      </c>
      <c r="NB196" t="s">
        <v>326</v>
      </c>
      <c r="NC196">
        <v>0</v>
      </c>
      <c r="ND196">
        <v>0</v>
      </c>
      <c r="NE196">
        <v>0</v>
      </c>
      <c r="NF196">
        <v>1</v>
      </c>
      <c r="NG196">
        <v>0</v>
      </c>
      <c r="NH196">
        <v>0</v>
      </c>
      <c r="NI196">
        <v>0</v>
      </c>
      <c r="NJ196">
        <v>0</v>
      </c>
      <c r="NK196">
        <v>0</v>
      </c>
      <c r="NL196">
        <v>0</v>
      </c>
      <c r="NM196">
        <v>0</v>
      </c>
      <c r="NP196" t="s">
        <v>310</v>
      </c>
      <c r="NQ196" t="s">
        <v>310</v>
      </c>
      <c r="NR196" t="s">
        <v>355</v>
      </c>
      <c r="NS196">
        <v>0</v>
      </c>
      <c r="NT196">
        <v>0</v>
      </c>
      <c r="NU196">
        <v>0</v>
      </c>
      <c r="NV196">
        <v>0</v>
      </c>
      <c r="NW196">
        <v>0</v>
      </c>
      <c r="NX196">
        <v>0</v>
      </c>
      <c r="NY196">
        <v>1</v>
      </c>
      <c r="NZ196">
        <v>0</v>
      </c>
      <c r="OB196" t="s">
        <v>358</v>
      </c>
      <c r="OC196">
        <v>1</v>
      </c>
      <c r="OD196">
        <v>0</v>
      </c>
      <c r="OE196">
        <v>0</v>
      </c>
      <c r="OF196">
        <v>0</v>
      </c>
      <c r="OG196">
        <v>0</v>
      </c>
      <c r="OH196">
        <v>0</v>
      </c>
      <c r="OI196">
        <v>0</v>
      </c>
      <c r="OJ196">
        <v>0</v>
      </c>
      <c r="OK196">
        <v>0</v>
      </c>
      <c r="VG196" t="s">
        <v>1194</v>
      </c>
      <c r="VH196">
        <v>1</v>
      </c>
      <c r="VI196">
        <v>1</v>
      </c>
      <c r="VJ196">
        <v>1</v>
      </c>
      <c r="VK196">
        <v>1</v>
      </c>
      <c r="VL196">
        <v>1</v>
      </c>
      <c r="VM196">
        <v>1</v>
      </c>
      <c r="VN196">
        <v>1</v>
      </c>
      <c r="VO196">
        <v>0</v>
      </c>
      <c r="VP196">
        <v>0</v>
      </c>
      <c r="VQ196">
        <v>0</v>
      </c>
      <c r="VR196">
        <v>0</v>
      </c>
      <c r="VT196" t="s">
        <v>3400</v>
      </c>
      <c r="VU196" t="s">
        <v>3243</v>
      </c>
      <c r="VV196" t="s">
        <v>489</v>
      </c>
      <c r="VW196">
        <v>0</v>
      </c>
      <c r="VX196">
        <v>0</v>
      </c>
      <c r="VY196">
        <v>0</v>
      </c>
      <c r="VZ196">
        <v>0</v>
      </c>
      <c r="WA196">
        <v>0</v>
      </c>
      <c r="WB196">
        <v>1</v>
      </c>
      <c r="WC196">
        <v>0</v>
      </c>
      <c r="WD196">
        <v>0</v>
      </c>
      <c r="WE196">
        <v>0</v>
      </c>
      <c r="WF196">
        <v>0</v>
      </c>
      <c r="WG196">
        <v>0</v>
      </c>
      <c r="WH196">
        <v>0</v>
      </c>
      <c r="WI196">
        <v>0</v>
      </c>
      <c r="WJ196">
        <v>0</v>
      </c>
      <c r="WL196" t="s">
        <v>3401</v>
      </c>
      <c r="WM196" t="s">
        <v>327</v>
      </c>
      <c r="WV196" t="s">
        <v>310</v>
      </c>
      <c r="WW196" t="s">
        <v>327</v>
      </c>
      <c r="WY196" t="s">
        <v>320</v>
      </c>
      <c r="WZ196">
        <v>0</v>
      </c>
      <c r="XA196">
        <v>0</v>
      </c>
      <c r="XB196">
        <v>0</v>
      </c>
      <c r="XC196">
        <v>1</v>
      </c>
      <c r="XD196">
        <v>0</v>
      </c>
      <c r="XE196">
        <v>0</v>
      </c>
      <c r="XF196" t="s">
        <v>3402</v>
      </c>
      <c r="XH196" t="s">
        <v>311</v>
      </c>
      <c r="XI196">
        <v>233848426</v>
      </c>
      <c r="XJ196" t="s">
        <v>3403</v>
      </c>
      <c r="XK196" s="1">
        <v>44519.621134259258</v>
      </c>
      <c r="XN196" t="s">
        <v>336</v>
      </c>
      <c r="XO196" t="s">
        <v>337</v>
      </c>
      <c r="XQ196">
        <v>195</v>
      </c>
    </row>
    <row r="197" spans="1:641" x14ac:dyDescent="0.25">
      <c r="A197" s="1">
        <v>44519.814176157408</v>
      </c>
      <c r="B197" s="1">
        <v>44519.836064166673</v>
      </c>
      <c r="C197" s="1">
        <v>44519</v>
      </c>
      <c r="D197" t="s">
        <v>2735</v>
      </c>
      <c r="E197" t="s">
        <v>1027</v>
      </c>
      <c r="F197" t="s">
        <v>1149</v>
      </c>
      <c r="H197" t="s">
        <v>310</v>
      </c>
      <c r="I197" t="s">
        <v>310</v>
      </c>
      <c r="J197" t="s">
        <v>864</v>
      </c>
      <c r="K197" t="s">
        <v>1029</v>
      </c>
      <c r="L197" t="s">
        <v>441</v>
      </c>
      <c r="N197" t="s">
        <v>314</v>
      </c>
      <c r="O197" t="s">
        <v>327</v>
      </c>
      <c r="P197" t="s">
        <v>315</v>
      </c>
      <c r="Q197" t="s">
        <v>316</v>
      </c>
      <c r="S197" t="s">
        <v>531</v>
      </c>
      <c r="T197">
        <v>4</v>
      </c>
      <c r="U197">
        <v>0</v>
      </c>
      <c r="V197">
        <v>4</v>
      </c>
      <c r="W197" t="s">
        <v>319</v>
      </c>
      <c r="X197">
        <v>0</v>
      </c>
      <c r="Y197">
        <v>1</v>
      </c>
      <c r="Z197">
        <v>0</v>
      </c>
      <c r="AA197">
        <v>0</v>
      </c>
      <c r="AG197" t="s">
        <v>310</v>
      </c>
      <c r="AH197" t="s">
        <v>339</v>
      </c>
      <c r="AI197">
        <v>1</v>
      </c>
      <c r="AJ197">
        <v>0</v>
      </c>
      <c r="AK197">
        <v>0</v>
      </c>
      <c r="AL197">
        <v>0</v>
      </c>
      <c r="AM197">
        <v>0</v>
      </c>
      <c r="AN197">
        <v>0</v>
      </c>
      <c r="AO197">
        <v>0</v>
      </c>
      <c r="AP197">
        <v>0</v>
      </c>
      <c r="AR197" t="s">
        <v>383</v>
      </c>
      <c r="AT197">
        <v>100</v>
      </c>
      <c r="AU197" t="s">
        <v>327</v>
      </c>
      <c r="BP197" t="s">
        <v>427</v>
      </c>
      <c r="EK197" t="s">
        <v>318</v>
      </c>
      <c r="EL197">
        <v>1</v>
      </c>
      <c r="EM197">
        <v>0</v>
      </c>
      <c r="EN197">
        <v>0</v>
      </c>
      <c r="EO197">
        <v>0</v>
      </c>
      <c r="EP197">
        <v>0</v>
      </c>
      <c r="EQ197">
        <v>0</v>
      </c>
      <c r="ES197" t="s">
        <v>384</v>
      </c>
      <c r="ET197">
        <v>1</v>
      </c>
      <c r="EU197">
        <v>0</v>
      </c>
      <c r="EV197">
        <v>0</v>
      </c>
      <c r="EW197">
        <v>0</v>
      </c>
      <c r="EX197">
        <v>0</v>
      </c>
      <c r="EY197">
        <v>0</v>
      </c>
      <c r="EZ197">
        <v>0</v>
      </c>
      <c r="FA197">
        <v>0</v>
      </c>
      <c r="FB197">
        <v>0</v>
      </c>
      <c r="FC197">
        <v>0</v>
      </c>
      <c r="FD197">
        <v>0</v>
      </c>
      <c r="FE197">
        <v>0</v>
      </c>
      <c r="FF197">
        <v>0</v>
      </c>
      <c r="FG197">
        <v>0</v>
      </c>
      <c r="FH197">
        <v>0</v>
      </c>
      <c r="FI197">
        <v>0</v>
      </c>
      <c r="FJ197">
        <v>0</v>
      </c>
      <c r="FL197" t="s">
        <v>320</v>
      </c>
      <c r="FM197">
        <v>0</v>
      </c>
      <c r="FN197">
        <v>0</v>
      </c>
      <c r="FO197">
        <v>0</v>
      </c>
      <c r="FP197">
        <v>1</v>
      </c>
      <c r="FQ197">
        <v>0</v>
      </c>
      <c r="FR197">
        <v>0</v>
      </c>
      <c r="FS197" t="s">
        <v>3404</v>
      </c>
      <c r="HV197" t="s">
        <v>1161</v>
      </c>
      <c r="HX197" t="s">
        <v>385</v>
      </c>
      <c r="IE197" t="s">
        <v>3405</v>
      </c>
      <c r="IF197" t="s">
        <v>320</v>
      </c>
      <c r="IG197">
        <v>0</v>
      </c>
      <c r="IH197">
        <v>0</v>
      </c>
      <c r="II197">
        <v>0</v>
      </c>
      <c r="IJ197">
        <v>0</v>
      </c>
      <c r="IK197">
        <v>0</v>
      </c>
      <c r="IL197">
        <v>0</v>
      </c>
      <c r="IM197">
        <v>1</v>
      </c>
      <c r="IN197">
        <v>0</v>
      </c>
      <c r="IO197">
        <v>0</v>
      </c>
      <c r="IP197" t="s">
        <v>3406</v>
      </c>
      <c r="IQ197" t="s">
        <v>3407</v>
      </c>
      <c r="IR197" t="s">
        <v>3408</v>
      </c>
      <c r="IS197">
        <v>1</v>
      </c>
      <c r="IT197">
        <v>0</v>
      </c>
      <c r="IU197">
        <v>1</v>
      </c>
      <c r="IV197">
        <v>0</v>
      </c>
      <c r="IW197">
        <v>0</v>
      </c>
      <c r="IX197">
        <v>0</v>
      </c>
      <c r="IY197">
        <v>0</v>
      </c>
      <c r="IZ197">
        <v>0</v>
      </c>
      <c r="JA197">
        <v>0</v>
      </c>
      <c r="JB197">
        <v>0</v>
      </c>
      <c r="JC197">
        <v>0</v>
      </c>
      <c r="JD197">
        <v>0</v>
      </c>
      <c r="JE197">
        <v>1</v>
      </c>
      <c r="JF197">
        <v>0</v>
      </c>
      <c r="JG197">
        <v>0</v>
      </c>
      <c r="JH197" t="s">
        <v>3409</v>
      </c>
      <c r="JI197" t="s">
        <v>389</v>
      </c>
      <c r="JJ197" t="s">
        <v>506</v>
      </c>
      <c r="JL197" t="s">
        <v>352</v>
      </c>
      <c r="MD197" t="s">
        <v>507</v>
      </c>
      <c r="ME197" t="s">
        <v>705</v>
      </c>
      <c r="MF197" t="s">
        <v>705</v>
      </c>
      <c r="MG197" t="s">
        <v>1061</v>
      </c>
      <c r="MH197">
        <v>1</v>
      </c>
      <c r="MI197">
        <v>1</v>
      </c>
      <c r="MJ197">
        <v>1</v>
      </c>
      <c r="MK197">
        <v>1</v>
      </c>
      <c r="ML197">
        <v>0</v>
      </c>
      <c r="MM197">
        <v>0</v>
      </c>
      <c r="MN197">
        <v>0</v>
      </c>
      <c r="MP197" t="s">
        <v>355</v>
      </c>
      <c r="MQ197">
        <v>0</v>
      </c>
      <c r="MR197">
        <v>0</v>
      </c>
      <c r="MS197">
        <v>0</v>
      </c>
      <c r="MT197">
        <v>1</v>
      </c>
      <c r="MU197">
        <v>0</v>
      </c>
      <c r="MW197" t="s">
        <v>325</v>
      </c>
      <c r="MX197">
        <v>1</v>
      </c>
      <c r="MY197">
        <v>0</v>
      </c>
      <c r="NB197" t="s">
        <v>1233</v>
      </c>
      <c r="NC197">
        <v>0</v>
      </c>
      <c r="ND197">
        <v>0</v>
      </c>
      <c r="NE197">
        <v>0</v>
      </c>
      <c r="NF197">
        <v>1</v>
      </c>
      <c r="NG197">
        <v>1</v>
      </c>
      <c r="NH197">
        <v>0</v>
      </c>
      <c r="NI197">
        <v>0</v>
      </c>
      <c r="NJ197">
        <v>0</v>
      </c>
      <c r="NK197">
        <v>0</v>
      </c>
      <c r="NL197">
        <v>0</v>
      </c>
      <c r="NM197">
        <v>0</v>
      </c>
      <c r="NP197" t="s">
        <v>327</v>
      </c>
      <c r="NQ197" t="s">
        <v>327</v>
      </c>
      <c r="VG197" t="s">
        <v>3410</v>
      </c>
      <c r="VH197">
        <v>1</v>
      </c>
      <c r="VI197">
        <v>1</v>
      </c>
      <c r="VJ197">
        <v>1</v>
      </c>
      <c r="VK197">
        <v>1</v>
      </c>
      <c r="VL197">
        <v>0</v>
      </c>
      <c r="VM197">
        <v>0</v>
      </c>
      <c r="VN197">
        <v>0</v>
      </c>
      <c r="VO197">
        <v>0</v>
      </c>
      <c r="VP197">
        <v>0</v>
      </c>
      <c r="VQ197">
        <v>0</v>
      </c>
      <c r="VR197">
        <v>0</v>
      </c>
      <c r="VT197" t="s">
        <v>3411</v>
      </c>
      <c r="VU197" t="s">
        <v>2368</v>
      </c>
      <c r="VV197" t="s">
        <v>3412</v>
      </c>
      <c r="VW197">
        <v>0</v>
      </c>
      <c r="VX197">
        <v>0</v>
      </c>
      <c r="VY197">
        <v>0</v>
      </c>
      <c r="VZ197">
        <v>0</v>
      </c>
      <c r="WA197">
        <v>0</v>
      </c>
      <c r="WB197">
        <v>1</v>
      </c>
      <c r="WC197">
        <v>0</v>
      </c>
      <c r="WD197">
        <v>1</v>
      </c>
      <c r="WE197">
        <v>0</v>
      </c>
      <c r="WF197">
        <v>0</v>
      </c>
      <c r="WG197">
        <v>0</v>
      </c>
      <c r="WH197">
        <v>0</v>
      </c>
      <c r="WI197">
        <v>0</v>
      </c>
      <c r="WJ197">
        <v>0</v>
      </c>
      <c r="WL197" t="s">
        <v>3413</v>
      </c>
      <c r="WM197" t="s">
        <v>327</v>
      </c>
      <c r="WV197" t="s">
        <v>310</v>
      </c>
      <c r="WW197" t="s">
        <v>327</v>
      </c>
      <c r="WY197" t="s">
        <v>320</v>
      </c>
      <c r="WZ197">
        <v>0</v>
      </c>
      <c r="XA197">
        <v>0</v>
      </c>
      <c r="XB197">
        <v>0</v>
      </c>
      <c r="XC197">
        <v>1</v>
      </c>
      <c r="XD197">
        <v>0</v>
      </c>
      <c r="XE197">
        <v>0</v>
      </c>
      <c r="XF197" t="s">
        <v>3414</v>
      </c>
      <c r="XH197" t="s">
        <v>864</v>
      </c>
      <c r="XI197">
        <v>233898892</v>
      </c>
      <c r="XJ197" t="s">
        <v>3415</v>
      </c>
      <c r="XK197" s="1">
        <v>44519.752152777779</v>
      </c>
      <c r="XN197" t="s">
        <v>336</v>
      </c>
      <c r="XO197" t="s">
        <v>337</v>
      </c>
      <c r="XQ197">
        <v>196</v>
      </c>
    </row>
    <row r="198" spans="1:641" x14ac:dyDescent="0.25">
      <c r="A198" s="1">
        <v>44519.836310937499</v>
      </c>
      <c r="B198" s="1">
        <v>44519.870652777783</v>
      </c>
      <c r="C198" s="1">
        <v>44519</v>
      </c>
      <c r="D198" t="s">
        <v>2735</v>
      </c>
      <c r="E198" t="s">
        <v>1027</v>
      </c>
      <c r="F198" t="s">
        <v>1058</v>
      </c>
      <c r="G198" s="1">
        <v>44519</v>
      </c>
      <c r="H198" t="s">
        <v>310</v>
      </c>
      <c r="I198" t="s">
        <v>310</v>
      </c>
      <c r="J198" t="s">
        <v>311</v>
      </c>
      <c r="K198" t="s">
        <v>1029</v>
      </c>
      <c r="L198" t="s">
        <v>441</v>
      </c>
      <c r="N198" t="s">
        <v>314</v>
      </c>
      <c r="O198" t="s">
        <v>310</v>
      </c>
      <c r="P198" t="s">
        <v>382</v>
      </c>
      <c r="Q198" t="s">
        <v>316</v>
      </c>
      <c r="S198" t="s">
        <v>317</v>
      </c>
      <c r="T198">
        <v>3</v>
      </c>
      <c r="U198">
        <v>0</v>
      </c>
      <c r="V198">
        <v>3</v>
      </c>
      <c r="W198" t="s">
        <v>582</v>
      </c>
      <c r="X198">
        <v>0</v>
      </c>
      <c r="Y198">
        <v>0</v>
      </c>
      <c r="Z198">
        <v>1</v>
      </c>
      <c r="AA198">
        <v>0</v>
      </c>
      <c r="BQ198" t="s">
        <v>310</v>
      </c>
      <c r="BR198" t="s">
        <v>339</v>
      </c>
      <c r="BS198">
        <v>1</v>
      </c>
      <c r="BT198">
        <v>0</v>
      </c>
      <c r="BU198">
        <v>0</v>
      </c>
      <c r="BV198">
        <v>0</v>
      </c>
      <c r="BW198">
        <v>0</v>
      </c>
      <c r="BX198">
        <v>0</v>
      </c>
      <c r="BY198">
        <v>0</v>
      </c>
      <c r="BZ198">
        <v>0</v>
      </c>
      <c r="CB198" t="s">
        <v>421</v>
      </c>
      <c r="CD198">
        <v>450</v>
      </c>
      <c r="CE198" t="s">
        <v>327</v>
      </c>
      <c r="CZ198" t="s">
        <v>422</v>
      </c>
      <c r="EK198" t="s">
        <v>318</v>
      </c>
      <c r="EL198">
        <v>1</v>
      </c>
      <c r="EM198">
        <v>0</v>
      </c>
      <c r="EN198">
        <v>0</v>
      </c>
      <c r="EO198">
        <v>0</v>
      </c>
      <c r="EP198">
        <v>0</v>
      </c>
      <c r="EQ198">
        <v>0</v>
      </c>
      <c r="FT198" t="s">
        <v>3416</v>
      </c>
      <c r="FU198">
        <v>1</v>
      </c>
      <c r="FV198">
        <v>0</v>
      </c>
      <c r="FW198">
        <v>0</v>
      </c>
      <c r="FX198">
        <v>0</v>
      </c>
      <c r="FY198">
        <v>0</v>
      </c>
      <c r="FZ198">
        <v>0</v>
      </c>
      <c r="GA198">
        <v>0</v>
      </c>
      <c r="GB198">
        <v>0</v>
      </c>
      <c r="GC198">
        <v>0</v>
      </c>
      <c r="GD198">
        <v>1</v>
      </c>
      <c r="GE198">
        <v>0</v>
      </c>
      <c r="GF198">
        <v>0</v>
      </c>
      <c r="GG198">
        <v>0</v>
      </c>
      <c r="GH198">
        <v>0</v>
      </c>
      <c r="GI198">
        <v>0</v>
      </c>
      <c r="GJ198">
        <v>0</v>
      </c>
      <c r="GK198">
        <v>0</v>
      </c>
      <c r="GM198" t="s">
        <v>318</v>
      </c>
      <c r="GN198">
        <v>1</v>
      </c>
      <c r="GO198">
        <v>0</v>
      </c>
      <c r="GP198">
        <v>0</v>
      </c>
      <c r="GQ198">
        <v>0</v>
      </c>
      <c r="GR198">
        <v>0</v>
      </c>
      <c r="GS198">
        <v>0</v>
      </c>
      <c r="HY198" t="s">
        <v>1161</v>
      </c>
      <c r="IA198" t="s">
        <v>385</v>
      </c>
      <c r="IE198" t="s">
        <v>3417</v>
      </c>
      <c r="JN198" t="s">
        <v>448</v>
      </c>
      <c r="JO198">
        <v>0</v>
      </c>
      <c r="JP198">
        <v>1</v>
      </c>
      <c r="JQ198">
        <v>0</v>
      </c>
      <c r="JR198">
        <v>0</v>
      </c>
      <c r="JS198">
        <v>0</v>
      </c>
      <c r="JT198">
        <v>0</v>
      </c>
      <c r="JU198">
        <v>0</v>
      </c>
      <c r="JV198">
        <v>0</v>
      </c>
      <c r="JW198">
        <v>0</v>
      </c>
      <c r="JY198" t="s">
        <v>3418</v>
      </c>
      <c r="JZ198" t="s">
        <v>3419</v>
      </c>
      <c r="KA198">
        <v>1</v>
      </c>
      <c r="KB198">
        <v>0</v>
      </c>
      <c r="KC198">
        <v>1</v>
      </c>
      <c r="KD198">
        <v>1</v>
      </c>
      <c r="KE198">
        <v>0</v>
      </c>
      <c r="KF198">
        <v>1</v>
      </c>
      <c r="KG198">
        <v>0</v>
      </c>
      <c r="KH198">
        <v>0</v>
      </c>
      <c r="KI198">
        <v>0</v>
      </c>
      <c r="KJ198">
        <v>1</v>
      </c>
      <c r="KK198">
        <v>1</v>
      </c>
      <c r="KL198">
        <v>1</v>
      </c>
      <c r="KM198">
        <v>0</v>
      </c>
      <c r="KN198">
        <v>0</v>
      </c>
      <c r="KO198">
        <v>0</v>
      </c>
      <c r="KQ198" t="s">
        <v>411</v>
      </c>
      <c r="KR198" t="s">
        <v>351</v>
      </c>
      <c r="KT198" t="s">
        <v>408</v>
      </c>
      <c r="MD198" t="s">
        <v>322</v>
      </c>
      <c r="ME198" t="s">
        <v>3420</v>
      </c>
      <c r="MF198" t="s">
        <v>322</v>
      </c>
      <c r="MG198" t="s">
        <v>1061</v>
      </c>
      <c r="MH198">
        <v>1</v>
      </c>
      <c r="MI198">
        <v>1</v>
      </c>
      <c r="MJ198">
        <v>1</v>
      </c>
      <c r="MK198">
        <v>1</v>
      </c>
      <c r="ML198">
        <v>0</v>
      </c>
      <c r="MM198">
        <v>0</v>
      </c>
      <c r="MN198">
        <v>0</v>
      </c>
      <c r="MP198" t="s">
        <v>324</v>
      </c>
      <c r="MQ198">
        <v>0</v>
      </c>
      <c r="MR198">
        <v>1</v>
      </c>
      <c r="MS198">
        <v>0</v>
      </c>
      <c r="MT198">
        <v>0</v>
      </c>
      <c r="MU198">
        <v>0</v>
      </c>
      <c r="MW198" t="s">
        <v>325</v>
      </c>
      <c r="MX198">
        <v>1</v>
      </c>
      <c r="MY198">
        <v>0</v>
      </c>
      <c r="NB198" t="s">
        <v>1166</v>
      </c>
      <c r="NC198">
        <v>0</v>
      </c>
      <c r="ND198">
        <v>0</v>
      </c>
      <c r="NE198">
        <v>1</v>
      </c>
      <c r="NF198">
        <v>1</v>
      </c>
      <c r="NG198">
        <v>1</v>
      </c>
      <c r="NH198">
        <v>0</v>
      </c>
      <c r="NI198">
        <v>0</v>
      </c>
      <c r="NJ198">
        <v>0</v>
      </c>
      <c r="NK198">
        <v>0</v>
      </c>
      <c r="NL198">
        <v>0</v>
      </c>
      <c r="NM198">
        <v>0</v>
      </c>
      <c r="NP198" t="s">
        <v>310</v>
      </c>
      <c r="NQ198" t="s">
        <v>310</v>
      </c>
      <c r="NR198" t="s">
        <v>355</v>
      </c>
      <c r="NS198">
        <v>0</v>
      </c>
      <c r="NT198">
        <v>0</v>
      </c>
      <c r="NU198">
        <v>0</v>
      </c>
      <c r="NV198">
        <v>0</v>
      </c>
      <c r="NW198">
        <v>0</v>
      </c>
      <c r="NX198">
        <v>0</v>
      </c>
      <c r="NY198">
        <v>1</v>
      </c>
      <c r="NZ198">
        <v>0</v>
      </c>
      <c r="OB198" t="s">
        <v>358</v>
      </c>
      <c r="OC198">
        <v>1</v>
      </c>
      <c r="OD198">
        <v>0</v>
      </c>
      <c r="OE198">
        <v>0</v>
      </c>
      <c r="OF198">
        <v>0</v>
      </c>
      <c r="OG198">
        <v>0</v>
      </c>
      <c r="OH198">
        <v>0</v>
      </c>
      <c r="OI198">
        <v>0</v>
      </c>
      <c r="OJ198">
        <v>0</v>
      </c>
      <c r="OK198">
        <v>0</v>
      </c>
      <c r="VG198" t="s">
        <v>1194</v>
      </c>
      <c r="VH198">
        <v>1</v>
      </c>
      <c r="VI198">
        <v>1</v>
      </c>
      <c r="VJ198">
        <v>1</v>
      </c>
      <c r="VK198">
        <v>1</v>
      </c>
      <c r="VL198">
        <v>1</v>
      </c>
      <c r="VM198">
        <v>1</v>
      </c>
      <c r="VN198">
        <v>1</v>
      </c>
      <c r="VO198">
        <v>0</v>
      </c>
      <c r="VP198">
        <v>0</v>
      </c>
      <c r="VQ198">
        <v>0</v>
      </c>
      <c r="VR198">
        <v>0</v>
      </c>
      <c r="VT198" t="s">
        <v>3421</v>
      </c>
      <c r="VU198" t="s">
        <v>1268</v>
      </c>
      <c r="VV198" t="s">
        <v>355</v>
      </c>
      <c r="VW198">
        <v>0</v>
      </c>
      <c r="VX198">
        <v>0</v>
      </c>
      <c r="VY198">
        <v>0</v>
      </c>
      <c r="VZ198">
        <v>0</v>
      </c>
      <c r="WA198">
        <v>0</v>
      </c>
      <c r="WB198">
        <v>0</v>
      </c>
      <c r="WC198">
        <v>0</v>
      </c>
      <c r="WD198">
        <v>0</v>
      </c>
      <c r="WE198">
        <v>0</v>
      </c>
      <c r="WF198">
        <v>0</v>
      </c>
      <c r="WG198">
        <v>0</v>
      </c>
      <c r="WH198">
        <v>0</v>
      </c>
      <c r="WI198">
        <v>1</v>
      </c>
      <c r="WJ198">
        <v>0</v>
      </c>
      <c r="WM198" t="s">
        <v>327</v>
      </c>
      <c r="WV198" t="s">
        <v>310</v>
      </c>
      <c r="WW198" t="s">
        <v>327</v>
      </c>
      <c r="WY198" t="s">
        <v>320</v>
      </c>
      <c r="WZ198">
        <v>0</v>
      </c>
      <c r="XA198">
        <v>0</v>
      </c>
      <c r="XB198">
        <v>0</v>
      </c>
      <c r="XC198">
        <v>1</v>
      </c>
      <c r="XD198">
        <v>0</v>
      </c>
      <c r="XE198">
        <v>0</v>
      </c>
      <c r="XF198" t="s">
        <v>3422</v>
      </c>
      <c r="XH198" t="s">
        <v>311</v>
      </c>
      <c r="XI198">
        <v>233908904</v>
      </c>
      <c r="XJ198" t="s">
        <v>3423</v>
      </c>
      <c r="XK198" s="1">
        <v>44519.78665509259</v>
      </c>
      <c r="XN198" t="s">
        <v>336</v>
      </c>
      <c r="XO198" t="s">
        <v>337</v>
      </c>
      <c r="XQ198">
        <v>197</v>
      </c>
    </row>
    <row r="199" spans="1:641" x14ac:dyDescent="0.25">
      <c r="A199" s="1">
        <v>44519.891898333342</v>
      </c>
      <c r="B199" s="1">
        <v>44519.912860462973</v>
      </c>
      <c r="C199" s="1">
        <v>44519</v>
      </c>
      <c r="D199" t="s">
        <v>2735</v>
      </c>
      <c r="E199" t="s">
        <v>1027</v>
      </c>
      <c r="F199" t="s">
        <v>1149</v>
      </c>
      <c r="G199" s="1">
        <v>44518</v>
      </c>
      <c r="H199" t="s">
        <v>310</v>
      </c>
      <c r="I199" t="s">
        <v>310</v>
      </c>
      <c r="J199" t="s">
        <v>311</v>
      </c>
      <c r="K199" t="s">
        <v>1029</v>
      </c>
      <c r="L199" t="s">
        <v>441</v>
      </c>
      <c r="N199" t="s">
        <v>314</v>
      </c>
      <c r="O199" t="s">
        <v>310</v>
      </c>
      <c r="P199" t="s">
        <v>517</v>
      </c>
      <c r="Q199" t="s">
        <v>316</v>
      </c>
      <c r="S199" t="s">
        <v>317</v>
      </c>
      <c r="T199">
        <v>3</v>
      </c>
      <c r="U199">
        <v>0</v>
      </c>
      <c r="V199">
        <v>3</v>
      </c>
      <c r="W199" t="s">
        <v>582</v>
      </c>
      <c r="X199">
        <v>0</v>
      </c>
      <c r="Y199">
        <v>0</v>
      </c>
      <c r="Z199">
        <v>1</v>
      </c>
      <c r="AA199">
        <v>0</v>
      </c>
      <c r="BQ199" t="s">
        <v>310</v>
      </c>
      <c r="BR199" t="s">
        <v>339</v>
      </c>
      <c r="BS199">
        <v>1</v>
      </c>
      <c r="BT199">
        <v>0</v>
      </c>
      <c r="BU199">
        <v>0</v>
      </c>
      <c r="BV199">
        <v>0</v>
      </c>
      <c r="BW199">
        <v>0</v>
      </c>
      <c r="BX199">
        <v>0</v>
      </c>
      <c r="BY199">
        <v>0</v>
      </c>
      <c r="BZ199">
        <v>0</v>
      </c>
      <c r="CB199" t="s">
        <v>421</v>
      </c>
      <c r="CD199">
        <v>450</v>
      </c>
      <c r="CE199" t="s">
        <v>327</v>
      </c>
      <c r="CZ199" t="s">
        <v>422</v>
      </c>
      <c r="EK199" t="s">
        <v>318</v>
      </c>
      <c r="EL199">
        <v>1</v>
      </c>
      <c r="EM199">
        <v>0</v>
      </c>
      <c r="EN199">
        <v>0</v>
      </c>
      <c r="EO199">
        <v>0</v>
      </c>
      <c r="EP199">
        <v>0</v>
      </c>
      <c r="EQ199">
        <v>0</v>
      </c>
      <c r="FT199" t="s">
        <v>3416</v>
      </c>
      <c r="FU199">
        <v>1</v>
      </c>
      <c r="FV199">
        <v>0</v>
      </c>
      <c r="FW199">
        <v>0</v>
      </c>
      <c r="FX199">
        <v>0</v>
      </c>
      <c r="FY199">
        <v>0</v>
      </c>
      <c r="FZ199">
        <v>0</v>
      </c>
      <c r="GA199">
        <v>0</v>
      </c>
      <c r="GB199">
        <v>0</v>
      </c>
      <c r="GC199">
        <v>0</v>
      </c>
      <c r="GD199">
        <v>1</v>
      </c>
      <c r="GE199">
        <v>0</v>
      </c>
      <c r="GF199">
        <v>0</v>
      </c>
      <c r="GG199">
        <v>0</v>
      </c>
      <c r="GH199">
        <v>0</v>
      </c>
      <c r="GI199">
        <v>0</v>
      </c>
      <c r="GJ199">
        <v>0</v>
      </c>
      <c r="GK199">
        <v>0</v>
      </c>
      <c r="GM199" t="s">
        <v>355</v>
      </c>
      <c r="GN199">
        <v>0</v>
      </c>
      <c r="GO199">
        <v>0</v>
      </c>
      <c r="GP199">
        <v>0</v>
      </c>
      <c r="GQ199">
        <v>0</v>
      </c>
      <c r="GR199">
        <v>1</v>
      </c>
      <c r="GS199">
        <v>0</v>
      </c>
      <c r="HY199" t="s">
        <v>3424</v>
      </c>
      <c r="IA199" t="s">
        <v>385</v>
      </c>
      <c r="IE199" t="s">
        <v>705</v>
      </c>
      <c r="JN199" t="s">
        <v>448</v>
      </c>
      <c r="JO199">
        <v>0</v>
      </c>
      <c r="JP199">
        <v>1</v>
      </c>
      <c r="JQ199">
        <v>0</v>
      </c>
      <c r="JR199">
        <v>0</v>
      </c>
      <c r="JS199">
        <v>0</v>
      </c>
      <c r="JT199">
        <v>0</v>
      </c>
      <c r="JU199">
        <v>0</v>
      </c>
      <c r="JV199">
        <v>0</v>
      </c>
      <c r="JW199">
        <v>0</v>
      </c>
      <c r="JY199" t="s">
        <v>3425</v>
      </c>
      <c r="JZ199" t="s">
        <v>3426</v>
      </c>
      <c r="KA199">
        <v>1</v>
      </c>
      <c r="KB199">
        <v>0</v>
      </c>
      <c r="KC199">
        <v>1</v>
      </c>
      <c r="KD199">
        <v>1</v>
      </c>
      <c r="KE199">
        <v>0</v>
      </c>
      <c r="KF199">
        <v>1</v>
      </c>
      <c r="KG199">
        <v>0</v>
      </c>
      <c r="KH199">
        <v>0</v>
      </c>
      <c r="KI199">
        <v>0</v>
      </c>
      <c r="KJ199">
        <v>0</v>
      </c>
      <c r="KK199">
        <v>0</v>
      </c>
      <c r="KL199">
        <v>1</v>
      </c>
      <c r="KM199">
        <v>0</v>
      </c>
      <c r="KN199">
        <v>0</v>
      </c>
      <c r="KO199">
        <v>0</v>
      </c>
      <c r="KQ199" t="s">
        <v>411</v>
      </c>
      <c r="KR199" t="s">
        <v>351</v>
      </c>
      <c r="KT199" t="s">
        <v>408</v>
      </c>
      <c r="MD199" t="s">
        <v>705</v>
      </c>
      <c r="ME199" t="s">
        <v>3427</v>
      </c>
      <c r="MF199" t="s">
        <v>322</v>
      </c>
      <c r="MG199" t="s">
        <v>355</v>
      </c>
      <c r="MH199">
        <v>0</v>
      </c>
      <c r="MI199">
        <v>0</v>
      </c>
      <c r="MJ199">
        <v>0</v>
      </c>
      <c r="MK199">
        <v>0</v>
      </c>
      <c r="ML199">
        <v>0</v>
      </c>
      <c r="MM199">
        <v>1</v>
      </c>
      <c r="MN199">
        <v>0</v>
      </c>
      <c r="MP199" t="s">
        <v>324</v>
      </c>
      <c r="MQ199">
        <v>0</v>
      </c>
      <c r="MR199">
        <v>1</v>
      </c>
      <c r="MS199">
        <v>0</v>
      </c>
      <c r="MT199">
        <v>0</v>
      </c>
      <c r="MU199">
        <v>0</v>
      </c>
      <c r="MW199" t="s">
        <v>325</v>
      </c>
      <c r="MX199">
        <v>1</v>
      </c>
      <c r="MY199">
        <v>0</v>
      </c>
      <c r="NB199" t="s">
        <v>1166</v>
      </c>
      <c r="NC199">
        <v>0</v>
      </c>
      <c r="ND199">
        <v>0</v>
      </c>
      <c r="NE199">
        <v>1</v>
      </c>
      <c r="NF199">
        <v>1</v>
      </c>
      <c r="NG199">
        <v>1</v>
      </c>
      <c r="NH199">
        <v>0</v>
      </c>
      <c r="NI199">
        <v>0</v>
      </c>
      <c r="NJ199">
        <v>0</v>
      </c>
      <c r="NK199">
        <v>0</v>
      </c>
      <c r="NL199">
        <v>0</v>
      </c>
      <c r="NM199">
        <v>0</v>
      </c>
      <c r="NP199" t="s">
        <v>310</v>
      </c>
      <c r="NQ199" t="s">
        <v>310</v>
      </c>
      <c r="NR199" t="s">
        <v>736</v>
      </c>
      <c r="NS199">
        <v>0</v>
      </c>
      <c r="NT199">
        <v>0</v>
      </c>
      <c r="NU199">
        <v>0</v>
      </c>
      <c r="NV199">
        <v>0</v>
      </c>
      <c r="NW199">
        <v>1</v>
      </c>
      <c r="NX199">
        <v>0</v>
      </c>
      <c r="NY199">
        <v>0</v>
      </c>
      <c r="NZ199">
        <v>0</v>
      </c>
      <c r="OB199" t="s">
        <v>358</v>
      </c>
      <c r="OC199">
        <v>1</v>
      </c>
      <c r="OD199">
        <v>0</v>
      </c>
      <c r="OE199">
        <v>0</v>
      </c>
      <c r="OF199">
        <v>0</v>
      </c>
      <c r="OG199">
        <v>0</v>
      </c>
      <c r="OH199">
        <v>0</v>
      </c>
      <c r="OI199">
        <v>0</v>
      </c>
      <c r="OJ199">
        <v>0</v>
      </c>
      <c r="OK199">
        <v>0</v>
      </c>
      <c r="VG199" t="s">
        <v>1194</v>
      </c>
      <c r="VH199">
        <v>1</v>
      </c>
      <c r="VI199">
        <v>1</v>
      </c>
      <c r="VJ199">
        <v>1</v>
      </c>
      <c r="VK199">
        <v>1</v>
      </c>
      <c r="VL199">
        <v>1</v>
      </c>
      <c r="VM199">
        <v>1</v>
      </c>
      <c r="VN199">
        <v>1</v>
      </c>
      <c r="VO199">
        <v>0</v>
      </c>
      <c r="VP199">
        <v>0</v>
      </c>
      <c r="VQ199">
        <v>0</v>
      </c>
      <c r="VR199">
        <v>0</v>
      </c>
      <c r="VT199" t="s">
        <v>3428</v>
      </c>
      <c r="VU199" t="s">
        <v>3429</v>
      </c>
      <c r="VV199" t="s">
        <v>320</v>
      </c>
      <c r="VW199">
        <v>0</v>
      </c>
      <c r="VX199">
        <v>0</v>
      </c>
      <c r="VY199">
        <v>0</v>
      </c>
      <c r="VZ199">
        <v>0</v>
      </c>
      <c r="WA199">
        <v>0</v>
      </c>
      <c r="WB199">
        <v>0</v>
      </c>
      <c r="WC199">
        <v>0</v>
      </c>
      <c r="WD199">
        <v>0</v>
      </c>
      <c r="WE199">
        <v>0</v>
      </c>
      <c r="WF199">
        <v>0</v>
      </c>
      <c r="WG199">
        <v>0</v>
      </c>
      <c r="WH199">
        <v>1</v>
      </c>
      <c r="WI199">
        <v>0</v>
      </c>
      <c r="WJ199">
        <v>0</v>
      </c>
      <c r="WK199" t="s">
        <v>3430</v>
      </c>
      <c r="WM199" t="s">
        <v>327</v>
      </c>
      <c r="WV199" t="s">
        <v>327</v>
      </c>
      <c r="WW199" t="s">
        <v>327</v>
      </c>
      <c r="WY199" t="s">
        <v>320</v>
      </c>
      <c r="WZ199">
        <v>0</v>
      </c>
      <c r="XA199">
        <v>0</v>
      </c>
      <c r="XB199">
        <v>0</v>
      </c>
      <c r="XC199">
        <v>1</v>
      </c>
      <c r="XD199">
        <v>0</v>
      </c>
      <c r="XE199">
        <v>0</v>
      </c>
      <c r="XF199" t="s">
        <v>3431</v>
      </c>
      <c r="XH199" t="s">
        <v>864</v>
      </c>
      <c r="XI199">
        <v>233918922</v>
      </c>
      <c r="XJ199" t="s">
        <v>3432</v>
      </c>
      <c r="XK199" s="1">
        <v>44519.828865740739</v>
      </c>
      <c r="XN199" t="s">
        <v>336</v>
      </c>
      <c r="XO199" t="s">
        <v>337</v>
      </c>
      <c r="XQ199">
        <v>198</v>
      </c>
    </row>
    <row r="200" spans="1:641" x14ac:dyDescent="0.25">
      <c r="A200" s="1">
        <v>44519.9131837963</v>
      </c>
      <c r="B200" s="1">
        <v>44519.934905543982</v>
      </c>
      <c r="C200" s="1">
        <v>44519</v>
      </c>
      <c r="D200" t="s">
        <v>2735</v>
      </c>
      <c r="E200" t="s">
        <v>1027</v>
      </c>
      <c r="F200" t="s">
        <v>1058</v>
      </c>
      <c r="G200" s="1">
        <v>44518</v>
      </c>
      <c r="H200" t="s">
        <v>310</v>
      </c>
      <c r="I200" t="s">
        <v>310</v>
      </c>
      <c r="J200" t="s">
        <v>311</v>
      </c>
      <c r="K200" t="s">
        <v>1029</v>
      </c>
      <c r="L200" t="s">
        <v>441</v>
      </c>
      <c r="N200" t="s">
        <v>314</v>
      </c>
      <c r="O200" t="s">
        <v>327</v>
      </c>
      <c r="P200" t="s">
        <v>517</v>
      </c>
      <c r="Q200" t="s">
        <v>401</v>
      </c>
      <c r="S200" t="s">
        <v>531</v>
      </c>
      <c r="T200">
        <v>5</v>
      </c>
      <c r="U200">
        <v>0</v>
      </c>
      <c r="V200">
        <v>5</v>
      </c>
      <c r="W200" t="s">
        <v>582</v>
      </c>
      <c r="X200">
        <v>0</v>
      </c>
      <c r="Y200">
        <v>0</v>
      </c>
      <c r="Z200">
        <v>1</v>
      </c>
      <c r="AA200">
        <v>0</v>
      </c>
      <c r="BQ200" t="s">
        <v>310</v>
      </c>
      <c r="BR200" t="s">
        <v>339</v>
      </c>
      <c r="BS200">
        <v>1</v>
      </c>
      <c r="BT200">
        <v>0</v>
      </c>
      <c r="BU200">
        <v>0</v>
      </c>
      <c r="BV200">
        <v>0</v>
      </c>
      <c r="BW200">
        <v>0</v>
      </c>
      <c r="BX200">
        <v>0</v>
      </c>
      <c r="BY200">
        <v>0</v>
      </c>
      <c r="BZ200">
        <v>0</v>
      </c>
      <c r="CB200" t="s">
        <v>421</v>
      </c>
      <c r="CD200">
        <v>450</v>
      </c>
      <c r="CE200" t="s">
        <v>327</v>
      </c>
      <c r="CZ200" t="s">
        <v>422</v>
      </c>
      <c r="EK200" t="s">
        <v>318</v>
      </c>
      <c r="EL200">
        <v>1</v>
      </c>
      <c r="EM200">
        <v>0</v>
      </c>
      <c r="EN200">
        <v>0</v>
      </c>
      <c r="EO200">
        <v>0</v>
      </c>
      <c r="EP200">
        <v>0</v>
      </c>
      <c r="EQ200">
        <v>0</v>
      </c>
      <c r="FT200" t="s">
        <v>3183</v>
      </c>
      <c r="FU200">
        <v>1</v>
      </c>
      <c r="FV200">
        <v>0</v>
      </c>
      <c r="FW200">
        <v>0</v>
      </c>
      <c r="FX200">
        <v>0</v>
      </c>
      <c r="FY200">
        <v>0</v>
      </c>
      <c r="FZ200">
        <v>0</v>
      </c>
      <c r="GA200">
        <v>0</v>
      </c>
      <c r="GB200">
        <v>0</v>
      </c>
      <c r="GC200">
        <v>0</v>
      </c>
      <c r="GD200">
        <v>0</v>
      </c>
      <c r="GE200">
        <v>0</v>
      </c>
      <c r="GF200">
        <v>0</v>
      </c>
      <c r="GG200">
        <v>1</v>
      </c>
      <c r="GH200">
        <v>0</v>
      </c>
      <c r="GI200">
        <v>0</v>
      </c>
      <c r="GJ200">
        <v>0</v>
      </c>
      <c r="GK200">
        <v>0</v>
      </c>
      <c r="GM200" t="s">
        <v>320</v>
      </c>
      <c r="GN200">
        <v>0</v>
      </c>
      <c r="GO200">
        <v>0</v>
      </c>
      <c r="GP200">
        <v>0</v>
      </c>
      <c r="GQ200">
        <v>1</v>
      </c>
      <c r="GR200">
        <v>0</v>
      </c>
      <c r="GS200">
        <v>0</v>
      </c>
      <c r="GT200" t="s">
        <v>3433</v>
      </c>
      <c r="HY200" t="s">
        <v>1161</v>
      </c>
      <c r="IA200" t="s">
        <v>385</v>
      </c>
      <c r="IE200" t="s">
        <v>3434</v>
      </c>
      <c r="JN200" t="s">
        <v>448</v>
      </c>
      <c r="JO200">
        <v>0</v>
      </c>
      <c r="JP200">
        <v>1</v>
      </c>
      <c r="JQ200">
        <v>0</v>
      </c>
      <c r="JR200">
        <v>0</v>
      </c>
      <c r="JS200">
        <v>0</v>
      </c>
      <c r="JT200">
        <v>0</v>
      </c>
      <c r="JU200">
        <v>0</v>
      </c>
      <c r="JV200">
        <v>0</v>
      </c>
      <c r="JW200">
        <v>0</v>
      </c>
      <c r="JY200" t="s">
        <v>3435</v>
      </c>
      <c r="JZ200" t="s">
        <v>3436</v>
      </c>
      <c r="KA200">
        <v>1</v>
      </c>
      <c r="KB200">
        <v>0</v>
      </c>
      <c r="KC200">
        <v>1</v>
      </c>
      <c r="KD200">
        <v>1</v>
      </c>
      <c r="KE200">
        <v>0</v>
      </c>
      <c r="KF200">
        <v>1</v>
      </c>
      <c r="KG200">
        <v>0</v>
      </c>
      <c r="KH200">
        <v>0</v>
      </c>
      <c r="KI200">
        <v>0</v>
      </c>
      <c r="KJ200">
        <v>0</v>
      </c>
      <c r="KK200">
        <v>0</v>
      </c>
      <c r="KL200">
        <v>1</v>
      </c>
      <c r="KM200">
        <v>0</v>
      </c>
      <c r="KN200">
        <v>0</v>
      </c>
      <c r="KO200">
        <v>0</v>
      </c>
      <c r="KQ200" t="s">
        <v>411</v>
      </c>
      <c r="KR200" t="s">
        <v>351</v>
      </c>
      <c r="KT200" t="s">
        <v>408</v>
      </c>
      <c r="MD200" t="s">
        <v>322</v>
      </c>
      <c r="ME200" t="s">
        <v>3437</v>
      </c>
      <c r="MF200" t="s">
        <v>322</v>
      </c>
      <c r="MG200" t="s">
        <v>1121</v>
      </c>
      <c r="MH200">
        <v>0</v>
      </c>
      <c r="MI200">
        <v>0</v>
      </c>
      <c r="MJ200">
        <v>1</v>
      </c>
      <c r="MK200">
        <v>0</v>
      </c>
      <c r="ML200">
        <v>0</v>
      </c>
      <c r="MM200">
        <v>0</v>
      </c>
      <c r="MN200">
        <v>0</v>
      </c>
      <c r="MP200" t="s">
        <v>324</v>
      </c>
      <c r="MQ200">
        <v>0</v>
      </c>
      <c r="MR200">
        <v>1</v>
      </c>
      <c r="MS200">
        <v>0</v>
      </c>
      <c r="MT200">
        <v>0</v>
      </c>
      <c r="MU200">
        <v>0</v>
      </c>
      <c r="MW200" t="s">
        <v>356</v>
      </c>
      <c r="MX200">
        <v>1</v>
      </c>
      <c r="MY200">
        <v>1</v>
      </c>
      <c r="NB200" t="s">
        <v>3257</v>
      </c>
      <c r="NC200">
        <v>0</v>
      </c>
      <c r="ND200">
        <v>0</v>
      </c>
      <c r="NE200">
        <v>1</v>
      </c>
      <c r="NF200">
        <v>1</v>
      </c>
      <c r="NG200">
        <v>1</v>
      </c>
      <c r="NH200">
        <v>0</v>
      </c>
      <c r="NI200">
        <v>0</v>
      </c>
      <c r="NJ200">
        <v>0</v>
      </c>
      <c r="NK200">
        <v>0</v>
      </c>
      <c r="NL200">
        <v>0</v>
      </c>
      <c r="NM200">
        <v>0</v>
      </c>
      <c r="NP200" t="s">
        <v>327</v>
      </c>
      <c r="NQ200" t="s">
        <v>310</v>
      </c>
      <c r="OB200" t="s">
        <v>358</v>
      </c>
      <c r="OC200">
        <v>1</v>
      </c>
      <c r="OD200">
        <v>0</v>
      </c>
      <c r="OE200">
        <v>0</v>
      </c>
      <c r="OF200">
        <v>0</v>
      </c>
      <c r="OG200">
        <v>0</v>
      </c>
      <c r="OH200">
        <v>0</v>
      </c>
      <c r="OI200">
        <v>0</v>
      </c>
      <c r="OJ200">
        <v>0</v>
      </c>
      <c r="OK200">
        <v>0</v>
      </c>
      <c r="VG200" t="s">
        <v>3438</v>
      </c>
      <c r="VH200">
        <v>1</v>
      </c>
      <c r="VI200">
        <v>1</v>
      </c>
      <c r="VJ200">
        <v>1</v>
      </c>
      <c r="VK200">
        <v>1</v>
      </c>
      <c r="VL200">
        <v>1</v>
      </c>
      <c r="VM200">
        <v>1</v>
      </c>
      <c r="VN200">
        <v>1</v>
      </c>
      <c r="VO200">
        <v>0</v>
      </c>
      <c r="VP200">
        <v>0</v>
      </c>
      <c r="VQ200">
        <v>0</v>
      </c>
      <c r="VR200">
        <v>0</v>
      </c>
      <c r="VT200" t="s">
        <v>3439</v>
      </c>
      <c r="VU200" t="s">
        <v>1268</v>
      </c>
      <c r="VV200" t="s">
        <v>355</v>
      </c>
      <c r="VW200">
        <v>0</v>
      </c>
      <c r="VX200">
        <v>0</v>
      </c>
      <c r="VY200">
        <v>0</v>
      </c>
      <c r="VZ200">
        <v>0</v>
      </c>
      <c r="WA200">
        <v>0</v>
      </c>
      <c r="WB200">
        <v>0</v>
      </c>
      <c r="WC200">
        <v>0</v>
      </c>
      <c r="WD200">
        <v>0</v>
      </c>
      <c r="WE200">
        <v>0</v>
      </c>
      <c r="WF200">
        <v>0</v>
      </c>
      <c r="WG200">
        <v>0</v>
      </c>
      <c r="WH200">
        <v>0</v>
      </c>
      <c r="WI200">
        <v>1</v>
      </c>
      <c r="WJ200">
        <v>0</v>
      </c>
      <c r="WM200" t="s">
        <v>327</v>
      </c>
      <c r="WV200" t="s">
        <v>327</v>
      </c>
      <c r="WW200" t="s">
        <v>327</v>
      </c>
      <c r="WY200" t="s">
        <v>355</v>
      </c>
      <c r="WZ200">
        <v>0</v>
      </c>
      <c r="XA200">
        <v>0</v>
      </c>
      <c r="XB200">
        <v>0</v>
      </c>
      <c r="XC200">
        <v>0</v>
      </c>
      <c r="XD200">
        <v>1</v>
      </c>
      <c r="XE200">
        <v>0</v>
      </c>
      <c r="XH200" t="s">
        <v>311</v>
      </c>
      <c r="XI200">
        <v>233923067</v>
      </c>
      <c r="XJ200" t="s">
        <v>3440</v>
      </c>
      <c r="XK200" s="1">
        <v>44519.850902777784</v>
      </c>
      <c r="XN200" t="s">
        <v>336</v>
      </c>
      <c r="XO200" t="s">
        <v>337</v>
      </c>
      <c r="XQ200">
        <v>199</v>
      </c>
    </row>
    <row r="201" spans="1:641" x14ac:dyDescent="0.25">
      <c r="A201" s="1">
        <v>44519.935873831018</v>
      </c>
      <c r="B201" s="1">
        <v>44519.967199710649</v>
      </c>
      <c r="C201" s="1">
        <v>44519</v>
      </c>
      <c r="D201" t="s">
        <v>2735</v>
      </c>
      <c r="E201" t="s">
        <v>1027</v>
      </c>
      <c r="F201" t="s">
        <v>1149</v>
      </c>
      <c r="G201" s="1">
        <v>44518</v>
      </c>
      <c r="H201" t="s">
        <v>310</v>
      </c>
      <c r="I201" t="s">
        <v>310</v>
      </c>
      <c r="J201" t="s">
        <v>864</v>
      </c>
      <c r="K201" t="s">
        <v>1029</v>
      </c>
      <c r="L201" t="s">
        <v>441</v>
      </c>
      <c r="N201" t="s">
        <v>681</v>
      </c>
      <c r="O201" t="s">
        <v>327</v>
      </c>
      <c r="P201" t="s">
        <v>382</v>
      </c>
      <c r="Q201" t="s">
        <v>401</v>
      </c>
      <c r="S201" t="s">
        <v>317</v>
      </c>
      <c r="T201">
        <v>1</v>
      </c>
      <c r="U201">
        <v>0</v>
      </c>
      <c r="V201">
        <v>1</v>
      </c>
      <c r="W201" t="s">
        <v>318</v>
      </c>
      <c r="X201">
        <v>1</v>
      </c>
      <c r="Y201">
        <v>0</v>
      </c>
      <c r="Z201">
        <v>0</v>
      </c>
      <c r="AA201">
        <v>0</v>
      </c>
      <c r="AB201" t="s">
        <v>841</v>
      </c>
      <c r="AC201">
        <v>1</v>
      </c>
      <c r="AD201">
        <v>1</v>
      </c>
      <c r="AE201">
        <v>1</v>
      </c>
      <c r="AF201">
        <v>0</v>
      </c>
      <c r="EK201" t="s">
        <v>318</v>
      </c>
      <c r="EL201">
        <v>1</v>
      </c>
      <c r="EM201">
        <v>0</v>
      </c>
      <c r="EN201">
        <v>0</v>
      </c>
      <c r="EO201">
        <v>0</v>
      </c>
      <c r="EP201">
        <v>0</v>
      </c>
      <c r="EQ201">
        <v>0</v>
      </c>
      <c r="IE201" t="s">
        <v>3441</v>
      </c>
      <c r="MG201" t="s">
        <v>1121</v>
      </c>
      <c r="MH201">
        <v>0</v>
      </c>
      <c r="MI201">
        <v>0</v>
      </c>
      <c r="MJ201">
        <v>1</v>
      </c>
      <c r="MK201">
        <v>0</v>
      </c>
      <c r="ML201">
        <v>0</v>
      </c>
      <c r="MM201">
        <v>0</v>
      </c>
      <c r="MN201">
        <v>0</v>
      </c>
      <c r="MW201" t="s">
        <v>325</v>
      </c>
      <c r="MX201">
        <v>1</v>
      </c>
      <c r="MY201">
        <v>0</v>
      </c>
      <c r="OM201" t="s">
        <v>1202</v>
      </c>
      <c r="ON201">
        <v>0</v>
      </c>
      <c r="OO201">
        <v>0</v>
      </c>
      <c r="OP201">
        <v>1</v>
      </c>
      <c r="OQ201">
        <v>0</v>
      </c>
      <c r="OR201">
        <v>0</v>
      </c>
      <c r="OS201">
        <v>0</v>
      </c>
      <c r="OT201">
        <v>0</v>
      </c>
      <c r="OU201">
        <v>0</v>
      </c>
      <c r="OV201">
        <v>0</v>
      </c>
      <c r="OW201">
        <v>0</v>
      </c>
      <c r="OX201">
        <v>0</v>
      </c>
      <c r="PQ201" t="s">
        <v>844</v>
      </c>
      <c r="PS201" t="s">
        <v>3442</v>
      </c>
      <c r="PT201">
        <v>0</v>
      </c>
      <c r="PU201">
        <v>1</v>
      </c>
      <c r="PV201">
        <v>1</v>
      </c>
      <c r="PW201">
        <v>1</v>
      </c>
      <c r="PX201">
        <v>1</v>
      </c>
      <c r="PY201">
        <v>0</v>
      </c>
      <c r="PZ201">
        <v>0</v>
      </c>
      <c r="QA201">
        <v>0</v>
      </c>
      <c r="QB201">
        <v>0</v>
      </c>
      <c r="QD201" t="s">
        <v>318</v>
      </c>
      <c r="QE201">
        <v>0</v>
      </c>
      <c r="QF201">
        <v>0</v>
      </c>
      <c r="QG201">
        <v>0</v>
      </c>
      <c r="QH201">
        <v>0</v>
      </c>
      <c r="QI201">
        <v>0</v>
      </c>
      <c r="QJ201">
        <v>1</v>
      </c>
      <c r="QK201">
        <v>0</v>
      </c>
      <c r="QL201">
        <v>0</v>
      </c>
      <c r="QM201">
        <v>0</v>
      </c>
      <c r="VG201" t="s">
        <v>3443</v>
      </c>
      <c r="VH201">
        <v>1</v>
      </c>
      <c r="VI201">
        <v>1</v>
      </c>
      <c r="VJ201">
        <v>1</v>
      </c>
      <c r="VK201">
        <v>1</v>
      </c>
      <c r="VL201">
        <v>1</v>
      </c>
      <c r="VM201">
        <v>1</v>
      </c>
      <c r="VN201">
        <v>1</v>
      </c>
      <c r="VO201">
        <v>0</v>
      </c>
      <c r="VP201">
        <v>0</v>
      </c>
      <c r="VQ201">
        <v>0</v>
      </c>
      <c r="VR201">
        <v>0</v>
      </c>
      <c r="VT201" t="s">
        <v>3444</v>
      </c>
      <c r="VU201" t="s">
        <v>3250</v>
      </c>
      <c r="VV201" t="s">
        <v>489</v>
      </c>
      <c r="VW201">
        <v>0</v>
      </c>
      <c r="VX201">
        <v>0</v>
      </c>
      <c r="VY201">
        <v>0</v>
      </c>
      <c r="VZ201">
        <v>0</v>
      </c>
      <c r="WA201">
        <v>0</v>
      </c>
      <c r="WB201">
        <v>1</v>
      </c>
      <c r="WC201">
        <v>0</v>
      </c>
      <c r="WD201">
        <v>0</v>
      </c>
      <c r="WE201">
        <v>0</v>
      </c>
      <c r="WF201">
        <v>0</v>
      </c>
      <c r="WG201">
        <v>0</v>
      </c>
      <c r="WH201">
        <v>0</v>
      </c>
      <c r="WI201">
        <v>0</v>
      </c>
      <c r="WJ201">
        <v>0</v>
      </c>
      <c r="WL201" t="s">
        <v>3445</v>
      </c>
      <c r="WM201" t="s">
        <v>327</v>
      </c>
      <c r="WV201" t="s">
        <v>327</v>
      </c>
      <c r="WW201" t="s">
        <v>327</v>
      </c>
      <c r="WY201" t="s">
        <v>355</v>
      </c>
      <c r="WZ201">
        <v>0</v>
      </c>
      <c r="XA201">
        <v>0</v>
      </c>
      <c r="XB201">
        <v>0</v>
      </c>
      <c r="XC201">
        <v>0</v>
      </c>
      <c r="XD201">
        <v>1</v>
      </c>
      <c r="XE201">
        <v>0</v>
      </c>
      <c r="XH201" t="s">
        <v>864</v>
      </c>
      <c r="XI201">
        <v>233929900</v>
      </c>
      <c r="XJ201" t="s">
        <v>3446</v>
      </c>
      <c r="XK201" s="1">
        <v>44519.883194444446</v>
      </c>
      <c r="XN201" t="s">
        <v>336</v>
      </c>
      <c r="XO201" t="s">
        <v>337</v>
      </c>
      <c r="XQ201">
        <v>200</v>
      </c>
    </row>
    <row r="202" spans="1:641" x14ac:dyDescent="0.25">
      <c r="A202" s="1">
        <v>44519.96802252315</v>
      </c>
      <c r="B202" s="1">
        <v>44519.982546030093</v>
      </c>
      <c r="C202" s="1">
        <v>44519</v>
      </c>
      <c r="D202" t="s">
        <v>2735</v>
      </c>
      <c r="E202" t="s">
        <v>1027</v>
      </c>
      <c r="F202" t="s">
        <v>1028</v>
      </c>
      <c r="G202" s="1">
        <v>44518</v>
      </c>
      <c r="H202" t="s">
        <v>310</v>
      </c>
      <c r="I202" t="s">
        <v>310</v>
      </c>
      <c r="J202" t="s">
        <v>311</v>
      </c>
      <c r="K202" t="s">
        <v>1029</v>
      </c>
      <c r="L202" t="s">
        <v>313</v>
      </c>
      <c r="N202" t="s">
        <v>681</v>
      </c>
      <c r="O202" t="s">
        <v>310</v>
      </c>
      <c r="P202" t="s">
        <v>382</v>
      </c>
      <c r="Q202" t="s">
        <v>401</v>
      </c>
      <c r="S202" t="s">
        <v>317</v>
      </c>
      <c r="T202">
        <v>3</v>
      </c>
      <c r="U202">
        <v>0</v>
      </c>
      <c r="V202">
        <v>3</v>
      </c>
      <c r="W202" t="s">
        <v>318</v>
      </c>
      <c r="X202">
        <v>1</v>
      </c>
      <c r="Y202">
        <v>0</v>
      </c>
      <c r="Z202">
        <v>0</v>
      </c>
      <c r="AA202">
        <v>0</v>
      </c>
      <c r="AB202" t="s">
        <v>402</v>
      </c>
      <c r="AC202">
        <v>1</v>
      </c>
      <c r="AD202">
        <v>1</v>
      </c>
      <c r="AE202">
        <v>0</v>
      </c>
      <c r="AF202">
        <v>0</v>
      </c>
      <c r="EK202" t="s">
        <v>318</v>
      </c>
      <c r="EL202">
        <v>1</v>
      </c>
      <c r="EM202">
        <v>0</v>
      </c>
      <c r="EN202">
        <v>0</v>
      </c>
      <c r="EO202">
        <v>0</v>
      </c>
      <c r="EP202">
        <v>0</v>
      </c>
      <c r="EQ202">
        <v>0</v>
      </c>
      <c r="IE202" t="s">
        <v>3447</v>
      </c>
      <c r="MG202" t="s">
        <v>355</v>
      </c>
      <c r="MH202">
        <v>0</v>
      </c>
      <c r="MI202">
        <v>0</v>
      </c>
      <c r="MJ202">
        <v>0</v>
      </c>
      <c r="MK202">
        <v>0</v>
      </c>
      <c r="ML202">
        <v>0</v>
      </c>
      <c r="MM202">
        <v>1</v>
      </c>
      <c r="MN202">
        <v>0</v>
      </c>
      <c r="MW202" t="s">
        <v>325</v>
      </c>
      <c r="MX202">
        <v>1</v>
      </c>
      <c r="MY202">
        <v>0</v>
      </c>
      <c r="OM202" t="s">
        <v>1233</v>
      </c>
      <c r="ON202">
        <v>0</v>
      </c>
      <c r="OO202">
        <v>1</v>
      </c>
      <c r="OP202">
        <v>1</v>
      </c>
      <c r="OQ202">
        <v>0</v>
      </c>
      <c r="OR202">
        <v>0</v>
      </c>
      <c r="OS202">
        <v>0</v>
      </c>
      <c r="OT202">
        <v>0</v>
      </c>
      <c r="OU202">
        <v>0</v>
      </c>
      <c r="OV202">
        <v>0</v>
      </c>
      <c r="OW202">
        <v>0</v>
      </c>
      <c r="OX202">
        <v>0</v>
      </c>
      <c r="PA202" t="s">
        <v>843</v>
      </c>
      <c r="PB202">
        <v>0</v>
      </c>
      <c r="PC202">
        <v>0</v>
      </c>
      <c r="PD202">
        <v>0</v>
      </c>
      <c r="PE202">
        <v>0</v>
      </c>
      <c r="PF202">
        <v>0</v>
      </c>
      <c r="PG202">
        <v>1</v>
      </c>
      <c r="PH202">
        <v>0</v>
      </c>
      <c r="PI202">
        <v>0</v>
      </c>
      <c r="PJ202">
        <v>0</v>
      </c>
      <c r="PK202">
        <v>0</v>
      </c>
      <c r="PL202">
        <v>0</v>
      </c>
      <c r="PM202">
        <v>0</v>
      </c>
      <c r="PN202">
        <v>0</v>
      </c>
      <c r="PO202">
        <v>0</v>
      </c>
      <c r="PQ202" t="s">
        <v>754</v>
      </c>
      <c r="PS202" t="s">
        <v>1219</v>
      </c>
      <c r="PT202">
        <v>0</v>
      </c>
      <c r="PU202">
        <v>0</v>
      </c>
      <c r="PV202">
        <v>0</v>
      </c>
      <c r="PW202">
        <v>1</v>
      </c>
      <c r="PX202">
        <v>1</v>
      </c>
      <c r="PY202">
        <v>0</v>
      </c>
      <c r="PZ202">
        <v>0</v>
      </c>
      <c r="QA202">
        <v>0</v>
      </c>
      <c r="QB202">
        <v>0</v>
      </c>
      <c r="QD202" t="s">
        <v>318</v>
      </c>
      <c r="QE202">
        <v>0</v>
      </c>
      <c r="QF202">
        <v>0</v>
      </c>
      <c r="QG202">
        <v>0</v>
      </c>
      <c r="QH202">
        <v>0</v>
      </c>
      <c r="QI202">
        <v>0</v>
      </c>
      <c r="QJ202">
        <v>1</v>
      </c>
      <c r="QK202">
        <v>0</v>
      </c>
      <c r="QL202">
        <v>0</v>
      </c>
      <c r="QM202">
        <v>0</v>
      </c>
      <c r="VG202" t="s">
        <v>3005</v>
      </c>
      <c r="VH202">
        <v>1</v>
      </c>
      <c r="VI202">
        <v>1</v>
      </c>
      <c r="VJ202">
        <v>1</v>
      </c>
      <c r="VK202">
        <v>1</v>
      </c>
      <c r="VL202">
        <v>1</v>
      </c>
      <c r="VM202">
        <v>1</v>
      </c>
      <c r="VN202">
        <v>1</v>
      </c>
      <c r="VO202">
        <v>0</v>
      </c>
      <c r="VP202">
        <v>0</v>
      </c>
      <c r="VQ202">
        <v>0</v>
      </c>
      <c r="VR202">
        <v>0</v>
      </c>
      <c r="VT202" t="s">
        <v>322</v>
      </c>
      <c r="VU202" t="s">
        <v>3375</v>
      </c>
      <c r="VV202" t="s">
        <v>318</v>
      </c>
      <c r="VW202">
        <v>1</v>
      </c>
      <c r="VX202">
        <v>0</v>
      </c>
      <c r="VY202">
        <v>0</v>
      </c>
      <c r="VZ202">
        <v>0</v>
      </c>
      <c r="WA202">
        <v>0</v>
      </c>
      <c r="WB202">
        <v>0</v>
      </c>
      <c r="WC202">
        <v>0</v>
      </c>
      <c r="WD202">
        <v>0</v>
      </c>
      <c r="WE202">
        <v>0</v>
      </c>
      <c r="WF202">
        <v>0</v>
      </c>
      <c r="WG202">
        <v>0</v>
      </c>
      <c r="WH202">
        <v>0</v>
      </c>
      <c r="WI202">
        <v>0</v>
      </c>
      <c r="WJ202">
        <v>0</v>
      </c>
      <c r="WM202" t="s">
        <v>327</v>
      </c>
      <c r="WV202" t="s">
        <v>327</v>
      </c>
      <c r="WW202" t="s">
        <v>327</v>
      </c>
      <c r="WY202" t="s">
        <v>355</v>
      </c>
      <c r="WZ202">
        <v>0</v>
      </c>
      <c r="XA202">
        <v>0</v>
      </c>
      <c r="XB202">
        <v>0</v>
      </c>
      <c r="XC202">
        <v>0</v>
      </c>
      <c r="XD202">
        <v>1</v>
      </c>
      <c r="XE202">
        <v>0</v>
      </c>
      <c r="XH202" t="s">
        <v>311</v>
      </c>
      <c r="XI202">
        <v>233933629</v>
      </c>
      <c r="XJ202" t="s">
        <v>3448</v>
      </c>
      <c r="XK202" s="1">
        <v>44519.898541666669</v>
      </c>
      <c r="XN202" t="s">
        <v>336</v>
      </c>
      <c r="XO202" t="s">
        <v>337</v>
      </c>
      <c r="XQ202">
        <v>201</v>
      </c>
    </row>
    <row r="203" spans="1:641" x14ac:dyDescent="0.25">
      <c r="A203" s="1">
        <v>44519.984436782397</v>
      </c>
      <c r="B203" s="1">
        <v>44520.004225127312</v>
      </c>
      <c r="C203" s="1">
        <v>44519</v>
      </c>
      <c r="D203" t="s">
        <v>2735</v>
      </c>
      <c r="E203" t="s">
        <v>1027</v>
      </c>
      <c r="F203" t="s">
        <v>1040</v>
      </c>
      <c r="G203" s="1">
        <v>44518</v>
      </c>
      <c r="H203" t="s">
        <v>310</v>
      </c>
      <c r="I203" t="s">
        <v>310</v>
      </c>
      <c r="J203" t="s">
        <v>311</v>
      </c>
      <c r="K203" t="s">
        <v>1029</v>
      </c>
      <c r="L203" t="s">
        <v>441</v>
      </c>
      <c r="N203" t="s">
        <v>681</v>
      </c>
      <c r="O203" t="s">
        <v>327</v>
      </c>
      <c r="P203" t="s">
        <v>517</v>
      </c>
      <c r="Q203" t="s">
        <v>401</v>
      </c>
      <c r="S203" t="s">
        <v>317</v>
      </c>
      <c r="T203">
        <v>4</v>
      </c>
      <c r="U203">
        <v>0</v>
      </c>
      <c r="V203">
        <v>3</v>
      </c>
      <c r="W203" t="s">
        <v>318</v>
      </c>
      <c r="X203">
        <v>1</v>
      </c>
      <c r="Y203">
        <v>0</v>
      </c>
      <c r="Z203">
        <v>0</v>
      </c>
      <c r="AA203">
        <v>0</v>
      </c>
      <c r="AB203" t="s">
        <v>402</v>
      </c>
      <c r="AC203">
        <v>1</v>
      </c>
      <c r="AD203">
        <v>1</v>
      </c>
      <c r="AE203">
        <v>0</v>
      </c>
      <c r="AF203">
        <v>0</v>
      </c>
      <c r="EK203" t="s">
        <v>318</v>
      </c>
      <c r="EL203">
        <v>1</v>
      </c>
      <c r="EM203">
        <v>0</v>
      </c>
      <c r="EN203">
        <v>0</v>
      </c>
      <c r="EO203">
        <v>0</v>
      </c>
      <c r="EP203">
        <v>0</v>
      </c>
      <c r="EQ203">
        <v>0</v>
      </c>
      <c r="IE203" t="s">
        <v>3449</v>
      </c>
      <c r="MG203" t="s">
        <v>320</v>
      </c>
      <c r="MH203">
        <v>0</v>
      </c>
      <c r="MI203">
        <v>0</v>
      </c>
      <c r="MJ203">
        <v>0</v>
      </c>
      <c r="MK203">
        <v>0</v>
      </c>
      <c r="ML203">
        <v>1</v>
      </c>
      <c r="MM203">
        <v>0</v>
      </c>
      <c r="MN203">
        <v>0</v>
      </c>
      <c r="MO203" t="s">
        <v>3450</v>
      </c>
      <c r="MW203" t="s">
        <v>325</v>
      </c>
      <c r="MX203">
        <v>1</v>
      </c>
      <c r="MY203">
        <v>0</v>
      </c>
      <c r="OM203" t="s">
        <v>1202</v>
      </c>
      <c r="ON203">
        <v>0</v>
      </c>
      <c r="OO203">
        <v>0</v>
      </c>
      <c r="OP203">
        <v>1</v>
      </c>
      <c r="OQ203">
        <v>0</v>
      </c>
      <c r="OR203">
        <v>0</v>
      </c>
      <c r="OS203">
        <v>0</v>
      </c>
      <c r="OT203">
        <v>0</v>
      </c>
      <c r="OU203">
        <v>0</v>
      </c>
      <c r="OV203">
        <v>0</v>
      </c>
      <c r="OW203">
        <v>0</v>
      </c>
      <c r="OX203">
        <v>0</v>
      </c>
      <c r="PQ203" t="s">
        <v>844</v>
      </c>
      <c r="PS203" t="s">
        <v>3442</v>
      </c>
      <c r="PT203">
        <v>0</v>
      </c>
      <c r="PU203">
        <v>1</v>
      </c>
      <c r="PV203">
        <v>1</v>
      </c>
      <c r="PW203">
        <v>1</v>
      </c>
      <c r="PX203">
        <v>1</v>
      </c>
      <c r="PY203">
        <v>0</v>
      </c>
      <c r="PZ203">
        <v>0</v>
      </c>
      <c r="QA203">
        <v>0</v>
      </c>
      <c r="QB203">
        <v>0</v>
      </c>
      <c r="QD203" t="s">
        <v>1219</v>
      </c>
      <c r="QE203">
        <v>0</v>
      </c>
      <c r="QF203">
        <v>0</v>
      </c>
      <c r="QG203">
        <v>0</v>
      </c>
      <c r="QH203">
        <v>1</v>
      </c>
      <c r="QI203">
        <v>1</v>
      </c>
      <c r="QJ203">
        <v>0</v>
      </c>
      <c r="QK203">
        <v>0</v>
      </c>
      <c r="QL203">
        <v>0</v>
      </c>
      <c r="QM203">
        <v>0</v>
      </c>
      <c r="SX203" t="s">
        <v>2254</v>
      </c>
      <c r="SY203">
        <v>0</v>
      </c>
      <c r="SZ203">
        <v>0</v>
      </c>
      <c r="TA203">
        <v>0</v>
      </c>
      <c r="TB203">
        <v>1</v>
      </c>
      <c r="TC203">
        <v>0</v>
      </c>
      <c r="TD203">
        <v>0</v>
      </c>
      <c r="TE203">
        <v>0</v>
      </c>
      <c r="TF203">
        <v>0</v>
      </c>
      <c r="TI203" t="s">
        <v>3451</v>
      </c>
      <c r="TJ203">
        <v>1</v>
      </c>
      <c r="TK203">
        <v>0</v>
      </c>
      <c r="TL203">
        <v>1</v>
      </c>
      <c r="TM203">
        <v>0</v>
      </c>
      <c r="TN203">
        <v>0</v>
      </c>
      <c r="TO203">
        <v>0</v>
      </c>
      <c r="TP203">
        <v>0</v>
      </c>
      <c r="TR203" t="s">
        <v>2254</v>
      </c>
      <c r="TS203">
        <v>0</v>
      </c>
      <c r="TT203">
        <v>0</v>
      </c>
      <c r="TU203">
        <v>0</v>
      </c>
      <c r="TV203">
        <v>1</v>
      </c>
      <c r="TW203">
        <v>0</v>
      </c>
      <c r="TX203">
        <v>0</v>
      </c>
      <c r="TY203">
        <v>0</v>
      </c>
      <c r="TZ203">
        <v>0</v>
      </c>
      <c r="UC203" t="s">
        <v>3111</v>
      </c>
      <c r="UD203">
        <v>1</v>
      </c>
      <c r="UE203">
        <v>0</v>
      </c>
      <c r="UF203">
        <v>1</v>
      </c>
      <c r="UG203">
        <v>0</v>
      </c>
      <c r="UH203">
        <v>0</v>
      </c>
      <c r="UI203">
        <v>0</v>
      </c>
      <c r="UJ203">
        <v>0</v>
      </c>
      <c r="VF203" t="s">
        <v>327</v>
      </c>
      <c r="VG203" t="s">
        <v>2968</v>
      </c>
      <c r="VH203">
        <v>1</v>
      </c>
      <c r="VI203">
        <v>1</v>
      </c>
      <c r="VJ203">
        <v>1</v>
      </c>
      <c r="VK203">
        <v>1</v>
      </c>
      <c r="VL203">
        <v>1</v>
      </c>
      <c r="VM203">
        <v>1</v>
      </c>
      <c r="VN203">
        <v>1</v>
      </c>
      <c r="VO203">
        <v>0</v>
      </c>
      <c r="VP203">
        <v>0</v>
      </c>
      <c r="VQ203">
        <v>0</v>
      </c>
      <c r="VR203">
        <v>0</v>
      </c>
      <c r="VT203" t="s">
        <v>3452</v>
      </c>
      <c r="VU203" t="s">
        <v>3250</v>
      </c>
      <c r="VV203" t="s">
        <v>489</v>
      </c>
      <c r="VW203">
        <v>0</v>
      </c>
      <c r="VX203">
        <v>0</v>
      </c>
      <c r="VY203">
        <v>0</v>
      </c>
      <c r="VZ203">
        <v>0</v>
      </c>
      <c r="WA203">
        <v>0</v>
      </c>
      <c r="WB203">
        <v>1</v>
      </c>
      <c r="WC203">
        <v>0</v>
      </c>
      <c r="WD203">
        <v>0</v>
      </c>
      <c r="WE203">
        <v>0</v>
      </c>
      <c r="WF203">
        <v>0</v>
      </c>
      <c r="WG203">
        <v>0</v>
      </c>
      <c r="WH203">
        <v>0</v>
      </c>
      <c r="WI203">
        <v>0</v>
      </c>
      <c r="WJ203">
        <v>0</v>
      </c>
      <c r="WL203" t="s">
        <v>3453</v>
      </c>
      <c r="WM203" t="s">
        <v>327</v>
      </c>
      <c r="WV203" t="s">
        <v>327</v>
      </c>
      <c r="WW203" t="s">
        <v>327</v>
      </c>
      <c r="WY203" t="s">
        <v>355</v>
      </c>
      <c r="WZ203">
        <v>0</v>
      </c>
      <c r="XA203">
        <v>0</v>
      </c>
      <c r="XB203">
        <v>0</v>
      </c>
      <c r="XC203">
        <v>0</v>
      </c>
      <c r="XD203">
        <v>1</v>
      </c>
      <c r="XE203">
        <v>0</v>
      </c>
      <c r="XH203" t="s">
        <v>864</v>
      </c>
      <c r="XI203">
        <v>233936595</v>
      </c>
      <c r="XJ203" t="s">
        <v>3454</v>
      </c>
      <c r="XK203" s="1">
        <v>44519.920312499999</v>
      </c>
      <c r="XN203" t="s">
        <v>336</v>
      </c>
      <c r="XO203" t="s">
        <v>337</v>
      </c>
      <c r="XQ203">
        <v>202</v>
      </c>
    </row>
    <row r="204" spans="1:641" x14ac:dyDescent="0.25">
      <c r="A204" s="1">
        <v>44520.0131228588</v>
      </c>
      <c r="B204" s="1">
        <v>44520.029076956023</v>
      </c>
      <c r="C204" s="1">
        <v>44520</v>
      </c>
      <c r="D204" t="s">
        <v>2735</v>
      </c>
      <c r="E204" t="s">
        <v>1027</v>
      </c>
      <c r="F204" t="s">
        <v>1040</v>
      </c>
      <c r="G204" s="1">
        <v>44519</v>
      </c>
      <c r="H204" t="s">
        <v>310</v>
      </c>
      <c r="I204" t="s">
        <v>310</v>
      </c>
      <c r="J204" t="s">
        <v>311</v>
      </c>
      <c r="K204" t="s">
        <v>1029</v>
      </c>
      <c r="L204" t="s">
        <v>313</v>
      </c>
      <c r="N204" t="s">
        <v>314</v>
      </c>
      <c r="O204" t="s">
        <v>310</v>
      </c>
      <c r="P204" t="s">
        <v>315</v>
      </c>
      <c r="Q204" t="s">
        <v>316</v>
      </c>
      <c r="S204" t="s">
        <v>317</v>
      </c>
      <c r="T204">
        <v>3</v>
      </c>
      <c r="U204">
        <v>0</v>
      </c>
      <c r="V204">
        <v>3</v>
      </c>
      <c r="W204" t="s">
        <v>319</v>
      </c>
      <c r="X204">
        <v>0</v>
      </c>
      <c r="Y204">
        <v>1</v>
      </c>
      <c r="Z204">
        <v>0</v>
      </c>
      <c r="AA204">
        <v>0</v>
      </c>
      <c r="AG204" t="s">
        <v>310</v>
      </c>
      <c r="AH204" t="s">
        <v>339</v>
      </c>
      <c r="AI204">
        <v>1</v>
      </c>
      <c r="AJ204">
        <v>0</v>
      </c>
      <c r="AK204">
        <v>0</v>
      </c>
      <c r="AL204">
        <v>0</v>
      </c>
      <c r="AM204">
        <v>0</v>
      </c>
      <c r="AN204">
        <v>0</v>
      </c>
      <c r="AO204">
        <v>0</v>
      </c>
      <c r="AP204">
        <v>0</v>
      </c>
      <c r="AR204" t="s">
        <v>383</v>
      </c>
      <c r="AT204">
        <v>100</v>
      </c>
      <c r="AU204" t="s">
        <v>327</v>
      </c>
      <c r="BP204" t="s">
        <v>427</v>
      </c>
      <c r="EK204" t="s">
        <v>318</v>
      </c>
      <c r="EL204">
        <v>1</v>
      </c>
      <c r="EM204">
        <v>0</v>
      </c>
      <c r="EN204">
        <v>0</v>
      </c>
      <c r="EO204">
        <v>0</v>
      </c>
      <c r="EP204">
        <v>0</v>
      </c>
      <c r="EQ204">
        <v>0</v>
      </c>
      <c r="ES204" t="s">
        <v>384</v>
      </c>
      <c r="ET204">
        <v>1</v>
      </c>
      <c r="EU204">
        <v>0</v>
      </c>
      <c r="EV204">
        <v>0</v>
      </c>
      <c r="EW204">
        <v>0</v>
      </c>
      <c r="EX204">
        <v>0</v>
      </c>
      <c r="EY204">
        <v>0</v>
      </c>
      <c r="EZ204">
        <v>0</v>
      </c>
      <c r="FA204">
        <v>0</v>
      </c>
      <c r="FB204">
        <v>0</v>
      </c>
      <c r="FC204">
        <v>0</v>
      </c>
      <c r="FD204">
        <v>0</v>
      </c>
      <c r="FE204">
        <v>0</v>
      </c>
      <c r="FF204">
        <v>0</v>
      </c>
      <c r="FG204">
        <v>0</v>
      </c>
      <c r="FH204">
        <v>0</v>
      </c>
      <c r="FI204">
        <v>0</v>
      </c>
      <c r="FJ204">
        <v>0</v>
      </c>
      <c r="FL204" t="s">
        <v>318</v>
      </c>
      <c r="FM204">
        <v>1</v>
      </c>
      <c r="FN204">
        <v>0</v>
      </c>
      <c r="FO204">
        <v>0</v>
      </c>
      <c r="FP204">
        <v>0</v>
      </c>
      <c r="FQ204">
        <v>0</v>
      </c>
      <c r="FR204">
        <v>0</v>
      </c>
      <c r="HV204" t="s">
        <v>344</v>
      </c>
      <c r="HX204" t="s">
        <v>385</v>
      </c>
      <c r="IE204" t="s">
        <v>3455</v>
      </c>
      <c r="IF204" t="s">
        <v>347</v>
      </c>
      <c r="IG204">
        <v>1</v>
      </c>
      <c r="IH204">
        <v>0</v>
      </c>
      <c r="II204">
        <v>0</v>
      </c>
      <c r="IJ204">
        <v>0</v>
      </c>
      <c r="IK204">
        <v>0</v>
      </c>
      <c r="IL204">
        <v>0</v>
      </c>
      <c r="IM204">
        <v>0</v>
      </c>
      <c r="IN204">
        <v>0</v>
      </c>
      <c r="IO204">
        <v>0</v>
      </c>
      <c r="IQ204" t="s">
        <v>3456</v>
      </c>
      <c r="IR204" t="s">
        <v>2232</v>
      </c>
      <c r="IS204">
        <v>1</v>
      </c>
      <c r="IT204">
        <v>0</v>
      </c>
      <c r="IU204">
        <v>1</v>
      </c>
      <c r="IV204">
        <v>0</v>
      </c>
      <c r="IW204">
        <v>0</v>
      </c>
      <c r="IX204">
        <v>0</v>
      </c>
      <c r="IY204">
        <v>0</v>
      </c>
      <c r="IZ204">
        <v>0</v>
      </c>
      <c r="JA204">
        <v>0</v>
      </c>
      <c r="JB204">
        <v>0</v>
      </c>
      <c r="JC204">
        <v>0</v>
      </c>
      <c r="JD204">
        <v>0</v>
      </c>
      <c r="JE204">
        <v>0</v>
      </c>
      <c r="JF204">
        <v>0</v>
      </c>
      <c r="JG204">
        <v>0</v>
      </c>
      <c r="JI204" t="s">
        <v>411</v>
      </c>
      <c r="JJ204" t="s">
        <v>351</v>
      </c>
      <c r="JL204" t="s">
        <v>408</v>
      </c>
      <c r="MD204" t="s">
        <v>3457</v>
      </c>
      <c r="ME204" t="s">
        <v>705</v>
      </c>
      <c r="MF204" t="s">
        <v>705</v>
      </c>
      <c r="MG204" t="s">
        <v>1121</v>
      </c>
      <c r="MH204">
        <v>0</v>
      </c>
      <c r="MI204">
        <v>0</v>
      </c>
      <c r="MJ204">
        <v>1</v>
      </c>
      <c r="MK204">
        <v>0</v>
      </c>
      <c r="ML204">
        <v>0</v>
      </c>
      <c r="MM204">
        <v>0</v>
      </c>
      <c r="MN204">
        <v>0</v>
      </c>
      <c r="MP204" t="s">
        <v>324</v>
      </c>
      <c r="MQ204">
        <v>0</v>
      </c>
      <c r="MR204">
        <v>1</v>
      </c>
      <c r="MS204">
        <v>0</v>
      </c>
      <c r="MT204">
        <v>0</v>
      </c>
      <c r="MU204">
        <v>0</v>
      </c>
      <c r="MW204" t="s">
        <v>325</v>
      </c>
      <c r="MX204">
        <v>1</v>
      </c>
      <c r="MY204">
        <v>0</v>
      </c>
      <c r="NB204" t="s">
        <v>1202</v>
      </c>
      <c r="NC204">
        <v>0</v>
      </c>
      <c r="ND204">
        <v>0</v>
      </c>
      <c r="NE204">
        <v>0</v>
      </c>
      <c r="NF204">
        <v>0</v>
      </c>
      <c r="NG204">
        <v>1</v>
      </c>
      <c r="NH204">
        <v>0</v>
      </c>
      <c r="NI204">
        <v>0</v>
      </c>
      <c r="NJ204">
        <v>0</v>
      </c>
      <c r="NK204">
        <v>0</v>
      </c>
      <c r="NL204">
        <v>0</v>
      </c>
      <c r="NM204">
        <v>0</v>
      </c>
      <c r="NP204" t="s">
        <v>327</v>
      </c>
      <c r="NQ204" t="s">
        <v>327</v>
      </c>
      <c r="VG204" t="s">
        <v>1194</v>
      </c>
      <c r="VH204">
        <v>1</v>
      </c>
      <c r="VI204">
        <v>1</v>
      </c>
      <c r="VJ204">
        <v>1</v>
      </c>
      <c r="VK204">
        <v>1</v>
      </c>
      <c r="VL204">
        <v>1</v>
      </c>
      <c r="VM204">
        <v>1</v>
      </c>
      <c r="VN204">
        <v>1</v>
      </c>
      <c r="VO204">
        <v>0</v>
      </c>
      <c r="VP204">
        <v>0</v>
      </c>
      <c r="VQ204">
        <v>0</v>
      </c>
      <c r="VR204">
        <v>0</v>
      </c>
      <c r="VT204" t="s">
        <v>3458</v>
      </c>
      <c r="VU204" t="s">
        <v>3459</v>
      </c>
      <c r="VV204" t="s">
        <v>355</v>
      </c>
      <c r="VW204">
        <v>0</v>
      </c>
      <c r="VX204">
        <v>0</v>
      </c>
      <c r="VY204">
        <v>0</v>
      </c>
      <c r="VZ204">
        <v>0</v>
      </c>
      <c r="WA204">
        <v>0</v>
      </c>
      <c r="WB204">
        <v>0</v>
      </c>
      <c r="WC204">
        <v>0</v>
      </c>
      <c r="WD204">
        <v>0</v>
      </c>
      <c r="WE204">
        <v>0</v>
      </c>
      <c r="WF204">
        <v>0</v>
      </c>
      <c r="WG204">
        <v>0</v>
      </c>
      <c r="WH204">
        <v>0</v>
      </c>
      <c r="WI204">
        <v>1</v>
      </c>
      <c r="WJ204">
        <v>0</v>
      </c>
      <c r="WM204" t="s">
        <v>327</v>
      </c>
      <c r="WV204" t="s">
        <v>327</v>
      </c>
      <c r="WW204" t="s">
        <v>327</v>
      </c>
      <c r="WY204" t="s">
        <v>320</v>
      </c>
      <c r="WZ204">
        <v>0</v>
      </c>
      <c r="XA204">
        <v>0</v>
      </c>
      <c r="XB204">
        <v>0</v>
      </c>
      <c r="XC204">
        <v>1</v>
      </c>
      <c r="XD204">
        <v>0</v>
      </c>
      <c r="XE204">
        <v>0</v>
      </c>
      <c r="XF204" t="s">
        <v>3460</v>
      </c>
      <c r="XH204" t="s">
        <v>864</v>
      </c>
      <c r="XI204">
        <v>233939130</v>
      </c>
      <c r="XJ204" t="s">
        <v>3461</v>
      </c>
      <c r="XK204" s="1">
        <v>44519.945173611108</v>
      </c>
      <c r="XN204" t="s">
        <v>336</v>
      </c>
      <c r="XO204" t="s">
        <v>337</v>
      </c>
      <c r="XQ204">
        <v>203</v>
      </c>
    </row>
    <row r="205" spans="1:641" x14ac:dyDescent="0.25">
      <c r="A205" s="1">
        <v>44520.453740289347</v>
      </c>
      <c r="B205" s="1">
        <v>44520.48317994213</v>
      </c>
      <c r="C205" s="1">
        <v>44520</v>
      </c>
      <c r="D205" t="s">
        <v>2735</v>
      </c>
      <c r="E205" t="s">
        <v>1027</v>
      </c>
      <c r="F205" t="s">
        <v>1040</v>
      </c>
      <c r="G205" s="1">
        <v>44519</v>
      </c>
      <c r="H205" t="s">
        <v>310</v>
      </c>
      <c r="I205" t="s">
        <v>310</v>
      </c>
      <c r="J205" t="s">
        <v>311</v>
      </c>
      <c r="K205" t="s">
        <v>1029</v>
      </c>
      <c r="L205" t="s">
        <v>441</v>
      </c>
      <c r="N205" t="s">
        <v>314</v>
      </c>
      <c r="O205" t="s">
        <v>327</v>
      </c>
      <c r="P205" t="s">
        <v>382</v>
      </c>
      <c r="Q205" t="s">
        <v>316</v>
      </c>
      <c r="S205" t="s">
        <v>317</v>
      </c>
      <c r="T205">
        <v>3</v>
      </c>
      <c r="U205">
        <v>0</v>
      </c>
      <c r="V205">
        <v>3</v>
      </c>
      <c r="W205" t="s">
        <v>319</v>
      </c>
      <c r="X205">
        <v>0</v>
      </c>
      <c r="Y205">
        <v>1</v>
      </c>
      <c r="Z205">
        <v>0</v>
      </c>
      <c r="AA205">
        <v>0</v>
      </c>
      <c r="AG205" t="s">
        <v>310</v>
      </c>
      <c r="AH205" t="s">
        <v>339</v>
      </c>
      <c r="AI205">
        <v>1</v>
      </c>
      <c r="AJ205">
        <v>0</v>
      </c>
      <c r="AK205">
        <v>0</v>
      </c>
      <c r="AL205">
        <v>0</v>
      </c>
      <c r="AM205">
        <v>0</v>
      </c>
      <c r="AN205">
        <v>0</v>
      </c>
      <c r="AO205">
        <v>0</v>
      </c>
      <c r="AP205">
        <v>0</v>
      </c>
      <c r="AR205" t="s">
        <v>383</v>
      </c>
      <c r="AT205">
        <v>100</v>
      </c>
      <c r="AU205" t="s">
        <v>327</v>
      </c>
      <c r="BP205" t="s">
        <v>427</v>
      </c>
      <c r="EK205" t="s">
        <v>318</v>
      </c>
      <c r="EL205">
        <v>1</v>
      </c>
      <c r="EM205">
        <v>0</v>
      </c>
      <c r="EN205">
        <v>0</v>
      </c>
      <c r="EO205">
        <v>0</v>
      </c>
      <c r="EP205">
        <v>0</v>
      </c>
      <c r="EQ205">
        <v>0</v>
      </c>
      <c r="ES205" t="s">
        <v>384</v>
      </c>
      <c r="ET205">
        <v>1</v>
      </c>
      <c r="EU205">
        <v>0</v>
      </c>
      <c r="EV205">
        <v>0</v>
      </c>
      <c r="EW205">
        <v>0</v>
      </c>
      <c r="EX205">
        <v>0</v>
      </c>
      <c r="EY205">
        <v>0</v>
      </c>
      <c r="EZ205">
        <v>0</v>
      </c>
      <c r="FA205">
        <v>0</v>
      </c>
      <c r="FB205">
        <v>0</v>
      </c>
      <c r="FC205">
        <v>0</v>
      </c>
      <c r="FD205">
        <v>0</v>
      </c>
      <c r="FE205">
        <v>0</v>
      </c>
      <c r="FF205">
        <v>0</v>
      </c>
      <c r="FG205">
        <v>0</v>
      </c>
      <c r="FH205">
        <v>0</v>
      </c>
      <c r="FI205">
        <v>0</v>
      </c>
      <c r="FJ205">
        <v>0</v>
      </c>
      <c r="FL205" t="s">
        <v>318</v>
      </c>
      <c r="FM205">
        <v>1</v>
      </c>
      <c r="FN205">
        <v>0</v>
      </c>
      <c r="FO205">
        <v>0</v>
      </c>
      <c r="FP205">
        <v>0</v>
      </c>
      <c r="FQ205">
        <v>0</v>
      </c>
      <c r="FR205">
        <v>0</v>
      </c>
      <c r="HV205" t="s">
        <v>1161</v>
      </c>
      <c r="HX205" t="s">
        <v>385</v>
      </c>
      <c r="IE205" t="s">
        <v>3441</v>
      </c>
      <c r="IF205" t="s">
        <v>320</v>
      </c>
      <c r="IG205">
        <v>0</v>
      </c>
      <c r="IH205">
        <v>0</v>
      </c>
      <c r="II205">
        <v>0</v>
      </c>
      <c r="IJ205">
        <v>0</v>
      </c>
      <c r="IK205">
        <v>0</v>
      </c>
      <c r="IL205">
        <v>0</v>
      </c>
      <c r="IM205">
        <v>1</v>
      </c>
      <c r="IN205">
        <v>0</v>
      </c>
      <c r="IO205">
        <v>0</v>
      </c>
      <c r="IP205" t="s">
        <v>3462</v>
      </c>
      <c r="IQ205" t="s">
        <v>3463</v>
      </c>
      <c r="IR205" t="s">
        <v>446</v>
      </c>
      <c r="IS205">
        <v>1</v>
      </c>
      <c r="IT205">
        <v>0</v>
      </c>
      <c r="IU205">
        <v>1</v>
      </c>
      <c r="IV205">
        <v>0</v>
      </c>
      <c r="IW205">
        <v>0</v>
      </c>
      <c r="IX205">
        <v>1</v>
      </c>
      <c r="IY205">
        <v>0</v>
      </c>
      <c r="IZ205">
        <v>0</v>
      </c>
      <c r="JA205">
        <v>0</v>
      </c>
      <c r="JB205">
        <v>0</v>
      </c>
      <c r="JC205">
        <v>0</v>
      </c>
      <c r="JD205">
        <v>0</v>
      </c>
      <c r="JE205">
        <v>0</v>
      </c>
      <c r="JF205">
        <v>0</v>
      </c>
      <c r="JG205">
        <v>0</v>
      </c>
      <c r="JI205" t="s">
        <v>389</v>
      </c>
      <c r="JJ205" t="s">
        <v>506</v>
      </c>
      <c r="JL205" t="s">
        <v>3308</v>
      </c>
      <c r="MD205" t="s">
        <v>507</v>
      </c>
      <c r="ME205" t="s">
        <v>705</v>
      </c>
      <c r="MF205" t="s">
        <v>705</v>
      </c>
      <c r="MG205" t="s">
        <v>3464</v>
      </c>
      <c r="MH205">
        <v>1</v>
      </c>
      <c r="MI205">
        <v>0</v>
      </c>
      <c r="MJ205">
        <v>1</v>
      </c>
      <c r="MK205">
        <v>1</v>
      </c>
      <c r="ML205">
        <v>0</v>
      </c>
      <c r="MM205">
        <v>0</v>
      </c>
      <c r="MN205">
        <v>0</v>
      </c>
      <c r="MP205" t="s">
        <v>320</v>
      </c>
      <c r="MQ205">
        <v>0</v>
      </c>
      <c r="MR205">
        <v>0</v>
      </c>
      <c r="MS205">
        <v>1</v>
      </c>
      <c r="MT205">
        <v>0</v>
      </c>
      <c r="MU205">
        <v>0</v>
      </c>
      <c r="MV205" t="s">
        <v>3465</v>
      </c>
      <c r="MW205" t="s">
        <v>325</v>
      </c>
      <c r="MX205">
        <v>1</v>
      </c>
      <c r="MY205">
        <v>0</v>
      </c>
      <c r="NB205" t="s">
        <v>2978</v>
      </c>
      <c r="NC205">
        <v>0</v>
      </c>
      <c r="ND205">
        <v>0</v>
      </c>
      <c r="NE205">
        <v>1</v>
      </c>
      <c r="NF205">
        <v>1</v>
      </c>
      <c r="NG205">
        <v>1</v>
      </c>
      <c r="NH205">
        <v>0</v>
      </c>
      <c r="NI205">
        <v>0</v>
      </c>
      <c r="NJ205">
        <v>0</v>
      </c>
      <c r="NK205">
        <v>0</v>
      </c>
      <c r="NL205">
        <v>0</v>
      </c>
      <c r="NM205">
        <v>0</v>
      </c>
      <c r="NP205" t="s">
        <v>327</v>
      </c>
      <c r="NQ205" t="s">
        <v>310</v>
      </c>
      <c r="OB205" t="s">
        <v>737</v>
      </c>
      <c r="OC205">
        <v>1</v>
      </c>
      <c r="OD205">
        <v>0</v>
      </c>
      <c r="OE205">
        <v>0</v>
      </c>
      <c r="OF205">
        <v>0</v>
      </c>
      <c r="OG205">
        <v>0</v>
      </c>
      <c r="OH205">
        <v>1</v>
      </c>
      <c r="OI205">
        <v>0</v>
      </c>
      <c r="OJ205">
        <v>0</v>
      </c>
      <c r="OK205">
        <v>0</v>
      </c>
      <c r="VG205" t="s">
        <v>1194</v>
      </c>
      <c r="VH205">
        <v>1</v>
      </c>
      <c r="VI205">
        <v>1</v>
      </c>
      <c r="VJ205">
        <v>1</v>
      </c>
      <c r="VK205">
        <v>1</v>
      </c>
      <c r="VL205">
        <v>1</v>
      </c>
      <c r="VM205">
        <v>1</v>
      </c>
      <c r="VN205">
        <v>1</v>
      </c>
      <c r="VO205">
        <v>0</v>
      </c>
      <c r="VP205">
        <v>0</v>
      </c>
      <c r="VQ205">
        <v>0</v>
      </c>
      <c r="VR205">
        <v>0</v>
      </c>
      <c r="VT205" t="s">
        <v>3466</v>
      </c>
      <c r="VU205" t="s">
        <v>3467</v>
      </c>
      <c r="VV205" t="s">
        <v>489</v>
      </c>
      <c r="VW205">
        <v>0</v>
      </c>
      <c r="VX205">
        <v>0</v>
      </c>
      <c r="VY205">
        <v>0</v>
      </c>
      <c r="VZ205">
        <v>0</v>
      </c>
      <c r="WA205">
        <v>0</v>
      </c>
      <c r="WB205">
        <v>1</v>
      </c>
      <c r="WC205">
        <v>0</v>
      </c>
      <c r="WD205">
        <v>0</v>
      </c>
      <c r="WE205">
        <v>0</v>
      </c>
      <c r="WF205">
        <v>0</v>
      </c>
      <c r="WG205">
        <v>0</v>
      </c>
      <c r="WH205">
        <v>0</v>
      </c>
      <c r="WI205">
        <v>0</v>
      </c>
      <c r="WJ205">
        <v>0</v>
      </c>
      <c r="WL205" t="s">
        <v>3468</v>
      </c>
      <c r="WM205" t="s">
        <v>327</v>
      </c>
      <c r="WV205" t="s">
        <v>327</v>
      </c>
      <c r="WW205" t="s">
        <v>327</v>
      </c>
      <c r="WY205" t="s">
        <v>355</v>
      </c>
      <c r="WZ205">
        <v>0</v>
      </c>
      <c r="XA205">
        <v>0</v>
      </c>
      <c r="XB205">
        <v>0</v>
      </c>
      <c r="XC205">
        <v>0</v>
      </c>
      <c r="XD205">
        <v>1</v>
      </c>
      <c r="XE205">
        <v>0</v>
      </c>
      <c r="XH205" t="s">
        <v>864</v>
      </c>
      <c r="XI205">
        <v>234017192</v>
      </c>
      <c r="XJ205" t="s">
        <v>3469</v>
      </c>
      <c r="XK205" s="1">
        <v>44520.401435185187</v>
      </c>
      <c r="XN205" t="s">
        <v>336</v>
      </c>
      <c r="XO205" t="s">
        <v>337</v>
      </c>
      <c r="XQ205">
        <v>204</v>
      </c>
    </row>
    <row r="206" spans="1:641" x14ac:dyDescent="0.25">
      <c r="A206" s="1">
        <v>44520.485574074068</v>
      </c>
      <c r="B206" s="1">
        <v>44520.52091655093</v>
      </c>
      <c r="C206" s="1">
        <v>44520</v>
      </c>
      <c r="D206" t="s">
        <v>2735</v>
      </c>
      <c r="E206" t="s">
        <v>1027</v>
      </c>
      <c r="F206" t="s">
        <v>1040</v>
      </c>
      <c r="G206" s="1">
        <v>44519</v>
      </c>
      <c r="H206" t="s">
        <v>310</v>
      </c>
      <c r="I206" t="s">
        <v>310</v>
      </c>
      <c r="J206" t="s">
        <v>311</v>
      </c>
      <c r="K206" t="s">
        <v>1029</v>
      </c>
      <c r="L206" t="s">
        <v>313</v>
      </c>
      <c r="N206" t="s">
        <v>314</v>
      </c>
      <c r="O206" t="s">
        <v>310</v>
      </c>
      <c r="P206" t="s">
        <v>315</v>
      </c>
      <c r="Q206" t="s">
        <v>316</v>
      </c>
      <c r="S206" t="s">
        <v>317</v>
      </c>
      <c r="T206">
        <v>4</v>
      </c>
      <c r="U206">
        <v>0</v>
      </c>
      <c r="V206">
        <v>4</v>
      </c>
      <c r="W206" t="s">
        <v>319</v>
      </c>
      <c r="X206">
        <v>0</v>
      </c>
      <c r="Y206">
        <v>1</v>
      </c>
      <c r="Z206">
        <v>0</v>
      </c>
      <c r="AA206">
        <v>0</v>
      </c>
      <c r="AG206" t="s">
        <v>310</v>
      </c>
      <c r="AH206" t="s">
        <v>339</v>
      </c>
      <c r="AI206">
        <v>1</v>
      </c>
      <c r="AJ206">
        <v>0</v>
      </c>
      <c r="AK206">
        <v>0</v>
      </c>
      <c r="AL206">
        <v>0</v>
      </c>
      <c r="AM206">
        <v>0</v>
      </c>
      <c r="AN206">
        <v>0</v>
      </c>
      <c r="AO206">
        <v>0</v>
      </c>
      <c r="AP206">
        <v>0</v>
      </c>
      <c r="AR206" t="s">
        <v>383</v>
      </c>
      <c r="AT206">
        <v>100</v>
      </c>
      <c r="AU206" t="s">
        <v>327</v>
      </c>
      <c r="BP206" t="s">
        <v>427</v>
      </c>
      <c r="EK206" t="s">
        <v>318</v>
      </c>
      <c r="EL206">
        <v>1</v>
      </c>
      <c r="EM206">
        <v>0</v>
      </c>
      <c r="EN206">
        <v>0</v>
      </c>
      <c r="EO206">
        <v>0</v>
      </c>
      <c r="EP206">
        <v>0</v>
      </c>
      <c r="EQ206">
        <v>0</v>
      </c>
      <c r="ES206" t="s">
        <v>384</v>
      </c>
      <c r="ET206">
        <v>1</v>
      </c>
      <c r="EU206">
        <v>0</v>
      </c>
      <c r="EV206">
        <v>0</v>
      </c>
      <c r="EW206">
        <v>0</v>
      </c>
      <c r="EX206">
        <v>0</v>
      </c>
      <c r="EY206">
        <v>0</v>
      </c>
      <c r="EZ206">
        <v>0</v>
      </c>
      <c r="FA206">
        <v>0</v>
      </c>
      <c r="FB206">
        <v>0</v>
      </c>
      <c r="FC206">
        <v>0</v>
      </c>
      <c r="FD206">
        <v>0</v>
      </c>
      <c r="FE206">
        <v>0</v>
      </c>
      <c r="FF206">
        <v>0</v>
      </c>
      <c r="FG206">
        <v>0</v>
      </c>
      <c r="FH206">
        <v>0</v>
      </c>
      <c r="FI206">
        <v>0</v>
      </c>
      <c r="FJ206">
        <v>0</v>
      </c>
      <c r="HV206" t="s">
        <v>344</v>
      </c>
      <c r="HX206" t="s">
        <v>385</v>
      </c>
      <c r="IE206" t="s">
        <v>3470</v>
      </c>
      <c r="IF206" t="s">
        <v>320</v>
      </c>
      <c r="IG206">
        <v>0</v>
      </c>
      <c r="IH206">
        <v>0</v>
      </c>
      <c r="II206">
        <v>0</v>
      </c>
      <c r="IJ206">
        <v>0</v>
      </c>
      <c r="IK206">
        <v>0</v>
      </c>
      <c r="IL206">
        <v>0</v>
      </c>
      <c r="IM206">
        <v>1</v>
      </c>
      <c r="IN206">
        <v>0</v>
      </c>
      <c r="IO206">
        <v>0</v>
      </c>
      <c r="IP206" t="s">
        <v>3462</v>
      </c>
      <c r="IQ206" t="s">
        <v>3471</v>
      </c>
      <c r="IR206" t="s">
        <v>724</v>
      </c>
      <c r="IS206">
        <v>1</v>
      </c>
      <c r="IT206">
        <v>0</v>
      </c>
      <c r="IU206">
        <v>1</v>
      </c>
      <c r="IV206">
        <v>1</v>
      </c>
      <c r="IW206">
        <v>0</v>
      </c>
      <c r="IX206">
        <v>1</v>
      </c>
      <c r="IY206">
        <v>0</v>
      </c>
      <c r="IZ206">
        <v>0</v>
      </c>
      <c r="JA206">
        <v>0</v>
      </c>
      <c r="JB206">
        <v>0</v>
      </c>
      <c r="JC206">
        <v>0</v>
      </c>
      <c r="JD206">
        <v>0</v>
      </c>
      <c r="JE206">
        <v>0</v>
      </c>
      <c r="JF206">
        <v>0</v>
      </c>
      <c r="JG206">
        <v>0</v>
      </c>
      <c r="JI206" t="s">
        <v>389</v>
      </c>
      <c r="JJ206" t="s">
        <v>351</v>
      </c>
      <c r="JL206" t="s">
        <v>352</v>
      </c>
      <c r="MD206" t="s">
        <v>507</v>
      </c>
      <c r="ME206" t="s">
        <v>705</v>
      </c>
      <c r="MF206" t="s">
        <v>705</v>
      </c>
      <c r="MG206" t="s">
        <v>1121</v>
      </c>
      <c r="MH206">
        <v>0</v>
      </c>
      <c r="MI206">
        <v>0</v>
      </c>
      <c r="MJ206">
        <v>1</v>
      </c>
      <c r="MK206">
        <v>0</v>
      </c>
      <c r="ML206">
        <v>0</v>
      </c>
      <c r="MM206">
        <v>0</v>
      </c>
      <c r="MN206">
        <v>0</v>
      </c>
      <c r="MP206" t="s">
        <v>355</v>
      </c>
      <c r="MQ206">
        <v>0</v>
      </c>
      <c r="MR206">
        <v>0</v>
      </c>
      <c r="MS206">
        <v>0</v>
      </c>
      <c r="MT206">
        <v>1</v>
      </c>
      <c r="MU206">
        <v>0</v>
      </c>
      <c r="MW206" t="s">
        <v>325</v>
      </c>
      <c r="MX206">
        <v>1</v>
      </c>
      <c r="MY206">
        <v>0</v>
      </c>
      <c r="NB206" t="s">
        <v>2978</v>
      </c>
      <c r="NC206">
        <v>0</v>
      </c>
      <c r="ND206">
        <v>0</v>
      </c>
      <c r="NE206">
        <v>1</v>
      </c>
      <c r="NF206">
        <v>1</v>
      </c>
      <c r="NG206">
        <v>1</v>
      </c>
      <c r="NH206">
        <v>0</v>
      </c>
      <c r="NI206">
        <v>0</v>
      </c>
      <c r="NJ206">
        <v>0</v>
      </c>
      <c r="NK206">
        <v>0</v>
      </c>
      <c r="NL206">
        <v>0</v>
      </c>
      <c r="NM206">
        <v>0</v>
      </c>
      <c r="NP206" t="s">
        <v>327</v>
      </c>
      <c r="NQ206" t="s">
        <v>327</v>
      </c>
      <c r="VG206" t="s">
        <v>1194</v>
      </c>
      <c r="VH206">
        <v>1</v>
      </c>
      <c r="VI206">
        <v>1</v>
      </c>
      <c r="VJ206">
        <v>1</v>
      </c>
      <c r="VK206">
        <v>1</v>
      </c>
      <c r="VL206">
        <v>1</v>
      </c>
      <c r="VM206">
        <v>1</v>
      </c>
      <c r="VN206">
        <v>1</v>
      </c>
      <c r="VO206">
        <v>0</v>
      </c>
      <c r="VP206">
        <v>0</v>
      </c>
      <c r="VQ206">
        <v>0</v>
      </c>
      <c r="VR206">
        <v>0</v>
      </c>
      <c r="VT206" t="s">
        <v>3472</v>
      </c>
      <c r="VU206" t="s">
        <v>2368</v>
      </c>
      <c r="VV206" t="s">
        <v>318</v>
      </c>
      <c r="VW206">
        <v>1</v>
      </c>
      <c r="VX206">
        <v>0</v>
      </c>
      <c r="VY206">
        <v>0</v>
      </c>
      <c r="VZ206">
        <v>0</v>
      </c>
      <c r="WA206">
        <v>0</v>
      </c>
      <c r="WB206">
        <v>0</v>
      </c>
      <c r="WC206">
        <v>0</v>
      </c>
      <c r="WD206">
        <v>0</v>
      </c>
      <c r="WE206">
        <v>0</v>
      </c>
      <c r="WF206">
        <v>0</v>
      </c>
      <c r="WG206">
        <v>0</v>
      </c>
      <c r="WH206">
        <v>0</v>
      </c>
      <c r="WI206">
        <v>0</v>
      </c>
      <c r="WJ206">
        <v>0</v>
      </c>
      <c r="WM206" t="s">
        <v>327</v>
      </c>
      <c r="WV206" t="s">
        <v>327</v>
      </c>
      <c r="WW206" t="s">
        <v>327</v>
      </c>
      <c r="WY206" t="s">
        <v>320</v>
      </c>
      <c r="WZ206">
        <v>0</v>
      </c>
      <c r="XA206">
        <v>0</v>
      </c>
      <c r="XB206">
        <v>0</v>
      </c>
      <c r="XC206">
        <v>1</v>
      </c>
      <c r="XD206">
        <v>0</v>
      </c>
      <c r="XE206">
        <v>0</v>
      </c>
      <c r="XF206" t="s">
        <v>3473</v>
      </c>
      <c r="XH206" t="s">
        <v>864</v>
      </c>
      <c r="XI206">
        <v>234030330</v>
      </c>
      <c r="XJ206" t="s">
        <v>3474</v>
      </c>
      <c r="XK206" s="1">
        <v>44520.436909722222</v>
      </c>
      <c r="XN206" t="s">
        <v>336</v>
      </c>
      <c r="XO206" t="s">
        <v>337</v>
      </c>
      <c r="XQ206">
        <v>205</v>
      </c>
    </row>
    <row r="207" spans="1:641" x14ac:dyDescent="0.25">
      <c r="A207" s="1">
        <v>44520.521104270832</v>
      </c>
      <c r="B207" s="1">
        <v>44520.549421365737</v>
      </c>
      <c r="C207" s="1">
        <v>44520</v>
      </c>
      <c r="D207" t="s">
        <v>2735</v>
      </c>
      <c r="E207" t="s">
        <v>1027</v>
      </c>
      <c r="F207" t="s">
        <v>3475</v>
      </c>
      <c r="G207" s="1">
        <v>44519</v>
      </c>
      <c r="H207" t="s">
        <v>310</v>
      </c>
      <c r="I207" t="s">
        <v>310</v>
      </c>
      <c r="J207" t="s">
        <v>311</v>
      </c>
      <c r="K207" t="s">
        <v>1029</v>
      </c>
      <c r="L207" t="s">
        <v>313</v>
      </c>
      <c r="N207" t="s">
        <v>314</v>
      </c>
      <c r="O207" t="s">
        <v>310</v>
      </c>
      <c r="P207" t="s">
        <v>382</v>
      </c>
      <c r="Q207" t="s">
        <v>316</v>
      </c>
      <c r="S207" t="s">
        <v>531</v>
      </c>
      <c r="T207">
        <v>5</v>
      </c>
      <c r="U207">
        <v>0</v>
      </c>
      <c r="V207">
        <v>5</v>
      </c>
      <c r="W207" t="s">
        <v>319</v>
      </c>
      <c r="X207">
        <v>0</v>
      </c>
      <c r="Y207">
        <v>1</v>
      </c>
      <c r="Z207">
        <v>0</v>
      </c>
      <c r="AA207">
        <v>0</v>
      </c>
      <c r="AG207" t="s">
        <v>310</v>
      </c>
      <c r="AH207" t="s">
        <v>339</v>
      </c>
      <c r="AI207">
        <v>1</v>
      </c>
      <c r="AJ207">
        <v>0</v>
      </c>
      <c r="AK207">
        <v>0</v>
      </c>
      <c r="AL207">
        <v>0</v>
      </c>
      <c r="AM207">
        <v>0</v>
      </c>
      <c r="AN207">
        <v>0</v>
      </c>
      <c r="AO207">
        <v>0</v>
      </c>
      <c r="AP207">
        <v>0</v>
      </c>
      <c r="AR207" t="s">
        <v>383</v>
      </c>
      <c r="AT207">
        <v>100</v>
      </c>
      <c r="AU207" t="s">
        <v>327</v>
      </c>
      <c r="BP207" t="s">
        <v>427</v>
      </c>
      <c r="EK207" t="s">
        <v>320</v>
      </c>
      <c r="EL207">
        <v>0</v>
      </c>
      <c r="EM207">
        <v>0</v>
      </c>
      <c r="EN207">
        <v>0</v>
      </c>
      <c r="EO207">
        <v>1</v>
      </c>
      <c r="EP207">
        <v>0</v>
      </c>
      <c r="EQ207">
        <v>0</v>
      </c>
      <c r="ER207" t="s">
        <v>3476</v>
      </c>
      <c r="ES207" t="s">
        <v>384</v>
      </c>
      <c r="ET207">
        <v>1</v>
      </c>
      <c r="EU207">
        <v>0</v>
      </c>
      <c r="EV207">
        <v>0</v>
      </c>
      <c r="EW207">
        <v>0</v>
      </c>
      <c r="EX207">
        <v>0</v>
      </c>
      <c r="EY207">
        <v>0</v>
      </c>
      <c r="EZ207">
        <v>0</v>
      </c>
      <c r="FA207">
        <v>0</v>
      </c>
      <c r="FB207">
        <v>0</v>
      </c>
      <c r="FC207">
        <v>0</v>
      </c>
      <c r="FD207">
        <v>0</v>
      </c>
      <c r="FE207">
        <v>0</v>
      </c>
      <c r="FF207">
        <v>0</v>
      </c>
      <c r="FG207">
        <v>0</v>
      </c>
      <c r="FH207">
        <v>0</v>
      </c>
      <c r="FI207">
        <v>0</v>
      </c>
      <c r="FJ207">
        <v>0</v>
      </c>
      <c r="FL207" t="s">
        <v>320</v>
      </c>
      <c r="FM207">
        <v>0</v>
      </c>
      <c r="FN207">
        <v>0</v>
      </c>
      <c r="FO207">
        <v>0</v>
      </c>
      <c r="FP207">
        <v>1</v>
      </c>
      <c r="FQ207">
        <v>0</v>
      </c>
      <c r="FR207">
        <v>0</v>
      </c>
      <c r="FS207" t="s">
        <v>3477</v>
      </c>
      <c r="HV207" t="s">
        <v>344</v>
      </c>
      <c r="HX207" t="s">
        <v>385</v>
      </c>
      <c r="IE207" t="s">
        <v>3478</v>
      </c>
      <c r="IF207" t="s">
        <v>320</v>
      </c>
      <c r="IG207">
        <v>0</v>
      </c>
      <c r="IH207">
        <v>0</v>
      </c>
      <c r="II207">
        <v>0</v>
      </c>
      <c r="IJ207">
        <v>0</v>
      </c>
      <c r="IK207">
        <v>0</v>
      </c>
      <c r="IL207">
        <v>0</v>
      </c>
      <c r="IM207">
        <v>1</v>
      </c>
      <c r="IN207">
        <v>0</v>
      </c>
      <c r="IO207">
        <v>0</v>
      </c>
      <c r="IP207" t="s">
        <v>3479</v>
      </c>
      <c r="IQ207" t="s">
        <v>3480</v>
      </c>
      <c r="IR207" t="s">
        <v>724</v>
      </c>
      <c r="IS207">
        <v>1</v>
      </c>
      <c r="IT207">
        <v>0</v>
      </c>
      <c r="IU207">
        <v>1</v>
      </c>
      <c r="IV207">
        <v>1</v>
      </c>
      <c r="IW207">
        <v>0</v>
      </c>
      <c r="IX207">
        <v>1</v>
      </c>
      <c r="IY207">
        <v>0</v>
      </c>
      <c r="IZ207">
        <v>0</v>
      </c>
      <c r="JA207">
        <v>0</v>
      </c>
      <c r="JB207">
        <v>0</v>
      </c>
      <c r="JC207">
        <v>0</v>
      </c>
      <c r="JD207">
        <v>0</v>
      </c>
      <c r="JE207">
        <v>0</v>
      </c>
      <c r="JF207">
        <v>0</v>
      </c>
      <c r="JG207">
        <v>0</v>
      </c>
      <c r="JI207" t="s">
        <v>389</v>
      </c>
      <c r="JJ207" t="s">
        <v>351</v>
      </c>
      <c r="JL207" t="s">
        <v>320</v>
      </c>
      <c r="JM207" t="s">
        <v>3481</v>
      </c>
      <c r="MD207" t="s">
        <v>1207</v>
      </c>
      <c r="ME207" t="s">
        <v>705</v>
      </c>
      <c r="MF207" t="s">
        <v>705</v>
      </c>
      <c r="MG207" t="s">
        <v>3482</v>
      </c>
      <c r="MH207">
        <v>1</v>
      </c>
      <c r="MI207">
        <v>0</v>
      </c>
      <c r="MJ207">
        <v>1</v>
      </c>
      <c r="MK207">
        <v>0</v>
      </c>
      <c r="ML207">
        <v>0</v>
      </c>
      <c r="MM207">
        <v>0</v>
      </c>
      <c r="MN207">
        <v>0</v>
      </c>
      <c r="MP207" t="s">
        <v>355</v>
      </c>
      <c r="MQ207">
        <v>0</v>
      </c>
      <c r="MR207">
        <v>0</v>
      </c>
      <c r="MS207">
        <v>0</v>
      </c>
      <c r="MT207">
        <v>1</v>
      </c>
      <c r="MU207">
        <v>0</v>
      </c>
      <c r="MW207" t="s">
        <v>325</v>
      </c>
      <c r="MX207">
        <v>1</v>
      </c>
      <c r="MY207">
        <v>0</v>
      </c>
      <c r="NB207" t="s">
        <v>326</v>
      </c>
      <c r="NC207">
        <v>0</v>
      </c>
      <c r="ND207">
        <v>0</v>
      </c>
      <c r="NE207">
        <v>0</v>
      </c>
      <c r="NF207">
        <v>1</v>
      </c>
      <c r="NG207">
        <v>0</v>
      </c>
      <c r="NH207">
        <v>0</v>
      </c>
      <c r="NI207">
        <v>0</v>
      </c>
      <c r="NJ207">
        <v>0</v>
      </c>
      <c r="NK207">
        <v>0</v>
      </c>
      <c r="NL207">
        <v>0</v>
      </c>
      <c r="NM207">
        <v>0</v>
      </c>
      <c r="NP207" t="s">
        <v>327</v>
      </c>
      <c r="NQ207" t="s">
        <v>327</v>
      </c>
      <c r="VG207" t="s">
        <v>2968</v>
      </c>
      <c r="VH207">
        <v>1</v>
      </c>
      <c r="VI207">
        <v>1</v>
      </c>
      <c r="VJ207">
        <v>1</v>
      </c>
      <c r="VK207">
        <v>1</v>
      </c>
      <c r="VL207">
        <v>1</v>
      </c>
      <c r="VM207">
        <v>1</v>
      </c>
      <c r="VN207">
        <v>1</v>
      </c>
      <c r="VO207">
        <v>0</v>
      </c>
      <c r="VP207">
        <v>0</v>
      </c>
      <c r="VQ207">
        <v>0</v>
      </c>
      <c r="VR207">
        <v>0</v>
      </c>
      <c r="VT207" t="s">
        <v>3483</v>
      </c>
      <c r="VU207" t="s">
        <v>3243</v>
      </c>
      <c r="VV207" t="s">
        <v>489</v>
      </c>
      <c r="VW207">
        <v>0</v>
      </c>
      <c r="VX207">
        <v>0</v>
      </c>
      <c r="VY207">
        <v>0</v>
      </c>
      <c r="VZ207">
        <v>0</v>
      </c>
      <c r="WA207">
        <v>0</v>
      </c>
      <c r="WB207">
        <v>1</v>
      </c>
      <c r="WC207">
        <v>0</v>
      </c>
      <c r="WD207">
        <v>0</v>
      </c>
      <c r="WE207">
        <v>0</v>
      </c>
      <c r="WF207">
        <v>0</v>
      </c>
      <c r="WG207">
        <v>0</v>
      </c>
      <c r="WH207">
        <v>0</v>
      </c>
      <c r="WI207">
        <v>0</v>
      </c>
      <c r="WJ207">
        <v>0</v>
      </c>
      <c r="WL207" t="s">
        <v>3484</v>
      </c>
      <c r="WM207" t="s">
        <v>327</v>
      </c>
      <c r="WV207" t="s">
        <v>310</v>
      </c>
      <c r="WW207" t="s">
        <v>327</v>
      </c>
      <c r="WY207" t="s">
        <v>320</v>
      </c>
      <c r="WZ207">
        <v>0</v>
      </c>
      <c r="XA207">
        <v>0</v>
      </c>
      <c r="XB207">
        <v>0</v>
      </c>
      <c r="XC207">
        <v>1</v>
      </c>
      <c r="XD207">
        <v>0</v>
      </c>
      <c r="XE207">
        <v>0</v>
      </c>
      <c r="XF207" t="s">
        <v>3485</v>
      </c>
      <c r="XH207" t="s">
        <v>311</v>
      </c>
      <c r="XI207">
        <v>234040966</v>
      </c>
      <c r="XJ207" t="s">
        <v>3486</v>
      </c>
      <c r="XK207" s="1">
        <v>44520.465428240743</v>
      </c>
      <c r="XN207" t="s">
        <v>336</v>
      </c>
      <c r="XO207" t="s">
        <v>337</v>
      </c>
      <c r="XQ207">
        <v>206</v>
      </c>
    </row>
    <row r="208" spans="1:641" x14ac:dyDescent="0.25">
      <c r="A208" s="1">
        <v>44520.549658298609</v>
      </c>
      <c r="B208" s="1">
        <v>44520.55948452546</v>
      </c>
      <c r="C208" s="1">
        <v>44520</v>
      </c>
      <c r="D208" t="s">
        <v>2735</v>
      </c>
      <c r="E208" t="s">
        <v>1027</v>
      </c>
      <c r="F208" t="s">
        <v>1149</v>
      </c>
      <c r="G208" s="1">
        <v>44519</v>
      </c>
      <c r="H208" t="s">
        <v>310</v>
      </c>
      <c r="I208" t="s">
        <v>310</v>
      </c>
      <c r="J208" t="s">
        <v>311</v>
      </c>
      <c r="K208" t="s">
        <v>1029</v>
      </c>
      <c r="L208" t="s">
        <v>441</v>
      </c>
      <c r="N208" t="s">
        <v>681</v>
      </c>
      <c r="O208" t="s">
        <v>327</v>
      </c>
      <c r="P208" t="s">
        <v>517</v>
      </c>
      <c r="Q208" t="s">
        <v>401</v>
      </c>
      <c r="S208" t="s">
        <v>531</v>
      </c>
      <c r="T208">
        <v>3</v>
      </c>
      <c r="U208">
        <v>0</v>
      </c>
      <c r="V208">
        <v>3</v>
      </c>
      <c r="W208" t="s">
        <v>318</v>
      </c>
      <c r="X208">
        <v>1</v>
      </c>
      <c r="Y208">
        <v>0</v>
      </c>
      <c r="Z208">
        <v>0</v>
      </c>
      <c r="AA208">
        <v>0</v>
      </c>
      <c r="AB208" t="s">
        <v>402</v>
      </c>
      <c r="AC208">
        <v>1</v>
      </c>
      <c r="AD208">
        <v>1</v>
      </c>
      <c r="AE208">
        <v>0</v>
      </c>
      <c r="AF208">
        <v>0</v>
      </c>
      <c r="EK208" t="s">
        <v>318</v>
      </c>
      <c r="EL208">
        <v>1</v>
      </c>
      <c r="EM208">
        <v>0</v>
      </c>
      <c r="EN208">
        <v>0</v>
      </c>
      <c r="EO208">
        <v>0</v>
      </c>
      <c r="EP208">
        <v>0</v>
      </c>
      <c r="EQ208">
        <v>0</v>
      </c>
      <c r="IE208" t="s">
        <v>3487</v>
      </c>
      <c r="MG208" t="s">
        <v>1121</v>
      </c>
      <c r="MH208">
        <v>0</v>
      </c>
      <c r="MI208">
        <v>0</v>
      </c>
      <c r="MJ208">
        <v>1</v>
      </c>
      <c r="MK208">
        <v>0</v>
      </c>
      <c r="ML208">
        <v>0</v>
      </c>
      <c r="MM208">
        <v>0</v>
      </c>
      <c r="MN208">
        <v>0</v>
      </c>
      <c r="MW208" t="s">
        <v>325</v>
      </c>
      <c r="MX208">
        <v>1</v>
      </c>
      <c r="MY208">
        <v>0</v>
      </c>
      <c r="OM208" t="s">
        <v>1233</v>
      </c>
      <c r="ON208">
        <v>0</v>
      </c>
      <c r="OO208">
        <v>1</v>
      </c>
      <c r="OP208">
        <v>1</v>
      </c>
      <c r="OQ208">
        <v>0</v>
      </c>
      <c r="OR208">
        <v>0</v>
      </c>
      <c r="OS208">
        <v>0</v>
      </c>
      <c r="OT208">
        <v>0</v>
      </c>
      <c r="OU208">
        <v>0</v>
      </c>
      <c r="OV208">
        <v>0</v>
      </c>
      <c r="OW208">
        <v>0</v>
      </c>
      <c r="OX208">
        <v>0</v>
      </c>
      <c r="PA208" t="s">
        <v>3488</v>
      </c>
      <c r="PB208">
        <v>0</v>
      </c>
      <c r="PC208">
        <v>0</v>
      </c>
      <c r="PD208">
        <v>0</v>
      </c>
      <c r="PE208">
        <v>0</v>
      </c>
      <c r="PF208">
        <v>0</v>
      </c>
      <c r="PG208">
        <v>1</v>
      </c>
      <c r="PH208">
        <v>0</v>
      </c>
      <c r="PI208">
        <v>0</v>
      </c>
      <c r="PJ208">
        <v>0</v>
      </c>
      <c r="PK208">
        <v>1</v>
      </c>
      <c r="PL208">
        <v>0</v>
      </c>
      <c r="PM208">
        <v>0</v>
      </c>
      <c r="PN208">
        <v>0</v>
      </c>
      <c r="PO208">
        <v>0</v>
      </c>
      <c r="PQ208" t="s">
        <v>844</v>
      </c>
      <c r="PS208" t="s">
        <v>3489</v>
      </c>
      <c r="PT208">
        <v>0</v>
      </c>
      <c r="PU208">
        <v>0</v>
      </c>
      <c r="PV208">
        <v>1</v>
      </c>
      <c r="PW208">
        <v>1</v>
      </c>
      <c r="PX208">
        <v>1</v>
      </c>
      <c r="PY208">
        <v>0</v>
      </c>
      <c r="PZ208">
        <v>1</v>
      </c>
      <c r="QA208">
        <v>0</v>
      </c>
      <c r="QB208">
        <v>0</v>
      </c>
      <c r="QC208" t="s">
        <v>3490</v>
      </c>
      <c r="QD208" t="s">
        <v>318</v>
      </c>
      <c r="QE208">
        <v>0</v>
      </c>
      <c r="QF208">
        <v>0</v>
      </c>
      <c r="QG208">
        <v>0</v>
      </c>
      <c r="QH208">
        <v>0</v>
      </c>
      <c r="QI208">
        <v>0</v>
      </c>
      <c r="QJ208">
        <v>1</v>
      </c>
      <c r="QK208">
        <v>0</v>
      </c>
      <c r="QL208">
        <v>0</v>
      </c>
      <c r="QM208">
        <v>0</v>
      </c>
      <c r="VG208" t="s">
        <v>3491</v>
      </c>
      <c r="VH208">
        <v>1</v>
      </c>
      <c r="VI208">
        <v>1</v>
      </c>
      <c r="VJ208">
        <v>1</v>
      </c>
      <c r="VK208">
        <v>1</v>
      </c>
      <c r="VL208">
        <v>1</v>
      </c>
      <c r="VM208">
        <v>1</v>
      </c>
      <c r="VN208">
        <v>1</v>
      </c>
      <c r="VO208">
        <v>0</v>
      </c>
      <c r="VP208">
        <v>0</v>
      </c>
      <c r="VQ208">
        <v>0</v>
      </c>
      <c r="VR208">
        <v>0</v>
      </c>
      <c r="VT208" t="s">
        <v>705</v>
      </c>
      <c r="VU208" t="s">
        <v>3492</v>
      </c>
      <c r="VV208" t="s">
        <v>355</v>
      </c>
      <c r="VW208">
        <v>0</v>
      </c>
      <c r="VX208">
        <v>0</v>
      </c>
      <c r="VY208">
        <v>0</v>
      </c>
      <c r="VZ208">
        <v>0</v>
      </c>
      <c r="WA208">
        <v>0</v>
      </c>
      <c r="WB208">
        <v>0</v>
      </c>
      <c r="WC208">
        <v>0</v>
      </c>
      <c r="WD208">
        <v>0</v>
      </c>
      <c r="WE208">
        <v>0</v>
      </c>
      <c r="WF208">
        <v>0</v>
      </c>
      <c r="WG208">
        <v>0</v>
      </c>
      <c r="WH208">
        <v>0</v>
      </c>
      <c r="WI208">
        <v>1</v>
      </c>
      <c r="WJ208">
        <v>0</v>
      </c>
      <c r="WM208" t="s">
        <v>327</v>
      </c>
      <c r="WV208" t="s">
        <v>327</v>
      </c>
      <c r="WW208" t="s">
        <v>327</v>
      </c>
      <c r="WY208" t="s">
        <v>320</v>
      </c>
      <c r="WZ208">
        <v>0</v>
      </c>
      <c r="XA208">
        <v>0</v>
      </c>
      <c r="XB208">
        <v>0</v>
      </c>
      <c r="XC208">
        <v>1</v>
      </c>
      <c r="XD208">
        <v>0</v>
      </c>
      <c r="XE208">
        <v>0</v>
      </c>
      <c r="XF208" t="s">
        <v>3493</v>
      </c>
      <c r="XH208" t="s">
        <v>311</v>
      </c>
      <c r="XI208">
        <v>234045265</v>
      </c>
      <c r="XJ208" t="s">
        <v>3494</v>
      </c>
      <c r="XK208" s="1">
        <v>44520.475474537037</v>
      </c>
      <c r="XN208" t="s">
        <v>336</v>
      </c>
      <c r="XO208" t="s">
        <v>337</v>
      </c>
      <c r="XQ208">
        <v>207</v>
      </c>
    </row>
    <row r="209" spans="1:641" x14ac:dyDescent="0.25">
      <c r="A209" s="1">
        <v>44520.559877187501</v>
      </c>
      <c r="B209" s="1">
        <v>44520.565686134258</v>
      </c>
      <c r="C209" s="1">
        <v>44520</v>
      </c>
      <c r="D209" t="s">
        <v>2735</v>
      </c>
      <c r="E209" t="s">
        <v>1027</v>
      </c>
      <c r="F209" t="s">
        <v>1040</v>
      </c>
      <c r="G209" s="1">
        <v>44519</v>
      </c>
      <c r="H209" t="s">
        <v>310</v>
      </c>
      <c r="I209" t="s">
        <v>310</v>
      </c>
      <c r="J209" t="s">
        <v>311</v>
      </c>
      <c r="K209" t="s">
        <v>1029</v>
      </c>
      <c r="L209" t="s">
        <v>441</v>
      </c>
      <c r="N209" t="s">
        <v>314</v>
      </c>
      <c r="O209" t="s">
        <v>327</v>
      </c>
      <c r="P209" t="s">
        <v>517</v>
      </c>
      <c r="Q209" t="s">
        <v>401</v>
      </c>
      <c r="S209" t="s">
        <v>317</v>
      </c>
      <c r="T209">
        <v>4</v>
      </c>
      <c r="U209">
        <v>1</v>
      </c>
      <c r="V209">
        <v>4</v>
      </c>
      <c r="W209" t="s">
        <v>582</v>
      </c>
      <c r="X209">
        <v>0</v>
      </c>
      <c r="Y209">
        <v>0</v>
      </c>
      <c r="Z209">
        <v>1</v>
      </c>
      <c r="AA209">
        <v>0</v>
      </c>
      <c r="BQ209" t="s">
        <v>310</v>
      </c>
      <c r="BR209" t="s">
        <v>339</v>
      </c>
      <c r="BS209">
        <v>1</v>
      </c>
      <c r="BT209">
        <v>0</v>
      </c>
      <c r="BU209">
        <v>0</v>
      </c>
      <c r="BV209">
        <v>0</v>
      </c>
      <c r="BW209">
        <v>0</v>
      </c>
      <c r="BX209">
        <v>0</v>
      </c>
      <c r="BY209">
        <v>0</v>
      </c>
      <c r="BZ209">
        <v>0</v>
      </c>
      <c r="CB209" t="s">
        <v>421</v>
      </c>
      <c r="CD209">
        <v>450</v>
      </c>
      <c r="CE209" t="s">
        <v>327</v>
      </c>
      <c r="CZ209" t="s">
        <v>422</v>
      </c>
      <c r="EK209" t="s">
        <v>497</v>
      </c>
      <c r="EL209">
        <v>0</v>
      </c>
      <c r="EM209">
        <v>1</v>
      </c>
      <c r="EN209">
        <v>0</v>
      </c>
      <c r="EO209">
        <v>0</v>
      </c>
      <c r="EP209">
        <v>0</v>
      </c>
      <c r="EQ209">
        <v>0</v>
      </c>
      <c r="FT209" t="s">
        <v>584</v>
      </c>
      <c r="FU209">
        <v>1</v>
      </c>
      <c r="FV209">
        <v>0</v>
      </c>
      <c r="FW209">
        <v>1</v>
      </c>
      <c r="FX209">
        <v>0</v>
      </c>
      <c r="FY209">
        <v>0</v>
      </c>
      <c r="FZ209">
        <v>0</v>
      </c>
      <c r="GA209">
        <v>0</v>
      </c>
      <c r="GB209">
        <v>0</v>
      </c>
      <c r="GC209">
        <v>0</v>
      </c>
      <c r="GD209">
        <v>0</v>
      </c>
      <c r="GE209">
        <v>0</v>
      </c>
      <c r="GF209">
        <v>0</v>
      </c>
      <c r="GG209">
        <v>0</v>
      </c>
      <c r="GH209">
        <v>0</v>
      </c>
      <c r="GI209">
        <v>0</v>
      </c>
      <c r="GJ209">
        <v>0</v>
      </c>
      <c r="GK209">
        <v>0</v>
      </c>
      <c r="GM209" t="s">
        <v>499</v>
      </c>
      <c r="GN209">
        <v>0</v>
      </c>
      <c r="GO209">
        <v>0</v>
      </c>
      <c r="GP209">
        <v>1</v>
      </c>
      <c r="GQ209">
        <v>0</v>
      </c>
      <c r="GR209">
        <v>0</v>
      </c>
      <c r="GS209">
        <v>0</v>
      </c>
      <c r="HY209" t="s">
        <v>1161</v>
      </c>
      <c r="IA209" t="s">
        <v>385</v>
      </c>
      <c r="IE209" t="s">
        <v>3495</v>
      </c>
      <c r="JN209" t="s">
        <v>448</v>
      </c>
      <c r="JO209">
        <v>0</v>
      </c>
      <c r="JP209">
        <v>1</v>
      </c>
      <c r="JQ209">
        <v>0</v>
      </c>
      <c r="JR209">
        <v>0</v>
      </c>
      <c r="JS209">
        <v>0</v>
      </c>
      <c r="JT209">
        <v>0</v>
      </c>
      <c r="JU209">
        <v>0</v>
      </c>
      <c r="JV209">
        <v>0</v>
      </c>
      <c r="JW209">
        <v>0</v>
      </c>
      <c r="JY209" t="s">
        <v>3496</v>
      </c>
      <c r="JZ209" t="s">
        <v>3497</v>
      </c>
      <c r="KA209">
        <v>1</v>
      </c>
      <c r="KB209">
        <v>0</v>
      </c>
      <c r="KC209">
        <v>0</v>
      </c>
      <c r="KD209">
        <v>1</v>
      </c>
      <c r="KE209">
        <v>0</v>
      </c>
      <c r="KF209">
        <v>1</v>
      </c>
      <c r="KG209">
        <v>0</v>
      </c>
      <c r="KH209">
        <v>0</v>
      </c>
      <c r="KI209">
        <v>0</v>
      </c>
      <c r="KJ209">
        <v>0</v>
      </c>
      <c r="KK209">
        <v>0</v>
      </c>
      <c r="KL209">
        <v>1</v>
      </c>
      <c r="KM209">
        <v>0</v>
      </c>
      <c r="KN209">
        <v>0</v>
      </c>
      <c r="KO209">
        <v>0</v>
      </c>
      <c r="KQ209" t="s">
        <v>411</v>
      </c>
      <c r="KR209" t="s">
        <v>506</v>
      </c>
      <c r="KT209" t="s">
        <v>408</v>
      </c>
      <c r="MD209" t="s">
        <v>705</v>
      </c>
      <c r="ME209" t="s">
        <v>3498</v>
      </c>
      <c r="MF209" t="s">
        <v>705</v>
      </c>
      <c r="MG209" t="s">
        <v>3499</v>
      </c>
      <c r="MH209">
        <v>0</v>
      </c>
      <c r="MI209">
        <v>1</v>
      </c>
      <c r="MJ209">
        <v>1</v>
      </c>
      <c r="MK209">
        <v>0</v>
      </c>
      <c r="ML209">
        <v>0</v>
      </c>
      <c r="MM209">
        <v>0</v>
      </c>
      <c r="MN209">
        <v>0</v>
      </c>
      <c r="MP209" t="s">
        <v>320</v>
      </c>
      <c r="MQ209">
        <v>0</v>
      </c>
      <c r="MR209">
        <v>0</v>
      </c>
      <c r="MS209">
        <v>1</v>
      </c>
      <c r="MT209">
        <v>0</v>
      </c>
      <c r="MU209">
        <v>0</v>
      </c>
      <c r="MV209" t="s">
        <v>3500</v>
      </c>
      <c r="MW209" t="s">
        <v>325</v>
      </c>
      <c r="MX209">
        <v>1</v>
      </c>
      <c r="MY209">
        <v>0</v>
      </c>
      <c r="NB209" t="s">
        <v>1166</v>
      </c>
      <c r="NC209">
        <v>0</v>
      </c>
      <c r="ND209">
        <v>0</v>
      </c>
      <c r="NE209">
        <v>1</v>
      </c>
      <c r="NF209">
        <v>1</v>
      </c>
      <c r="NG209">
        <v>1</v>
      </c>
      <c r="NH209">
        <v>0</v>
      </c>
      <c r="NI209">
        <v>0</v>
      </c>
      <c r="NJ209">
        <v>0</v>
      </c>
      <c r="NK209">
        <v>0</v>
      </c>
      <c r="NL209">
        <v>0</v>
      </c>
      <c r="NM209">
        <v>0</v>
      </c>
      <c r="NP209" t="s">
        <v>310</v>
      </c>
      <c r="NQ209" t="s">
        <v>310</v>
      </c>
      <c r="NR209" t="s">
        <v>320</v>
      </c>
      <c r="NS209">
        <v>0</v>
      </c>
      <c r="NT209">
        <v>0</v>
      </c>
      <c r="NU209">
        <v>0</v>
      </c>
      <c r="NV209">
        <v>0</v>
      </c>
      <c r="NW209">
        <v>0</v>
      </c>
      <c r="NX209">
        <v>1</v>
      </c>
      <c r="NY209">
        <v>0</v>
      </c>
      <c r="NZ209">
        <v>0</v>
      </c>
      <c r="OA209" t="s">
        <v>3501</v>
      </c>
      <c r="OB209" t="s">
        <v>358</v>
      </c>
      <c r="OC209">
        <v>1</v>
      </c>
      <c r="OD209">
        <v>0</v>
      </c>
      <c r="OE209">
        <v>0</v>
      </c>
      <c r="OF209">
        <v>0</v>
      </c>
      <c r="OG209">
        <v>0</v>
      </c>
      <c r="OH209">
        <v>0</v>
      </c>
      <c r="OI209">
        <v>0</v>
      </c>
      <c r="OJ209">
        <v>0</v>
      </c>
      <c r="OK209">
        <v>0</v>
      </c>
      <c r="VG209" t="s">
        <v>3005</v>
      </c>
      <c r="VH209">
        <v>1</v>
      </c>
      <c r="VI209">
        <v>1</v>
      </c>
      <c r="VJ209">
        <v>1</v>
      </c>
      <c r="VK209">
        <v>1</v>
      </c>
      <c r="VL209">
        <v>1</v>
      </c>
      <c r="VM209">
        <v>1</v>
      </c>
      <c r="VN209">
        <v>1</v>
      </c>
      <c r="VO209">
        <v>0</v>
      </c>
      <c r="VP209">
        <v>0</v>
      </c>
      <c r="VQ209">
        <v>0</v>
      </c>
      <c r="VR209">
        <v>0</v>
      </c>
      <c r="VT209" t="s">
        <v>3502</v>
      </c>
      <c r="VU209" t="s">
        <v>2368</v>
      </c>
      <c r="VV209" t="s">
        <v>355</v>
      </c>
      <c r="VW209">
        <v>0</v>
      </c>
      <c r="VX209">
        <v>0</v>
      </c>
      <c r="VY209">
        <v>0</v>
      </c>
      <c r="VZ209">
        <v>0</v>
      </c>
      <c r="WA209">
        <v>0</v>
      </c>
      <c r="WB209">
        <v>0</v>
      </c>
      <c r="WC209">
        <v>0</v>
      </c>
      <c r="WD209">
        <v>0</v>
      </c>
      <c r="WE209">
        <v>0</v>
      </c>
      <c r="WF209">
        <v>0</v>
      </c>
      <c r="WG209">
        <v>0</v>
      </c>
      <c r="WH209">
        <v>0</v>
      </c>
      <c r="WI209">
        <v>1</v>
      </c>
      <c r="WJ209">
        <v>0</v>
      </c>
      <c r="WM209" t="s">
        <v>327</v>
      </c>
      <c r="WV209" t="s">
        <v>310</v>
      </c>
      <c r="WW209" t="s">
        <v>327</v>
      </c>
      <c r="WY209" t="s">
        <v>320</v>
      </c>
      <c r="WZ209">
        <v>0</v>
      </c>
      <c r="XA209">
        <v>0</v>
      </c>
      <c r="XB209">
        <v>0</v>
      </c>
      <c r="XC209">
        <v>1</v>
      </c>
      <c r="XD209">
        <v>0</v>
      </c>
      <c r="XE209">
        <v>0</v>
      </c>
      <c r="XF209" t="s">
        <v>3503</v>
      </c>
      <c r="XH209" t="s">
        <v>311</v>
      </c>
      <c r="XI209">
        <v>234047497</v>
      </c>
      <c r="XJ209" t="s">
        <v>3504</v>
      </c>
      <c r="XK209" s="1">
        <v>44520.481666666667</v>
      </c>
      <c r="XN209" t="s">
        <v>336</v>
      </c>
      <c r="XO209" t="s">
        <v>337</v>
      </c>
      <c r="XQ209">
        <v>208</v>
      </c>
    </row>
    <row r="210" spans="1:641" x14ac:dyDescent="0.25">
      <c r="A210" s="1">
        <v>44520.566162395837</v>
      </c>
      <c r="B210" s="1">
        <v>44520.672075671297</v>
      </c>
      <c r="C210" s="1">
        <v>44520</v>
      </c>
      <c r="D210" t="s">
        <v>2735</v>
      </c>
      <c r="E210" t="s">
        <v>1027</v>
      </c>
      <c r="F210" t="s">
        <v>1028</v>
      </c>
      <c r="G210" s="1">
        <v>44520</v>
      </c>
      <c r="H210" t="s">
        <v>310</v>
      </c>
      <c r="I210" t="s">
        <v>310</v>
      </c>
      <c r="J210" t="s">
        <v>311</v>
      </c>
      <c r="K210" t="s">
        <v>1029</v>
      </c>
      <c r="L210" t="s">
        <v>313</v>
      </c>
      <c r="N210" t="s">
        <v>314</v>
      </c>
      <c r="O210" t="s">
        <v>310</v>
      </c>
      <c r="P210" t="s">
        <v>382</v>
      </c>
      <c r="Q210" t="s">
        <v>316</v>
      </c>
      <c r="S210" t="s">
        <v>317</v>
      </c>
      <c r="T210">
        <v>6</v>
      </c>
      <c r="U210">
        <v>0</v>
      </c>
      <c r="V210">
        <v>5</v>
      </c>
      <c r="W210" t="s">
        <v>319</v>
      </c>
      <c r="X210">
        <v>0</v>
      </c>
      <c r="Y210">
        <v>1</v>
      </c>
      <c r="Z210">
        <v>0</v>
      </c>
      <c r="AA210">
        <v>0</v>
      </c>
      <c r="AG210" t="s">
        <v>310</v>
      </c>
      <c r="AH210" t="s">
        <v>339</v>
      </c>
      <c r="AI210">
        <v>1</v>
      </c>
      <c r="AJ210">
        <v>0</v>
      </c>
      <c r="AK210">
        <v>0</v>
      </c>
      <c r="AL210">
        <v>0</v>
      </c>
      <c r="AM210">
        <v>0</v>
      </c>
      <c r="AN210">
        <v>0</v>
      </c>
      <c r="AO210">
        <v>0</v>
      </c>
      <c r="AP210">
        <v>0</v>
      </c>
      <c r="AR210" t="s">
        <v>383</v>
      </c>
      <c r="AT210">
        <v>100</v>
      </c>
      <c r="AU210" t="s">
        <v>327</v>
      </c>
      <c r="BP210" t="s">
        <v>427</v>
      </c>
      <c r="EK210" t="s">
        <v>318</v>
      </c>
      <c r="EL210">
        <v>1</v>
      </c>
      <c r="EM210">
        <v>0</v>
      </c>
      <c r="EN210">
        <v>0</v>
      </c>
      <c r="EO210">
        <v>0</v>
      </c>
      <c r="EP210">
        <v>0</v>
      </c>
      <c r="EQ210">
        <v>0</v>
      </c>
      <c r="ES210" t="s">
        <v>384</v>
      </c>
      <c r="ET210">
        <v>1</v>
      </c>
      <c r="EU210">
        <v>0</v>
      </c>
      <c r="EV210">
        <v>0</v>
      </c>
      <c r="EW210">
        <v>0</v>
      </c>
      <c r="EX210">
        <v>0</v>
      </c>
      <c r="EY210">
        <v>0</v>
      </c>
      <c r="EZ210">
        <v>0</v>
      </c>
      <c r="FA210">
        <v>0</v>
      </c>
      <c r="FB210">
        <v>0</v>
      </c>
      <c r="FC210">
        <v>0</v>
      </c>
      <c r="FD210">
        <v>0</v>
      </c>
      <c r="FE210">
        <v>0</v>
      </c>
      <c r="FF210">
        <v>0</v>
      </c>
      <c r="FG210">
        <v>0</v>
      </c>
      <c r="FH210">
        <v>0</v>
      </c>
      <c r="FI210">
        <v>0</v>
      </c>
      <c r="FJ210">
        <v>0</v>
      </c>
      <c r="FL210" t="s">
        <v>355</v>
      </c>
      <c r="FM210">
        <v>0</v>
      </c>
      <c r="FN210">
        <v>0</v>
      </c>
      <c r="FO210">
        <v>0</v>
      </c>
      <c r="FP210">
        <v>0</v>
      </c>
      <c r="FQ210">
        <v>1</v>
      </c>
      <c r="FR210">
        <v>0</v>
      </c>
      <c r="HV210" t="s">
        <v>404</v>
      </c>
      <c r="HX210" t="s">
        <v>385</v>
      </c>
      <c r="IE210" t="s">
        <v>3505</v>
      </c>
      <c r="IF210" t="s">
        <v>320</v>
      </c>
      <c r="IG210">
        <v>0</v>
      </c>
      <c r="IH210">
        <v>0</v>
      </c>
      <c r="II210">
        <v>0</v>
      </c>
      <c r="IJ210">
        <v>0</v>
      </c>
      <c r="IK210">
        <v>0</v>
      </c>
      <c r="IL210">
        <v>0</v>
      </c>
      <c r="IM210">
        <v>1</v>
      </c>
      <c r="IN210">
        <v>0</v>
      </c>
      <c r="IO210">
        <v>0</v>
      </c>
      <c r="IP210" t="s">
        <v>3506</v>
      </c>
      <c r="IQ210" t="s">
        <v>3507</v>
      </c>
      <c r="IR210" t="s">
        <v>604</v>
      </c>
      <c r="IS210">
        <v>1</v>
      </c>
      <c r="IT210">
        <v>0</v>
      </c>
      <c r="IU210">
        <v>1</v>
      </c>
      <c r="IV210">
        <v>1</v>
      </c>
      <c r="IW210">
        <v>0</v>
      </c>
      <c r="IX210">
        <v>0</v>
      </c>
      <c r="IY210">
        <v>0</v>
      </c>
      <c r="IZ210">
        <v>0</v>
      </c>
      <c r="JA210">
        <v>0</v>
      </c>
      <c r="JB210">
        <v>0</v>
      </c>
      <c r="JC210">
        <v>0</v>
      </c>
      <c r="JD210">
        <v>0</v>
      </c>
      <c r="JE210">
        <v>0</v>
      </c>
      <c r="JF210">
        <v>0</v>
      </c>
      <c r="JG210">
        <v>0</v>
      </c>
      <c r="JI210" t="s">
        <v>389</v>
      </c>
      <c r="JJ210" t="s">
        <v>351</v>
      </c>
      <c r="JL210" t="s">
        <v>352</v>
      </c>
      <c r="MD210" t="s">
        <v>3508</v>
      </c>
      <c r="ME210" t="s">
        <v>322</v>
      </c>
      <c r="MF210" t="s">
        <v>322</v>
      </c>
      <c r="MG210" t="s">
        <v>1121</v>
      </c>
      <c r="MH210">
        <v>0</v>
      </c>
      <c r="MI210">
        <v>0</v>
      </c>
      <c r="MJ210">
        <v>1</v>
      </c>
      <c r="MK210">
        <v>0</v>
      </c>
      <c r="ML210">
        <v>0</v>
      </c>
      <c r="MM210">
        <v>0</v>
      </c>
      <c r="MN210">
        <v>0</v>
      </c>
      <c r="MP210" t="s">
        <v>355</v>
      </c>
      <c r="MQ210">
        <v>0</v>
      </c>
      <c r="MR210">
        <v>0</v>
      </c>
      <c r="MS210">
        <v>0</v>
      </c>
      <c r="MT210">
        <v>1</v>
      </c>
      <c r="MU210">
        <v>0</v>
      </c>
      <c r="MW210" t="s">
        <v>325</v>
      </c>
      <c r="MX210">
        <v>1</v>
      </c>
      <c r="MY210">
        <v>0</v>
      </c>
      <c r="NB210" t="s">
        <v>326</v>
      </c>
      <c r="NC210">
        <v>0</v>
      </c>
      <c r="ND210">
        <v>0</v>
      </c>
      <c r="NE210">
        <v>0</v>
      </c>
      <c r="NF210">
        <v>1</v>
      </c>
      <c r="NG210">
        <v>0</v>
      </c>
      <c r="NH210">
        <v>0</v>
      </c>
      <c r="NI210">
        <v>0</v>
      </c>
      <c r="NJ210">
        <v>0</v>
      </c>
      <c r="NK210">
        <v>0</v>
      </c>
      <c r="NL210">
        <v>0</v>
      </c>
      <c r="NM210">
        <v>0</v>
      </c>
      <c r="NP210" t="s">
        <v>327</v>
      </c>
      <c r="NQ210" t="s">
        <v>327</v>
      </c>
      <c r="VG210" t="s">
        <v>1194</v>
      </c>
      <c r="VH210">
        <v>1</v>
      </c>
      <c r="VI210">
        <v>1</v>
      </c>
      <c r="VJ210">
        <v>1</v>
      </c>
      <c r="VK210">
        <v>1</v>
      </c>
      <c r="VL210">
        <v>1</v>
      </c>
      <c r="VM210">
        <v>1</v>
      </c>
      <c r="VN210">
        <v>1</v>
      </c>
      <c r="VO210">
        <v>0</v>
      </c>
      <c r="VP210">
        <v>0</v>
      </c>
      <c r="VQ210">
        <v>0</v>
      </c>
      <c r="VR210">
        <v>0</v>
      </c>
      <c r="VT210" t="s">
        <v>3509</v>
      </c>
      <c r="VU210" t="s">
        <v>1268</v>
      </c>
      <c r="VV210" t="s">
        <v>355</v>
      </c>
      <c r="VW210">
        <v>0</v>
      </c>
      <c r="VX210">
        <v>0</v>
      </c>
      <c r="VY210">
        <v>0</v>
      </c>
      <c r="VZ210">
        <v>0</v>
      </c>
      <c r="WA210">
        <v>0</v>
      </c>
      <c r="WB210">
        <v>0</v>
      </c>
      <c r="WC210">
        <v>0</v>
      </c>
      <c r="WD210">
        <v>0</v>
      </c>
      <c r="WE210">
        <v>0</v>
      </c>
      <c r="WF210">
        <v>0</v>
      </c>
      <c r="WG210">
        <v>0</v>
      </c>
      <c r="WH210">
        <v>0</v>
      </c>
      <c r="WI210">
        <v>1</v>
      </c>
      <c r="WJ210">
        <v>0</v>
      </c>
      <c r="WM210" t="s">
        <v>327</v>
      </c>
      <c r="WV210" t="s">
        <v>327</v>
      </c>
      <c r="WW210" t="s">
        <v>327</v>
      </c>
      <c r="WY210" t="s">
        <v>320</v>
      </c>
      <c r="WZ210">
        <v>0</v>
      </c>
      <c r="XA210">
        <v>0</v>
      </c>
      <c r="XB210">
        <v>0</v>
      </c>
      <c r="XC210">
        <v>1</v>
      </c>
      <c r="XD210">
        <v>0</v>
      </c>
      <c r="XE210">
        <v>0</v>
      </c>
      <c r="XF210" t="s">
        <v>3510</v>
      </c>
      <c r="XH210" t="s">
        <v>311</v>
      </c>
      <c r="XI210">
        <v>234087561</v>
      </c>
      <c r="XJ210" t="s">
        <v>3511</v>
      </c>
      <c r="XK210" s="1">
        <v>44520.588067129633</v>
      </c>
      <c r="XN210" t="s">
        <v>336</v>
      </c>
      <c r="XO210" t="s">
        <v>337</v>
      </c>
      <c r="XQ210">
        <v>209</v>
      </c>
    </row>
    <row r="211" spans="1:641" x14ac:dyDescent="0.25">
      <c r="A211" s="1">
        <v>44520.67230395833</v>
      </c>
      <c r="B211" s="1">
        <v>44520.710493125</v>
      </c>
      <c r="C211" s="1">
        <v>44520</v>
      </c>
      <c r="D211" t="s">
        <v>2735</v>
      </c>
      <c r="E211" t="s">
        <v>1027</v>
      </c>
      <c r="F211" t="s">
        <v>1028</v>
      </c>
      <c r="G211" s="1">
        <v>44520</v>
      </c>
      <c r="H211" t="s">
        <v>310</v>
      </c>
      <c r="I211" t="s">
        <v>310</v>
      </c>
      <c r="J211" t="s">
        <v>311</v>
      </c>
      <c r="K211" t="s">
        <v>1029</v>
      </c>
      <c r="L211" t="s">
        <v>313</v>
      </c>
      <c r="N211" t="s">
        <v>314</v>
      </c>
      <c r="O211" t="s">
        <v>310</v>
      </c>
      <c r="P211" t="s">
        <v>315</v>
      </c>
      <c r="Q211" t="s">
        <v>316</v>
      </c>
      <c r="S211" t="s">
        <v>317</v>
      </c>
      <c r="T211">
        <v>4</v>
      </c>
      <c r="U211">
        <v>0</v>
      </c>
      <c r="V211">
        <v>4</v>
      </c>
      <c r="W211" t="s">
        <v>319</v>
      </c>
      <c r="X211">
        <v>0</v>
      </c>
      <c r="Y211">
        <v>1</v>
      </c>
      <c r="Z211">
        <v>0</v>
      </c>
      <c r="AA211">
        <v>0</v>
      </c>
      <c r="AG211" t="s">
        <v>310</v>
      </c>
      <c r="AH211" t="s">
        <v>339</v>
      </c>
      <c r="AI211">
        <v>1</v>
      </c>
      <c r="AJ211">
        <v>0</v>
      </c>
      <c r="AK211">
        <v>0</v>
      </c>
      <c r="AL211">
        <v>0</v>
      </c>
      <c r="AM211">
        <v>0</v>
      </c>
      <c r="AN211">
        <v>0</v>
      </c>
      <c r="AO211">
        <v>0</v>
      </c>
      <c r="AP211">
        <v>0</v>
      </c>
      <c r="AR211" t="s">
        <v>383</v>
      </c>
      <c r="AT211">
        <v>100</v>
      </c>
      <c r="AU211" t="s">
        <v>327</v>
      </c>
      <c r="BP211" t="s">
        <v>427</v>
      </c>
      <c r="EK211" t="s">
        <v>318</v>
      </c>
      <c r="EL211">
        <v>1</v>
      </c>
      <c r="EM211">
        <v>0</v>
      </c>
      <c r="EN211">
        <v>0</v>
      </c>
      <c r="EO211">
        <v>0</v>
      </c>
      <c r="EP211">
        <v>0</v>
      </c>
      <c r="EQ211">
        <v>0</v>
      </c>
      <c r="ES211" t="s">
        <v>384</v>
      </c>
      <c r="ET211">
        <v>1</v>
      </c>
      <c r="EU211">
        <v>0</v>
      </c>
      <c r="EV211">
        <v>0</v>
      </c>
      <c r="EW211">
        <v>0</v>
      </c>
      <c r="EX211">
        <v>0</v>
      </c>
      <c r="EY211">
        <v>0</v>
      </c>
      <c r="EZ211">
        <v>0</v>
      </c>
      <c r="FA211">
        <v>0</v>
      </c>
      <c r="FB211">
        <v>0</v>
      </c>
      <c r="FC211">
        <v>0</v>
      </c>
      <c r="FD211">
        <v>0</v>
      </c>
      <c r="FE211">
        <v>0</v>
      </c>
      <c r="FF211">
        <v>0</v>
      </c>
      <c r="FG211">
        <v>0</v>
      </c>
      <c r="FH211">
        <v>0</v>
      </c>
      <c r="FI211">
        <v>0</v>
      </c>
      <c r="FJ211">
        <v>0</v>
      </c>
      <c r="FL211" t="s">
        <v>318</v>
      </c>
      <c r="FM211">
        <v>1</v>
      </c>
      <c r="FN211">
        <v>0</v>
      </c>
      <c r="FO211">
        <v>0</v>
      </c>
      <c r="FP211">
        <v>0</v>
      </c>
      <c r="FQ211">
        <v>0</v>
      </c>
      <c r="FR211">
        <v>0</v>
      </c>
      <c r="HV211" t="s">
        <v>1161</v>
      </c>
      <c r="HX211" t="s">
        <v>385</v>
      </c>
      <c r="IE211" t="s">
        <v>3512</v>
      </c>
      <c r="IF211" t="s">
        <v>320</v>
      </c>
      <c r="IG211">
        <v>0</v>
      </c>
      <c r="IH211">
        <v>0</v>
      </c>
      <c r="II211">
        <v>0</v>
      </c>
      <c r="IJ211">
        <v>0</v>
      </c>
      <c r="IK211">
        <v>0</v>
      </c>
      <c r="IL211">
        <v>0</v>
      </c>
      <c r="IM211">
        <v>1</v>
      </c>
      <c r="IN211">
        <v>0</v>
      </c>
      <c r="IO211">
        <v>0</v>
      </c>
      <c r="IP211" t="s">
        <v>3513</v>
      </c>
      <c r="IQ211" t="s">
        <v>3514</v>
      </c>
      <c r="IR211" t="s">
        <v>3515</v>
      </c>
      <c r="IS211">
        <v>1</v>
      </c>
      <c r="IT211">
        <v>0</v>
      </c>
      <c r="IU211">
        <v>1</v>
      </c>
      <c r="IV211">
        <v>1</v>
      </c>
      <c r="IW211">
        <v>0</v>
      </c>
      <c r="IX211">
        <v>1</v>
      </c>
      <c r="IY211">
        <v>0</v>
      </c>
      <c r="IZ211">
        <v>0</v>
      </c>
      <c r="JA211">
        <v>0</v>
      </c>
      <c r="JB211">
        <v>0</v>
      </c>
      <c r="JC211">
        <v>0</v>
      </c>
      <c r="JD211">
        <v>0</v>
      </c>
      <c r="JE211">
        <v>0</v>
      </c>
      <c r="JF211">
        <v>0</v>
      </c>
      <c r="JG211">
        <v>0</v>
      </c>
      <c r="JI211" t="s">
        <v>389</v>
      </c>
      <c r="JJ211" t="s">
        <v>351</v>
      </c>
      <c r="JL211" t="s">
        <v>320</v>
      </c>
      <c r="JM211" t="s">
        <v>3516</v>
      </c>
      <c r="MD211" t="s">
        <v>3517</v>
      </c>
      <c r="ME211" t="s">
        <v>322</v>
      </c>
      <c r="MF211" t="s">
        <v>322</v>
      </c>
      <c r="MG211" t="s">
        <v>3482</v>
      </c>
      <c r="MH211">
        <v>1</v>
      </c>
      <c r="MI211">
        <v>0</v>
      </c>
      <c r="MJ211">
        <v>1</v>
      </c>
      <c r="MK211">
        <v>0</v>
      </c>
      <c r="ML211">
        <v>0</v>
      </c>
      <c r="MM211">
        <v>0</v>
      </c>
      <c r="MN211">
        <v>0</v>
      </c>
      <c r="MP211" t="s">
        <v>320</v>
      </c>
      <c r="MQ211">
        <v>0</v>
      </c>
      <c r="MR211">
        <v>0</v>
      </c>
      <c r="MS211">
        <v>1</v>
      </c>
      <c r="MT211">
        <v>0</v>
      </c>
      <c r="MU211">
        <v>0</v>
      </c>
      <c r="MV211" t="s">
        <v>3518</v>
      </c>
      <c r="MW211" t="s">
        <v>325</v>
      </c>
      <c r="MX211">
        <v>1</v>
      </c>
      <c r="MY211">
        <v>0</v>
      </c>
      <c r="NB211" t="s">
        <v>3257</v>
      </c>
      <c r="NC211">
        <v>0</v>
      </c>
      <c r="ND211">
        <v>0</v>
      </c>
      <c r="NE211">
        <v>1</v>
      </c>
      <c r="NF211">
        <v>1</v>
      </c>
      <c r="NG211">
        <v>1</v>
      </c>
      <c r="NH211">
        <v>0</v>
      </c>
      <c r="NI211">
        <v>0</v>
      </c>
      <c r="NJ211">
        <v>0</v>
      </c>
      <c r="NK211">
        <v>0</v>
      </c>
      <c r="NL211">
        <v>0</v>
      </c>
      <c r="NM211">
        <v>0</v>
      </c>
      <c r="NP211" t="s">
        <v>327</v>
      </c>
      <c r="NQ211" t="s">
        <v>327</v>
      </c>
      <c r="VG211" t="s">
        <v>3438</v>
      </c>
      <c r="VH211">
        <v>1</v>
      </c>
      <c r="VI211">
        <v>1</v>
      </c>
      <c r="VJ211">
        <v>1</v>
      </c>
      <c r="VK211">
        <v>1</v>
      </c>
      <c r="VL211">
        <v>1</v>
      </c>
      <c r="VM211">
        <v>1</v>
      </c>
      <c r="VN211">
        <v>1</v>
      </c>
      <c r="VO211">
        <v>0</v>
      </c>
      <c r="VP211">
        <v>0</v>
      </c>
      <c r="VQ211">
        <v>0</v>
      </c>
      <c r="VR211">
        <v>0</v>
      </c>
      <c r="VT211" t="s">
        <v>3519</v>
      </c>
      <c r="VU211" t="s">
        <v>3243</v>
      </c>
      <c r="VV211" t="s">
        <v>355</v>
      </c>
      <c r="VW211">
        <v>0</v>
      </c>
      <c r="VX211">
        <v>0</v>
      </c>
      <c r="VY211">
        <v>0</v>
      </c>
      <c r="VZ211">
        <v>0</v>
      </c>
      <c r="WA211">
        <v>0</v>
      </c>
      <c r="WB211">
        <v>0</v>
      </c>
      <c r="WC211">
        <v>0</v>
      </c>
      <c r="WD211">
        <v>0</v>
      </c>
      <c r="WE211">
        <v>0</v>
      </c>
      <c r="WF211">
        <v>0</v>
      </c>
      <c r="WG211">
        <v>0</v>
      </c>
      <c r="WH211">
        <v>0</v>
      </c>
      <c r="WI211">
        <v>1</v>
      </c>
      <c r="WJ211">
        <v>0</v>
      </c>
      <c r="WM211" t="s">
        <v>327</v>
      </c>
      <c r="WV211" t="s">
        <v>327</v>
      </c>
      <c r="WW211" t="s">
        <v>327</v>
      </c>
      <c r="WY211" t="s">
        <v>320</v>
      </c>
      <c r="WZ211">
        <v>0</v>
      </c>
      <c r="XA211">
        <v>0</v>
      </c>
      <c r="XB211">
        <v>0</v>
      </c>
      <c r="XC211">
        <v>1</v>
      </c>
      <c r="XD211">
        <v>0</v>
      </c>
      <c r="XE211">
        <v>0</v>
      </c>
      <c r="XF211" t="s">
        <v>3402</v>
      </c>
      <c r="XH211" t="s">
        <v>311</v>
      </c>
      <c r="XI211">
        <v>234101303</v>
      </c>
      <c r="XJ211" t="s">
        <v>3520</v>
      </c>
      <c r="XK211" s="1">
        <v>44520.626469907409</v>
      </c>
      <c r="XN211" t="s">
        <v>336</v>
      </c>
      <c r="XO211" t="s">
        <v>337</v>
      </c>
      <c r="XQ211">
        <v>210</v>
      </c>
    </row>
    <row r="212" spans="1:641" x14ac:dyDescent="0.25">
      <c r="A212" s="1">
        <v>44520.759492951387</v>
      </c>
      <c r="B212" s="1">
        <v>44520.770766284717</v>
      </c>
      <c r="C212" s="1">
        <v>44520</v>
      </c>
      <c r="D212" t="s">
        <v>2735</v>
      </c>
      <c r="E212" t="s">
        <v>1027</v>
      </c>
      <c r="F212" t="s">
        <v>1149</v>
      </c>
      <c r="G212" s="1">
        <v>44520</v>
      </c>
      <c r="H212" t="s">
        <v>310</v>
      </c>
      <c r="I212" t="s">
        <v>310</v>
      </c>
      <c r="J212" t="s">
        <v>311</v>
      </c>
      <c r="K212" t="s">
        <v>1029</v>
      </c>
      <c r="L212" t="s">
        <v>441</v>
      </c>
      <c r="N212" t="s">
        <v>681</v>
      </c>
      <c r="O212" t="s">
        <v>327</v>
      </c>
      <c r="P212" t="s">
        <v>315</v>
      </c>
      <c r="Q212" t="s">
        <v>316</v>
      </c>
      <c r="S212" t="s">
        <v>531</v>
      </c>
      <c r="T212">
        <v>4</v>
      </c>
      <c r="U212">
        <v>0</v>
      </c>
      <c r="V212">
        <v>4</v>
      </c>
      <c r="W212" t="s">
        <v>318</v>
      </c>
      <c r="X212">
        <v>1</v>
      </c>
      <c r="Y212">
        <v>0</v>
      </c>
      <c r="Z212">
        <v>0</v>
      </c>
      <c r="AA212">
        <v>0</v>
      </c>
      <c r="AB212" t="s">
        <v>402</v>
      </c>
      <c r="AC212">
        <v>1</v>
      </c>
      <c r="AD212">
        <v>1</v>
      </c>
      <c r="AE212">
        <v>0</v>
      </c>
      <c r="AF212">
        <v>0</v>
      </c>
      <c r="EK212" t="s">
        <v>318</v>
      </c>
      <c r="EL212">
        <v>1</v>
      </c>
      <c r="EM212">
        <v>0</v>
      </c>
      <c r="EN212">
        <v>0</v>
      </c>
      <c r="EO212">
        <v>0</v>
      </c>
      <c r="EP212">
        <v>0</v>
      </c>
      <c r="EQ212">
        <v>0</v>
      </c>
      <c r="IE212" t="s">
        <v>3521</v>
      </c>
      <c r="MG212" t="s">
        <v>3482</v>
      </c>
      <c r="MH212">
        <v>1</v>
      </c>
      <c r="MI212">
        <v>0</v>
      </c>
      <c r="MJ212">
        <v>1</v>
      </c>
      <c r="MK212">
        <v>0</v>
      </c>
      <c r="ML212">
        <v>0</v>
      </c>
      <c r="MM212">
        <v>0</v>
      </c>
      <c r="MN212">
        <v>0</v>
      </c>
      <c r="MW212" t="s">
        <v>325</v>
      </c>
      <c r="MX212">
        <v>1</v>
      </c>
      <c r="MY212">
        <v>0</v>
      </c>
      <c r="OM212" t="s">
        <v>3522</v>
      </c>
      <c r="ON212">
        <v>1</v>
      </c>
      <c r="OO212">
        <v>0</v>
      </c>
      <c r="OP212">
        <v>1</v>
      </c>
      <c r="OQ212">
        <v>0</v>
      </c>
      <c r="OR212">
        <v>0</v>
      </c>
      <c r="OS212">
        <v>0</v>
      </c>
      <c r="OT212">
        <v>0</v>
      </c>
      <c r="OU212">
        <v>0</v>
      </c>
      <c r="OV212">
        <v>0</v>
      </c>
      <c r="OW212">
        <v>0</v>
      </c>
      <c r="OX212">
        <v>0</v>
      </c>
      <c r="PQ212" t="s">
        <v>754</v>
      </c>
      <c r="PS212" t="s">
        <v>3523</v>
      </c>
      <c r="PT212">
        <v>0</v>
      </c>
      <c r="PU212">
        <v>0</v>
      </c>
      <c r="PV212">
        <v>1</v>
      </c>
      <c r="PW212">
        <v>1</v>
      </c>
      <c r="PX212">
        <v>1</v>
      </c>
      <c r="PY212">
        <v>0</v>
      </c>
      <c r="PZ212">
        <v>0</v>
      </c>
      <c r="QA212">
        <v>0</v>
      </c>
      <c r="QB212">
        <v>0</v>
      </c>
      <c r="QD212" t="s">
        <v>1177</v>
      </c>
      <c r="QE212">
        <v>0</v>
      </c>
      <c r="QF212">
        <v>0</v>
      </c>
      <c r="QG212">
        <v>0</v>
      </c>
      <c r="QH212">
        <v>1</v>
      </c>
      <c r="QI212">
        <v>0</v>
      </c>
      <c r="QJ212">
        <v>0</v>
      </c>
      <c r="QK212">
        <v>0</v>
      </c>
      <c r="QL212">
        <v>0</v>
      </c>
      <c r="QM212">
        <v>0</v>
      </c>
      <c r="SX212" t="s">
        <v>3524</v>
      </c>
      <c r="SY212">
        <v>0</v>
      </c>
      <c r="SZ212">
        <v>1</v>
      </c>
      <c r="TA212">
        <v>0</v>
      </c>
      <c r="TB212">
        <v>1</v>
      </c>
      <c r="TC212">
        <v>0</v>
      </c>
      <c r="TD212">
        <v>0</v>
      </c>
      <c r="TE212">
        <v>0</v>
      </c>
      <c r="TF212">
        <v>0</v>
      </c>
      <c r="TH212">
        <v>100</v>
      </c>
      <c r="TI212" t="s">
        <v>3525</v>
      </c>
      <c r="TJ212">
        <v>0</v>
      </c>
      <c r="TK212">
        <v>0</v>
      </c>
      <c r="TL212">
        <v>1</v>
      </c>
      <c r="TM212">
        <v>1</v>
      </c>
      <c r="TN212">
        <v>0</v>
      </c>
      <c r="TO212">
        <v>0</v>
      </c>
      <c r="TP212">
        <v>0</v>
      </c>
      <c r="VF212" t="s">
        <v>327</v>
      </c>
      <c r="VG212" t="s">
        <v>3526</v>
      </c>
      <c r="VH212">
        <v>1</v>
      </c>
      <c r="VI212">
        <v>1</v>
      </c>
      <c r="VJ212">
        <v>1</v>
      </c>
      <c r="VK212">
        <v>1</v>
      </c>
      <c r="VL212">
        <v>1</v>
      </c>
      <c r="VM212">
        <v>1</v>
      </c>
      <c r="VN212">
        <v>1</v>
      </c>
      <c r="VO212">
        <v>0</v>
      </c>
      <c r="VP212">
        <v>0</v>
      </c>
      <c r="VQ212">
        <v>0</v>
      </c>
      <c r="VR212">
        <v>0</v>
      </c>
      <c r="VT212" t="s">
        <v>3527</v>
      </c>
      <c r="VU212" t="s">
        <v>3528</v>
      </c>
      <c r="VV212" t="s">
        <v>850</v>
      </c>
      <c r="VW212">
        <v>0</v>
      </c>
      <c r="VX212">
        <v>0</v>
      </c>
      <c r="VY212">
        <v>0</v>
      </c>
      <c r="VZ212">
        <v>0</v>
      </c>
      <c r="WA212">
        <v>0</v>
      </c>
      <c r="WB212">
        <v>0</v>
      </c>
      <c r="WC212">
        <v>0</v>
      </c>
      <c r="WD212">
        <v>1</v>
      </c>
      <c r="WE212">
        <v>0</v>
      </c>
      <c r="WF212">
        <v>0</v>
      </c>
      <c r="WG212">
        <v>0</v>
      </c>
      <c r="WH212">
        <v>0</v>
      </c>
      <c r="WI212">
        <v>0</v>
      </c>
      <c r="WJ212">
        <v>0</v>
      </c>
      <c r="WL212" t="s">
        <v>3529</v>
      </c>
      <c r="WM212" t="s">
        <v>327</v>
      </c>
      <c r="WV212" t="s">
        <v>327</v>
      </c>
      <c r="WW212" t="s">
        <v>327</v>
      </c>
      <c r="WY212" t="s">
        <v>598</v>
      </c>
      <c r="WZ212">
        <v>0</v>
      </c>
      <c r="XA212">
        <v>0</v>
      </c>
      <c r="XB212">
        <v>1</v>
      </c>
      <c r="XC212">
        <v>0</v>
      </c>
      <c r="XD212">
        <v>0</v>
      </c>
      <c r="XE212">
        <v>0</v>
      </c>
      <c r="XH212" t="s">
        <v>311</v>
      </c>
      <c r="XI212">
        <v>234122660</v>
      </c>
      <c r="XJ212" t="s">
        <v>3530</v>
      </c>
      <c r="XK212" s="1">
        <v>44520.686747685177</v>
      </c>
      <c r="XN212" t="s">
        <v>336</v>
      </c>
      <c r="XO212" t="s">
        <v>337</v>
      </c>
      <c r="XQ212">
        <v>211</v>
      </c>
    </row>
    <row r="213" spans="1:641" x14ac:dyDescent="0.25">
      <c r="A213" s="1">
        <v>44520.771026134258</v>
      </c>
      <c r="B213" s="1">
        <v>44520.795364351849</v>
      </c>
      <c r="C213" s="1">
        <v>44520</v>
      </c>
      <c r="D213" t="s">
        <v>2735</v>
      </c>
      <c r="E213" t="s">
        <v>1027</v>
      </c>
      <c r="F213" t="s">
        <v>1028</v>
      </c>
      <c r="G213" s="1">
        <v>44520</v>
      </c>
      <c r="H213" t="s">
        <v>310</v>
      </c>
      <c r="I213" t="s">
        <v>310</v>
      </c>
      <c r="J213" t="s">
        <v>311</v>
      </c>
      <c r="K213" t="s">
        <v>1029</v>
      </c>
      <c r="L213" t="s">
        <v>441</v>
      </c>
      <c r="N213" t="s">
        <v>681</v>
      </c>
      <c r="O213" t="s">
        <v>310</v>
      </c>
      <c r="P213" t="s">
        <v>382</v>
      </c>
      <c r="Q213" t="s">
        <v>316</v>
      </c>
      <c r="S213" t="s">
        <v>531</v>
      </c>
      <c r="T213">
        <v>3</v>
      </c>
      <c r="U213">
        <v>0</v>
      </c>
      <c r="V213">
        <v>2</v>
      </c>
      <c r="W213" t="s">
        <v>318</v>
      </c>
      <c r="X213">
        <v>1</v>
      </c>
      <c r="Y213">
        <v>0</v>
      </c>
      <c r="Z213">
        <v>0</v>
      </c>
      <c r="AA213">
        <v>0</v>
      </c>
      <c r="AB213" t="s">
        <v>402</v>
      </c>
      <c r="AC213">
        <v>1</v>
      </c>
      <c r="AD213">
        <v>1</v>
      </c>
      <c r="AE213">
        <v>0</v>
      </c>
      <c r="AF213">
        <v>0</v>
      </c>
      <c r="EK213" t="s">
        <v>318</v>
      </c>
      <c r="EL213">
        <v>1</v>
      </c>
      <c r="EM213">
        <v>0</v>
      </c>
      <c r="EN213">
        <v>0</v>
      </c>
      <c r="EO213">
        <v>0</v>
      </c>
      <c r="EP213">
        <v>0</v>
      </c>
      <c r="EQ213">
        <v>0</v>
      </c>
      <c r="IE213" t="s">
        <v>3531</v>
      </c>
      <c r="MG213" t="s">
        <v>320</v>
      </c>
      <c r="MH213">
        <v>0</v>
      </c>
      <c r="MI213">
        <v>0</v>
      </c>
      <c r="MJ213">
        <v>0</v>
      </c>
      <c r="MK213">
        <v>0</v>
      </c>
      <c r="ML213">
        <v>1</v>
      </c>
      <c r="MM213">
        <v>0</v>
      </c>
      <c r="MN213">
        <v>0</v>
      </c>
      <c r="MO213" t="s">
        <v>3532</v>
      </c>
      <c r="MW213" t="s">
        <v>325</v>
      </c>
      <c r="MX213">
        <v>1</v>
      </c>
      <c r="MY213">
        <v>0</v>
      </c>
      <c r="OM213" t="s">
        <v>1233</v>
      </c>
      <c r="ON213">
        <v>0</v>
      </c>
      <c r="OO213">
        <v>1</v>
      </c>
      <c r="OP213">
        <v>1</v>
      </c>
      <c r="OQ213">
        <v>0</v>
      </c>
      <c r="OR213">
        <v>0</v>
      </c>
      <c r="OS213">
        <v>0</v>
      </c>
      <c r="OT213">
        <v>0</v>
      </c>
      <c r="OU213">
        <v>0</v>
      </c>
      <c r="OV213">
        <v>0</v>
      </c>
      <c r="OW213">
        <v>0</v>
      </c>
      <c r="OX213">
        <v>0</v>
      </c>
      <c r="PA213" t="s">
        <v>2276</v>
      </c>
      <c r="PB213">
        <v>0</v>
      </c>
      <c r="PC213">
        <v>0</v>
      </c>
      <c r="PD213">
        <v>0</v>
      </c>
      <c r="PE213">
        <v>0</v>
      </c>
      <c r="PF213">
        <v>0</v>
      </c>
      <c r="PG213">
        <v>0</v>
      </c>
      <c r="PH213">
        <v>0</v>
      </c>
      <c r="PI213">
        <v>0</v>
      </c>
      <c r="PJ213">
        <v>1</v>
      </c>
      <c r="PK213">
        <v>0</v>
      </c>
      <c r="PL213">
        <v>0</v>
      </c>
      <c r="PM213">
        <v>0</v>
      </c>
      <c r="PN213">
        <v>0</v>
      </c>
      <c r="PO213">
        <v>0</v>
      </c>
      <c r="PQ213" t="s">
        <v>754</v>
      </c>
      <c r="PS213" t="s">
        <v>3386</v>
      </c>
      <c r="PT213">
        <v>0</v>
      </c>
      <c r="PU213">
        <v>0</v>
      </c>
      <c r="PV213">
        <v>0</v>
      </c>
      <c r="PW213">
        <v>1</v>
      </c>
      <c r="PX213">
        <v>1</v>
      </c>
      <c r="PY213">
        <v>0</v>
      </c>
      <c r="PZ213">
        <v>0</v>
      </c>
      <c r="QA213">
        <v>0</v>
      </c>
      <c r="QB213">
        <v>0</v>
      </c>
      <c r="QD213" t="s">
        <v>320</v>
      </c>
      <c r="QE213">
        <v>0</v>
      </c>
      <c r="QF213">
        <v>0</v>
      </c>
      <c r="QG213">
        <v>0</v>
      </c>
      <c r="QH213">
        <v>0</v>
      </c>
      <c r="QI213">
        <v>0</v>
      </c>
      <c r="QJ213">
        <v>0</v>
      </c>
      <c r="QK213">
        <v>1</v>
      </c>
      <c r="QL213">
        <v>0</v>
      </c>
      <c r="QM213">
        <v>0</v>
      </c>
      <c r="QN213" t="s">
        <v>3533</v>
      </c>
      <c r="UL213" t="s">
        <v>3524</v>
      </c>
      <c r="UM213">
        <v>0</v>
      </c>
      <c r="UN213">
        <v>1</v>
      </c>
      <c r="UO213">
        <v>0</v>
      </c>
      <c r="UP213">
        <v>1</v>
      </c>
      <c r="UQ213">
        <v>0</v>
      </c>
      <c r="UR213">
        <v>0</v>
      </c>
      <c r="US213">
        <v>0</v>
      </c>
      <c r="UT213">
        <v>0</v>
      </c>
      <c r="UV213">
        <v>250</v>
      </c>
      <c r="UW213" t="s">
        <v>320</v>
      </c>
      <c r="UX213">
        <v>0</v>
      </c>
      <c r="UY213">
        <v>0</v>
      </c>
      <c r="UZ213">
        <v>0</v>
      </c>
      <c r="VA213">
        <v>0</v>
      </c>
      <c r="VB213">
        <v>1</v>
      </c>
      <c r="VC213">
        <v>0</v>
      </c>
      <c r="VD213">
        <v>0</v>
      </c>
      <c r="VE213" t="s">
        <v>3534</v>
      </c>
      <c r="VF213" t="s">
        <v>327</v>
      </c>
      <c r="VG213" t="s">
        <v>3535</v>
      </c>
      <c r="VH213">
        <v>1</v>
      </c>
      <c r="VI213">
        <v>1</v>
      </c>
      <c r="VJ213">
        <v>1</v>
      </c>
      <c r="VK213">
        <v>1</v>
      </c>
      <c r="VL213">
        <v>0</v>
      </c>
      <c r="VM213">
        <v>0</v>
      </c>
      <c r="VN213">
        <v>1</v>
      </c>
      <c r="VO213">
        <v>0</v>
      </c>
      <c r="VP213">
        <v>0</v>
      </c>
      <c r="VQ213">
        <v>0</v>
      </c>
      <c r="VR213">
        <v>0</v>
      </c>
      <c r="VT213" t="s">
        <v>322</v>
      </c>
      <c r="VU213" t="s">
        <v>3536</v>
      </c>
      <c r="VV213" t="s">
        <v>320</v>
      </c>
      <c r="VW213">
        <v>0</v>
      </c>
      <c r="VX213">
        <v>0</v>
      </c>
      <c r="VY213">
        <v>0</v>
      </c>
      <c r="VZ213">
        <v>0</v>
      </c>
      <c r="WA213">
        <v>0</v>
      </c>
      <c r="WB213">
        <v>0</v>
      </c>
      <c r="WC213">
        <v>0</v>
      </c>
      <c r="WD213">
        <v>0</v>
      </c>
      <c r="WE213">
        <v>0</v>
      </c>
      <c r="WF213">
        <v>0</v>
      </c>
      <c r="WG213">
        <v>0</v>
      </c>
      <c r="WH213">
        <v>1</v>
      </c>
      <c r="WI213">
        <v>0</v>
      </c>
      <c r="WJ213">
        <v>0</v>
      </c>
      <c r="WK213" t="s">
        <v>3537</v>
      </c>
      <c r="WM213" t="s">
        <v>327</v>
      </c>
      <c r="WV213" t="s">
        <v>327</v>
      </c>
      <c r="WW213" t="s">
        <v>327</v>
      </c>
      <c r="WY213" t="s">
        <v>355</v>
      </c>
      <c r="WZ213">
        <v>0</v>
      </c>
      <c r="XA213">
        <v>0</v>
      </c>
      <c r="XB213">
        <v>0</v>
      </c>
      <c r="XC213">
        <v>0</v>
      </c>
      <c r="XD213">
        <v>1</v>
      </c>
      <c r="XE213">
        <v>0</v>
      </c>
      <c r="XH213" t="s">
        <v>311</v>
      </c>
      <c r="XI213">
        <v>234129894</v>
      </c>
      <c r="XJ213" t="s">
        <v>3538</v>
      </c>
      <c r="XK213" s="1">
        <v>44520.711331018523</v>
      </c>
      <c r="XN213" t="s">
        <v>336</v>
      </c>
      <c r="XO213" t="s">
        <v>337</v>
      </c>
      <c r="XQ213">
        <v>212</v>
      </c>
    </row>
    <row r="214" spans="1:641" x14ac:dyDescent="0.25">
      <c r="A214" s="1">
        <v>44520.795587905093</v>
      </c>
      <c r="B214" s="1">
        <v>44520.807116053242</v>
      </c>
      <c r="C214" s="1">
        <v>44520</v>
      </c>
      <c r="D214" t="s">
        <v>2735</v>
      </c>
      <c r="E214" t="s">
        <v>1027</v>
      </c>
      <c r="F214" t="s">
        <v>1149</v>
      </c>
      <c r="G214" s="1">
        <v>44520</v>
      </c>
      <c r="H214" t="s">
        <v>310</v>
      </c>
      <c r="I214" t="s">
        <v>310</v>
      </c>
      <c r="J214" t="s">
        <v>864</v>
      </c>
      <c r="K214" t="s">
        <v>1029</v>
      </c>
      <c r="L214" t="s">
        <v>441</v>
      </c>
      <c r="N214" t="s">
        <v>314</v>
      </c>
      <c r="O214" t="s">
        <v>327</v>
      </c>
      <c r="P214" t="s">
        <v>517</v>
      </c>
      <c r="Q214" t="s">
        <v>401</v>
      </c>
      <c r="S214" t="s">
        <v>531</v>
      </c>
      <c r="T214">
        <v>3</v>
      </c>
      <c r="U214">
        <v>0</v>
      </c>
      <c r="V214">
        <v>3</v>
      </c>
      <c r="W214" t="s">
        <v>319</v>
      </c>
      <c r="X214">
        <v>0</v>
      </c>
      <c r="Y214">
        <v>1</v>
      </c>
      <c r="Z214">
        <v>0</v>
      </c>
      <c r="AA214">
        <v>0</v>
      </c>
      <c r="AG214" t="s">
        <v>310</v>
      </c>
      <c r="AH214" t="s">
        <v>339</v>
      </c>
      <c r="AI214">
        <v>1</v>
      </c>
      <c r="AJ214">
        <v>0</v>
      </c>
      <c r="AK214">
        <v>0</v>
      </c>
      <c r="AL214">
        <v>0</v>
      </c>
      <c r="AM214">
        <v>0</v>
      </c>
      <c r="AN214">
        <v>0</v>
      </c>
      <c r="AO214">
        <v>0</v>
      </c>
      <c r="AP214">
        <v>0</v>
      </c>
      <c r="AR214" t="s">
        <v>383</v>
      </c>
      <c r="AT214">
        <v>100</v>
      </c>
      <c r="AU214" t="s">
        <v>327</v>
      </c>
      <c r="BP214" t="s">
        <v>427</v>
      </c>
      <c r="EK214" t="s">
        <v>318</v>
      </c>
      <c r="EL214">
        <v>1</v>
      </c>
      <c r="EM214">
        <v>0</v>
      </c>
      <c r="EN214">
        <v>0</v>
      </c>
      <c r="EO214">
        <v>0</v>
      </c>
      <c r="EP214">
        <v>0</v>
      </c>
      <c r="EQ214">
        <v>0</v>
      </c>
      <c r="ES214" t="s">
        <v>3539</v>
      </c>
      <c r="ET214">
        <v>1</v>
      </c>
      <c r="EU214">
        <v>0</v>
      </c>
      <c r="EV214">
        <v>0</v>
      </c>
      <c r="EW214">
        <v>0</v>
      </c>
      <c r="EX214">
        <v>0</v>
      </c>
      <c r="EY214">
        <v>0</v>
      </c>
      <c r="EZ214">
        <v>0</v>
      </c>
      <c r="FA214">
        <v>1</v>
      </c>
      <c r="FB214">
        <v>0</v>
      </c>
      <c r="FC214">
        <v>0</v>
      </c>
      <c r="FD214">
        <v>0</v>
      </c>
      <c r="FE214">
        <v>0</v>
      </c>
      <c r="FF214">
        <v>0</v>
      </c>
      <c r="FG214">
        <v>0</v>
      </c>
      <c r="FH214">
        <v>0</v>
      </c>
      <c r="FI214">
        <v>0</v>
      </c>
      <c r="FJ214">
        <v>0</v>
      </c>
      <c r="FL214" t="s">
        <v>355</v>
      </c>
      <c r="FM214">
        <v>0</v>
      </c>
      <c r="FN214">
        <v>0</v>
      </c>
      <c r="FO214">
        <v>0</v>
      </c>
      <c r="FP214">
        <v>0</v>
      </c>
      <c r="FQ214">
        <v>1</v>
      </c>
      <c r="FR214">
        <v>0</v>
      </c>
      <c r="HV214" t="s">
        <v>344</v>
      </c>
      <c r="HX214" t="s">
        <v>385</v>
      </c>
      <c r="IE214" t="s">
        <v>705</v>
      </c>
      <c r="IF214" t="s">
        <v>320</v>
      </c>
      <c r="IG214">
        <v>0</v>
      </c>
      <c r="IH214">
        <v>0</v>
      </c>
      <c r="II214">
        <v>0</v>
      </c>
      <c r="IJ214">
        <v>0</v>
      </c>
      <c r="IK214">
        <v>0</v>
      </c>
      <c r="IL214">
        <v>0</v>
      </c>
      <c r="IM214">
        <v>1</v>
      </c>
      <c r="IN214">
        <v>0</v>
      </c>
      <c r="IO214">
        <v>0</v>
      </c>
      <c r="IP214" t="s">
        <v>3462</v>
      </c>
      <c r="IQ214" t="s">
        <v>3540</v>
      </c>
      <c r="IR214" t="s">
        <v>724</v>
      </c>
      <c r="IS214">
        <v>1</v>
      </c>
      <c r="IT214">
        <v>0</v>
      </c>
      <c r="IU214">
        <v>1</v>
      </c>
      <c r="IV214">
        <v>1</v>
      </c>
      <c r="IW214">
        <v>0</v>
      </c>
      <c r="IX214">
        <v>1</v>
      </c>
      <c r="IY214">
        <v>0</v>
      </c>
      <c r="IZ214">
        <v>0</v>
      </c>
      <c r="JA214">
        <v>0</v>
      </c>
      <c r="JB214">
        <v>0</v>
      </c>
      <c r="JC214">
        <v>0</v>
      </c>
      <c r="JD214">
        <v>0</v>
      </c>
      <c r="JE214">
        <v>0</v>
      </c>
      <c r="JF214">
        <v>0</v>
      </c>
      <c r="JG214">
        <v>0</v>
      </c>
      <c r="JI214" t="s">
        <v>389</v>
      </c>
      <c r="JJ214" t="s">
        <v>506</v>
      </c>
      <c r="JL214" t="s">
        <v>352</v>
      </c>
      <c r="MD214" t="s">
        <v>705</v>
      </c>
      <c r="ME214" t="s">
        <v>705</v>
      </c>
      <c r="MF214" t="s">
        <v>705</v>
      </c>
      <c r="MG214" t="s">
        <v>3482</v>
      </c>
      <c r="MH214">
        <v>1</v>
      </c>
      <c r="MI214">
        <v>0</v>
      </c>
      <c r="MJ214">
        <v>1</v>
      </c>
      <c r="MK214">
        <v>0</v>
      </c>
      <c r="ML214">
        <v>0</v>
      </c>
      <c r="MM214">
        <v>0</v>
      </c>
      <c r="MN214">
        <v>0</v>
      </c>
      <c r="MP214" t="s">
        <v>355</v>
      </c>
      <c r="MQ214">
        <v>0</v>
      </c>
      <c r="MR214">
        <v>0</v>
      </c>
      <c r="MS214">
        <v>0</v>
      </c>
      <c r="MT214">
        <v>1</v>
      </c>
      <c r="MU214">
        <v>0</v>
      </c>
      <c r="MW214" t="s">
        <v>325</v>
      </c>
      <c r="MX214">
        <v>1</v>
      </c>
      <c r="MY214">
        <v>0</v>
      </c>
      <c r="NB214" t="s">
        <v>2978</v>
      </c>
      <c r="NC214">
        <v>0</v>
      </c>
      <c r="ND214">
        <v>0</v>
      </c>
      <c r="NE214">
        <v>1</v>
      </c>
      <c r="NF214">
        <v>1</v>
      </c>
      <c r="NG214">
        <v>1</v>
      </c>
      <c r="NH214">
        <v>0</v>
      </c>
      <c r="NI214">
        <v>0</v>
      </c>
      <c r="NJ214">
        <v>0</v>
      </c>
      <c r="NK214">
        <v>0</v>
      </c>
      <c r="NL214">
        <v>0</v>
      </c>
      <c r="NM214">
        <v>0</v>
      </c>
      <c r="NP214" t="s">
        <v>327</v>
      </c>
      <c r="NQ214" t="s">
        <v>327</v>
      </c>
      <c r="VG214" t="s">
        <v>3541</v>
      </c>
      <c r="VH214">
        <v>0</v>
      </c>
      <c r="VI214">
        <v>1</v>
      </c>
      <c r="VJ214">
        <v>1</v>
      </c>
      <c r="VK214">
        <v>1</v>
      </c>
      <c r="VL214">
        <v>0</v>
      </c>
      <c r="VM214">
        <v>0</v>
      </c>
      <c r="VN214">
        <v>1</v>
      </c>
      <c r="VO214">
        <v>0</v>
      </c>
      <c r="VP214">
        <v>0</v>
      </c>
      <c r="VQ214">
        <v>0</v>
      </c>
      <c r="VR214">
        <v>0</v>
      </c>
      <c r="VT214" t="s">
        <v>3542</v>
      </c>
      <c r="VU214" t="s">
        <v>2970</v>
      </c>
      <c r="VV214" t="s">
        <v>489</v>
      </c>
      <c r="VW214">
        <v>0</v>
      </c>
      <c r="VX214">
        <v>0</v>
      </c>
      <c r="VY214">
        <v>0</v>
      </c>
      <c r="VZ214">
        <v>0</v>
      </c>
      <c r="WA214">
        <v>0</v>
      </c>
      <c r="WB214">
        <v>1</v>
      </c>
      <c r="WC214">
        <v>0</v>
      </c>
      <c r="WD214">
        <v>0</v>
      </c>
      <c r="WE214">
        <v>0</v>
      </c>
      <c r="WF214">
        <v>0</v>
      </c>
      <c r="WG214">
        <v>0</v>
      </c>
      <c r="WH214">
        <v>0</v>
      </c>
      <c r="WI214">
        <v>0</v>
      </c>
      <c r="WJ214">
        <v>0</v>
      </c>
      <c r="WL214" t="s">
        <v>3543</v>
      </c>
      <c r="WM214" t="s">
        <v>327</v>
      </c>
      <c r="WV214" t="s">
        <v>327</v>
      </c>
      <c r="WW214" t="s">
        <v>327</v>
      </c>
      <c r="WY214" t="s">
        <v>355</v>
      </c>
      <c r="WZ214">
        <v>0</v>
      </c>
      <c r="XA214">
        <v>0</v>
      </c>
      <c r="XB214">
        <v>0</v>
      </c>
      <c r="XC214">
        <v>0</v>
      </c>
      <c r="XD214">
        <v>1</v>
      </c>
      <c r="XE214">
        <v>0</v>
      </c>
      <c r="XH214" t="s">
        <v>864</v>
      </c>
      <c r="XI214">
        <v>234132793</v>
      </c>
      <c r="XJ214" t="s">
        <v>3544</v>
      </c>
      <c r="XK214" s="1">
        <v>44520.723101851851</v>
      </c>
      <c r="XN214" t="s">
        <v>336</v>
      </c>
      <c r="XO214" t="s">
        <v>337</v>
      </c>
      <c r="XQ214">
        <v>213</v>
      </c>
    </row>
    <row r="215" spans="1:641" x14ac:dyDescent="0.25">
      <c r="A215" s="1">
        <v>44520.810997870372</v>
      </c>
      <c r="B215" s="1">
        <v>44520.817834513888</v>
      </c>
      <c r="C215" s="1">
        <v>44520</v>
      </c>
      <c r="D215" t="s">
        <v>2735</v>
      </c>
      <c r="E215" t="s">
        <v>1027</v>
      </c>
      <c r="F215" t="s">
        <v>1149</v>
      </c>
      <c r="G215" s="1">
        <v>44520</v>
      </c>
      <c r="H215" t="s">
        <v>310</v>
      </c>
      <c r="I215" t="s">
        <v>310</v>
      </c>
      <c r="J215" t="s">
        <v>864</v>
      </c>
      <c r="K215" t="s">
        <v>1029</v>
      </c>
      <c r="L215" t="s">
        <v>441</v>
      </c>
      <c r="N215" t="s">
        <v>681</v>
      </c>
      <c r="O215" t="s">
        <v>310</v>
      </c>
      <c r="P215" t="s">
        <v>517</v>
      </c>
      <c r="Q215" t="s">
        <v>401</v>
      </c>
      <c r="S215" t="s">
        <v>317</v>
      </c>
      <c r="T215">
        <v>6</v>
      </c>
      <c r="U215">
        <v>0</v>
      </c>
      <c r="V215">
        <v>5</v>
      </c>
      <c r="W215" t="s">
        <v>318</v>
      </c>
      <c r="X215">
        <v>1</v>
      </c>
      <c r="Y215">
        <v>0</v>
      </c>
      <c r="Z215">
        <v>0</v>
      </c>
      <c r="AA215">
        <v>0</v>
      </c>
      <c r="AB215" t="s">
        <v>402</v>
      </c>
      <c r="AC215">
        <v>1</v>
      </c>
      <c r="AD215">
        <v>1</v>
      </c>
      <c r="AE215">
        <v>0</v>
      </c>
      <c r="AF215">
        <v>0</v>
      </c>
      <c r="EK215" t="s">
        <v>318</v>
      </c>
      <c r="EL215">
        <v>1</v>
      </c>
      <c r="EM215">
        <v>0</v>
      </c>
      <c r="EN215">
        <v>0</v>
      </c>
      <c r="EO215">
        <v>0</v>
      </c>
      <c r="EP215">
        <v>0</v>
      </c>
      <c r="EQ215">
        <v>0</v>
      </c>
      <c r="IE215" t="s">
        <v>3545</v>
      </c>
      <c r="MG215" t="s">
        <v>3546</v>
      </c>
      <c r="MH215">
        <v>1</v>
      </c>
      <c r="MI215">
        <v>0</v>
      </c>
      <c r="MJ215">
        <v>1</v>
      </c>
      <c r="MK215">
        <v>1</v>
      </c>
      <c r="ML215">
        <v>0</v>
      </c>
      <c r="MM215">
        <v>0</v>
      </c>
      <c r="MN215">
        <v>0</v>
      </c>
      <c r="MW215" t="s">
        <v>325</v>
      </c>
      <c r="MX215">
        <v>1</v>
      </c>
      <c r="MY215">
        <v>0</v>
      </c>
      <c r="OM215" t="s">
        <v>3547</v>
      </c>
      <c r="ON215">
        <v>1</v>
      </c>
      <c r="OO215">
        <v>1</v>
      </c>
      <c r="OP215">
        <v>1</v>
      </c>
      <c r="OQ215">
        <v>0</v>
      </c>
      <c r="OR215">
        <v>0</v>
      </c>
      <c r="OS215">
        <v>0</v>
      </c>
      <c r="OT215">
        <v>0</v>
      </c>
      <c r="OU215">
        <v>0</v>
      </c>
      <c r="OV215">
        <v>0</v>
      </c>
      <c r="OW215">
        <v>0</v>
      </c>
      <c r="OX215">
        <v>0</v>
      </c>
      <c r="PA215" t="s">
        <v>1018</v>
      </c>
      <c r="PB215">
        <v>0</v>
      </c>
      <c r="PC215">
        <v>0</v>
      </c>
      <c r="PD215">
        <v>0</v>
      </c>
      <c r="PE215">
        <v>0</v>
      </c>
      <c r="PF215">
        <v>0</v>
      </c>
      <c r="PG215">
        <v>0</v>
      </c>
      <c r="PH215">
        <v>0</v>
      </c>
      <c r="PI215">
        <v>0</v>
      </c>
      <c r="PJ215">
        <v>0</v>
      </c>
      <c r="PK215">
        <v>1</v>
      </c>
      <c r="PL215">
        <v>0</v>
      </c>
      <c r="PM215">
        <v>0</v>
      </c>
      <c r="PN215">
        <v>0</v>
      </c>
      <c r="PO215">
        <v>0</v>
      </c>
      <c r="PQ215" t="s">
        <v>844</v>
      </c>
      <c r="PS215" t="s">
        <v>3548</v>
      </c>
      <c r="PT215">
        <v>0</v>
      </c>
      <c r="PU215">
        <v>0</v>
      </c>
      <c r="PV215">
        <v>1</v>
      </c>
      <c r="PW215">
        <v>1</v>
      </c>
      <c r="PX215">
        <v>1</v>
      </c>
      <c r="PY215">
        <v>0</v>
      </c>
      <c r="PZ215">
        <v>0</v>
      </c>
      <c r="QA215">
        <v>0</v>
      </c>
      <c r="QB215">
        <v>0</v>
      </c>
      <c r="QD215" t="s">
        <v>1177</v>
      </c>
      <c r="QE215">
        <v>0</v>
      </c>
      <c r="QF215">
        <v>0</v>
      </c>
      <c r="QG215">
        <v>0</v>
      </c>
      <c r="QH215">
        <v>1</v>
      </c>
      <c r="QI215">
        <v>0</v>
      </c>
      <c r="QJ215">
        <v>0</v>
      </c>
      <c r="QK215">
        <v>0</v>
      </c>
      <c r="QL215">
        <v>0</v>
      </c>
      <c r="QM215">
        <v>0</v>
      </c>
      <c r="SX215" t="s">
        <v>2254</v>
      </c>
      <c r="SY215">
        <v>0</v>
      </c>
      <c r="SZ215">
        <v>0</v>
      </c>
      <c r="TA215">
        <v>0</v>
      </c>
      <c r="TB215">
        <v>1</v>
      </c>
      <c r="TC215">
        <v>0</v>
      </c>
      <c r="TD215">
        <v>0</v>
      </c>
      <c r="TE215">
        <v>0</v>
      </c>
      <c r="TF215">
        <v>0</v>
      </c>
      <c r="TI215" t="s">
        <v>2822</v>
      </c>
      <c r="TJ215">
        <v>1</v>
      </c>
      <c r="TK215">
        <v>0</v>
      </c>
      <c r="TL215">
        <v>1</v>
      </c>
      <c r="TM215">
        <v>1</v>
      </c>
      <c r="TN215">
        <v>0</v>
      </c>
      <c r="TO215">
        <v>0</v>
      </c>
      <c r="TP215">
        <v>0</v>
      </c>
      <c r="VF215" t="s">
        <v>327</v>
      </c>
      <c r="VG215" t="s">
        <v>3549</v>
      </c>
      <c r="VH215">
        <v>0</v>
      </c>
      <c r="VI215">
        <v>1</v>
      </c>
      <c r="VJ215">
        <v>1</v>
      </c>
      <c r="VK215">
        <v>1</v>
      </c>
      <c r="VL215">
        <v>0</v>
      </c>
      <c r="VM215">
        <v>1</v>
      </c>
      <c r="VN215">
        <v>1</v>
      </c>
      <c r="VO215">
        <v>0</v>
      </c>
      <c r="VP215">
        <v>0</v>
      </c>
      <c r="VQ215">
        <v>0</v>
      </c>
      <c r="VR215">
        <v>0</v>
      </c>
      <c r="VT215" t="s">
        <v>3550</v>
      </c>
      <c r="VU215" t="s">
        <v>3250</v>
      </c>
      <c r="VV215" t="s">
        <v>489</v>
      </c>
      <c r="VW215">
        <v>0</v>
      </c>
      <c r="VX215">
        <v>0</v>
      </c>
      <c r="VY215">
        <v>0</v>
      </c>
      <c r="VZ215">
        <v>0</v>
      </c>
      <c r="WA215">
        <v>0</v>
      </c>
      <c r="WB215">
        <v>1</v>
      </c>
      <c r="WC215">
        <v>0</v>
      </c>
      <c r="WD215">
        <v>0</v>
      </c>
      <c r="WE215">
        <v>0</v>
      </c>
      <c r="WF215">
        <v>0</v>
      </c>
      <c r="WG215">
        <v>0</v>
      </c>
      <c r="WH215">
        <v>0</v>
      </c>
      <c r="WI215">
        <v>0</v>
      </c>
      <c r="WJ215">
        <v>0</v>
      </c>
      <c r="WL215" t="s">
        <v>3551</v>
      </c>
      <c r="WM215" t="s">
        <v>327</v>
      </c>
      <c r="WV215" t="s">
        <v>327</v>
      </c>
      <c r="WW215" t="s">
        <v>327</v>
      </c>
      <c r="WY215" t="s">
        <v>598</v>
      </c>
      <c r="WZ215">
        <v>0</v>
      </c>
      <c r="XA215">
        <v>0</v>
      </c>
      <c r="XB215">
        <v>1</v>
      </c>
      <c r="XC215">
        <v>0</v>
      </c>
      <c r="XD215">
        <v>0</v>
      </c>
      <c r="XE215">
        <v>0</v>
      </c>
      <c r="XH215" t="s">
        <v>864</v>
      </c>
      <c r="XI215">
        <v>234135834</v>
      </c>
      <c r="XJ215" t="s">
        <v>3552</v>
      </c>
      <c r="XK215" s="1">
        <v>44520.733831018522</v>
      </c>
      <c r="XN215" t="s">
        <v>336</v>
      </c>
      <c r="XO215" t="s">
        <v>337</v>
      </c>
      <c r="XQ215">
        <v>214</v>
      </c>
    </row>
    <row r="216" spans="1:641" x14ac:dyDescent="0.25">
      <c r="A216" s="1">
        <v>44534.334295763889</v>
      </c>
      <c r="B216" s="1">
        <v>44534.35036246528</v>
      </c>
      <c r="C216" s="1">
        <v>44534</v>
      </c>
      <c r="D216" t="s">
        <v>2735</v>
      </c>
      <c r="E216" t="s">
        <v>364</v>
      </c>
      <c r="F216" t="s">
        <v>365</v>
      </c>
      <c r="G216" s="1">
        <v>44534</v>
      </c>
      <c r="H216" t="s">
        <v>310</v>
      </c>
      <c r="I216" t="s">
        <v>310</v>
      </c>
      <c r="J216" t="s">
        <v>311</v>
      </c>
      <c r="K216" t="s">
        <v>312</v>
      </c>
      <c r="L216" t="s">
        <v>313</v>
      </c>
      <c r="N216" t="s">
        <v>681</v>
      </c>
      <c r="O216" t="s">
        <v>310</v>
      </c>
      <c r="P216" t="s">
        <v>382</v>
      </c>
      <c r="Q216" t="s">
        <v>442</v>
      </c>
      <c r="S216" t="s">
        <v>617</v>
      </c>
      <c r="T216">
        <v>5</v>
      </c>
      <c r="U216">
        <v>0</v>
      </c>
      <c r="V216">
        <v>3</v>
      </c>
      <c r="W216" t="s">
        <v>318</v>
      </c>
      <c r="X216">
        <v>1</v>
      </c>
      <c r="Y216">
        <v>0</v>
      </c>
      <c r="Z216">
        <v>0</v>
      </c>
      <c r="AA216">
        <v>0</v>
      </c>
      <c r="AB216" t="s">
        <v>402</v>
      </c>
      <c r="AC216">
        <v>1</v>
      </c>
      <c r="AD216">
        <v>1</v>
      </c>
      <c r="AE216">
        <v>0</v>
      </c>
      <c r="AF216">
        <v>0</v>
      </c>
      <c r="EK216" t="s">
        <v>318</v>
      </c>
      <c r="EL216">
        <v>1</v>
      </c>
      <c r="EM216">
        <v>0</v>
      </c>
      <c r="EN216">
        <v>0</v>
      </c>
      <c r="EO216">
        <v>0</v>
      </c>
      <c r="EP216">
        <v>0</v>
      </c>
      <c r="EQ216">
        <v>0</v>
      </c>
      <c r="IE216" t="s">
        <v>3959</v>
      </c>
      <c r="MG216" t="s">
        <v>355</v>
      </c>
      <c r="MH216">
        <v>0</v>
      </c>
      <c r="MI216">
        <v>0</v>
      </c>
      <c r="MJ216">
        <v>0</v>
      </c>
      <c r="MK216">
        <v>0</v>
      </c>
      <c r="ML216">
        <v>0</v>
      </c>
      <c r="MM216">
        <v>1</v>
      </c>
      <c r="MN216">
        <v>0</v>
      </c>
      <c r="MW216" t="s">
        <v>470</v>
      </c>
      <c r="MX216">
        <v>1</v>
      </c>
      <c r="MY216">
        <v>1</v>
      </c>
      <c r="MZ216">
        <v>0</v>
      </c>
      <c r="NA216">
        <v>0</v>
      </c>
      <c r="OM216" t="s">
        <v>326</v>
      </c>
      <c r="ON216">
        <v>0</v>
      </c>
      <c r="OO216">
        <v>1</v>
      </c>
      <c r="OP216">
        <v>0</v>
      </c>
      <c r="OQ216">
        <v>0</v>
      </c>
      <c r="OR216">
        <v>0</v>
      </c>
      <c r="OS216">
        <v>0</v>
      </c>
      <c r="OT216">
        <v>0</v>
      </c>
      <c r="OU216">
        <v>0</v>
      </c>
      <c r="OV216">
        <v>0</v>
      </c>
      <c r="OW216">
        <v>0</v>
      </c>
      <c r="OX216">
        <v>0</v>
      </c>
      <c r="PA216" t="s">
        <v>3960</v>
      </c>
      <c r="PB216">
        <v>1</v>
      </c>
      <c r="PC216">
        <v>1</v>
      </c>
      <c r="PD216">
        <v>0</v>
      </c>
      <c r="PE216">
        <v>0</v>
      </c>
      <c r="PF216">
        <v>0</v>
      </c>
      <c r="PG216">
        <v>0</v>
      </c>
      <c r="PH216">
        <v>0</v>
      </c>
      <c r="PI216">
        <v>0</v>
      </c>
      <c r="PJ216">
        <v>0</v>
      </c>
      <c r="PK216">
        <v>0</v>
      </c>
      <c r="PL216">
        <v>0</v>
      </c>
      <c r="PM216">
        <v>0</v>
      </c>
      <c r="PN216">
        <v>0</v>
      </c>
      <c r="PO216">
        <v>0</v>
      </c>
      <c r="PQ216" t="s">
        <v>754</v>
      </c>
      <c r="PS216" t="s">
        <v>1177</v>
      </c>
      <c r="PT216">
        <v>0</v>
      </c>
      <c r="PU216">
        <v>0</v>
      </c>
      <c r="PV216">
        <v>0</v>
      </c>
      <c r="PW216">
        <v>1</v>
      </c>
      <c r="PX216">
        <v>0</v>
      </c>
      <c r="PY216">
        <v>0</v>
      </c>
      <c r="PZ216">
        <v>0</v>
      </c>
      <c r="QA216">
        <v>0</v>
      </c>
      <c r="QB216">
        <v>0</v>
      </c>
      <c r="QD216" t="s">
        <v>1177</v>
      </c>
      <c r="QE216">
        <v>0</v>
      </c>
      <c r="QF216">
        <v>0</v>
      </c>
      <c r="QG216">
        <v>0</v>
      </c>
      <c r="QH216">
        <v>1</v>
      </c>
      <c r="QI216">
        <v>0</v>
      </c>
      <c r="QJ216">
        <v>0</v>
      </c>
      <c r="QK216">
        <v>0</v>
      </c>
      <c r="QL216">
        <v>0</v>
      </c>
      <c r="QM216">
        <v>0</v>
      </c>
      <c r="SX216" t="s">
        <v>2254</v>
      </c>
      <c r="SY216">
        <v>0</v>
      </c>
      <c r="SZ216">
        <v>0</v>
      </c>
      <c r="TA216">
        <v>0</v>
      </c>
      <c r="TB216">
        <v>1</v>
      </c>
      <c r="TC216">
        <v>0</v>
      </c>
      <c r="TD216">
        <v>0</v>
      </c>
      <c r="TE216">
        <v>0</v>
      </c>
      <c r="TF216">
        <v>0</v>
      </c>
      <c r="TI216" t="s">
        <v>3961</v>
      </c>
      <c r="TJ216">
        <v>0</v>
      </c>
      <c r="TK216">
        <v>0</v>
      </c>
      <c r="TL216">
        <v>1</v>
      </c>
      <c r="TM216">
        <v>1</v>
      </c>
      <c r="TN216">
        <v>0</v>
      </c>
      <c r="TO216">
        <v>0</v>
      </c>
      <c r="TP216">
        <v>0</v>
      </c>
      <c r="VF216" t="s">
        <v>327</v>
      </c>
      <c r="VG216" t="s">
        <v>3962</v>
      </c>
      <c r="VH216">
        <v>0</v>
      </c>
      <c r="VI216">
        <v>0</v>
      </c>
      <c r="VJ216">
        <v>0</v>
      </c>
      <c r="VK216">
        <v>1</v>
      </c>
      <c r="VL216">
        <v>0</v>
      </c>
      <c r="VM216">
        <v>0</v>
      </c>
      <c r="VN216">
        <v>0</v>
      </c>
      <c r="VO216">
        <v>1</v>
      </c>
      <c r="VP216">
        <v>0</v>
      </c>
      <c r="VQ216">
        <v>0</v>
      </c>
      <c r="VR216">
        <v>0</v>
      </c>
      <c r="VT216" t="s">
        <v>3963</v>
      </c>
      <c r="VU216" t="s">
        <v>3964</v>
      </c>
      <c r="VV216" t="s">
        <v>376</v>
      </c>
      <c r="VW216">
        <v>0</v>
      </c>
      <c r="VX216">
        <v>0</v>
      </c>
      <c r="VY216">
        <v>0</v>
      </c>
      <c r="VZ216">
        <v>0</v>
      </c>
      <c r="WA216">
        <v>1</v>
      </c>
      <c r="WB216">
        <v>1</v>
      </c>
      <c r="WC216">
        <v>0</v>
      </c>
      <c r="WD216">
        <v>0</v>
      </c>
      <c r="WE216">
        <v>1</v>
      </c>
      <c r="WF216">
        <v>0</v>
      </c>
      <c r="WG216">
        <v>0</v>
      </c>
      <c r="WH216">
        <v>0</v>
      </c>
      <c r="WI216">
        <v>0</v>
      </c>
      <c r="WJ216">
        <v>0</v>
      </c>
      <c r="WL216" t="s">
        <v>3965</v>
      </c>
      <c r="WM216" t="s">
        <v>327</v>
      </c>
      <c r="WV216" t="s">
        <v>355</v>
      </c>
      <c r="WW216" t="s">
        <v>327</v>
      </c>
      <c r="WY216" t="s">
        <v>355</v>
      </c>
      <c r="WZ216">
        <v>0</v>
      </c>
      <c r="XA216">
        <v>0</v>
      </c>
      <c r="XB216">
        <v>0</v>
      </c>
      <c r="XC216">
        <v>0</v>
      </c>
      <c r="XD216">
        <v>1</v>
      </c>
      <c r="XE216">
        <v>0</v>
      </c>
      <c r="XH216" t="s">
        <v>3966</v>
      </c>
      <c r="XI216">
        <v>238786404</v>
      </c>
      <c r="XJ216" t="s">
        <v>3967</v>
      </c>
      <c r="XK216" s="1">
        <v>44535.40761574074</v>
      </c>
      <c r="XN216" t="s">
        <v>336</v>
      </c>
      <c r="XO216" t="s">
        <v>337</v>
      </c>
      <c r="XQ216">
        <v>215</v>
      </c>
    </row>
    <row r="217" spans="1:641" x14ac:dyDescent="0.25">
      <c r="A217" s="1">
        <v>44534.350445937504</v>
      </c>
      <c r="B217" s="1">
        <v>44534.368593854168</v>
      </c>
      <c r="C217" s="1">
        <v>44534</v>
      </c>
      <c r="D217" t="s">
        <v>2735</v>
      </c>
      <c r="E217" t="s">
        <v>364</v>
      </c>
      <c r="F217" t="s">
        <v>365</v>
      </c>
      <c r="G217" s="1">
        <v>44534</v>
      </c>
      <c r="H217" t="s">
        <v>310</v>
      </c>
      <c r="I217" t="s">
        <v>310</v>
      </c>
      <c r="J217" t="s">
        <v>311</v>
      </c>
      <c r="K217" t="s">
        <v>312</v>
      </c>
      <c r="L217" t="s">
        <v>313</v>
      </c>
      <c r="N217" t="s">
        <v>681</v>
      </c>
      <c r="O217" t="s">
        <v>310</v>
      </c>
      <c r="P217" t="s">
        <v>382</v>
      </c>
      <c r="Q217" t="s">
        <v>401</v>
      </c>
      <c r="S217" t="s">
        <v>617</v>
      </c>
      <c r="T217">
        <v>3</v>
      </c>
      <c r="U217">
        <v>0</v>
      </c>
      <c r="V217">
        <v>1</v>
      </c>
      <c r="W217" t="s">
        <v>318</v>
      </c>
      <c r="X217">
        <v>1</v>
      </c>
      <c r="Y217">
        <v>0</v>
      </c>
      <c r="Z217">
        <v>0</v>
      </c>
      <c r="AA217">
        <v>0</v>
      </c>
      <c r="AB217" t="s">
        <v>402</v>
      </c>
      <c r="AC217">
        <v>1</v>
      </c>
      <c r="AD217">
        <v>1</v>
      </c>
      <c r="AE217">
        <v>0</v>
      </c>
      <c r="AF217">
        <v>0</v>
      </c>
      <c r="EK217" t="s">
        <v>318</v>
      </c>
      <c r="EL217">
        <v>1</v>
      </c>
      <c r="EM217">
        <v>0</v>
      </c>
      <c r="EN217">
        <v>0</v>
      </c>
      <c r="EO217">
        <v>0</v>
      </c>
      <c r="EP217">
        <v>0</v>
      </c>
      <c r="EQ217">
        <v>0</v>
      </c>
      <c r="IE217" t="s">
        <v>3968</v>
      </c>
      <c r="MG217" t="s">
        <v>1008</v>
      </c>
      <c r="MH217">
        <v>0</v>
      </c>
      <c r="MI217">
        <v>0</v>
      </c>
      <c r="MJ217">
        <v>0</v>
      </c>
      <c r="MK217">
        <v>1</v>
      </c>
      <c r="ML217">
        <v>0</v>
      </c>
      <c r="MM217">
        <v>0</v>
      </c>
      <c r="MN217">
        <v>0</v>
      </c>
      <c r="MW217" t="s">
        <v>356</v>
      </c>
      <c r="MX217">
        <v>1</v>
      </c>
      <c r="MY217">
        <v>1</v>
      </c>
      <c r="MZ217">
        <v>0</v>
      </c>
      <c r="NA217">
        <v>0</v>
      </c>
      <c r="OM217" t="s">
        <v>326</v>
      </c>
      <c r="ON217">
        <v>0</v>
      </c>
      <c r="OO217">
        <v>1</v>
      </c>
      <c r="OP217">
        <v>0</v>
      </c>
      <c r="OQ217">
        <v>0</v>
      </c>
      <c r="OR217">
        <v>0</v>
      </c>
      <c r="OS217">
        <v>0</v>
      </c>
      <c r="OT217">
        <v>0</v>
      </c>
      <c r="OU217">
        <v>0</v>
      </c>
      <c r="OV217">
        <v>0</v>
      </c>
      <c r="OW217">
        <v>0</v>
      </c>
      <c r="OX217">
        <v>0</v>
      </c>
      <c r="PA217" t="s">
        <v>503</v>
      </c>
      <c r="PB217">
        <v>1</v>
      </c>
      <c r="PC217">
        <v>0</v>
      </c>
      <c r="PD217">
        <v>0</v>
      </c>
      <c r="PE217">
        <v>0</v>
      </c>
      <c r="PF217">
        <v>0</v>
      </c>
      <c r="PG217">
        <v>0</v>
      </c>
      <c r="PH217">
        <v>0</v>
      </c>
      <c r="PI217">
        <v>0</v>
      </c>
      <c r="PJ217">
        <v>0</v>
      </c>
      <c r="PK217">
        <v>0</v>
      </c>
      <c r="PL217">
        <v>0</v>
      </c>
      <c r="PM217">
        <v>0</v>
      </c>
      <c r="PN217">
        <v>0</v>
      </c>
      <c r="PO217">
        <v>0</v>
      </c>
      <c r="PQ217" t="s">
        <v>754</v>
      </c>
      <c r="PS217" t="s">
        <v>318</v>
      </c>
      <c r="PT217">
        <v>0</v>
      </c>
      <c r="PU217">
        <v>0</v>
      </c>
      <c r="PV217">
        <v>0</v>
      </c>
      <c r="PW217">
        <v>0</v>
      </c>
      <c r="PX217">
        <v>0</v>
      </c>
      <c r="PY217">
        <v>1</v>
      </c>
      <c r="PZ217">
        <v>0</v>
      </c>
      <c r="QA217">
        <v>0</v>
      </c>
      <c r="QB217">
        <v>0</v>
      </c>
      <c r="VG217" t="s">
        <v>3969</v>
      </c>
      <c r="VH217">
        <v>0</v>
      </c>
      <c r="VI217">
        <v>0</v>
      </c>
      <c r="VJ217">
        <v>1</v>
      </c>
      <c r="VK217">
        <v>1</v>
      </c>
      <c r="VL217">
        <v>0</v>
      </c>
      <c r="VM217">
        <v>1</v>
      </c>
      <c r="VN217">
        <v>0</v>
      </c>
      <c r="VO217">
        <v>0</v>
      </c>
      <c r="VP217">
        <v>0</v>
      </c>
      <c r="VQ217">
        <v>0</v>
      </c>
      <c r="VR217">
        <v>0</v>
      </c>
      <c r="VT217" t="s">
        <v>3970</v>
      </c>
      <c r="VU217" t="s">
        <v>3971</v>
      </c>
      <c r="VV217" t="s">
        <v>1134</v>
      </c>
      <c r="VW217">
        <v>0</v>
      </c>
      <c r="VX217">
        <v>0</v>
      </c>
      <c r="VY217">
        <v>0</v>
      </c>
      <c r="VZ217">
        <v>0</v>
      </c>
      <c r="WA217">
        <v>1</v>
      </c>
      <c r="WB217">
        <v>1</v>
      </c>
      <c r="WC217">
        <v>0</v>
      </c>
      <c r="WD217">
        <v>0</v>
      </c>
      <c r="WE217">
        <v>1</v>
      </c>
      <c r="WF217">
        <v>0</v>
      </c>
      <c r="WG217">
        <v>0</v>
      </c>
      <c r="WH217">
        <v>0</v>
      </c>
      <c r="WI217">
        <v>0</v>
      </c>
      <c r="WJ217">
        <v>0</v>
      </c>
      <c r="WL217" t="s">
        <v>3972</v>
      </c>
      <c r="WM217" t="s">
        <v>355</v>
      </c>
      <c r="WV217" t="s">
        <v>327</v>
      </c>
      <c r="WW217" t="s">
        <v>327</v>
      </c>
      <c r="WY217" t="s">
        <v>320</v>
      </c>
      <c r="WZ217">
        <v>0</v>
      </c>
      <c r="XA217">
        <v>0</v>
      </c>
      <c r="XB217">
        <v>0</v>
      </c>
      <c r="XC217">
        <v>1</v>
      </c>
      <c r="XD217">
        <v>0</v>
      </c>
      <c r="XE217">
        <v>0</v>
      </c>
      <c r="XF217" t="s">
        <v>3973</v>
      </c>
      <c r="XH217" t="s">
        <v>3974</v>
      </c>
      <c r="XI217">
        <v>238786410</v>
      </c>
      <c r="XJ217" t="s">
        <v>3975</v>
      </c>
      <c r="XK217" s="1">
        <v>44535.407627314817</v>
      </c>
      <c r="XN217" t="s">
        <v>336</v>
      </c>
      <c r="XO217" t="s">
        <v>337</v>
      </c>
      <c r="XQ217">
        <v>216</v>
      </c>
    </row>
    <row r="218" spans="1:641" x14ac:dyDescent="0.25">
      <c r="A218" s="1">
        <v>44534.368668981479</v>
      </c>
      <c r="B218" s="1">
        <v>44534.408165752313</v>
      </c>
      <c r="C218" s="1">
        <v>44534</v>
      </c>
      <c r="D218" t="s">
        <v>2735</v>
      </c>
      <c r="E218" t="s">
        <v>364</v>
      </c>
      <c r="F218" t="s">
        <v>365</v>
      </c>
      <c r="G218" s="1">
        <v>44534</v>
      </c>
      <c r="H218" t="s">
        <v>310</v>
      </c>
      <c r="I218" t="s">
        <v>327</v>
      </c>
      <c r="J218" t="s">
        <v>311</v>
      </c>
      <c r="K218" t="s">
        <v>312</v>
      </c>
      <c r="L218" t="s">
        <v>313</v>
      </c>
      <c r="N218" t="s">
        <v>681</v>
      </c>
      <c r="O218" t="s">
        <v>310</v>
      </c>
      <c r="P218" t="s">
        <v>382</v>
      </c>
      <c r="Q218" t="s">
        <v>401</v>
      </c>
      <c r="S218" t="s">
        <v>617</v>
      </c>
      <c r="T218">
        <v>2</v>
      </c>
      <c r="U218">
        <v>0</v>
      </c>
      <c r="V218">
        <v>0</v>
      </c>
      <c r="W218" t="s">
        <v>318</v>
      </c>
      <c r="X218">
        <v>1</v>
      </c>
      <c r="Y218">
        <v>0</v>
      </c>
      <c r="Z218">
        <v>0</v>
      </c>
      <c r="AA218">
        <v>0</v>
      </c>
      <c r="AB218" t="s">
        <v>402</v>
      </c>
      <c r="AC218">
        <v>1</v>
      </c>
      <c r="AD218">
        <v>1</v>
      </c>
      <c r="AE218">
        <v>0</v>
      </c>
      <c r="AF218">
        <v>0</v>
      </c>
      <c r="EK218" t="s">
        <v>318</v>
      </c>
      <c r="EL218">
        <v>1</v>
      </c>
      <c r="EM218">
        <v>0</v>
      </c>
      <c r="EN218">
        <v>0</v>
      </c>
      <c r="EO218">
        <v>0</v>
      </c>
      <c r="EP218">
        <v>0</v>
      </c>
      <c r="EQ218">
        <v>0</v>
      </c>
      <c r="IE218" t="s">
        <v>3976</v>
      </c>
      <c r="MG218" t="s">
        <v>355</v>
      </c>
      <c r="MH218">
        <v>0</v>
      </c>
      <c r="MI218">
        <v>0</v>
      </c>
      <c r="MJ218">
        <v>0</v>
      </c>
      <c r="MK218">
        <v>0</v>
      </c>
      <c r="ML218">
        <v>0</v>
      </c>
      <c r="MM218">
        <v>1</v>
      </c>
      <c r="MN218">
        <v>0</v>
      </c>
      <c r="MW218" t="s">
        <v>356</v>
      </c>
      <c r="MX218">
        <v>1</v>
      </c>
      <c r="MY218">
        <v>1</v>
      </c>
      <c r="MZ218">
        <v>0</v>
      </c>
      <c r="NA218">
        <v>0</v>
      </c>
      <c r="OM218" t="s">
        <v>326</v>
      </c>
      <c r="ON218">
        <v>0</v>
      </c>
      <c r="OO218">
        <v>1</v>
      </c>
      <c r="OP218">
        <v>0</v>
      </c>
      <c r="OQ218">
        <v>0</v>
      </c>
      <c r="OR218">
        <v>0</v>
      </c>
      <c r="OS218">
        <v>0</v>
      </c>
      <c r="OT218">
        <v>0</v>
      </c>
      <c r="OU218">
        <v>0</v>
      </c>
      <c r="OV218">
        <v>0</v>
      </c>
      <c r="OW218">
        <v>0</v>
      </c>
      <c r="OX218">
        <v>0</v>
      </c>
      <c r="PA218" t="s">
        <v>3977</v>
      </c>
      <c r="PB218">
        <v>1</v>
      </c>
      <c r="PC218">
        <v>0</v>
      </c>
      <c r="PD218">
        <v>0</v>
      </c>
      <c r="PE218">
        <v>0</v>
      </c>
      <c r="PF218">
        <v>0</v>
      </c>
      <c r="PG218">
        <v>0</v>
      </c>
      <c r="PH218">
        <v>0</v>
      </c>
      <c r="PI218">
        <v>0</v>
      </c>
      <c r="PJ218">
        <v>0</v>
      </c>
      <c r="PK218">
        <v>0</v>
      </c>
      <c r="PL218">
        <v>0</v>
      </c>
      <c r="PM218">
        <v>1</v>
      </c>
      <c r="PN218">
        <v>0</v>
      </c>
      <c r="PO218">
        <v>0</v>
      </c>
      <c r="PP218" t="s">
        <v>3978</v>
      </c>
      <c r="PQ218" t="s">
        <v>844</v>
      </c>
      <c r="PS218" t="s">
        <v>1177</v>
      </c>
      <c r="PT218">
        <v>0</v>
      </c>
      <c r="PU218">
        <v>0</v>
      </c>
      <c r="PV218">
        <v>0</v>
      </c>
      <c r="PW218">
        <v>1</v>
      </c>
      <c r="PX218">
        <v>0</v>
      </c>
      <c r="PY218">
        <v>0</v>
      </c>
      <c r="PZ218">
        <v>0</v>
      </c>
      <c r="QA218">
        <v>0</v>
      </c>
      <c r="QB218">
        <v>0</v>
      </c>
      <c r="QD218" t="s">
        <v>1177</v>
      </c>
      <c r="QE218">
        <v>0</v>
      </c>
      <c r="QF218">
        <v>0</v>
      </c>
      <c r="QG218">
        <v>0</v>
      </c>
      <c r="QH218">
        <v>1</v>
      </c>
      <c r="QI218">
        <v>0</v>
      </c>
      <c r="QJ218">
        <v>0</v>
      </c>
      <c r="QK218">
        <v>0</v>
      </c>
      <c r="QL218">
        <v>0</v>
      </c>
      <c r="QM218">
        <v>0</v>
      </c>
      <c r="SX218" t="s">
        <v>2254</v>
      </c>
      <c r="SY218">
        <v>0</v>
      </c>
      <c r="SZ218">
        <v>0</v>
      </c>
      <c r="TA218">
        <v>0</v>
      </c>
      <c r="TB218">
        <v>1</v>
      </c>
      <c r="TC218">
        <v>0</v>
      </c>
      <c r="TD218">
        <v>0</v>
      </c>
      <c r="TE218">
        <v>0</v>
      </c>
      <c r="TF218">
        <v>0</v>
      </c>
      <c r="TI218" t="s">
        <v>2277</v>
      </c>
      <c r="TJ218">
        <v>1</v>
      </c>
      <c r="TK218">
        <v>0</v>
      </c>
      <c r="TL218">
        <v>0</v>
      </c>
      <c r="TM218">
        <v>0</v>
      </c>
      <c r="TN218">
        <v>0</v>
      </c>
      <c r="TO218">
        <v>0</v>
      </c>
      <c r="TP218">
        <v>0</v>
      </c>
      <c r="VF218" t="s">
        <v>327</v>
      </c>
      <c r="VG218" t="s">
        <v>3979</v>
      </c>
      <c r="VH218">
        <v>0</v>
      </c>
      <c r="VI218">
        <v>0</v>
      </c>
      <c r="VJ218">
        <v>1</v>
      </c>
      <c r="VK218">
        <v>1</v>
      </c>
      <c r="VL218">
        <v>0</v>
      </c>
      <c r="VM218">
        <v>0</v>
      </c>
      <c r="VN218">
        <v>0</v>
      </c>
      <c r="VO218">
        <v>1</v>
      </c>
      <c r="VP218">
        <v>0</v>
      </c>
      <c r="VQ218">
        <v>0</v>
      </c>
      <c r="VR218">
        <v>0</v>
      </c>
      <c r="VT218" t="s">
        <v>3980</v>
      </c>
      <c r="VU218" t="s">
        <v>3981</v>
      </c>
      <c r="VV218" t="s">
        <v>474</v>
      </c>
      <c r="VW218">
        <v>0</v>
      </c>
      <c r="VX218">
        <v>0</v>
      </c>
      <c r="VY218">
        <v>0</v>
      </c>
      <c r="VZ218">
        <v>0</v>
      </c>
      <c r="WA218">
        <v>1</v>
      </c>
      <c r="WB218">
        <v>1</v>
      </c>
      <c r="WC218">
        <v>0</v>
      </c>
      <c r="WD218">
        <v>0</v>
      </c>
      <c r="WE218">
        <v>0</v>
      </c>
      <c r="WF218">
        <v>0</v>
      </c>
      <c r="WG218">
        <v>0</v>
      </c>
      <c r="WH218">
        <v>0</v>
      </c>
      <c r="WI218">
        <v>0</v>
      </c>
      <c r="WJ218">
        <v>0</v>
      </c>
      <c r="WL218" t="s">
        <v>2349</v>
      </c>
      <c r="WM218" t="s">
        <v>327</v>
      </c>
      <c r="WV218" t="s">
        <v>355</v>
      </c>
      <c r="WW218" t="s">
        <v>327</v>
      </c>
      <c r="WY218" t="s">
        <v>355</v>
      </c>
      <c r="WZ218">
        <v>0</v>
      </c>
      <c r="XA218">
        <v>0</v>
      </c>
      <c r="XB218">
        <v>0</v>
      </c>
      <c r="XC218">
        <v>0</v>
      </c>
      <c r="XD218">
        <v>1</v>
      </c>
      <c r="XE218">
        <v>0</v>
      </c>
      <c r="XH218" t="s">
        <v>3982</v>
      </c>
      <c r="XI218">
        <v>238786416</v>
      </c>
      <c r="XJ218" t="s">
        <v>3983</v>
      </c>
      <c r="XK218" s="1">
        <v>44535.407638888893</v>
      </c>
      <c r="XN218" t="s">
        <v>336</v>
      </c>
      <c r="XO218" t="s">
        <v>337</v>
      </c>
      <c r="XQ218">
        <v>217</v>
      </c>
    </row>
    <row r="219" spans="1:641" x14ac:dyDescent="0.25">
      <c r="A219" s="1">
        <v>44534.425291192128</v>
      </c>
      <c r="B219" s="1">
        <v>44534.443827291667</v>
      </c>
      <c r="C219" s="1">
        <v>44534</v>
      </c>
      <c r="D219" t="s">
        <v>2735</v>
      </c>
      <c r="E219" t="s">
        <v>364</v>
      </c>
      <c r="F219" t="s">
        <v>365</v>
      </c>
      <c r="G219" s="1">
        <v>44534</v>
      </c>
      <c r="H219" t="s">
        <v>310</v>
      </c>
      <c r="I219" t="s">
        <v>310</v>
      </c>
      <c r="J219" t="s">
        <v>311</v>
      </c>
      <c r="K219" t="s">
        <v>312</v>
      </c>
      <c r="L219" t="s">
        <v>313</v>
      </c>
      <c r="N219" t="s">
        <v>681</v>
      </c>
      <c r="O219" t="s">
        <v>310</v>
      </c>
      <c r="P219" t="s">
        <v>382</v>
      </c>
      <c r="Q219" t="s">
        <v>401</v>
      </c>
      <c r="S219" t="s">
        <v>617</v>
      </c>
      <c r="T219">
        <v>3</v>
      </c>
      <c r="U219">
        <v>0</v>
      </c>
      <c r="V219">
        <v>1</v>
      </c>
      <c r="W219" t="s">
        <v>318</v>
      </c>
      <c r="X219">
        <v>1</v>
      </c>
      <c r="Y219">
        <v>0</v>
      </c>
      <c r="Z219">
        <v>0</v>
      </c>
      <c r="AA219">
        <v>0</v>
      </c>
      <c r="AB219" t="s">
        <v>465</v>
      </c>
      <c r="AC219">
        <v>1</v>
      </c>
      <c r="AD219">
        <v>1</v>
      </c>
      <c r="AE219">
        <v>1</v>
      </c>
      <c r="AF219">
        <v>0</v>
      </c>
      <c r="EK219" t="s">
        <v>318</v>
      </c>
      <c r="EL219">
        <v>1</v>
      </c>
      <c r="EM219">
        <v>0</v>
      </c>
      <c r="EN219">
        <v>0</v>
      </c>
      <c r="EO219">
        <v>0</v>
      </c>
      <c r="EP219">
        <v>0</v>
      </c>
      <c r="EQ219">
        <v>0</v>
      </c>
      <c r="IE219" t="s">
        <v>3984</v>
      </c>
      <c r="MG219" t="s">
        <v>355</v>
      </c>
      <c r="MH219">
        <v>0</v>
      </c>
      <c r="MI219">
        <v>0</v>
      </c>
      <c r="MJ219">
        <v>0</v>
      </c>
      <c r="MK219">
        <v>0</v>
      </c>
      <c r="ML219">
        <v>0</v>
      </c>
      <c r="MM219">
        <v>1</v>
      </c>
      <c r="MN219">
        <v>0</v>
      </c>
      <c r="MW219" t="s">
        <v>356</v>
      </c>
      <c r="MX219">
        <v>1</v>
      </c>
      <c r="MY219">
        <v>1</v>
      </c>
      <c r="MZ219">
        <v>0</v>
      </c>
      <c r="NA219">
        <v>0</v>
      </c>
      <c r="OM219" t="s">
        <v>326</v>
      </c>
      <c r="ON219">
        <v>0</v>
      </c>
      <c r="OO219">
        <v>1</v>
      </c>
      <c r="OP219">
        <v>0</v>
      </c>
      <c r="OQ219">
        <v>0</v>
      </c>
      <c r="OR219">
        <v>0</v>
      </c>
      <c r="OS219">
        <v>0</v>
      </c>
      <c r="OT219">
        <v>0</v>
      </c>
      <c r="OU219">
        <v>0</v>
      </c>
      <c r="OV219">
        <v>0</v>
      </c>
      <c r="OW219">
        <v>0</v>
      </c>
      <c r="OX219">
        <v>0</v>
      </c>
      <c r="PA219" t="s">
        <v>503</v>
      </c>
      <c r="PB219">
        <v>1</v>
      </c>
      <c r="PC219">
        <v>0</v>
      </c>
      <c r="PD219">
        <v>0</v>
      </c>
      <c r="PE219">
        <v>0</v>
      </c>
      <c r="PF219">
        <v>0</v>
      </c>
      <c r="PG219">
        <v>0</v>
      </c>
      <c r="PH219">
        <v>0</v>
      </c>
      <c r="PI219">
        <v>0</v>
      </c>
      <c r="PJ219">
        <v>0</v>
      </c>
      <c r="PK219">
        <v>0</v>
      </c>
      <c r="PL219">
        <v>0</v>
      </c>
      <c r="PM219">
        <v>0</v>
      </c>
      <c r="PN219">
        <v>0</v>
      </c>
      <c r="PO219">
        <v>0</v>
      </c>
      <c r="PQ219" t="s">
        <v>844</v>
      </c>
      <c r="PS219" t="s">
        <v>845</v>
      </c>
      <c r="PT219">
        <v>0</v>
      </c>
      <c r="PU219">
        <v>0</v>
      </c>
      <c r="PV219">
        <v>0</v>
      </c>
      <c r="PW219">
        <v>0</v>
      </c>
      <c r="PX219">
        <v>1</v>
      </c>
      <c r="PY219">
        <v>0</v>
      </c>
      <c r="PZ219">
        <v>0</v>
      </c>
      <c r="QA219">
        <v>0</v>
      </c>
      <c r="QB219">
        <v>0</v>
      </c>
      <c r="QD219" t="s">
        <v>845</v>
      </c>
      <c r="QE219">
        <v>0</v>
      </c>
      <c r="QF219">
        <v>0</v>
      </c>
      <c r="QG219">
        <v>0</v>
      </c>
      <c r="QH219">
        <v>0</v>
      </c>
      <c r="QI219">
        <v>1</v>
      </c>
      <c r="QJ219">
        <v>0</v>
      </c>
      <c r="QK219">
        <v>0</v>
      </c>
      <c r="QL219">
        <v>0</v>
      </c>
      <c r="QM219">
        <v>0</v>
      </c>
      <c r="TR219" t="s">
        <v>2254</v>
      </c>
      <c r="TS219">
        <v>0</v>
      </c>
      <c r="TT219">
        <v>0</v>
      </c>
      <c r="TU219">
        <v>0</v>
      </c>
      <c r="TV219">
        <v>1</v>
      </c>
      <c r="TW219">
        <v>0</v>
      </c>
      <c r="TX219">
        <v>0</v>
      </c>
      <c r="TY219">
        <v>0</v>
      </c>
      <c r="TZ219">
        <v>0</v>
      </c>
      <c r="UC219" t="s">
        <v>3985</v>
      </c>
      <c r="UD219">
        <v>1</v>
      </c>
      <c r="UE219">
        <v>0</v>
      </c>
      <c r="UF219">
        <v>0</v>
      </c>
      <c r="UG219">
        <v>0</v>
      </c>
      <c r="UH219">
        <v>1</v>
      </c>
      <c r="UI219">
        <v>0</v>
      </c>
      <c r="UJ219">
        <v>0</v>
      </c>
      <c r="UK219" t="s">
        <v>3986</v>
      </c>
      <c r="VF219" t="s">
        <v>327</v>
      </c>
      <c r="VG219" t="s">
        <v>3987</v>
      </c>
      <c r="VH219">
        <v>0</v>
      </c>
      <c r="VI219">
        <v>0</v>
      </c>
      <c r="VJ219">
        <v>1</v>
      </c>
      <c r="VK219">
        <v>0</v>
      </c>
      <c r="VL219">
        <v>0</v>
      </c>
      <c r="VM219">
        <v>1</v>
      </c>
      <c r="VN219">
        <v>0</v>
      </c>
      <c r="VO219">
        <v>1</v>
      </c>
      <c r="VP219">
        <v>0</v>
      </c>
      <c r="VQ219">
        <v>0</v>
      </c>
      <c r="VR219">
        <v>0</v>
      </c>
      <c r="VT219" t="s">
        <v>3988</v>
      </c>
      <c r="VU219" t="s">
        <v>3971</v>
      </c>
      <c r="VV219" t="s">
        <v>1134</v>
      </c>
      <c r="VW219">
        <v>0</v>
      </c>
      <c r="VX219">
        <v>0</v>
      </c>
      <c r="VY219">
        <v>0</v>
      </c>
      <c r="VZ219">
        <v>0</v>
      </c>
      <c r="WA219">
        <v>1</v>
      </c>
      <c r="WB219">
        <v>1</v>
      </c>
      <c r="WC219">
        <v>0</v>
      </c>
      <c r="WD219">
        <v>0</v>
      </c>
      <c r="WE219">
        <v>1</v>
      </c>
      <c r="WF219">
        <v>0</v>
      </c>
      <c r="WG219">
        <v>0</v>
      </c>
      <c r="WH219">
        <v>0</v>
      </c>
      <c r="WI219">
        <v>0</v>
      </c>
      <c r="WJ219">
        <v>0</v>
      </c>
      <c r="WL219" t="s">
        <v>3989</v>
      </c>
      <c r="WM219" t="s">
        <v>327</v>
      </c>
      <c r="WV219" t="s">
        <v>355</v>
      </c>
      <c r="WW219" t="s">
        <v>327</v>
      </c>
      <c r="WY219" t="s">
        <v>355</v>
      </c>
      <c r="WZ219">
        <v>0</v>
      </c>
      <c r="XA219">
        <v>0</v>
      </c>
      <c r="XB219">
        <v>0</v>
      </c>
      <c r="XC219">
        <v>0</v>
      </c>
      <c r="XD219">
        <v>1</v>
      </c>
      <c r="XE219">
        <v>0</v>
      </c>
      <c r="XH219" t="s">
        <v>3990</v>
      </c>
      <c r="XI219">
        <v>238786422</v>
      </c>
      <c r="XJ219" t="s">
        <v>3991</v>
      </c>
      <c r="XK219" s="1">
        <v>44535.407650462963</v>
      </c>
      <c r="XN219" t="s">
        <v>336</v>
      </c>
      <c r="XO219" t="s">
        <v>337</v>
      </c>
      <c r="XQ219">
        <v>218</v>
      </c>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ECCA2-EFC6-4A54-9ACA-21BB70C6E7FA}">
  <dimension ref="A1:YF205"/>
  <sheetViews>
    <sheetView topLeftCell="WX1" zoomScale="90" zoomScaleNormal="90" workbookViewId="0">
      <pane ySplit="2" topLeftCell="A3" activePane="bottomLeft" state="frozen"/>
      <selection activeCell="AG1" sqref="AG1"/>
      <selection pane="bottomLeft" activeCell="WZ9" sqref="WZ9"/>
    </sheetView>
  </sheetViews>
  <sheetFormatPr defaultRowHeight="15" x14ac:dyDescent="0.25"/>
  <cols>
    <col min="1" max="1" width="14.140625" style="15" customWidth="1"/>
    <col min="2" max="2" width="13.28515625" style="15" customWidth="1"/>
    <col min="3" max="3" width="16.5703125" style="15" customWidth="1"/>
    <col min="5" max="5" width="10.7109375" customWidth="1"/>
    <col min="6" max="6" width="19.140625" style="15" customWidth="1"/>
    <col min="7" max="7" width="15.140625" customWidth="1"/>
    <col min="8" max="8" width="25" customWidth="1"/>
    <col min="9" max="9" width="24.7109375" customWidth="1"/>
    <col min="10" max="10" width="17.28515625" customWidth="1"/>
    <col min="11" max="11" width="15.140625" customWidth="1"/>
    <col min="12" max="12" width="20.85546875" customWidth="1"/>
    <col min="13" max="13" width="56.28515625" customWidth="1"/>
    <col min="14" max="16" width="23" customWidth="1"/>
    <col min="17" max="17" width="28.7109375" customWidth="1"/>
    <col min="18" max="18" width="48.140625" customWidth="1"/>
    <col min="19" max="19" width="24" style="13" customWidth="1"/>
    <col min="20" max="20" width="40.5703125" style="13" customWidth="1"/>
    <col min="21" max="21" width="26.42578125" style="13" customWidth="1"/>
    <col min="22" max="22" width="38.7109375" customWidth="1"/>
    <col min="23" max="23" width="44.42578125" style="13" customWidth="1"/>
    <col min="24" max="24" width="60.7109375" style="13" customWidth="1"/>
    <col min="25" max="25" width="58.42578125" style="13" customWidth="1"/>
    <col min="26" max="26" width="63.7109375" style="13" customWidth="1"/>
    <col min="27" max="27" width="43.5703125" customWidth="1"/>
    <col min="28" max="28" width="65.5703125" style="13" customWidth="1"/>
    <col min="29" max="29" width="63.28515625" style="13" customWidth="1"/>
    <col min="30" max="30" width="68.5703125" style="13" customWidth="1"/>
    <col min="31" max="31" width="60.85546875" style="13" customWidth="1"/>
    <col min="32" max="32" width="46.28515625" customWidth="1"/>
    <col min="33" max="33" width="45.85546875" customWidth="1"/>
    <col min="34" max="34" width="72.5703125" style="13" customWidth="1"/>
    <col min="35" max="35" width="50.85546875" style="13" customWidth="1"/>
    <col min="36" max="36" width="53.5703125" style="13" customWidth="1"/>
    <col min="37" max="37" width="53" style="13" customWidth="1"/>
    <col min="38" max="38" width="54.140625" style="13" customWidth="1"/>
    <col min="39" max="39" width="66" style="13" customWidth="1"/>
    <col min="40" max="40" width="57.85546875" style="13" customWidth="1"/>
    <col min="41" max="41" width="66.5703125" style="13" customWidth="1"/>
    <col min="42" max="42" width="42.140625" customWidth="1"/>
    <col min="43" max="43" width="45.28515625" customWidth="1"/>
    <col min="44" max="44" width="35" customWidth="1"/>
    <col min="45" max="45" width="27.28515625" style="13" customWidth="1"/>
    <col min="46" max="46" width="28.7109375" customWidth="1"/>
    <col min="47" max="47" width="27" customWidth="1"/>
    <col min="48" max="48" width="31.85546875" customWidth="1"/>
    <col min="49" max="49" width="34" customWidth="1"/>
    <col min="50" max="50" width="47.7109375" customWidth="1"/>
    <col min="51" max="51" width="43" customWidth="1"/>
    <col min="52" max="52" width="55.28515625" customWidth="1"/>
    <col min="53" max="53" width="47.140625" customWidth="1"/>
    <col min="54" max="54" width="55.85546875" customWidth="1"/>
    <col min="55" max="55" width="34.42578125" customWidth="1"/>
    <col min="56" max="56" width="40.42578125" customWidth="1"/>
    <col min="57" max="57" width="53" customWidth="1"/>
    <col min="58" max="58" width="78" customWidth="1"/>
    <col min="59" max="59" width="65.140625" customWidth="1"/>
    <col min="60" max="60" width="61" customWidth="1"/>
    <col min="61" max="61" width="67.42578125" customWidth="1"/>
    <col min="62" max="62" width="67.140625" customWidth="1"/>
    <col min="63" max="63" width="60.5703125" customWidth="1"/>
    <col min="64" max="64" width="52.42578125" customWidth="1"/>
    <col min="65" max="65" width="61.140625" customWidth="1"/>
    <col min="66" max="66" width="40.85546875" customWidth="1"/>
    <col min="67" max="67" width="46" customWidth="1"/>
    <col min="68" max="68" width="47.28515625" customWidth="1"/>
    <col min="69" max="69" width="46.85546875" customWidth="1"/>
    <col min="70" max="70" width="73.42578125" style="13" customWidth="1"/>
    <col min="71" max="71" width="52.85546875" style="13" customWidth="1"/>
    <col min="72" max="72" width="55.5703125" style="13" customWidth="1"/>
    <col min="73" max="73" width="55" style="13" customWidth="1"/>
    <col min="74" max="74" width="56.140625" style="13" customWidth="1"/>
    <col min="75" max="75" width="68" style="13" customWidth="1"/>
    <col min="76" max="76" width="59.85546875" style="13" customWidth="1"/>
    <col min="77" max="77" width="68.5703125" style="13" customWidth="1"/>
    <col min="78" max="78" width="42.7109375" customWidth="1"/>
    <col min="79" max="79" width="47.28515625" customWidth="1"/>
    <col min="80" max="80" width="35.5703125" customWidth="1"/>
    <col min="81" max="81" width="73.42578125" style="13" customWidth="1"/>
    <col min="82" max="82" width="64.5703125" customWidth="1"/>
    <col min="83" max="83" width="37.140625" customWidth="1"/>
    <col min="84" max="84" width="42.42578125" customWidth="1"/>
    <col min="85" max="85" width="44.42578125" customWidth="1"/>
    <col min="86" max="86" width="73.42578125" customWidth="1"/>
    <col min="87" max="87" width="53" customWidth="1"/>
    <col min="88" max="88" width="57.28515625" customWidth="1"/>
    <col min="89" max="89" width="49.140625" customWidth="1"/>
    <col min="90" max="90" width="57.85546875" customWidth="1"/>
    <col min="91" max="91" width="35.42578125" customWidth="1"/>
    <col min="92" max="92" width="42.42578125" customWidth="1"/>
    <col min="93" max="93" width="55" customWidth="1"/>
    <col min="94" max="94" width="78.5703125" customWidth="1"/>
    <col min="95" max="95" width="67.140625" customWidth="1"/>
    <col min="96" max="96" width="63" customWidth="1"/>
    <col min="97" max="97" width="69.42578125" customWidth="1"/>
    <col min="98" max="98" width="69.140625" customWidth="1"/>
    <col min="99" max="99" width="62.5703125" customWidth="1"/>
    <col min="100" max="100" width="54.42578125" customWidth="1"/>
    <col min="101" max="101" width="63.140625" customWidth="1"/>
    <col min="102" max="102" width="41.42578125" customWidth="1"/>
    <col min="103" max="103" width="48" customWidth="1"/>
    <col min="104" max="104" width="48.28515625" customWidth="1"/>
    <col min="105" max="105" width="47.85546875" customWidth="1"/>
    <col min="106" max="106" width="73.42578125" style="13" customWidth="1"/>
    <col min="107" max="107" width="52.85546875" style="13" customWidth="1"/>
    <col min="108" max="108" width="55.5703125" style="13" customWidth="1"/>
    <col min="109" max="109" width="55" style="13" customWidth="1"/>
    <col min="110" max="110" width="56.140625" style="13" customWidth="1"/>
    <col min="111" max="111" width="68" style="13" customWidth="1"/>
    <col min="112" max="112" width="59.85546875" style="13" customWidth="1"/>
    <col min="113" max="113" width="68.5703125" style="13" customWidth="1"/>
    <col min="114" max="114" width="48" customWidth="1"/>
    <col min="115" max="115" width="47.28515625" customWidth="1"/>
    <col min="116" max="116" width="40.85546875" customWidth="1"/>
    <col min="117" max="117" width="73.42578125" style="13" customWidth="1"/>
    <col min="118" max="118" width="64.5703125" customWidth="1"/>
    <col min="119" max="119" width="37.140625" customWidth="1"/>
    <col min="120" max="120" width="42.42578125" style="13" customWidth="1"/>
    <col min="121" max="121" width="44.42578125" style="13" customWidth="1"/>
    <col min="122" max="122" width="73.42578125" style="13" customWidth="1"/>
    <col min="123" max="123" width="53" style="13" customWidth="1"/>
    <col min="124" max="124" width="57.28515625" style="13" customWidth="1"/>
    <col min="125" max="125" width="49.140625" style="13" customWidth="1"/>
    <col min="126" max="126" width="57.85546875" style="13" customWidth="1"/>
    <col min="127" max="127" width="38.5703125" customWidth="1"/>
    <col min="128" max="128" width="42.42578125" customWidth="1"/>
    <col min="129" max="129" width="55" style="13" customWidth="1"/>
    <col min="130" max="130" width="84" style="13" customWidth="1"/>
    <col min="131" max="131" width="67.140625" style="13" customWidth="1"/>
    <col min="132" max="132" width="63" style="13" customWidth="1"/>
    <col min="133" max="133" width="69.42578125" style="13" customWidth="1"/>
    <col min="134" max="134" width="69.140625" style="13" customWidth="1"/>
    <col min="135" max="135" width="62.5703125" style="13" customWidth="1"/>
    <col min="136" max="136" width="54.42578125" style="13" customWidth="1"/>
    <col min="137" max="137" width="63.140625" style="13" customWidth="1"/>
    <col min="138" max="138" width="46.85546875" customWidth="1"/>
    <col min="139" max="139" width="48" customWidth="1"/>
    <col min="140" max="140" width="54.5703125" customWidth="1"/>
    <col min="141" max="141" width="60.28515625" style="13" customWidth="1"/>
    <col min="142" max="144" width="73.42578125" style="13" customWidth="1"/>
    <col min="145" max="145" width="66.5703125" style="13" customWidth="1"/>
    <col min="146" max="146" width="73.42578125" style="13" customWidth="1"/>
    <col min="147" max="147" width="35.42578125" customWidth="1"/>
    <col min="148" max="148" width="81.28515625" customWidth="1"/>
    <col min="149" max="149" width="52.7109375" style="13" customWidth="1"/>
    <col min="150" max="150" width="60.5703125" style="13" customWidth="1"/>
    <col min="151" max="151" width="56.42578125" style="13" customWidth="1"/>
    <col min="152" max="152" width="54.140625" style="13" customWidth="1"/>
    <col min="153" max="153" width="52" style="13" customWidth="1"/>
    <col min="154" max="154" width="52.5703125" style="13" customWidth="1"/>
    <col min="155" max="155" width="84.42578125" style="13" customWidth="1"/>
    <col min="156" max="156" width="65" style="13" customWidth="1"/>
    <col min="157" max="157" width="52.5703125" style="13" customWidth="1"/>
    <col min="158" max="158" width="87.140625" style="13" customWidth="1"/>
    <col min="159" max="159" width="72.28515625" style="13" customWidth="1"/>
    <col min="160" max="160" width="57.85546875" style="13" customWidth="1"/>
    <col min="161" max="161" width="69.140625" style="13" customWidth="1"/>
    <col min="162" max="162" width="60.5703125" style="13" customWidth="1"/>
    <col min="163" max="163" width="41.42578125" style="13" customWidth="1"/>
    <col min="164" max="164" width="39" style="13" customWidth="1"/>
    <col min="165" max="165" width="41.28515625" style="13" customWidth="1"/>
    <col min="166" max="166" width="41.5703125" customWidth="1"/>
    <col min="167" max="167" width="40.7109375" customWidth="1"/>
    <col min="168" max="168" width="45.85546875" style="13" customWidth="1"/>
    <col min="169" max="169" width="58" style="13" customWidth="1"/>
    <col min="170" max="170" width="90" style="13" customWidth="1"/>
    <col min="171" max="171" width="46.28515625" style="13" customWidth="1"/>
    <col min="172" max="172" width="43.7109375" style="13" customWidth="1"/>
    <col min="173" max="173" width="46.140625" style="13" customWidth="1"/>
    <col min="174" max="174" width="46.42578125" customWidth="1"/>
    <col min="175" max="175" width="63.85546875" style="6" customWidth="1"/>
    <col min="176" max="176" width="53.28515625" style="13" customWidth="1"/>
    <col min="177" max="177" width="61.140625" style="13" customWidth="1"/>
    <col min="178" max="178" width="57" style="13" customWidth="1"/>
    <col min="179" max="179" width="54.7109375" style="13" customWidth="1"/>
    <col min="180" max="180" width="52.5703125" style="13" customWidth="1"/>
    <col min="181" max="181" width="53" style="13" customWidth="1"/>
    <col min="182" max="182" width="85" style="13" customWidth="1"/>
    <col min="183" max="183" width="65.5703125" style="13" customWidth="1"/>
    <col min="184" max="184" width="53" style="13" customWidth="1"/>
    <col min="185" max="185" width="87.7109375" style="13" customWidth="1"/>
    <col min="186" max="186" width="72.85546875" style="13" customWidth="1"/>
    <col min="187" max="187" width="58.42578125" style="13" customWidth="1"/>
    <col min="188" max="188" width="69.7109375" style="13" customWidth="1"/>
    <col min="189" max="189" width="61.140625" style="13" customWidth="1"/>
    <col min="190" max="190" width="42" style="13" customWidth="1"/>
    <col min="191" max="191" width="39.42578125" style="13" customWidth="1"/>
    <col min="192" max="192" width="41.85546875" style="13" customWidth="1"/>
    <col min="193" max="193" width="42.140625" customWidth="1"/>
    <col min="194" max="194" width="41.28515625" customWidth="1"/>
    <col min="195" max="195" width="46.42578125" style="13" customWidth="1"/>
    <col min="196" max="196" width="58.5703125" style="13" customWidth="1"/>
    <col min="197" max="197" width="90.5703125" style="13" customWidth="1"/>
    <col min="198" max="198" width="46.85546875" style="13" customWidth="1"/>
    <col min="199" max="199" width="44.28515625" style="13" customWidth="1"/>
    <col min="200" max="200" width="46.5703125" style="13" customWidth="1"/>
    <col min="201" max="201" width="47" customWidth="1"/>
    <col min="202" max="202" width="73.42578125" customWidth="1"/>
    <col min="203" max="208" width="73.42578125" style="13" customWidth="1"/>
    <col min="209" max="209" width="90.42578125" style="13" customWidth="1"/>
    <col min="210" max="211" width="73.42578125" style="13" customWidth="1"/>
    <col min="212" max="212" width="91.85546875" style="13" customWidth="1"/>
    <col min="213" max="213" width="78.28515625" style="13" customWidth="1"/>
    <col min="214" max="214" width="73.42578125" style="13" customWidth="1"/>
    <col min="215" max="215" width="75" style="13" customWidth="1"/>
    <col min="216" max="219" width="73.42578125" style="13" customWidth="1"/>
    <col min="220" max="220" width="47.5703125" style="13" customWidth="1"/>
    <col min="221" max="221" width="64.28515625" style="13" customWidth="1"/>
    <col min="222" max="222" width="70" style="13" customWidth="1"/>
    <col min="223" max="223" width="73.42578125" style="13" customWidth="1"/>
    <col min="224" max="224" width="91.85546875" style="13" customWidth="1"/>
    <col min="225" max="227" width="73.42578125" style="13" customWidth="1"/>
    <col min="228" max="228" width="52.28515625" style="13" customWidth="1"/>
    <col min="229" max="229" width="42.28515625" style="13" customWidth="1"/>
    <col min="230" max="230" width="41.5703125" style="13" customWidth="1"/>
    <col min="231" max="231" width="73.42578125" style="13" customWidth="1"/>
    <col min="232" max="232" width="45.28515625" style="13" customWidth="1"/>
    <col min="233" max="233" width="42.140625" style="13" customWidth="1"/>
    <col min="234" max="234" width="73.42578125" style="13" customWidth="1"/>
    <col min="235" max="235" width="45.28515625" style="13" customWidth="1"/>
    <col min="236" max="236" width="47.5703125" style="13" customWidth="1"/>
    <col min="237" max="237" width="73.42578125" style="13" customWidth="1"/>
    <col min="238" max="238" width="61" style="13" customWidth="1"/>
    <col min="239" max="239" width="41.5703125" style="13" customWidth="1"/>
    <col min="240" max="240" width="53.7109375" style="13" customWidth="1"/>
    <col min="241" max="241" width="53" style="13" customWidth="1"/>
    <col min="242" max="242" width="40.7109375" style="13" customWidth="1"/>
    <col min="243" max="243" width="50.5703125" style="13" customWidth="1"/>
    <col min="244" max="244" width="54" style="13" customWidth="1"/>
    <col min="245" max="246" width="49.85546875" style="13" customWidth="1"/>
    <col min="247" max="247" width="39.42578125" style="13" customWidth="1"/>
    <col min="248" max="248" width="37.85546875" style="13" customWidth="1"/>
    <col min="249" max="249" width="35.42578125" style="13" customWidth="1"/>
    <col min="250" max="250" width="37.7109375" style="13" customWidth="1"/>
    <col min="251" max="251" width="38" style="13" customWidth="1"/>
    <col min="252" max="252" width="38" style="14" customWidth="1"/>
    <col min="253" max="253" width="74" style="13" customWidth="1"/>
    <col min="254" max="254" width="73.28515625" style="13" customWidth="1"/>
    <col min="255" max="255" width="52.85546875" style="13" customWidth="1"/>
    <col min="256" max="256" width="64" style="13" customWidth="1"/>
    <col min="257" max="257" width="55.85546875" style="13" customWidth="1"/>
    <col min="258" max="258" width="58.7109375" style="13" customWidth="1"/>
    <col min="259" max="259" width="91.85546875" style="13" customWidth="1"/>
    <col min="260" max="260" width="68" style="13" customWidth="1"/>
    <col min="261" max="261" width="69.7109375" style="13" customWidth="1"/>
    <col min="262" max="262" width="78.7109375" style="13" customWidth="1"/>
    <col min="263" max="263" width="71.42578125" style="13" customWidth="1"/>
    <col min="264" max="264" width="49.140625" style="13" customWidth="1"/>
    <col min="265" max="266" width="60.42578125" style="13" customWidth="1"/>
    <col min="267" max="267" width="46.42578125" style="13" customWidth="1"/>
    <col min="268" max="268" width="44" style="13" customWidth="1"/>
    <col min="269" max="269" width="46.28515625" style="13" customWidth="1"/>
    <col min="270" max="270" width="46.5703125" style="13" customWidth="1"/>
    <col min="271" max="271" width="51.5703125" style="13" customWidth="1"/>
    <col min="272" max="272" width="37.7109375" style="13" customWidth="1"/>
    <col min="273" max="273" width="43.42578125" style="13" customWidth="1"/>
    <col min="274" max="274" width="37.7109375" customWidth="1"/>
    <col min="275" max="275" width="43.42578125" customWidth="1"/>
    <col min="276" max="276" width="32.85546875" customWidth="1"/>
    <col min="277" max="277" width="54.28515625" customWidth="1"/>
    <col min="278" max="278" width="53.5703125" customWidth="1"/>
    <col min="279" max="279" width="41.28515625" customWidth="1"/>
    <col min="280" max="280" width="51.140625" customWidth="1"/>
    <col min="281" max="281" width="54.42578125" customWidth="1"/>
    <col min="282" max="282" width="67.42578125" customWidth="1"/>
    <col min="283" max="283" width="37.7109375" customWidth="1"/>
    <col min="284" max="284" width="36.85546875" customWidth="1"/>
    <col min="285" max="286" width="38.5703125" customWidth="1"/>
    <col min="287" max="287" width="67.85546875" customWidth="1"/>
    <col min="288" max="288" width="41.42578125" customWidth="1"/>
    <col min="289" max="289" width="73.7109375" customWidth="1"/>
    <col min="290" max="290" width="53.42578125" customWidth="1"/>
    <col min="291" max="291" width="64.42578125" customWidth="1"/>
    <col min="292" max="292" width="56.42578125" customWidth="1"/>
    <col min="293" max="293" width="59.28515625" customWidth="1"/>
    <col min="294" max="294" width="91.85546875" customWidth="1"/>
    <col min="295" max="295" width="68.5703125" customWidth="1"/>
    <col min="296" max="296" width="70.140625" customWidth="1"/>
    <col min="297" max="297" width="79.28515625" customWidth="1"/>
    <col min="298" max="298" width="72" customWidth="1"/>
    <col min="299" max="299" width="49.7109375" customWidth="1"/>
    <col min="300" max="301" width="60.85546875" customWidth="1"/>
    <col min="302" max="302" width="47" customWidth="1"/>
    <col min="303" max="303" width="44.42578125" customWidth="1"/>
    <col min="304" max="304" width="46.85546875" customWidth="1"/>
    <col min="305" max="305" width="47.140625" customWidth="1"/>
    <col min="306" max="306" width="49" customWidth="1"/>
    <col min="307" max="307" width="48.140625" customWidth="1"/>
    <col min="308" max="308" width="44" customWidth="1"/>
    <col min="309" max="309" width="64.42578125" customWidth="1"/>
    <col min="310" max="310" width="44" customWidth="1"/>
    <col min="311" max="311" width="49.85546875" customWidth="1"/>
    <col min="312" max="312" width="70.85546875" customWidth="1"/>
    <col min="313" max="313" width="70.28515625" customWidth="1"/>
    <col min="314" max="314" width="58.140625" customWidth="1"/>
    <col min="315" max="315" width="67.42578125" customWidth="1"/>
    <col min="316" max="316" width="70.140625" customWidth="1"/>
    <col min="317" max="317" width="67.42578125" customWidth="1"/>
    <col min="318" max="318" width="70" customWidth="1"/>
    <col min="319" max="319" width="61.85546875" customWidth="1"/>
    <col min="320" max="320" width="70.5703125" customWidth="1"/>
    <col min="321" max="321" width="44" customWidth="1"/>
    <col min="322" max="322" width="67.85546875" customWidth="1"/>
    <col min="323" max="323" width="49.85546875" customWidth="1"/>
    <col min="324" max="324" width="79.140625" customWidth="1"/>
    <col min="325" max="325" width="61.42578125" customWidth="1"/>
    <col min="326" max="326" width="72.140625" customWidth="1"/>
    <col min="327" max="327" width="64.7109375" customWidth="1"/>
    <col min="328" max="328" width="66.85546875" customWidth="1"/>
    <col min="329" max="329" width="91.85546875" customWidth="1"/>
    <col min="330" max="330" width="74" customWidth="1"/>
    <col min="331" max="331" width="75.5703125" customWidth="1"/>
    <col min="332" max="332" width="84.7109375" customWidth="1"/>
    <col min="333" max="333" width="77.28515625" customWidth="1"/>
    <col min="334" max="334" width="57.42578125" customWidth="1"/>
    <col min="335" max="335" width="69.140625" customWidth="1"/>
    <col min="336" max="336" width="70" customWidth="1"/>
    <col min="337" max="337" width="61.85546875" customWidth="1"/>
    <col min="338" max="338" width="70.5703125" customWidth="1"/>
    <col min="339" max="339" width="52.5703125" customWidth="1"/>
    <col min="340" max="340" width="73.42578125" customWidth="1"/>
    <col min="341" max="341" width="48.140625" customWidth="1"/>
    <col min="342" max="342" width="49.28515625" customWidth="1"/>
    <col min="343" max="343" width="64.42578125" customWidth="1"/>
    <col min="344" max="344" width="49.28515625" customWidth="1"/>
    <col min="345" max="345" width="43.42578125" customWidth="1"/>
    <col min="346" max="346" width="44" customWidth="1"/>
    <col min="347" max="347" width="49.28515625" customWidth="1"/>
    <col min="348" max="348" width="31.85546875" customWidth="1"/>
    <col min="349" max="349" width="63.7109375" customWidth="1"/>
    <col min="350" max="350" width="68.5703125" customWidth="1"/>
    <col min="351" max="351" width="56.42578125" customWidth="1"/>
    <col min="352" max="352" width="91.85546875" customWidth="1"/>
    <col min="353" max="353" width="38.7109375" customWidth="1"/>
    <col min="354" max="354" width="37.28515625" customWidth="1"/>
    <col min="355" max="355" width="34.85546875" customWidth="1"/>
    <col min="356" max="356" width="37.140625" customWidth="1"/>
    <col min="357" max="357" width="37.5703125" customWidth="1"/>
    <col min="358" max="358" width="35.42578125" customWidth="1"/>
    <col min="359" max="359" width="91.85546875" customWidth="1"/>
    <col min="360" max="361" width="86.5703125" customWidth="1"/>
    <col min="362" max="362" width="40.85546875" customWidth="1"/>
    <col min="363" max="363" width="38.42578125" customWidth="1"/>
    <col min="364" max="364" width="40.7109375" customWidth="1"/>
    <col min="365" max="365" width="41.140625" customWidth="1"/>
    <col min="366" max="366" width="31.42578125" customWidth="1"/>
    <col min="367" max="370" width="91.85546875" customWidth="1"/>
    <col min="371" max="371" width="20.42578125" customWidth="1"/>
    <col min="372" max="372" width="27.85546875" customWidth="1"/>
    <col min="373" max="373" width="53.5703125" customWidth="1"/>
    <col min="374" max="374" width="77.5703125" customWidth="1"/>
    <col min="375" max="375" width="46.85546875" customWidth="1"/>
    <col min="376" max="376" width="53.5703125" customWidth="1"/>
    <col min="377" max="377" width="61.85546875" customWidth="1"/>
    <col min="378" max="378" width="72" customWidth="1"/>
    <col min="379" max="379" width="33.7109375" customWidth="1"/>
    <col min="380" max="380" width="25.85546875" customWidth="1"/>
    <col min="381" max="381" width="23.42578125" customWidth="1"/>
    <col min="382" max="382" width="25.7109375" customWidth="1"/>
    <col min="383" max="383" width="26.140625" customWidth="1"/>
    <col min="384" max="384" width="33.5703125" customWidth="1"/>
    <col min="385" max="385" width="53.42578125" customWidth="1"/>
    <col min="386" max="386" width="52" customWidth="1"/>
    <col min="387" max="387" width="34.42578125" customWidth="1"/>
    <col min="388" max="388" width="64" customWidth="1"/>
    <col min="389" max="389" width="88.5703125" customWidth="1"/>
    <col min="390" max="390" width="79.42578125" customWidth="1"/>
    <col min="391" max="391" width="89.7109375" customWidth="1"/>
    <col min="392" max="394" width="82.140625" customWidth="1"/>
    <col min="395" max="395" width="40" customWidth="1"/>
    <col min="396" max="396" width="37.5703125" customWidth="1"/>
    <col min="397" max="397" width="39.85546875" customWidth="1"/>
    <col min="398" max="398" width="59.28515625" customWidth="1"/>
    <col min="399" max="399" width="34.42578125" customWidth="1"/>
    <col min="400" max="400" width="51.28515625" customWidth="1"/>
    <col min="401" max="401" width="67.5703125" customWidth="1"/>
    <col min="402" max="402" width="77.7109375" customWidth="1"/>
    <col min="403" max="404" width="91.85546875" customWidth="1"/>
    <col min="405" max="407" width="90" customWidth="1"/>
    <col min="408" max="408" width="40" customWidth="1"/>
    <col min="409" max="409" width="37.5703125" customWidth="1"/>
    <col min="410" max="410" width="39.85546875" customWidth="1"/>
    <col min="411" max="411" width="40.140625" customWidth="1"/>
    <col min="412" max="412" width="29" customWidth="1"/>
    <col min="413" max="413" width="86.140625" customWidth="1"/>
    <col min="414" max="414" width="55.42578125" customWidth="1"/>
    <col min="415" max="415" width="62.140625" customWidth="1"/>
    <col min="416" max="416" width="70.42578125" customWidth="1"/>
    <col min="417" max="417" width="80.5703125" customWidth="1"/>
    <col min="418" max="418" width="62.140625" customWidth="1"/>
    <col min="419" max="419" width="42.28515625" customWidth="1"/>
    <col min="420" max="423" width="52.140625" customWidth="1"/>
    <col min="424" max="424" width="34.42578125" customWidth="1"/>
    <col min="425" max="425" width="32" customWidth="1"/>
    <col min="426" max="426" width="34.28515625" customWidth="1"/>
    <col min="427" max="427" width="54.28515625" customWidth="1"/>
    <col min="428" max="428" width="49" customWidth="1"/>
    <col min="429" max="429" width="27.5703125" customWidth="1"/>
    <col min="430" max="430" width="59.85546875" customWidth="1"/>
    <col min="431" max="431" width="39.42578125" customWidth="1"/>
    <col min="432" max="432" width="50.5703125" customWidth="1"/>
    <col min="433" max="433" width="42.5703125" customWidth="1"/>
    <col min="434" max="434" width="45.42578125" customWidth="1"/>
    <col min="435" max="435" width="88.7109375" customWidth="1"/>
    <col min="436" max="436" width="54.7109375" customWidth="1"/>
    <col min="437" max="437" width="56.28515625" customWidth="1"/>
    <col min="438" max="438" width="65.42578125" customWidth="1"/>
    <col min="439" max="439" width="50.42578125" customWidth="1"/>
    <col min="440" max="440" width="35.7109375" customWidth="1"/>
    <col min="441" max="441" width="40.28515625" customWidth="1"/>
    <col min="442" max="442" width="32.140625" customWidth="1"/>
    <col min="443" max="443" width="40.85546875" customWidth="1"/>
    <col min="444" max="444" width="36.42578125" customWidth="1"/>
    <col min="445" max="445" width="73.42578125" customWidth="1"/>
    <col min="446" max="446" width="36.42578125" customWidth="1"/>
    <col min="447" max="447" width="29" customWidth="1"/>
    <col min="448" max="448" width="71.140625" customWidth="1"/>
    <col min="449" max="449" width="85.42578125" customWidth="1"/>
    <col min="450" max="450" width="86.140625" customWidth="1"/>
    <col min="451" max="451" width="69.7109375" customWidth="1"/>
    <col min="452" max="452" width="34.7109375" customWidth="1"/>
    <col min="453" max="453" width="34.140625" customWidth="1"/>
    <col min="454" max="454" width="34.42578125" customWidth="1"/>
    <col min="455" max="455" width="32" customWidth="1"/>
    <col min="456" max="456" width="34.28515625" customWidth="1"/>
    <col min="457" max="457" width="34.7109375" customWidth="1"/>
    <col min="458" max="458" width="48.28515625" customWidth="1"/>
    <col min="459" max="459" width="74.7109375" customWidth="1"/>
    <col min="460" max="460" width="89" customWidth="1"/>
    <col min="461" max="461" width="89.7109375" customWidth="1"/>
    <col min="462" max="462" width="73.42578125" customWidth="1"/>
    <col min="463" max="463" width="53.85546875" customWidth="1"/>
    <col min="464" max="464" width="54" customWidth="1"/>
    <col min="465" max="465" width="68.42578125" customWidth="1"/>
    <col min="466" max="466" width="60.28515625" customWidth="1"/>
    <col min="467" max="467" width="69" customWidth="1"/>
    <col min="468" max="468" width="38.28515625" customWidth="1"/>
    <col min="469" max="469" width="63.42578125" customWidth="1"/>
    <col min="470" max="470" width="70.140625" customWidth="1"/>
    <col min="471" max="471" width="80.5703125" customWidth="1"/>
    <col min="472" max="478" width="73.42578125" customWidth="1"/>
    <col min="479" max="479" width="57.28515625" customWidth="1"/>
    <col min="480" max="488" width="73.42578125" customWidth="1"/>
    <col min="489" max="489" width="53.5703125" customWidth="1"/>
    <col min="490" max="490" width="73.140625" customWidth="1"/>
    <col min="491" max="491" width="83.5703125" customWidth="1"/>
    <col min="492" max="498" width="73.42578125" customWidth="1"/>
    <col min="499" max="499" width="60.42578125" customWidth="1"/>
    <col min="500" max="508" width="73.42578125" customWidth="1"/>
    <col min="509" max="509" width="56.5703125" customWidth="1"/>
    <col min="510" max="510" width="73.140625" customWidth="1"/>
    <col min="511" max="511" width="75.140625" customWidth="1"/>
    <col min="512" max="518" width="73.42578125" customWidth="1"/>
    <col min="519" max="519" width="52" customWidth="1"/>
    <col min="520" max="528" width="73.42578125" customWidth="1"/>
    <col min="529" max="529" width="48.28515625" customWidth="1"/>
    <col min="530" max="530" width="48.42578125" customWidth="1"/>
    <col min="531" max="531" width="77.28515625" style="13" customWidth="1"/>
    <col min="532" max="532" width="53.28515625" style="13" customWidth="1"/>
    <col min="533" max="533" width="55.5703125" style="13" customWidth="1"/>
    <col min="534" max="534" width="55.7109375" style="13" customWidth="1"/>
    <col min="535" max="535" width="56.28515625" style="13" customWidth="1"/>
    <col min="536" max="536" width="54" style="13" customWidth="1"/>
    <col min="537" max="537" width="51.42578125" style="13" customWidth="1"/>
    <col min="538" max="538" width="53.7109375" style="13" customWidth="1"/>
    <col min="539" max="539" width="54.140625" customWidth="1"/>
    <col min="540" max="540" width="44" customWidth="1"/>
    <col min="541" max="541" width="44.7109375" customWidth="1"/>
    <col min="542" max="542" width="49.42578125" style="13" customWidth="1"/>
    <col min="543" max="548" width="73.42578125" style="13" customWidth="1"/>
    <col min="549" max="549" width="50.42578125" customWidth="1"/>
    <col min="550" max="550" width="73.140625" customWidth="1"/>
    <col min="551" max="551" width="76.140625" style="13" customWidth="1"/>
    <col min="552" max="558" width="73.42578125" style="13" customWidth="1"/>
    <col min="559" max="559" width="52.85546875" customWidth="1"/>
    <col min="560" max="560" width="73.42578125" customWidth="1"/>
    <col min="561" max="561" width="43.42578125" customWidth="1"/>
    <col min="562" max="562" width="48.28515625" style="13" customWidth="1"/>
    <col min="563" max="563" width="50.42578125" style="13" customWidth="1"/>
    <col min="564" max="564" width="64.140625" style="13" customWidth="1"/>
    <col min="565" max="565" width="59.42578125" style="13" customWidth="1"/>
    <col min="566" max="566" width="49" style="13" customWidth="1"/>
    <col min="567" max="567" width="46.42578125" style="13" customWidth="1"/>
    <col min="568" max="568" width="48.7109375" style="13" customWidth="1"/>
    <col min="569" max="569" width="49.140625" customWidth="1"/>
    <col min="570" max="570" width="47" customWidth="1"/>
    <col min="571" max="571" width="75.85546875" customWidth="1"/>
    <col min="572" max="572" width="51.85546875" customWidth="1"/>
    <col min="573" max="573" width="54.140625" customWidth="1"/>
    <col min="574" max="574" width="54.28515625" customWidth="1"/>
    <col min="575" max="575" width="54.85546875" customWidth="1"/>
    <col min="576" max="576" width="52.5703125" customWidth="1"/>
    <col min="577" max="577" width="50" customWidth="1"/>
    <col min="578" max="578" width="52.28515625" customWidth="1"/>
    <col min="579" max="579" width="52.7109375" customWidth="1"/>
    <col min="580" max="580" width="73.42578125" customWidth="1"/>
    <col min="581" max="581" width="43.28515625" customWidth="1"/>
    <col min="582" max="582" width="48" customWidth="1"/>
    <col min="583" max="583" width="50.140625" customWidth="1"/>
    <col min="584" max="584" width="64" customWidth="1"/>
    <col min="585" max="585" width="59.28515625" customWidth="1"/>
    <col min="586" max="586" width="48.7109375" customWidth="1"/>
    <col min="587" max="587" width="46.28515625" customWidth="1"/>
    <col min="588" max="588" width="48.5703125" customWidth="1"/>
    <col min="589" max="589" width="49" customWidth="1"/>
    <col min="590" max="590" width="36.28515625" customWidth="1"/>
    <col min="591" max="591" width="21.42578125" customWidth="1"/>
    <col min="592" max="592" width="47.28515625" style="13" customWidth="1"/>
    <col min="593" max="593" width="51.140625" style="13" customWidth="1"/>
    <col min="594" max="594" width="48.5703125" style="13" customWidth="1"/>
    <col min="595" max="595" width="72.85546875" style="13" customWidth="1"/>
    <col min="596" max="596" width="60.85546875" style="13" customWidth="1"/>
    <col min="597" max="597" width="46.42578125" style="13" customWidth="1"/>
    <col min="598" max="598" width="91.85546875" style="13" customWidth="1"/>
    <col min="599" max="600" width="53.42578125" style="13" customWidth="1"/>
    <col min="601" max="601" width="27" style="13" customWidth="1"/>
    <col min="602" max="602" width="24.42578125" style="13" customWidth="1"/>
    <col min="603" max="603" width="26.85546875" style="13" customWidth="1"/>
    <col min="604" max="604" width="27.140625" customWidth="1"/>
    <col min="605" max="605" width="28.5703125" customWidth="1"/>
    <col min="606" max="606" width="25.85546875" customWidth="1"/>
    <col min="607" max="607" width="32" customWidth="1"/>
    <col min="608" max="608" width="37.140625" style="13" customWidth="1"/>
    <col min="609" max="609" width="54.7109375" style="13" customWidth="1"/>
    <col min="610" max="610" width="52.140625" style="13" customWidth="1"/>
    <col min="611" max="611" width="55.42578125" style="13" customWidth="1"/>
    <col min="612" max="612" width="60" style="13" customWidth="1"/>
    <col min="613" max="613" width="79.85546875" style="13" customWidth="1"/>
    <col min="614" max="614" width="53.7109375" style="13" customWidth="1"/>
    <col min="615" max="615" width="43.5703125" style="13" customWidth="1"/>
    <col min="616" max="616" width="48.42578125" style="13" customWidth="1"/>
    <col min="617" max="617" width="70" style="13" customWidth="1"/>
    <col min="618" max="619" width="50.42578125" style="13" customWidth="1"/>
    <col min="620" max="620" width="37.5703125" style="13" customWidth="1"/>
    <col min="621" max="621" width="35" style="13" customWidth="1"/>
    <col min="622" max="622" width="37.28515625" style="13" customWidth="1"/>
    <col min="623" max="623" width="42.140625" customWidth="1"/>
    <col min="624" max="624" width="105.42578125" customWidth="1"/>
    <col min="625" max="625" width="31" customWidth="1"/>
    <col min="626" max="626" width="23" customWidth="1"/>
    <col min="627" max="627" width="49.85546875" style="13" customWidth="1"/>
    <col min="628" max="628" width="48.28515625" style="13" customWidth="1"/>
    <col min="629" max="629" width="56.85546875" style="13" customWidth="1"/>
    <col min="630" max="630" width="28.5703125" style="13" customWidth="1"/>
    <col min="631" max="631" width="26.140625" style="13" customWidth="1"/>
    <col min="632" max="632" width="28.42578125" style="13" customWidth="1"/>
    <col min="633" max="633" width="28.7109375" customWidth="1"/>
    <col min="634" max="634" width="31.85546875" customWidth="1"/>
    <col min="635" max="635" width="17.7109375" customWidth="1"/>
    <col min="636" max="636" width="20.42578125" customWidth="1"/>
    <col min="637" max="637" width="21.28515625" customWidth="1"/>
    <col min="638" max="638" width="36.28515625" style="13" customWidth="1"/>
    <col min="639" max="639" width="57.85546875" style="13" customWidth="1"/>
    <col min="640" max="640" width="84" style="13" customWidth="1"/>
    <col min="641" max="641" width="36" style="13" customWidth="1"/>
    <col min="642" max="642" width="26.85546875" style="13" customWidth="1"/>
    <col min="643" max="643" width="24.28515625" style="13" customWidth="1"/>
    <col min="644" max="644" width="26.5703125" style="13" customWidth="1"/>
    <col min="645" max="645" width="27" customWidth="1"/>
    <col min="646" max="646" width="23" customWidth="1"/>
    <col min="647" max="647" width="15.85546875" customWidth="1"/>
    <col min="648" max="648" width="14.5703125" style="13" customWidth="1"/>
    <col min="650" max="650" width="19.28515625" style="15" customWidth="1"/>
    <col min="651" max="651" width="19.42578125" customWidth="1"/>
    <col min="653" max="653" width="9.7109375" customWidth="1"/>
    <col min="654" max="654" width="16.42578125" customWidth="1"/>
    <col min="656" max="656" width="14.5703125" style="13" customWidth="1"/>
  </cols>
  <sheetData>
    <row r="1" spans="1:656" s="12" customFormat="1" ht="15.75" thickBot="1" x14ac:dyDescent="0.3">
      <c r="A1" s="43" t="s">
        <v>0</v>
      </c>
      <c r="B1" s="44" t="s">
        <v>1</v>
      </c>
      <c r="C1" s="44" t="s">
        <v>2</v>
      </c>
      <c r="D1" s="45" t="s">
        <v>3</v>
      </c>
      <c r="E1" s="45" t="s">
        <v>4</v>
      </c>
      <c r="F1" s="44" t="s">
        <v>6</v>
      </c>
      <c r="G1" s="45" t="s">
        <v>2397</v>
      </c>
      <c r="H1" s="45" t="s">
        <v>8</v>
      </c>
      <c r="I1" s="45" t="s">
        <v>9</v>
      </c>
      <c r="J1" s="45" t="s">
        <v>10</v>
      </c>
      <c r="K1" s="45" t="s">
        <v>11</v>
      </c>
      <c r="L1" s="45" t="s">
        <v>12</v>
      </c>
      <c r="M1" s="45" t="s">
        <v>13</v>
      </c>
      <c r="N1" s="45" t="s">
        <v>14</v>
      </c>
      <c r="O1" s="45" t="s">
        <v>15</v>
      </c>
      <c r="P1" s="45" t="s">
        <v>16</v>
      </c>
      <c r="Q1" s="45" t="s">
        <v>2398</v>
      </c>
      <c r="R1" s="45" t="s">
        <v>17</v>
      </c>
      <c r="S1" s="45" t="s">
        <v>18</v>
      </c>
      <c r="T1" s="45" t="s">
        <v>19</v>
      </c>
      <c r="U1" s="45" t="s">
        <v>20</v>
      </c>
      <c r="V1" s="45" t="s">
        <v>21</v>
      </c>
      <c r="W1" s="45" t="s">
        <v>22</v>
      </c>
      <c r="X1" s="45" t="s">
        <v>23</v>
      </c>
      <c r="Y1" s="45" t="s">
        <v>24</v>
      </c>
      <c r="Z1" s="45" t="s">
        <v>25</v>
      </c>
      <c r="AA1" s="45" t="s">
        <v>26</v>
      </c>
      <c r="AB1" s="45" t="s">
        <v>27</v>
      </c>
      <c r="AC1" s="45" t="s">
        <v>28</v>
      </c>
      <c r="AD1" s="45" t="s">
        <v>29</v>
      </c>
      <c r="AE1" s="45" t="s">
        <v>30</v>
      </c>
      <c r="AF1" s="45" t="s">
        <v>31</v>
      </c>
      <c r="AG1" s="45" t="s">
        <v>32</v>
      </c>
      <c r="AH1" s="45" t="s">
        <v>33</v>
      </c>
      <c r="AI1" s="45" t="s">
        <v>34</v>
      </c>
      <c r="AJ1" s="45" t="s">
        <v>35</v>
      </c>
      <c r="AK1" s="45" t="s">
        <v>36</v>
      </c>
      <c r="AL1" s="45" t="s">
        <v>37</v>
      </c>
      <c r="AM1" s="45" t="s">
        <v>38</v>
      </c>
      <c r="AN1" s="45" t="s">
        <v>39</v>
      </c>
      <c r="AO1" s="45" t="s">
        <v>40</v>
      </c>
      <c r="AP1" s="45" t="s">
        <v>2399</v>
      </c>
      <c r="AQ1" s="45" t="s">
        <v>41</v>
      </c>
      <c r="AR1" s="45" t="s">
        <v>2400</v>
      </c>
      <c r="AS1" s="45" t="s">
        <v>42</v>
      </c>
      <c r="AT1" s="45" t="s">
        <v>43</v>
      </c>
      <c r="AU1" s="45" t="s">
        <v>44</v>
      </c>
      <c r="AV1" s="45" t="s">
        <v>45</v>
      </c>
      <c r="AW1" s="45" t="s">
        <v>46</v>
      </c>
      <c r="AX1" s="45" t="s">
        <v>47</v>
      </c>
      <c r="AY1" s="45" t="s">
        <v>48</v>
      </c>
      <c r="AZ1" s="45" t="s">
        <v>49</v>
      </c>
      <c r="BA1" s="45" t="s">
        <v>50</v>
      </c>
      <c r="BB1" s="45" t="s">
        <v>51</v>
      </c>
      <c r="BC1" s="45" t="s">
        <v>2401</v>
      </c>
      <c r="BD1" s="45" t="s">
        <v>52</v>
      </c>
      <c r="BE1" s="45" t="s">
        <v>53</v>
      </c>
      <c r="BF1" s="45" t="s">
        <v>54</v>
      </c>
      <c r="BG1" s="45" t="s">
        <v>55</v>
      </c>
      <c r="BH1" s="45" t="s">
        <v>56</v>
      </c>
      <c r="BI1" s="45" t="s">
        <v>57</v>
      </c>
      <c r="BJ1" s="45" t="s">
        <v>58</v>
      </c>
      <c r="BK1" s="45" t="s">
        <v>59</v>
      </c>
      <c r="BL1" s="45" t="s">
        <v>60</v>
      </c>
      <c r="BM1" s="45" t="s">
        <v>61</v>
      </c>
      <c r="BN1" s="45" t="s">
        <v>2402</v>
      </c>
      <c r="BO1" s="45" t="s">
        <v>62</v>
      </c>
      <c r="BP1" s="45" t="s">
        <v>2403</v>
      </c>
      <c r="BQ1" s="45" t="s">
        <v>2404</v>
      </c>
      <c r="BR1" s="45" t="s">
        <v>2405</v>
      </c>
      <c r="BS1" s="45" t="s">
        <v>2406</v>
      </c>
      <c r="BT1" s="45" t="s">
        <v>2407</v>
      </c>
      <c r="BU1" s="45" t="s">
        <v>2408</v>
      </c>
      <c r="BV1" s="45" t="s">
        <v>2409</v>
      </c>
      <c r="BW1" s="45" t="s">
        <v>2410</v>
      </c>
      <c r="BX1" s="45" t="s">
        <v>2411</v>
      </c>
      <c r="BY1" s="45" t="s">
        <v>2412</v>
      </c>
      <c r="BZ1" s="45" t="s">
        <v>2413</v>
      </c>
      <c r="CA1" s="45" t="s">
        <v>2414</v>
      </c>
      <c r="CB1" s="45" t="s">
        <v>2415</v>
      </c>
      <c r="CC1" s="45" t="s">
        <v>2416</v>
      </c>
      <c r="CD1" s="45" t="s">
        <v>2417</v>
      </c>
      <c r="CE1" s="45" t="s">
        <v>2418</v>
      </c>
      <c r="CF1" s="45" t="s">
        <v>2419</v>
      </c>
      <c r="CG1" s="45" t="s">
        <v>2420</v>
      </c>
      <c r="CH1" s="45" t="s">
        <v>2421</v>
      </c>
      <c r="CI1" s="45" t="s">
        <v>2422</v>
      </c>
      <c r="CJ1" s="45" t="s">
        <v>2423</v>
      </c>
      <c r="CK1" s="45" t="s">
        <v>2424</v>
      </c>
      <c r="CL1" s="45" t="s">
        <v>2425</v>
      </c>
      <c r="CM1" s="45" t="s">
        <v>2426</v>
      </c>
      <c r="CN1" s="45" t="s">
        <v>2427</v>
      </c>
      <c r="CO1" s="45" t="s">
        <v>2428</v>
      </c>
      <c r="CP1" s="45" t="s">
        <v>2429</v>
      </c>
      <c r="CQ1" s="45" t="s">
        <v>2430</v>
      </c>
      <c r="CR1" s="45" t="s">
        <v>2431</v>
      </c>
      <c r="CS1" s="45" t="s">
        <v>2432</v>
      </c>
      <c r="CT1" s="45" t="s">
        <v>2433</v>
      </c>
      <c r="CU1" s="45" t="s">
        <v>2434</v>
      </c>
      <c r="CV1" s="45" t="s">
        <v>2435</v>
      </c>
      <c r="CW1" s="45" t="s">
        <v>2436</v>
      </c>
      <c r="CX1" s="45" t="s">
        <v>2437</v>
      </c>
      <c r="CY1" s="45" t="s">
        <v>2438</v>
      </c>
      <c r="CZ1" s="45" t="s">
        <v>2439</v>
      </c>
      <c r="DA1" s="45" t="s">
        <v>2440</v>
      </c>
      <c r="DB1" s="45" t="s">
        <v>2441</v>
      </c>
      <c r="DC1" s="45" t="s">
        <v>2442</v>
      </c>
      <c r="DD1" s="45" t="s">
        <v>2443</v>
      </c>
      <c r="DE1" s="45" t="s">
        <v>2444</v>
      </c>
      <c r="DF1" s="45" t="s">
        <v>2445</v>
      </c>
      <c r="DG1" s="45" t="s">
        <v>2446</v>
      </c>
      <c r="DH1" s="45" t="s">
        <v>2447</v>
      </c>
      <c r="DI1" s="45" t="s">
        <v>2448</v>
      </c>
      <c r="DJ1" s="45" t="s">
        <v>2449</v>
      </c>
      <c r="DK1" s="45" t="s">
        <v>2450</v>
      </c>
      <c r="DL1" s="45" t="s">
        <v>2451</v>
      </c>
      <c r="DM1" s="45" t="s">
        <v>2452</v>
      </c>
      <c r="DN1" s="45" t="s">
        <v>2453</v>
      </c>
      <c r="DO1" s="45" t="s">
        <v>2454</v>
      </c>
      <c r="DP1" s="45" t="s">
        <v>2455</v>
      </c>
      <c r="DQ1" s="45" t="s">
        <v>2456</v>
      </c>
      <c r="DR1" s="45" t="s">
        <v>2457</v>
      </c>
      <c r="DS1" s="45" t="s">
        <v>2458</v>
      </c>
      <c r="DT1" s="45" t="s">
        <v>2459</v>
      </c>
      <c r="DU1" s="45" t="s">
        <v>2460</v>
      </c>
      <c r="DV1" s="45" t="s">
        <v>2461</v>
      </c>
      <c r="DW1" s="45" t="s">
        <v>2462</v>
      </c>
      <c r="DX1" s="45" t="s">
        <v>2463</v>
      </c>
      <c r="DY1" s="45" t="s">
        <v>2464</v>
      </c>
      <c r="DZ1" s="45" t="s">
        <v>2465</v>
      </c>
      <c r="EA1" s="45" t="s">
        <v>2466</v>
      </c>
      <c r="EB1" s="45" t="s">
        <v>2467</v>
      </c>
      <c r="EC1" s="45" t="s">
        <v>2468</v>
      </c>
      <c r="ED1" s="45" t="s">
        <v>2469</v>
      </c>
      <c r="EE1" s="45" t="s">
        <v>2470</v>
      </c>
      <c r="EF1" s="45" t="s">
        <v>2471</v>
      </c>
      <c r="EG1" s="45" t="s">
        <v>2472</v>
      </c>
      <c r="EH1" s="45" t="s">
        <v>2473</v>
      </c>
      <c r="EI1" s="45" t="s">
        <v>2474</v>
      </c>
      <c r="EJ1" s="45" t="s">
        <v>63</v>
      </c>
      <c r="EK1" s="45" t="s">
        <v>64</v>
      </c>
      <c r="EL1" s="45" t="s">
        <v>65</v>
      </c>
      <c r="EM1" s="45" t="s">
        <v>66</v>
      </c>
      <c r="EN1" s="45" t="s">
        <v>67</v>
      </c>
      <c r="EO1" s="45" t="s">
        <v>68</v>
      </c>
      <c r="EP1" s="45" t="s">
        <v>69</v>
      </c>
      <c r="EQ1" s="45" t="s">
        <v>2475</v>
      </c>
      <c r="ER1" s="45" t="s">
        <v>70</v>
      </c>
      <c r="ES1" s="45" t="s">
        <v>71</v>
      </c>
      <c r="ET1" s="45" t="s">
        <v>72</v>
      </c>
      <c r="EU1" s="45" t="s">
        <v>73</v>
      </c>
      <c r="EV1" s="45" t="s">
        <v>74</v>
      </c>
      <c r="EW1" s="45" t="s">
        <v>75</v>
      </c>
      <c r="EX1" s="45" t="s">
        <v>76</v>
      </c>
      <c r="EY1" s="45" t="s">
        <v>77</v>
      </c>
      <c r="EZ1" s="45" t="s">
        <v>78</v>
      </c>
      <c r="FA1" s="45" t="s">
        <v>79</v>
      </c>
      <c r="FB1" s="45" t="s">
        <v>80</v>
      </c>
      <c r="FC1" s="45" t="s">
        <v>81</v>
      </c>
      <c r="FD1" s="45" t="s">
        <v>82</v>
      </c>
      <c r="FE1" s="45" t="s">
        <v>83</v>
      </c>
      <c r="FF1" s="45" t="s">
        <v>84</v>
      </c>
      <c r="FG1" s="45" t="s">
        <v>85</v>
      </c>
      <c r="FH1" s="45" t="s">
        <v>86</v>
      </c>
      <c r="FI1" s="45" t="s">
        <v>87</v>
      </c>
      <c r="FJ1" s="45" t="s">
        <v>2476</v>
      </c>
      <c r="FK1" s="45" t="s">
        <v>88</v>
      </c>
      <c r="FL1" s="45" t="s">
        <v>89</v>
      </c>
      <c r="FM1" s="45" t="s">
        <v>90</v>
      </c>
      <c r="FN1" s="45" t="s">
        <v>91</v>
      </c>
      <c r="FO1" s="45" t="s">
        <v>92</v>
      </c>
      <c r="FP1" s="45" t="s">
        <v>93</v>
      </c>
      <c r="FQ1" s="45" t="s">
        <v>94</v>
      </c>
      <c r="FR1" s="45" t="s">
        <v>2477</v>
      </c>
      <c r="FS1" s="45" t="s">
        <v>2478</v>
      </c>
      <c r="FT1" s="45" t="s">
        <v>2479</v>
      </c>
      <c r="FU1" s="45" t="s">
        <v>2480</v>
      </c>
      <c r="FV1" s="45" t="s">
        <v>2481</v>
      </c>
      <c r="FW1" s="45" t="s">
        <v>2482</v>
      </c>
      <c r="FX1" s="45" t="s">
        <v>2483</v>
      </c>
      <c r="FY1" s="45" t="s">
        <v>2484</v>
      </c>
      <c r="FZ1" s="45" t="s">
        <v>2485</v>
      </c>
      <c r="GA1" s="45" t="s">
        <v>2486</v>
      </c>
      <c r="GB1" s="45" t="s">
        <v>2487</v>
      </c>
      <c r="GC1" s="45" t="s">
        <v>2488</v>
      </c>
      <c r="GD1" s="45" t="s">
        <v>2489</v>
      </c>
      <c r="GE1" s="45" t="s">
        <v>2490</v>
      </c>
      <c r="GF1" s="45" t="s">
        <v>2491</v>
      </c>
      <c r="GG1" s="45" t="s">
        <v>2492</v>
      </c>
      <c r="GH1" s="45" t="s">
        <v>2493</v>
      </c>
      <c r="GI1" s="45" t="s">
        <v>2494</v>
      </c>
      <c r="GJ1" s="45" t="s">
        <v>2495</v>
      </c>
      <c r="GK1" s="45" t="s">
        <v>2496</v>
      </c>
      <c r="GL1" s="45" t="s">
        <v>2497</v>
      </c>
      <c r="GM1" s="45" t="s">
        <v>2498</v>
      </c>
      <c r="GN1" s="45" t="s">
        <v>2499</v>
      </c>
      <c r="GO1" s="45" t="s">
        <v>2500</v>
      </c>
      <c r="GP1" s="45" t="s">
        <v>2501</v>
      </c>
      <c r="GQ1" s="45" t="s">
        <v>2502</v>
      </c>
      <c r="GR1" s="45" t="s">
        <v>2503</v>
      </c>
      <c r="GS1" s="45" t="s">
        <v>2504</v>
      </c>
      <c r="GT1" s="45" t="s">
        <v>2505</v>
      </c>
      <c r="GU1" s="45" t="s">
        <v>2506</v>
      </c>
      <c r="GV1" s="45" t="s">
        <v>2507</v>
      </c>
      <c r="GW1" s="45" t="s">
        <v>2508</v>
      </c>
      <c r="GX1" s="45" t="s">
        <v>2509</v>
      </c>
      <c r="GY1" s="45" t="s">
        <v>2510</v>
      </c>
      <c r="GZ1" s="45" t="s">
        <v>2511</v>
      </c>
      <c r="HA1" s="45" t="s">
        <v>2512</v>
      </c>
      <c r="HB1" s="45" t="s">
        <v>2513</v>
      </c>
      <c r="HC1" s="45" t="s">
        <v>2514</v>
      </c>
      <c r="HD1" s="45" t="s">
        <v>2515</v>
      </c>
      <c r="HE1" s="45" t="s">
        <v>2516</v>
      </c>
      <c r="HF1" s="45" t="s">
        <v>2517</v>
      </c>
      <c r="HG1" s="45" t="s">
        <v>2518</v>
      </c>
      <c r="HH1" s="45" t="s">
        <v>2519</v>
      </c>
      <c r="HI1" s="45" t="s">
        <v>2520</v>
      </c>
      <c r="HJ1" s="45" t="s">
        <v>2521</v>
      </c>
      <c r="HK1" s="45" t="s">
        <v>2522</v>
      </c>
      <c r="HL1" s="45" t="s">
        <v>2523</v>
      </c>
      <c r="HM1" s="45" t="s">
        <v>2524</v>
      </c>
      <c r="HN1" s="45" t="s">
        <v>2525</v>
      </c>
      <c r="HO1" s="45" t="s">
        <v>2526</v>
      </c>
      <c r="HP1" s="45" t="s">
        <v>2527</v>
      </c>
      <c r="HQ1" s="45" t="s">
        <v>2528</v>
      </c>
      <c r="HR1" s="45" t="s">
        <v>2529</v>
      </c>
      <c r="HS1" s="45" t="s">
        <v>2530</v>
      </c>
      <c r="HT1" s="45" t="s">
        <v>2531</v>
      </c>
      <c r="HU1" s="45" t="s">
        <v>95</v>
      </c>
      <c r="HV1" s="45" t="s">
        <v>2532</v>
      </c>
      <c r="HW1" s="45" t="s">
        <v>96</v>
      </c>
      <c r="HX1" s="45" t="s">
        <v>2533</v>
      </c>
      <c r="HY1" s="45" t="s">
        <v>2534</v>
      </c>
      <c r="HZ1" s="45" t="s">
        <v>2535</v>
      </c>
      <c r="IA1" s="45" t="s">
        <v>2536</v>
      </c>
      <c r="IB1" s="45" t="s">
        <v>2537</v>
      </c>
      <c r="IC1" s="45" t="s">
        <v>2538</v>
      </c>
      <c r="ID1" s="45" t="s">
        <v>97</v>
      </c>
      <c r="IE1" s="45" t="s">
        <v>98</v>
      </c>
      <c r="IF1" s="45" t="s">
        <v>99</v>
      </c>
      <c r="IG1" s="45" t="s">
        <v>100</v>
      </c>
      <c r="IH1" s="45" t="s">
        <v>101</v>
      </c>
      <c r="II1" s="45" t="s">
        <v>102</v>
      </c>
      <c r="IJ1" s="45" t="s">
        <v>103</v>
      </c>
      <c r="IK1" s="45" t="s">
        <v>104</v>
      </c>
      <c r="IL1" s="45" t="s">
        <v>4210</v>
      </c>
      <c r="IM1" s="45" t="s">
        <v>4214</v>
      </c>
      <c r="IN1" s="45" t="s">
        <v>105</v>
      </c>
      <c r="IO1" s="45" t="s">
        <v>106</v>
      </c>
      <c r="IP1" s="45" t="s">
        <v>107</v>
      </c>
      <c r="IQ1" s="45" t="s">
        <v>2539</v>
      </c>
      <c r="IR1" s="45" t="s">
        <v>108</v>
      </c>
      <c r="IS1" s="45" t="s">
        <v>109</v>
      </c>
      <c r="IT1" s="45" t="s">
        <v>110</v>
      </c>
      <c r="IU1" s="45" t="s">
        <v>111</v>
      </c>
      <c r="IV1" s="45" t="s">
        <v>112</v>
      </c>
      <c r="IW1" s="45" t="s">
        <v>113</v>
      </c>
      <c r="IX1" s="45" t="s">
        <v>114</v>
      </c>
      <c r="IY1" s="45" t="s">
        <v>115</v>
      </c>
      <c r="IZ1" s="45" t="s">
        <v>116</v>
      </c>
      <c r="JA1" s="45" t="s">
        <v>117</v>
      </c>
      <c r="JB1" s="45" t="s">
        <v>118</v>
      </c>
      <c r="JC1" s="45" t="s">
        <v>119</v>
      </c>
      <c r="JD1" s="45" t="s">
        <v>120</v>
      </c>
      <c r="JE1" s="45" t="s">
        <v>121</v>
      </c>
      <c r="JF1" s="45" t="s">
        <v>4222</v>
      </c>
      <c r="JG1" s="45" t="s">
        <v>122</v>
      </c>
      <c r="JH1" s="45" t="s">
        <v>123</v>
      </c>
      <c r="JI1" s="45" t="s">
        <v>124</v>
      </c>
      <c r="JJ1" s="45" t="s">
        <v>2540</v>
      </c>
      <c r="JK1" s="45" t="s">
        <v>125</v>
      </c>
      <c r="JL1" s="45" t="s">
        <v>126</v>
      </c>
      <c r="JM1" s="45" t="s">
        <v>2541</v>
      </c>
      <c r="JN1" s="45" t="s">
        <v>127</v>
      </c>
      <c r="JO1" s="45" t="s">
        <v>2542</v>
      </c>
      <c r="JP1" s="45" t="s">
        <v>2543</v>
      </c>
      <c r="JQ1" s="45" t="s">
        <v>2544</v>
      </c>
      <c r="JR1" s="45" t="s">
        <v>2545</v>
      </c>
      <c r="JS1" s="45" t="s">
        <v>2546</v>
      </c>
      <c r="JT1" s="45" t="s">
        <v>2547</v>
      </c>
      <c r="JU1" s="45" t="s">
        <v>2548</v>
      </c>
      <c r="JV1" s="45" t="s">
        <v>2549</v>
      </c>
      <c r="JW1" s="45" t="s">
        <v>2550</v>
      </c>
      <c r="JX1" s="45" t="s">
        <v>2551</v>
      </c>
      <c r="JY1" s="45" t="s">
        <v>2552</v>
      </c>
      <c r="JZ1" s="45" t="s">
        <v>2553</v>
      </c>
      <c r="KA1" s="45" t="s">
        <v>2554</v>
      </c>
      <c r="KB1" s="45" t="s">
        <v>2555</v>
      </c>
      <c r="KC1" s="45" t="s">
        <v>2556</v>
      </c>
      <c r="KD1" s="45" t="s">
        <v>2557</v>
      </c>
      <c r="KE1" s="45" t="s">
        <v>2558</v>
      </c>
      <c r="KF1" s="45" t="s">
        <v>2559</v>
      </c>
      <c r="KG1" s="45" t="s">
        <v>2560</v>
      </c>
      <c r="KH1" s="45" t="s">
        <v>2561</v>
      </c>
      <c r="KI1" s="45" t="s">
        <v>2562</v>
      </c>
      <c r="KJ1" s="45" t="s">
        <v>2563</v>
      </c>
      <c r="KK1" s="45" t="s">
        <v>2564</v>
      </c>
      <c r="KL1" s="45" t="s">
        <v>2565</v>
      </c>
      <c r="KM1" s="45" t="s">
        <v>2566</v>
      </c>
      <c r="KN1" s="45" t="s">
        <v>2567</v>
      </c>
      <c r="KO1" s="45" t="s">
        <v>4232</v>
      </c>
      <c r="KP1" s="45" t="s">
        <v>2568</v>
      </c>
      <c r="KQ1" s="45" t="s">
        <v>2569</v>
      </c>
      <c r="KR1" s="45" t="s">
        <v>2570</v>
      </c>
      <c r="KS1" s="45" t="s">
        <v>2571</v>
      </c>
      <c r="KT1" s="45" t="s">
        <v>2572</v>
      </c>
      <c r="KU1" s="45" t="s">
        <v>2573</v>
      </c>
      <c r="KV1" s="45" t="s">
        <v>2574</v>
      </c>
      <c r="KW1" s="45" t="s">
        <v>2575</v>
      </c>
      <c r="KX1" s="45" t="s">
        <v>2576</v>
      </c>
      <c r="KY1" s="45" t="s">
        <v>2577</v>
      </c>
      <c r="KZ1" s="45" t="s">
        <v>2578</v>
      </c>
      <c r="LA1" s="45" t="s">
        <v>2579</v>
      </c>
      <c r="LB1" s="45" t="s">
        <v>2580</v>
      </c>
      <c r="LC1" s="45" t="s">
        <v>2581</v>
      </c>
      <c r="LD1" s="45" t="s">
        <v>2582</v>
      </c>
      <c r="LE1" s="45" t="s">
        <v>2583</v>
      </c>
      <c r="LF1" s="45" t="s">
        <v>2584</v>
      </c>
      <c r="LG1" s="45" t="s">
        <v>2585</v>
      </c>
      <c r="LH1" s="45" t="s">
        <v>2586</v>
      </c>
      <c r="LI1" s="45" t="s">
        <v>2587</v>
      </c>
      <c r="LJ1" s="45" t="s">
        <v>2588</v>
      </c>
      <c r="LK1" s="45" t="s">
        <v>2589</v>
      </c>
      <c r="LL1" s="45" t="s">
        <v>2590</v>
      </c>
      <c r="LM1" s="45" t="s">
        <v>2591</v>
      </c>
      <c r="LN1" s="45" t="s">
        <v>2592</v>
      </c>
      <c r="LO1" s="45" t="s">
        <v>2593</v>
      </c>
      <c r="LP1" s="45" t="s">
        <v>2594</v>
      </c>
      <c r="LQ1" s="45" t="s">
        <v>2595</v>
      </c>
      <c r="LR1" s="45" t="s">
        <v>2596</v>
      </c>
      <c r="LS1" s="45" t="s">
        <v>2597</v>
      </c>
      <c r="LT1" s="45" t="s">
        <v>2598</v>
      </c>
      <c r="LU1" s="45" t="s">
        <v>2599</v>
      </c>
      <c r="LV1" s="45" t="s">
        <v>2600</v>
      </c>
      <c r="LW1" s="45" t="s">
        <v>2601</v>
      </c>
      <c r="LX1" s="45" t="s">
        <v>2602</v>
      </c>
      <c r="LY1" s="45" t="s">
        <v>2603</v>
      </c>
      <c r="LZ1" s="45" t="s">
        <v>2604</v>
      </c>
      <c r="MA1" s="45" t="s">
        <v>2605</v>
      </c>
      <c r="MB1" s="45" t="s">
        <v>2606</v>
      </c>
      <c r="MC1" s="45" t="s">
        <v>2607</v>
      </c>
      <c r="MD1" s="45" t="s">
        <v>2608</v>
      </c>
      <c r="ME1" s="45" t="s">
        <v>2609</v>
      </c>
      <c r="MF1" s="45" t="s">
        <v>2610</v>
      </c>
      <c r="MG1" s="45" t="s">
        <v>128</v>
      </c>
      <c r="MH1" s="45" t="s">
        <v>2611</v>
      </c>
      <c r="MI1" s="45" t="s">
        <v>2612</v>
      </c>
      <c r="MJ1" s="45" t="s">
        <v>129</v>
      </c>
      <c r="MK1" s="45" t="s">
        <v>130</v>
      </c>
      <c r="ML1" s="45" t="s">
        <v>131</v>
      </c>
      <c r="MM1" s="45" t="s">
        <v>132</v>
      </c>
      <c r="MN1" s="45" t="s">
        <v>133</v>
      </c>
      <c r="MO1" s="45" t="s">
        <v>2626</v>
      </c>
      <c r="MP1" s="45" t="s">
        <v>134</v>
      </c>
      <c r="MQ1" s="45" t="s">
        <v>135</v>
      </c>
      <c r="MR1" s="45" t="s">
        <v>136</v>
      </c>
      <c r="MS1" s="45" t="s">
        <v>2627</v>
      </c>
      <c r="MT1" s="45" t="s">
        <v>137</v>
      </c>
      <c r="MU1" s="45" t="s">
        <v>138</v>
      </c>
      <c r="MV1" s="45" t="s">
        <v>139</v>
      </c>
      <c r="MW1" s="45" t="s">
        <v>4361</v>
      </c>
      <c r="MX1" s="45" t="s">
        <v>140</v>
      </c>
      <c r="MY1" s="45" t="s">
        <v>141</v>
      </c>
      <c r="MZ1" s="45" t="s">
        <v>142</v>
      </c>
      <c r="NA1" s="45" t="s">
        <v>2613</v>
      </c>
      <c r="NB1" s="45" t="s">
        <v>143</v>
      </c>
      <c r="NC1" s="45" t="s">
        <v>144</v>
      </c>
      <c r="ND1" s="45" t="s">
        <v>145</v>
      </c>
      <c r="NE1" s="45" t="s">
        <v>146</v>
      </c>
      <c r="NF1" s="45" t="s">
        <v>147</v>
      </c>
      <c r="NG1" s="45" t="s">
        <v>148</v>
      </c>
      <c r="NH1" s="45" t="s">
        <v>149</v>
      </c>
      <c r="NI1" s="45" t="s">
        <v>150</v>
      </c>
      <c r="NJ1" s="45" t="s">
        <v>151</v>
      </c>
      <c r="NK1" s="45" t="s">
        <v>152</v>
      </c>
      <c r="NL1" s="45" t="s">
        <v>153</v>
      </c>
      <c r="NM1" s="45" t="s">
        <v>154</v>
      </c>
      <c r="NN1" s="45" t="s">
        <v>155</v>
      </c>
      <c r="NO1" s="45" t="s">
        <v>156</v>
      </c>
      <c r="NP1" s="45" t="s">
        <v>157</v>
      </c>
      <c r="NQ1" s="45" t="s">
        <v>158</v>
      </c>
      <c r="NR1" s="45" t="s">
        <v>159</v>
      </c>
      <c r="NS1" s="45" t="s">
        <v>2614</v>
      </c>
      <c r="NT1" s="45" t="s">
        <v>160</v>
      </c>
      <c r="NU1" s="45" t="s">
        <v>161</v>
      </c>
      <c r="NV1" s="45" t="s">
        <v>162</v>
      </c>
      <c r="NW1" s="45" t="s">
        <v>163</v>
      </c>
      <c r="NX1" s="45" t="s">
        <v>164</v>
      </c>
      <c r="NY1" s="45" t="s">
        <v>165</v>
      </c>
      <c r="NZ1" s="45" t="s">
        <v>166</v>
      </c>
      <c r="OA1" s="45" t="s">
        <v>167</v>
      </c>
      <c r="OB1" s="45" t="s">
        <v>168</v>
      </c>
      <c r="OC1" s="45" t="s">
        <v>4368</v>
      </c>
      <c r="OD1" s="45" t="s">
        <v>4371</v>
      </c>
      <c r="OE1" s="45" t="s">
        <v>169</v>
      </c>
      <c r="OF1" s="45" t="s">
        <v>170</v>
      </c>
      <c r="OG1" s="45" t="s">
        <v>171</v>
      </c>
      <c r="OH1" s="45" t="s">
        <v>2615</v>
      </c>
      <c r="OI1" s="45" t="s">
        <v>172</v>
      </c>
      <c r="OJ1" s="45" t="s">
        <v>173</v>
      </c>
      <c r="OK1" s="45" t="s">
        <v>174</v>
      </c>
      <c r="OL1" s="45" t="s">
        <v>175</v>
      </c>
      <c r="OM1" s="45" t="s">
        <v>176</v>
      </c>
      <c r="ON1" s="45" t="s">
        <v>177</v>
      </c>
      <c r="OO1" s="45" t="s">
        <v>178</v>
      </c>
      <c r="OP1" s="45" t="s">
        <v>4377</v>
      </c>
      <c r="OQ1" s="45" t="s">
        <v>4380</v>
      </c>
      <c r="OR1" s="45" t="s">
        <v>179</v>
      </c>
      <c r="OS1" s="45" t="s">
        <v>180</v>
      </c>
      <c r="OT1" s="45" t="s">
        <v>181</v>
      </c>
      <c r="OU1" s="45" t="s">
        <v>2616</v>
      </c>
      <c r="OV1" s="45" t="s">
        <v>182</v>
      </c>
      <c r="OW1" s="45" t="s">
        <v>183</v>
      </c>
      <c r="OX1" s="45" t="s">
        <v>184</v>
      </c>
      <c r="OY1" s="45" t="s">
        <v>185</v>
      </c>
      <c r="OZ1" s="45" t="s">
        <v>186</v>
      </c>
      <c r="PA1" s="45" t="s">
        <v>187</v>
      </c>
      <c r="PB1" s="45" t="s">
        <v>188</v>
      </c>
      <c r="PC1" s="45" t="s">
        <v>189</v>
      </c>
      <c r="PD1" s="45" t="s">
        <v>190</v>
      </c>
      <c r="PE1" s="45" t="s">
        <v>4387</v>
      </c>
      <c r="PF1" s="45" t="s">
        <v>4392</v>
      </c>
      <c r="PG1" s="45" t="s">
        <v>4397</v>
      </c>
      <c r="PH1" s="45" t="s">
        <v>191</v>
      </c>
      <c r="PI1" s="45" t="s">
        <v>192</v>
      </c>
      <c r="PJ1" s="45" t="s">
        <v>193</v>
      </c>
      <c r="PK1" s="45" t="s">
        <v>2617</v>
      </c>
      <c r="PL1" s="45" t="s">
        <v>2628</v>
      </c>
      <c r="PM1" s="45" t="s">
        <v>194</v>
      </c>
      <c r="PN1" s="45" t="s">
        <v>195</v>
      </c>
      <c r="PO1" s="45" t="s">
        <v>196</v>
      </c>
      <c r="PP1" s="45" t="s">
        <v>197</v>
      </c>
      <c r="PQ1" s="45" t="s">
        <v>198</v>
      </c>
      <c r="PR1" s="45" t="s">
        <v>199</v>
      </c>
      <c r="PS1" s="45" t="s">
        <v>200</v>
      </c>
      <c r="PT1" s="45" t="s">
        <v>201</v>
      </c>
      <c r="PU1" s="45" t="s">
        <v>202</v>
      </c>
      <c r="PV1" s="45" t="s">
        <v>203</v>
      </c>
      <c r="PW1" s="45" t="s">
        <v>204</v>
      </c>
      <c r="PX1" s="45" t="s">
        <v>205</v>
      </c>
      <c r="PY1" s="45" t="s">
        <v>206</v>
      </c>
      <c r="PZ1" s="45" t="s">
        <v>207</v>
      </c>
      <c r="QA1" s="45" t="s">
        <v>208</v>
      </c>
      <c r="QB1" s="45" t="s">
        <v>2629</v>
      </c>
      <c r="QC1" s="45" t="s">
        <v>209</v>
      </c>
      <c r="QD1" s="45" t="s">
        <v>2618</v>
      </c>
      <c r="QE1" s="45" t="s">
        <v>210</v>
      </c>
      <c r="QF1" s="45" t="s">
        <v>211</v>
      </c>
      <c r="QG1" s="45" t="s">
        <v>212</v>
      </c>
      <c r="QH1" s="45" t="s">
        <v>213</v>
      </c>
      <c r="QI1" s="45" t="s">
        <v>214</v>
      </c>
      <c r="QJ1" s="45" t="s">
        <v>215</v>
      </c>
      <c r="QK1" s="45" t="s">
        <v>216</v>
      </c>
      <c r="QL1" s="45" t="s">
        <v>217</v>
      </c>
      <c r="QM1" s="45" t="s">
        <v>218</v>
      </c>
      <c r="QN1" s="45" t="s">
        <v>219</v>
      </c>
      <c r="QO1" s="45" t="s">
        <v>2619</v>
      </c>
      <c r="QP1" s="45" t="s">
        <v>220</v>
      </c>
      <c r="QQ1" s="45" t="s">
        <v>221</v>
      </c>
      <c r="QR1" s="45" t="s">
        <v>222</v>
      </c>
      <c r="QS1" s="45" t="s">
        <v>223</v>
      </c>
      <c r="QT1" s="45" t="s">
        <v>224</v>
      </c>
      <c r="QU1" s="45" t="s">
        <v>225</v>
      </c>
      <c r="QV1" s="45" t="s">
        <v>226</v>
      </c>
      <c r="QW1" s="45" t="s">
        <v>227</v>
      </c>
      <c r="QX1" s="45" t="s">
        <v>228</v>
      </c>
      <c r="QY1" s="45" t="s">
        <v>229</v>
      </c>
      <c r="QZ1" s="45" t="s">
        <v>2620</v>
      </c>
      <c r="RA1" s="45" t="s">
        <v>230</v>
      </c>
      <c r="RB1" s="45" t="s">
        <v>231</v>
      </c>
      <c r="RC1" s="45" t="s">
        <v>232</v>
      </c>
      <c r="RD1" s="45" t="s">
        <v>233</v>
      </c>
      <c r="RE1" s="45" t="s">
        <v>234</v>
      </c>
      <c r="RF1" s="45" t="s">
        <v>235</v>
      </c>
      <c r="RG1" s="45" t="s">
        <v>236</v>
      </c>
      <c r="RH1" s="45" t="s">
        <v>237</v>
      </c>
      <c r="RI1" s="45" t="s">
        <v>238</v>
      </c>
      <c r="RJ1" s="45" t="s">
        <v>239</v>
      </c>
      <c r="RK1" s="45" t="s">
        <v>2621</v>
      </c>
      <c r="RL1" s="45" t="s">
        <v>240</v>
      </c>
      <c r="RM1" s="45" t="s">
        <v>241</v>
      </c>
      <c r="RN1" s="45" t="s">
        <v>242</v>
      </c>
      <c r="RO1" s="45" t="s">
        <v>243</v>
      </c>
      <c r="RP1" s="45" t="s">
        <v>244</v>
      </c>
      <c r="RQ1" s="45" t="s">
        <v>245</v>
      </c>
      <c r="RR1" s="45" t="s">
        <v>246</v>
      </c>
      <c r="RS1" s="45" t="s">
        <v>247</v>
      </c>
      <c r="RT1" s="45" t="s">
        <v>248</v>
      </c>
      <c r="RU1" s="45" t="s">
        <v>2622</v>
      </c>
      <c r="RV1" s="45" t="s">
        <v>2630</v>
      </c>
      <c r="RW1" s="45" t="s">
        <v>2631</v>
      </c>
      <c r="RX1" s="45" t="s">
        <v>2632</v>
      </c>
      <c r="RY1" s="45" t="s">
        <v>2633</v>
      </c>
      <c r="RZ1" s="45" t="s">
        <v>2634</v>
      </c>
      <c r="SA1" s="45" t="s">
        <v>2635</v>
      </c>
      <c r="SB1" s="45" t="s">
        <v>2636</v>
      </c>
      <c r="SC1" s="45" t="s">
        <v>2637</v>
      </c>
      <c r="SD1" s="45" t="s">
        <v>2638</v>
      </c>
      <c r="SE1" s="45" t="s">
        <v>2639</v>
      </c>
      <c r="SF1" s="45" t="s">
        <v>2640</v>
      </c>
      <c r="SG1" s="45" t="s">
        <v>2641</v>
      </c>
      <c r="SH1" s="45" t="s">
        <v>2642</v>
      </c>
      <c r="SI1" s="45" t="s">
        <v>2643</v>
      </c>
      <c r="SJ1" s="45" t="s">
        <v>2644</v>
      </c>
      <c r="SK1" s="45" t="s">
        <v>2645</v>
      </c>
      <c r="SL1" s="45" t="s">
        <v>2646</v>
      </c>
      <c r="SM1" s="45" t="s">
        <v>2647</v>
      </c>
      <c r="SN1" s="45" t="s">
        <v>2648</v>
      </c>
      <c r="SO1" s="45" t="s">
        <v>2649</v>
      </c>
      <c r="SP1" s="45" t="s">
        <v>2650</v>
      </c>
      <c r="SQ1" s="45" t="s">
        <v>2651</v>
      </c>
      <c r="SR1" s="45" t="s">
        <v>2652</v>
      </c>
      <c r="SS1" s="45" t="s">
        <v>2653</v>
      </c>
      <c r="ST1" s="45" t="s">
        <v>2654</v>
      </c>
      <c r="SU1" s="45" t="s">
        <v>2655</v>
      </c>
      <c r="SV1" s="45" t="s">
        <v>2656</v>
      </c>
      <c r="SW1" s="45" t="s">
        <v>2657</v>
      </c>
      <c r="SX1" s="45" t="s">
        <v>2658</v>
      </c>
      <c r="SY1" s="45" t="s">
        <v>2659</v>
      </c>
      <c r="SZ1" s="45" t="s">
        <v>2660</v>
      </c>
      <c r="TA1" s="45" t="s">
        <v>2661</v>
      </c>
      <c r="TB1" s="45" t="s">
        <v>2662</v>
      </c>
      <c r="TC1" s="45" t="s">
        <v>2663</v>
      </c>
      <c r="TD1" s="45" t="s">
        <v>2664</v>
      </c>
      <c r="TE1" s="45" t="s">
        <v>2665</v>
      </c>
      <c r="TF1" s="45" t="s">
        <v>2666</v>
      </c>
      <c r="TG1" s="45" t="s">
        <v>2667</v>
      </c>
      <c r="TH1" s="45" t="s">
        <v>2668</v>
      </c>
      <c r="TI1" s="45" t="s">
        <v>2669</v>
      </c>
      <c r="TJ1" s="45" t="s">
        <v>2670</v>
      </c>
      <c r="TK1" s="45" t="s">
        <v>2671</v>
      </c>
      <c r="TL1" s="45" t="s">
        <v>2672</v>
      </c>
      <c r="TM1" s="45" t="s">
        <v>2673</v>
      </c>
      <c r="TN1" s="45" t="s">
        <v>2674</v>
      </c>
      <c r="TO1" s="45" t="s">
        <v>2675</v>
      </c>
      <c r="TP1" s="45" t="s">
        <v>2676</v>
      </c>
      <c r="TQ1" s="45" t="s">
        <v>2677</v>
      </c>
      <c r="TR1" s="45" t="s">
        <v>2678</v>
      </c>
      <c r="TS1" s="45" t="s">
        <v>2679</v>
      </c>
      <c r="TT1" s="45" t="s">
        <v>2680</v>
      </c>
      <c r="TU1" s="45" t="s">
        <v>2681</v>
      </c>
      <c r="TV1" s="45" t="s">
        <v>2682</v>
      </c>
      <c r="TW1" s="45" t="s">
        <v>2683</v>
      </c>
      <c r="TX1" s="45" t="s">
        <v>2684</v>
      </c>
      <c r="TY1" s="45" t="s">
        <v>2685</v>
      </c>
      <c r="TZ1" s="45" t="s">
        <v>2686</v>
      </c>
      <c r="UA1" s="45" t="s">
        <v>2687</v>
      </c>
      <c r="UB1" s="45" t="s">
        <v>2688</v>
      </c>
      <c r="UC1" s="45" t="s">
        <v>2689</v>
      </c>
      <c r="UD1" s="45" t="s">
        <v>2690</v>
      </c>
      <c r="UE1" s="45" t="s">
        <v>2691</v>
      </c>
      <c r="UF1" s="45" t="s">
        <v>2692</v>
      </c>
      <c r="UG1" s="45" t="s">
        <v>2693</v>
      </c>
      <c r="UH1" s="45" t="s">
        <v>2694</v>
      </c>
      <c r="UI1" s="45" t="s">
        <v>2695</v>
      </c>
      <c r="UJ1" s="45" t="s">
        <v>2696</v>
      </c>
      <c r="UK1" s="45" t="s">
        <v>2697</v>
      </c>
      <c r="UL1" s="45" t="s">
        <v>2698</v>
      </c>
      <c r="UM1" s="45" t="s">
        <v>2699</v>
      </c>
      <c r="UN1" s="45" t="s">
        <v>2700</v>
      </c>
      <c r="UO1" s="45" t="s">
        <v>2701</v>
      </c>
      <c r="UP1" s="45" t="s">
        <v>2702</v>
      </c>
      <c r="UQ1" s="45" t="s">
        <v>2703</v>
      </c>
      <c r="UR1" s="45" t="s">
        <v>2704</v>
      </c>
      <c r="US1" s="45" t="s">
        <v>2705</v>
      </c>
      <c r="UT1" s="45" t="s">
        <v>2706</v>
      </c>
      <c r="UU1" s="45" t="s">
        <v>2707</v>
      </c>
      <c r="UV1" s="45" t="s">
        <v>2708</v>
      </c>
      <c r="UW1" s="45" t="s">
        <v>2709</v>
      </c>
      <c r="UX1" s="45" t="s">
        <v>2710</v>
      </c>
      <c r="UY1" s="45" t="s">
        <v>2711</v>
      </c>
      <c r="UZ1" s="45" t="s">
        <v>2712</v>
      </c>
      <c r="VA1" s="45" t="s">
        <v>2713</v>
      </c>
      <c r="VB1" s="45" t="s">
        <v>2714</v>
      </c>
      <c r="VC1" s="45" t="s">
        <v>2715</v>
      </c>
      <c r="VD1" s="45" t="s">
        <v>2716</v>
      </c>
      <c r="VE1" s="45" t="s">
        <v>2717</v>
      </c>
      <c r="VF1" s="45" t="s">
        <v>2718</v>
      </c>
      <c r="VG1" s="45" t="s">
        <v>2719</v>
      </c>
      <c r="VH1" s="45" t="s">
        <v>2720</v>
      </c>
      <c r="VI1" s="45" t="s">
        <v>2721</v>
      </c>
      <c r="VJ1" s="45" t="s">
        <v>2722</v>
      </c>
      <c r="VK1" s="45" t="s">
        <v>2723</v>
      </c>
      <c r="VL1" s="45" t="s">
        <v>2724</v>
      </c>
      <c r="VM1" s="45" t="s">
        <v>2725</v>
      </c>
      <c r="VN1" s="45" t="s">
        <v>2726</v>
      </c>
      <c r="VO1" s="45" t="s">
        <v>2727</v>
      </c>
      <c r="VP1" s="45" t="s">
        <v>2728</v>
      </c>
      <c r="VQ1" s="45" t="s">
        <v>2729</v>
      </c>
      <c r="VR1" s="45" t="s">
        <v>249</v>
      </c>
      <c r="VS1" s="45" t="s">
        <v>250</v>
      </c>
      <c r="VT1" s="45" t="s">
        <v>251</v>
      </c>
      <c r="VU1" s="45" t="s">
        <v>252</v>
      </c>
      <c r="VV1" s="45" t="s">
        <v>253</v>
      </c>
      <c r="VW1" s="45" t="s">
        <v>254</v>
      </c>
      <c r="VX1" s="45" t="s">
        <v>255</v>
      </c>
      <c r="VY1" s="45" t="s">
        <v>256</v>
      </c>
      <c r="VZ1" s="45" t="s">
        <v>257</v>
      </c>
      <c r="WA1" s="45" t="s">
        <v>258</v>
      </c>
      <c r="WB1" s="45" t="s">
        <v>4420</v>
      </c>
      <c r="WC1" s="45" t="s">
        <v>259</v>
      </c>
      <c r="WD1" s="45" t="s">
        <v>260</v>
      </c>
      <c r="WE1" s="45" t="s">
        <v>261</v>
      </c>
      <c r="WF1" s="45" t="s">
        <v>2623</v>
      </c>
      <c r="WG1" s="45" t="s">
        <v>262</v>
      </c>
      <c r="WH1" s="45" t="s">
        <v>263</v>
      </c>
      <c r="WI1" s="45" t="s">
        <v>264</v>
      </c>
      <c r="WJ1" s="45" t="s">
        <v>265</v>
      </c>
      <c r="WK1" s="45" t="s">
        <v>266</v>
      </c>
      <c r="WL1" s="45" t="s">
        <v>267</v>
      </c>
      <c r="WM1" s="45" t="s">
        <v>268</v>
      </c>
      <c r="WN1" s="45" t="s">
        <v>269</v>
      </c>
      <c r="WO1" s="45" t="s">
        <v>270</v>
      </c>
      <c r="WP1" s="45" t="s">
        <v>271</v>
      </c>
      <c r="WQ1" s="45" t="s">
        <v>272</v>
      </c>
      <c r="WR1" s="45" t="s">
        <v>273</v>
      </c>
      <c r="WS1" s="45" t="s">
        <v>274</v>
      </c>
      <c r="WT1" s="45" t="s">
        <v>275</v>
      </c>
      <c r="WU1" s="45" t="s">
        <v>4552</v>
      </c>
      <c r="WV1" s="45" t="s">
        <v>276</v>
      </c>
      <c r="WW1" s="45" t="s">
        <v>277</v>
      </c>
      <c r="WX1" s="45" t="s">
        <v>278</v>
      </c>
      <c r="WY1" s="45" t="s">
        <v>2624</v>
      </c>
      <c r="WZ1" s="45" t="s">
        <v>279</v>
      </c>
      <c r="XA1" s="45" t="s">
        <v>280</v>
      </c>
      <c r="XB1" s="45" t="s">
        <v>2730</v>
      </c>
      <c r="XC1" s="45" t="s">
        <v>281</v>
      </c>
      <c r="XD1" s="45" t="s">
        <v>282</v>
      </c>
      <c r="XE1" s="45" t="s">
        <v>283</v>
      </c>
      <c r="XF1" s="45" t="s">
        <v>284</v>
      </c>
      <c r="XG1" s="45" t="s">
        <v>285</v>
      </c>
      <c r="XH1" s="45" t="s">
        <v>286</v>
      </c>
      <c r="XI1" s="45" t="s">
        <v>2731</v>
      </c>
      <c r="XJ1" s="45" t="s">
        <v>287</v>
      </c>
      <c r="XK1" s="45" t="s">
        <v>288</v>
      </c>
      <c r="XL1" s="45" t="s">
        <v>289</v>
      </c>
      <c r="XM1" s="45" t="s">
        <v>290</v>
      </c>
      <c r="XN1" s="45" t="s">
        <v>291</v>
      </c>
      <c r="XO1" s="45" t="s">
        <v>292</v>
      </c>
      <c r="XP1" s="45" t="s">
        <v>293</v>
      </c>
      <c r="XQ1" s="45" t="s">
        <v>4565</v>
      </c>
      <c r="XR1" s="45" t="s">
        <v>294</v>
      </c>
      <c r="XS1" s="45" t="s">
        <v>295</v>
      </c>
      <c r="XT1" s="45" t="s">
        <v>296</v>
      </c>
      <c r="XU1" s="45" t="s">
        <v>2625</v>
      </c>
      <c r="XV1" s="45" t="s">
        <v>297</v>
      </c>
      <c r="XW1" s="45" t="s">
        <v>298</v>
      </c>
      <c r="XX1" s="45" t="s">
        <v>299</v>
      </c>
      <c r="XY1" s="45" t="s">
        <v>300</v>
      </c>
      <c r="XZ1" s="44" t="s">
        <v>301</v>
      </c>
      <c r="YA1" s="45" t="s">
        <v>302</v>
      </c>
      <c r="YB1" s="45" t="s">
        <v>303</v>
      </c>
      <c r="YC1" s="45" t="s">
        <v>304</v>
      </c>
      <c r="YD1" s="45" t="s">
        <v>305</v>
      </c>
      <c r="YE1" s="45" t="s">
        <v>306</v>
      </c>
      <c r="YF1" s="51" t="s">
        <v>307</v>
      </c>
    </row>
    <row r="2" spans="1:656" s="13" customFormat="1" ht="15.75" thickTop="1" x14ac:dyDescent="0.25">
      <c r="A2" s="43" t="s">
        <v>0</v>
      </c>
      <c r="B2" s="44" t="s">
        <v>1</v>
      </c>
      <c r="C2" s="44" t="s">
        <v>2</v>
      </c>
      <c r="D2" s="45" t="s">
        <v>3</v>
      </c>
      <c r="E2" s="45" t="s">
        <v>4</v>
      </c>
      <c r="F2" s="44" t="s">
        <v>1278</v>
      </c>
      <c r="G2" s="45" t="s">
        <v>1279</v>
      </c>
      <c r="H2" s="45" t="s">
        <v>1280</v>
      </c>
      <c r="I2" s="45" t="s">
        <v>1281</v>
      </c>
      <c r="J2" s="45" t="s">
        <v>1282</v>
      </c>
      <c r="K2" s="45" t="s">
        <v>1283</v>
      </c>
      <c r="L2" s="45" t="s">
        <v>1284</v>
      </c>
      <c r="M2" s="45" t="s">
        <v>1285</v>
      </c>
      <c r="N2" s="45" t="s">
        <v>1286</v>
      </c>
      <c r="O2" s="45" t="s">
        <v>1287</v>
      </c>
      <c r="P2" s="45" t="s">
        <v>1288</v>
      </c>
      <c r="Q2" s="45" t="s">
        <v>1289</v>
      </c>
      <c r="R2" s="45" t="s">
        <v>1290</v>
      </c>
      <c r="S2" s="45" t="s">
        <v>1291</v>
      </c>
      <c r="T2" s="45" t="s">
        <v>1292</v>
      </c>
      <c r="U2" s="45" t="s">
        <v>1293</v>
      </c>
      <c r="V2" s="45" t="s">
        <v>1294</v>
      </c>
      <c r="W2" s="45" t="s">
        <v>1295</v>
      </c>
      <c r="X2" s="45" t="s">
        <v>1296</v>
      </c>
      <c r="Y2" s="45" t="s">
        <v>1297</v>
      </c>
      <c r="Z2" s="45" t="s">
        <v>1298</v>
      </c>
      <c r="AA2" s="45" t="s">
        <v>1299</v>
      </c>
      <c r="AB2" s="45" t="s">
        <v>1300</v>
      </c>
      <c r="AC2" s="45" t="s">
        <v>1301</v>
      </c>
      <c r="AD2" s="45" t="s">
        <v>1302</v>
      </c>
      <c r="AE2" s="45" t="s">
        <v>1303</v>
      </c>
      <c r="AF2" s="45" t="s">
        <v>1304</v>
      </c>
      <c r="AG2" s="45" t="s">
        <v>1305</v>
      </c>
      <c r="AH2" s="45" t="s">
        <v>1306</v>
      </c>
      <c r="AI2" s="45" t="s">
        <v>1307</v>
      </c>
      <c r="AJ2" s="45" t="s">
        <v>1308</v>
      </c>
      <c r="AK2" s="45" t="s">
        <v>1309</v>
      </c>
      <c r="AL2" s="45" t="s">
        <v>1310</v>
      </c>
      <c r="AM2" s="45" t="s">
        <v>1311</v>
      </c>
      <c r="AN2" s="45" t="s">
        <v>1312</v>
      </c>
      <c r="AO2" s="45" t="s">
        <v>1313</v>
      </c>
      <c r="AP2" s="45" t="s">
        <v>1314</v>
      </c>
      <c r="AQ2" s="45" t="s">
        <v>1315</v>
      </c>
      <c r="AR2" s="45" t="s">
        <v>1316</v>
      </c>
      <c r="AS2" s="45" t="s">
        <v>1317</v>
      </c>
      <c r="AT2" s="45" t="s">
        <v>1318</v>
      </c>
      <c r="AU2" s="45" t="s">
        <v>1319</v>
      </c>
      <c r="AV2" s="45" t="s">
        <v>1320</v>
      </c>
      <c r="AW2" s="45" t="s">
        <v>1321</v>
      </c>
      <c r="AX2" s="45" t="s">
        <v>1322</v>
      </c>
      <c r="AY2" s="45" t="s">
        <v>1323</v>
      </c>
      <c r="AZ2" s="45" t="s">
        <v>1324</v>
      </c>
      <c r="BA2" s="45" t="s">
        <v>1325</v>
      </c>
      <c r="BB2" s="45" t="s">
        <v>1326</v>
      </c>
      <c r="BC2" s="45" t="s">
        <v>1327</v>
      </c>
      <c r="BD2" s="45" t="s">
        <v>1328</v>
      </c>
      <c r="BE2" s="45" t="s">
        <v>1329</v>
      </c>
      <c r="BF2" s="45" t="s">
        <v>1330</v>
      </c>
      <c r="BG2" s="45" t="s">
        <v>1331</v>
      </c>
      <c r="BH2" s="45" t="s">
        <v>1332</v>
      </c>
      <c r="BI2" s="45" t="s">
        <v>1333</v>
      </c>
      <c r="BJ2" s="45" t="s">
        <v>1334</v>
      </c>
      <c r="BK2" s="45" t="s">
        <v>1335</v>
      </c>
      <c r="BL2" s="45" t="s">
        <v>1336</v>
      </c>
      <c r="BM2" s="45" t="s">
        <v>1337</v>
      </c>
      <c r="BN2" s="45" t="s">
        <v>1338</v>
      </c>
      <c r="BO2" s="45" t="s">
        <v>1339</v>
      </c>
      <c r="BP2" s="45" t="s">
        <v>1340</v>
      </c>
      <c r="BQ2" s="45" t="s">
        <v>1341</v>
      </c>
      <c r="BR2" s="45" t="s">
        <v>1342</v>
      </c>
      <c r="BS2" s="45" t="s">
        <v>1343</v>
      </c>
      <c r="BT2" s="45" t="s">
        <v>1344</v>
      </c>
      <c r="BU2" s="45" t="s">
        <v>1345</v>
      </c>
      <c r="BV2" s="45" t="s">
        <v>1346</v>
      </c>
      <c r="BW2" s="45" t="s">
        <v>1347</v>
      </c>
      <c r="BX2" s="45" t="s">
        <v>1348</v>
      </c>
      <c r="BY2" s="45" t="s">
        <v>1349</v>
      </c>
      <c r="BZ2" s="45" t="s">
        <v>1350</v>
      </c>
      <c r="CA2" s="45" t="s">
        <v>1351</v>
      </c>
      <c r="CB2" s="45" t="s">
        <v>1352</v>
      </c>
      <c r="CC2" s="45" t="s">
        <v>1353</v>
      </c>
      <c r="CD2" s="45" t="s">
        <v>1354</v>
      </c>
      <c r="CE2" s="45" t="s">
        <v>1355</v>
      </c>
      <c r="CF2" s="45" t="s">
        <v>1356</v>
      </c>
      <c r="CG2" s="45" t="s">
        <v>1357</v>
      </c>
      <c r="CH2" s="45" t="s">
        <v>1358</v>
      </c>
      <c r="CI2" s="45" t="s">
        <v>1359</v>
      </c>
      <c r="CJ2" s="45" t="s">
        <v>1360</v>
      </c>
      <c r="CK2" s="45" t="s">
        <v>1361</v>
      </c>
      <c r="CL2" s="45" t="s">
        <v>1362</v>
      </c>
      <c r="CM2" s="45" t="s">
        <v>1363</v>
      </c>
      <c r="CN2" s="45" t="s">
        <v>1364</v>
      </c>
      <c r="CO2" s="45" t="s">
        <v>1365</v>
      </c>
      <c r="CP2" s="45" t="s">
        <v>1366</v>
      </c>
      <c r="CQ2" s="45" t="s">
        <v>1367</v>
      </c>
      <c r="CR2" s="45" t="s">
        <v>1368</v>
      </c>
      <c r="CS2" s="45" t="s">
        <v>1369</v>
      </c>
      <c r="CT2" s="45" t="s">
        <v>1370</v>
      </c>
      <c r="CU2" s="45" t="s">
        <v>1371</v>
      </c>
      <c r="CV2" s="45" t="s">
        <v>1372</v>
      </c>
      <c r="CW2" s="45" t="s">
        <v>1373</v>
      </c>
      <c r="CX2" s="45" t="s">
        <v>1374</v>
      </c>
      <c r="CY2" s="45" t="s">
        <v>1375</v>
      </c>
      <c r="CZ2" s="45" t="s">
        <v>1376</v>
      </c>
      <c r="DA2" s="45" t="s">
        <v>1377</v>
      </c>
      <c r="DB2" s="45" t="s">
        <v>1378</v>
      </c>
      <c r="DC2" s="45" t="s">
        <v>1379</v>
      </c>
      <c r="DD2" s="45" t="s">
        <v>1380</v>
      </c>
      <c r="DE2" s="45" t="s">
        <v>1381</v>
      </c>
      <c r="DF2" s="45" t="s">
        <v>1382</v>
      </c>
      <c r="DG2" s="45" t="s">
        <v>1383</v>
      </c>
      <c r="DH2" s="45" t="s">
        <v>1384</v>
      </c>
      <c r="DI2" s="45" t="s">
        <v>1385</v>
      </c>
      <c r="DJ2" s="45" t="s">
        <v>1386</v>
      </c>
      <c r="DK2" s="45" t="s">
        <v>1387</v>
      </c>
      <c r="DL2" s="45" t="s">
        <v>1388</v>
      </c>
      <c r="DM2" s="45" t="s">
        <v>1389</v>
      </c>
      <c r="DN2" s="45" t="s">
        <v>1390</v>
      </c>
      <c r="DO2" s="45" t="s">
        <v>1391</v>
      </c>
      <c r="DP2" s="45" t="s">
        <v>1392</v>
      </c>
      <c r="DQ2" s="45" t="s">
        <v>1393</v>
      </c>
      <c r="DR2" s="45" t="s">
        <v>1394</v>
      </c>
      <c r="DS2" s="45" t="s">
        <v>1395</v>
      </c>
      <c r="DT2" s="45" t="s">
        <v>1396</v>
      </c>
      <c r="DU2" s="45" t="s">
        <v>1397</v>
      </c>
      <c r="DV2" s="45" t="s">
        <v>1398</v>
      </c>
      <c r="DW2" s="45" t="s">
        <v>1399</v>
      </c>
      <c r="DX2" s="45" t="s">
        <v>1400</v>
      </c>
      <c r="DY2" s="45" t="s">
        <v>1401</v>
      </c>
      <c r="DZ2" s="45" t="s">
        <v>1402</v>
      </c>
      <c r="EA2" s="45" t="s">
        <v>1403</v>
      </c>
      <c r="EB2" s="45" t="s">
        <v>1404</v>
      </c>
      <c r="EC2" s="45" t="s">
        <v>1405</v>
      </c>
      <c r="ED2" s="45" t="s">
        <v>1406</v>
      </c>
      <c r="EE2" s="45" t="s">
        <v>1407</v>
      </c>
      <c r="EF2" s="45" t="s">
        <v>1408</v>
      </c>
      <c r="EG2" s="45" t="s">
        <v>1409</v>
      </c>
      <c r="EH2" s="45" t="s">
        <v>1410</v>
      </c>
      <c r="EI2" s="45" t="s">
        <v>1411</v>
      </c>
      <c r="EJ2" s="45" t="s">
        <v>1412</v>
      </c>
      <c r="EK2" s="45" t="s">
        <v>1413</v>
      </c>
      <c r="EL2" s="45" t="s">
        <v>1414</v>
      </c>
      <c r="EM2" s="45" t="s">
        <v>1415</v>
      </c>
      <c r="EN2" s="45" t="s">
        <v>1416</v>
      </c>
      <c r="EO2" s="45" t="s">
        <v>1417</v>
      </c>
      <c r="EP2" s="45" t="s">
        <v>1418</v>
      </c>
      <c r="EQ2" s="45" t="s">
        <v>1419</v>
      </c>
      <c r="ER2" s="45" t="s">
        <v>1420</v>
      </c>
      <c r="ES2" s="45" t="s">
        <v>1421</v>
      </c>
      <c r="ET2" s="45" t="s">
        <v>1422</v>
      </c>
      <c r="EU2" s="45" t="s">
        <v>1423</v>
      </c>
      <c r="EV2" s="45" t="s">
        <v>1424</v>
      </c>
      <c r="EW2" s="45" t="s">
        <v>1425</v>
      </c>
      <c r="EX2" s="45" t="s">
        <v>1426</v>
      </c>
      <c r="EY2" s="45" t="s">
        <v>1427</v>
      </c>
      <c r="EZ2" s="45" t="s">
        <v>1428</v>
      </c>
      <c r="FA2" s="45" t="s">
        <v>1429</v>
      </c>
      <c r="FB2" s="45" t="s">
        <v>1430</v>
      </c>
      <c r="FC2" s="45" t="s">
        <v>1431</v>
      </c>
      <c r="FD2" s="45" t="s">
        <v>1432</v>
      </c>
      <c r="FE2" s="45" t="s">
        <v>1433</v>
      </c>
      <c r="FF2" s="45" t="s">
        <v>1434</v>
      </c>
      <c r="FG2" s="45" t="s">
        <v>1435</v>
      </c>
      <c r="FH2" s="45" t="s">
        <v>1436</v>
      </c>
      <c r="FI2" s="45" t="s">
        <v>1437</v>
      </c>
      <c r="FJ2" s="45" t="s">
        <v>1438</v>
      </c>
      <c r="FK2" s="45" t="s">
        <v>1439</v>
      </c>
      <c r="FL2" s="45" t="s">
        <v>1440</v>
      </c>
      <c r="FM2" s="45" t="s">
        <v>1441</v>
      </c>
      <c r="FN2" s="45" t="s">
        <v>1442</v>
      </c>
      <c r="FO2" s="45" t="s">
        <v>1443</v>
      </c>
      <c r="FP2" s="45" t="s">
        <v>1444</v>
      </c>
      <c r="FQ2" s="45" t="s">
        <v>1445</v>
      </c>
      <c r="FR2" s="45" t="s">
        <v>1446</v>
      </c>
      <c r="FS2" s="45" t="s">
        <v>1447</v>
      </c>
      <c r="FT2" s="45" t="s">
        <v>1448</v>
      </c>
      <c r="FU2" s="45" t="s">
        <v>1449</v>
      </c>
      <c r="FV2" s="45" t="s">
        <v>1450</v>
      </c>
      <c r="FW2" s="45" t="s">
        <v>1451</v>
      </c>
      <c r="FX2" s="45" t="s">
        <v>1452</v>
      </c>
      <c r="FY2" s="45" t="s">
        <v>1453</v>
      </c>
      <c r="FZ2" s="45" t="s">
        <v>1454</v>
      </c>
      <c r="GA2" s="45" t="s">
        <v>1455</v>
      </c>
      <c r="GB2" s="45" t="s">
        <v>1456</v>
      </c>
      <c r="GC2" s="45" t="s">
        <v>1457</v>
      </c>
      <c r="GD2" s="45" t="s">
        <v>1458</v>
      </c>
      <c r="GE2" s="45" t="s">
        <v>1459</v>
      </c>
      <c r="GF2" s="45" t="s">
        <v>1460</v>
      </c>
      <c r="GG2" s="45" t="s">
        <v>1461</v>
      </c>
      <c r="GH2" s="45" t="s">
        <v>1462</v>
      </c>
      <c r="GI2" s="45" t="s">
        <v>1463</v>
      </c>
      <c r="GJ2" s="45" t="s">
        <v>1464</v>
      </c>
      <c r="GK2" s="45" t="s">
        <v>1465</v>
      </c>
      <c r="GL2" s="45" t="s">
        <v>1466</v>
      </c>
      <c r="GM2" s="45" t="s">
        <v>1467</v>
      </c>
      <c r="GN2" s="45" t="s">
        <v>1468</v>
      </c>
      <c r="GO2" s="45" t="s">
        <v>1469</v>
      </c>
      <c r="GP2" s="45" t="s">
        <v>1470</v>
      </c>
      <c r="GQ2" s="45" t="s">
        <v>1471</v>
      </c>
      <c r="GR2" s="45" t="s">
        <v>1472</v>
      </c>
      <c r="GS2" s="45" t="s">
        <v>1473</v>
      </c>
      <c r="GT2" s="45" t="s">
        <v>1474</v>
      </c>
      <c r="GU2" s="45" t="s">
        <v>1475</v>
      </c>
      <c r="GV2" s="45" t="s">
        <v>1476</v>
      </c>
      <c r="GW2" s="45" t="s">
        <v>1477</v>
      </c>
      <c r="GX2" s="45" t="s">
        <v>1478</v>
      </c>
      <c r="GY2" s="45" t="s">
        <v>1479</v>
      </c>
      <c r="GZ2" s="45" t="s">
        <v>1480</v>
      </c>
      <c r="HA2" s="45" t="s">
        <v>1481</v>
      </c>
      <c r="HB2" s="45" t="s">
        <v>1482</v>
      </c>
      <c r="HC2" s="45" t="s">
        <v>1483</v>
      </c>
      <c r="HD2" s="45" t="s">
        <v>1484</v>
      </c>
      <c r="HE2" s="45" t="s">
        <v>1485</v>
      </c>
      <c r="HF2" s="45" t="s">
        <v>1486</v>
      </c>
      <c r="HG2" s="45" t="s">
        <v>1487</v>
      </c>
      <c r="HH2" s="45" t="s">
        <v>1488</v>
      </c>
      <c r="HI2" s="45" t="s">
        <v>1489</v>
      </c>
      <c r="HJ2" s="45" t="s">
        <v>1490</v>
      </c>
      <c r="HK2" s="45" t="s">
        <v>1491</v>
      </c>
      <c r="HL2" s="45" t="s">
        <v>1492</v>
      </c>
      <c r="HM2" s="45" t="s">
        <v>1493</v>
      </c>
      <c r="HN2" s="45" t="s">
        <v>1494</v>
      </c>
      <c r="HO2" s="45" t="s">
        <v>1495</v>
      </c>
      <c r="HP2" s="45" t="s">
        <v>1496</v>
      </c>
      <c r="HQ2" s="45" t="s">
        <v>1497</v>
      </c>
      <c r="HR2" s="45" t="s">
        <v>1498</v>
      </c>
      <c r="HS2" s="45" t="s">
        <v>1499</v>
      </c>
      <c r="HT2" s="45" t="s">
        <v>1500</v>
      </c>
      <c r="HU2" s="45" t="s">
        <v>1501</v>
      </c>
      <c r="HV2" s="45" t="s">
        <v>1502</v>
      </c>
      <c r="HW2" s="45" t="s">
        <v>1503</v>
      </c>
      <c r="HX2" s="45" t="s">
        <v>1504</v>
      </c>
      <c r="HY2" s="45" t="s">
        <v>1505</v>
      </c>
      <c r="HZ2" s="45" t="s">
        <v>1506</v>
      </c>
      <c r="IA2" s="45" t="s">
        <v>1507</v>
      </c>
      <c r="IB2" s="45" t="s">
        <v>1508</v>
      </c>
      <c r="IC2" s="45" t="s">
        <v>1509</v>
      </c>
      <c r="ID2" s="45" t="s">
        <v>1510</v>
      </c>
      <c r="IE2" s="45" t="s">
        <v>1511</v>
      </c>
      <c r="IF2" s="45" t="s">
        <v>1512</v>
      </c>
      <c r="IG2" s="45" t="s">
        <v>1513</v>
      </c>
      <c r="IH2" s="45" t="s">
        <v>1514</v>
      </c>
      <c r="II2" s="45" t="s">
        <v>1515</v>
      </c>
      <c r="IJ2" s="45" t="s">
        <v>1516</v>
      </c>
      <c r="IK2" s="45" t="s">
        <v>1517</v>
      </c>
      <c r="IL2" s="45" t="s">
        <v>4211</v>
      </c>
      <c r="IM2" s="45" t="s">
        <v>4215</v>
      </c>
      <c r="IN2" s="45" t="s">
        <v>1518</v>
      </c>
      <c r="IO2" s="45" t="s">
        <v>1519</v>
      </c>
      <c r="IP2" s="45" t="s">
        <v>1520</v>
      </c>
      <c r="IQ2" s="45" t="s">
        <v>1521</v>
      </c>
      <c r="IR2" s="46" t="s">
        <v>1522</v>
      </c>
      <c r="IS2" s="45" t="s">
        <v>1523</v>
      </c>
      <c r="IT2" s="45" t="s">
        <v>1524</v>
      </c>
      <c r="IU2" s="45" t="s">
        <v>1525</v>
      </c>
      <c r="IV2" s="45" t="s">
        <v>1526</v>
      </c>
      <c r="IW2" s="45" t="s">
        <v>1527</v>
      </c>
      <c r="IX2" s="45" t="s">
        <v>1528</v>
      </c>
      <c r="IY2" s="45" t="s">
        <v>1529</v>
      </c>
      <c r="IZ2" s="45" t="s">
        <v>1530</v>
      </c>
      <c r="JA2" s="45" t="s">
        <v>1531</v>
      </c>
      <c r="JB2" s="45" t="s">
        <v>1532</v>
      </c>
      <c r="JC2" s="45" t="s">
        <v>1533</v>
      </c>
      <c r="JD2" s="45" t="s">
        <v>1534</v>
      </c>
      <c r="JE2" s="45" t="s">
        <v>1535</v>
      </c>
      <c r="JF2" s="45" t="s">
        <v>4223</v>
      </c>
      <c r="JG2" s="45" t="s">
        <v>4221</v>
      </c>
      <c r="JH2" s="45" t="s">
        <v>1536</v>
      </c>
      <c r="JI2" s="45" t="s">
        <v>1537</v>
      </c>
      <c r="JJ2" s="45" t="s">
        <v>1538</v>
      </c>
      <c r="JK2" s="45" t="s">
        <v>1539</v>
      </c>
      <c r="JL2" s="45" t="s">
        <v>1540</v>
      </c>
      <c r="JM2" s="45" t="s">
        <v>1541</v>
      </c>
      <c r="JN2" s="45" t="s">
        <v>1542</v>
      </c>
      <c r="JO2" s="45" t="s">
        <v>1543</v>
      </c>
      <c r="JP2" s="45" t="s">
        <v>1544</v>
      </c>
      <c r="JQ2" s="45" t="s">
        <v>1545</v>
      </c>
      <c r="JR2" s="45" t="s">
        <v>1546</v>
      </c>
      <c r="JS2" s="45" t="s">
        <v>1547</v>
      </c>
      <c r="JT2" s="45" t="s">
        <v>1548</v>
      </c>
      <c r="JU2" s="45" t="s">
        <v>1549</v>
      </c>
      <c r="JV2" s="45" t="s">
        <v>1550</v>
      </c>
      <c r="JW2" s="45" t="s">
        <v>1551</v>
      </c>
      <c r="JX2" s="45" t="s">
        <v>1552</v>
      </c>
      <c r="JY2" s="45" t="s">
        <v>1553</v>
      </c>
      <c r="JZ2" s="45" t="s">
        <v>1554</v>
      </c>
      <c r="KA2" s="45" t="s">
        <v>1555</v>
      </c>
      <c r="KB2" s="45" t="s">
        <v>1556</v>
      </c>
      <c r="KC2" s="45" t="s">
        <v>1557</v>
      </c>
      <c r="KD2" s="45" t="s">
        <v>1558</v>
      </c>
      <c r="KE2" s="45" t="s">
        <v>1559</v>
      </c>
      <c r="KF2" s="45" t="s">
        <v>1560</v>
      </c>
      <c r="KG2" s="45" t="s">
        <v>1561</v>
      </c>
      <c r="KH2" s="45" t="s">
        <v>1562</v>
      </c>
      <c r="KI2" s="45" t="s">
        <v>1563</v>
      </c>
      <c r="KJ2" s="45" t="s">
        <v>1564</v>
      </c>
      <c r="KK2" s="45" t="s">
        <v>1565</v>
      </c>
      <c r="KL2" s="45" t="s">
        <v>1566</v>
      </c>
      <c r="KM2" s="45" t="s">
        <v>1567</v>
      </c>
      <c r="KN2" s="45" t="s">
        <v>1568</v>
      </c>
      <c r="KO2" s="45" t="s">
        <v>4233</v>
      </c>
      <c r="KP2" s="45" t="s">
        <v>4231</v>
      </c>
      <c r="KQ2" s="45" t="s">
        <v>1569</v>
      </c>
      <c r="KR2" s="45" t="s">
        <v>1570</v>
      </c>
      <c r="KS2" s="45" t="s">
        <v>1571</v>
      </c>
      <c r="KT2" s="45" t="s">
        <v>1572</v>
      </c>
      <c r="KU2" s="45" t="s">
        <v>1573</v>
      </c>
      <c r="KV2" s="45" t="s">
        <v>1574</v>
      </c>
      <c r="KW2" s="45" t="s">
        <v>1575</v>
      </c>
      <c r="KX2" s="45" t="s">
        <v>1576</v>
      </c>
      <c r="KY2" s="45" t="s">
        <v>1577</v>
      </c>
      <c r="KZ2" s="45" t="s">
        <v>1578</v>
      </c>
      <c r="LA2" s="45" t="s">
        <v>1579</v>
      </c>
      <c r="LB2" s="45" t="s">
        <v>1580</v>
      </c>
      <c r="LC2" s="45" t="s">
        <v>1581</v>
      </c>
      <c r="LD2" s="45" t="s">
        <v>1582</v>
      </c>
      <c r="LE2" s="45" t="s">
        <v>1583</v>
      </c>
      <c r="LF2" s="45" t="s">
        <v>1584</v>
      </c>
      <c r="LG2" s="45" t="s">
        <v>1585</v>
      </c>
      <c r="LH2" s="45" t="s">
        <v>1586</v>
      </c>
      <c r="LI2" s="45" t="s">
        <v>1587</v>
      </c>
      <c r="LJ2" s="45" t="s">
        <v>1588</v>
      </c>
      <c r="LK2" s="45" t="s">
        <v>1589</v>
      </c>
      <c r="LL2" s="45" t="s">
        <v>1590</v>
      </c>
      <c r="LM2" s="45" t="s">
        <v>1591</v>
      </c>
      <c r="LN2" s="45" t="s">
        <v>1592</v>
      </c>
      <c r="LO2" s="45" t="s">
        <v>1593</v>
      </c>
      <c r="LP2" s="45" t="s">
        <v>1594</v>
      </c>
      <c r="LQ2" s="45" t="s">
        <v>1595</v>
      </c>
      <c r="LR2" s="45" t="s">
        <v>1596</v>
      </c>
      <c r="LS2" s="45" t="s">
        <v>1597</v>
      </c>
      <c r="LT2" s="45" t="s">
        <v>1598</v>
      </c>
      <c r="LU2" s="45" t="s">
        <v>1599</v>
      </c>
      <c r="LV2" s="45" t="s">
        <v>1600</v>
      </c>
      <c r="LW2" s="45" t="s">
        <v>1601</v>
      </c>
      <c r="LX2" s="45" t="s">
        <v>1602</v>
      </c>
      <c r="LY2" s="45" t="s">
        <v>1603</v>
      </c>
      <c r="LZ2" s="45" t="s">
        <v>1604</v>
      </c>
      <c r="MA2" s="45" t="s">
        <v>1605</v>
      </c>
      <c r="MB2" s="45" t="s">
        <v>1606</v>
      </c>
      <c r="MC2" s="45" t="s">
        <v>1607</v>
      </c>
      <c r="MD2" s="45" t="s">
        <v>1608</v>
      </c>
      <c r="ME2" s="45" t="s">
        <v>1609</v>
      </c>
      <c r="MF2" s="45" t="s">
        <v>1610</v>
      </c>
      <c r="MG2" s="45" t="s">
        <v>1611</v>
      </c>
      <c r="MH2" s="45" t="s">
        <v>1612</v>
      </c>
      <c r="MI2" s="45" t="s">
        <v>1613</v>
      </c>
      <c r="MJ2" s="45" t="s">
        <v>1614</v>
      </c>
      <c r="MK2" s="45" t="s">
        <v>1615</v>
      </c>
      <c r="ML2" s="45" t="s">
        <v>1616</v>
      </c>
      <c r="MM2" s="45" t="s">
        <v>1617</v>
      </c>
      <c r="MN2" s="45" t="s">
        <v>1618</v>
      </c>
      <c r="MO2" s="45" t="s">
        <v>2270</v>
      </c>
      <c r="MP2" s="45" t="s">
        <v>1619</v>
      </c>
      <c r="MQ2" s="45" t="s">
        <v>1620</v>
      </c>
      <c r="MR2" s="45" t="s">
        <v>1621</v>
      </c>
      <c r="MS2" s="45" t="s">
        <v>1622</v>
      </c>
      <c r="MT2" s="45" t="s">
        <v>1623</v>
      </c>
      <c r="MU2" s="45" t="s">
        <v>1624</v>
      </c>
      <c r="MV2" s="45" t="s">
        <v>1625</v>
      </c>
      <c r="MW2" s="45" t="s">
        <v>4362</v>
      </c>
      <c r="MX2" s="45" t="s">
        <v>1626</v>
      </c>
      <c r="MY2" s="45" t="s">
        <v>1627</v>
      </c>
      <c r="MZ2" s="45" t="s">
        <v>1628</v>
      </c>
      <c r="NA2" s="45" t="s">
        <v>1629</v>
      </c>
      <c r="NB2" s="45" t="s">
        <v>1630</v>
      </c>
      <c r="NC2" s="45" t="s">
        <v>1631</v>
      </c>
      <c r="ND2" s="45" t="s">
        <v>1632</v>
      </c>
      <c r="NE2" s="45" t="s">
        <v>1633</v>
      </c>
      <c r="NF2" s="45" t="s">
        <v>1634</v>
      </c>
      <c r="NG2" s="45" t="s">
        <v>1635</v>
      </c>
      <c r="NH2" s="45" t="s">
        <v>1636</v>
      </c>
      <c r="NI2" s="45" t="s">
        <v>1637</v>
      </c>
      <c r="NJ2" s="45" t="s">
        <v>1638</v>
      </c>
      <c r="NK2" s="45" t="s">
        <v>1639</v>
      </c>
      <c r="NL2" s="45" t="s">
        <v>1640</v>
      </c>
      <c r="NM2" s="45" t="s">
        <v>1641</v>
      </c>
      <c r="NN2" s="45" t="s">
        <v>1642</v>
      </c>
      <c r="NO2" s="45" t="s">
        <v>1643</v>
      </c>
      <c r="NP2" s="45" t="s">
        <v>1644</v>
      </c>
      <c r="NQ2" s="45" t="s">
        <v>1645</v>
      </c>
      <c r="NR2" s="45" t="s">
        <v>1646</v>
      </c>
      <c r="NS2" s="45" t="s">
        <v>1647</v>
      </c>
      <c r="NT2" s="45" t="s">
        <v>1648</v>
      </c>
      <c r="NU2" s="45" t="s">
        <v>1649</v>
      </c>
      <c r="NV2" s="45" t="s">
        <v>1650</v>
      </c>
      <c r="NW2" s="45" t="s">
        <v>1651</v>
      </c>
      <c r="NX2" s="45" t="s">
        <v>1652</v>
      </c>
      <c r="NY2" s="45" t="s">
        <v>1653</v>
      </c>
      <c r="NZ2" s="45" t="s">
        <v>1654</v>
      </c>
      <c r="OA2" s="45" t="s">
        <v>1655</v>
      </c>
      <c r="OB2" s="45" t="s">
        <v>1656</v>
      </c>
      <c r="OC2" s="45" t="s">
        <v>4369</v>
      </c>
      <c r="OD2" s="45" t="s">
        <v>4372</v>
      </c>
      <c r="OE2" s="45" t="s">
        <v>1657</v>
      </c>
      <c r="OF2" s="45" t="s">
        <v>1658</v>
      </c>
      <c r="OG2" s="45" t="s">
        <v>1659</v>
      </c>
      <c r="OH2" s="45" t="s">
        <v>1660</v>
      </c>
      <c r="OI2" s="45" t="s">
        <v>1661</v>
      </c>
      <c r="OJ2" s="45" t="s">
        <v>1662</v>
      </c>
      <c r="OK2" s="45" t="s">
        <v>1663</v>
      </c>
      <c r="OL2" s="45" t="s">
        <v>1664</v>
      </c>
      <c r="OM2" s="45" t="s">
        <v>1665</v>
      </c>
      <c r="ON2" s="45" t="s">
        <v>1666</v>
      </c>
      <c r="OO2" s="45" t="s">
        <v>1667</v>
      </c>
      <c r="OP2" s="45" t="s">
        <v>4378</v>
      </c>
      <c r="OQ2" s="45" t="s">
        <v>4381</v>
      </c>
      <c r="OR2" s="45" t="s">
        <v>1668</v>
      </c>
      <c r="OS2" s="45" t="s">
        <v>1669</v>
      </c>
      <c r="OT2" s="45" t="s">
        <v>1670</v>
      </c>
      <c r="OU2" s="45" t="s">
        <v>1671</v>
      </c>
      <c r="OV2" s="45" t="s">
        <v>1672</v>
      </c>
      <c r="OW2" s="45" t="s">
        <v>1673</v>
      </c>
      <c r="OX2" s="45" t="s">
        <v>1674</v>
      </c>
      <c r="OY2" s="45" t="s">
        <v>1675</v>
      </c>
      <c r="OZ2" s="45" t="s">
        <v>1676</v>
      </c>
      <c r="PA2" s="45" t="s">
        <v>1677</v>
      </c>
      <c r="PB2" s="45" t="s">
        <v>1678</v>
      </c>
      <c r="PC2" s="45" t="s">
        <v>1679</v>
      </c>
      <c r="PD2" s="45" t="s">
        <v>1680</v>
      </c>
      <c r="PE2" s="45" t="s">
        <v>4388</v>
      </c>
      <c r="PF2" s="45" t="s">
        <v>4393</v>
      </c>
      <c r="PG2" s="45" t="s">
        <v>4398</v>
      </c>
      <c r="PH2" s="45" t="s">
        <v>4396</v>
      </c>
      <c r="PI2" s="45" t="s">
        <v>1682</v>
      </c>
      <c r="PJ2" s="45" t="s">
        <v>1683</v>
      </c>
      <c r="PK2" s="45" t="s">
        <v>1684</v>
      </c>
      <c r="PL2" s="45" t="s">
        <v>1685</v>
      </c>
      <c r="PM2" s="45" t="s">
        <v>1686</v>
      </c>
      <c r="PN2" s="45" t="s">
        <v>1687</v>
      </c>
      <c r="PO2" s="45" t="s">
        <v>1688</v>
      </c>
      <c r="PP2" s="45" t="s">
        <v>1689</v>
      </c>
      <c r="PQ2" s="45" t="s">
        <v>1690</v>
      </c>
      <c r="PR2" s="45" t="s">
        <v>1691</v>
      </c>
      <c r="PS2" s="45" t="s">
        <v>1692</v>
      </c>
      <c r="PT2" s="45" t="s">
        <v>1693</v>
      </c>
      <c r="PU2" s="45" t="s">
        <v>1694</v>
      </c>
      <c r="PV2" s="45" t="s">
        <v>1695</v>
      </c>
      <c r="PW2" s="45" t="s">
        <v>1696</v>
      </c>
      <c r="PX2" s="45" t="s">
        <v>1697</v>
      </c>
      <c r="PY2" s="45" t="s">
        <v>1698</v>
      </c>
      <c r="PZ2" s="45" t="s">
        <v>1699</v>
      </c>
      <c r="QA2" s="45" t="s">
        <v>1700</v>
      </c>
      <c r="QB2" s="45" t="s">
        <v>1701</v>
      </c>
      <c r="QC2" s="45" t="s">
        <v>1702</v>
      </c>
      <c r="QD2" s="45" t="s">
        <v>1703</v>
      </c>
      <c r="QE2" s="45" t="s">
        <v>1704</v>
      </c>
      <c r="QF2" s="45" t="s">
        <v>1705</v>
      </c>
      <c r="QG2" s="45" t="s">
        <v>1706</v>
      </c>
      <c r="QH2" s="45" t="s">
        <v>1707</v>
      </c>
      <c r="QI2" s="45" t="s">
        <v>1708</v>
      </c>
      <c r="QJ2" s="45" t="s">
        <v>1709</v>
      </c>
      <c r="QK2" s="45" t="s">
        <v>1710</v>
      </c>
      <c r="QL2" s="45" t="s">
        <v>1711</v>
      </c>
      <c r="QM2" s="45" t="s">
        <v>1712</v>
      </c>
      <c r="QN2" s="45" t="s">
        <v>1713</v>
      </c>
      <c r="QO2" s="45" t="s">
        <v>1714</v>
      </c>
      <c r="QP2" s="45" t="s">
        <v>1715</v>
      </c>
      <c r="QQ2" s="45" t="s">
        <v>1716</v>
      </c>
      <c r="QR2" s="45" t="s">
        <v>1717</v>
      </c>
      <c r="QS2" s="45" t="s">
        <v>1718</v>
      </c>
      <c r="QT2" s="45" t="s">
        <v>1719</v>
      </c>
      <c r="QU2" s="45" t="s">
        <v>1720</v>
      </c>
      <c r="QV2" s="45" t="s">
        <v>1721</v>
      </c>
      <c r="QW2" s="45" t="s">
        <v>1722</v>
      </c>
      <c r="QX2" s="45" t="s">
        <v>1723</v>
      </c>
      <c r="QY2" s="45" t="s">
        <v>1724</v>
      </c>
      <c r="QZ2" s="45" t="s">
        <v>1725</v>
      </c>
      <c r="RA2" s="45" t="s">
        <v>1726</v>
      </c>
      <c r="RB2" s="45" t="s">
        <v>1727</v>
      </c>
      <c r="RC2" s="45" t="s">
        <v>1728</v>
      </c>
      <c r="RD2" s="45" t="s">
        <v>1729</v>
      </c>
      <c r="RE2" s="45" t="s">
        <v>1730</v>
      </c>
      <c r="RF2" s="45" t="s">
        <v>1731</v>
      </c>
      <c r="RG2" s="45" t="s">
        <v>1732</v>
      </c>
      <c r="RH2" s="45" t="s">
        <v>1733</v>
      </c>
      <c r="RI2" s="45" t="s">
        <v>1734</v>
      </c>
      <c r="RJ2" s="45" t="s">
        <v>1735</v>
      </c>
      <c r="RK2" s="45" t="s">
        <v>1736</v>
      </c>
      <c r="RL2" s="45" t="s">
        <v>1737</v>
      </c>
      <c r="RM2" s="45" t="s">
        <v>1738</v>
      </c>
      <c r="RN2" s="45" t="s">
        <v>1739</v>
      </c>
      <c r="RO2" s="45" t="s">
        <v>1740</v>
      </c>
      <c r="RP2" s="45" t="s">
        <v>1741</v>
      </c>
      <c r="RQ2" s="45" t="s">
        <v>1742</v>
      </c>
      <c r="RR2" s="45" t="s">
        <v>1743</v>
      </c>
      <c r="RS2" s="45" t="s">
        <v>1744</v>
      </c>
      <c r="RT2" s="45" t="s">
        <v>1745</v>
      </c>
      <c r="RU2" s="45" t="s">
        <v>1746</v>
      </c>
      <c r="RV2" s="45" t="s">
        <v>1747</v>
      </c>
      <c r="RW2" s="45" t="s">
        <v>1748</v>
      </c>
      <c r="RX2" s="45" t="s">
        <v>1749</v>
      </c>
      <c r="RY2" s="45" t="s">
        <v>1750</v>
      </c>
      <c r="RZ2" s="45" t="s">
        <v>1751</v>
      </c>
      <c r="SA2" s="45" t="s">
        <v>1752</v>
      </c>
      <c r="SB2" s="45" t="s">
        <v>1753</v>
      </c>
      <c r="SC2" s="45" t="s">
        <v>1754</v>
      </c>
      <c r="SD2" s="45" t="s">
        <v>1755</v>
      </c>
      <c r="SE2" s="45" t="s">
        <v>1756</v>
      </c>
      <c r="SF2" s="45" t="s">
        <v>1757</v>
      </c>
      <c r="SG2" s="45" t="s">
        <v>1758</v>
      </c>
      <c r="SH2" s="45" t="s">
        <v>1759</v>
      </c>
      <c r="SI2" s="45" t="s">
        <v>1760</v>
      </c>
      <c r="SJ2" s="45" t="s">
        <v>1761</v>
      </c>
      <c r="SK2" s="45" t="s">
        <v>1762</v>
      </c>
      <c r="SL2" s="45" t="s">
        <v>1763</v>
      </c>
      <c r="SM2" s="45" t="s">
        <v>1764</v>
      </c>
      <c r="SN2" s="45" t="s">
        <v>1765</v>
      </c>
      <c r="SO2" s="45" t="s">
        <v>1766</v>
      </c>
      <c r="SP2" s="45" t="s">
        <v>1767</v>
      </c>
      <c r="SQ2" s="45" t="s">
        <v>1768</v>
      </c>
      <c r="SR2" s="45" t="s">
        <v>1769</v>
      </c>
      <c r="SS2" s="45" t="s">
        <v>1770</v>
      </c>
      <c r="ST2" s="45" t="s">
        <v>1771</v>
      </c>
      <c r="SU2" s="45" t="s">
        <v>1772</v>
      </c>
      <c r="SV2" s="45" t="s">
        <v>1773</v>
      </c>
      <c r="SW2" s="45" t="s">
        <v>1774</v>
      </c>
      <c r="SX2" s="45" t="s">
        <v>1775</v>
      </c>
      <c r="SY2" s="45" t="s">
        <v>1776</v>
      </c>
      <c r="SZ2" s="45" t="s">
        <v>1777</v>
      </c>
      <c r="TA2" s="45" t="s">
        <v>1778</v>
      </c>
      <c r="TB2" s="45" t="s">
        <v>1779</v>
      </c>
      <c r="TC2" s="45" t="s">
        <v>1780</v>
      </c>
      <c r="TD2" s="45" t="s">
        <v>1781</v>
      </c>
      <c r="TE2" s="45" t="s">
        <v>1782</v>
      </c>
      <c r="TF2" s="45" t="s">
        <v>1783</v>
      </c>
      <c r="TG2" s="45" t="s">
        <v>1784</v>
      </c>
      <c r="TH2" s="45" t="s">
        <v>1785</v>
      </c>
      <c r="TI2" s="45" t="s">
        <v>1786</v>
      </c>
      <c r="TJ2" s="45" t="s">
        <v>1787</v>
      </c>
      <c r="TK2" s="45" t="s">
        <v>1788</v>
      </c>
      <c r="TL2" s="45" t="s">
        <v>1789</v>
      </c>
      <c r="TM2" s="45" t="s">
        <v>1790</v>
      </c>
      <c r="TN2" s="45" t="s">
        <v>1791</v>
      </c>
      <c r="TO2" s="45" t="s">
        <v>1792</v>
      </c>
      <c r="TP2" s="45" t="s">
        <v>1793</v>
      </c>
      <c r="TQ2" s="45" t="s">
        <v>1794</v>
      </c>
      <c r="TR2" s="45" t="s">
        <v>1795</v>
      </c>
      <c r="TS2" s="45" t="s">
        <v>1796</v>
      </c>
      <c r="TT2" s="45" t="s">
        <v>1797</v>
      </c>
      <c r="TU2" s="45" t="s">
        <v>1798</v>
      </c>
      <c r="TV2" s="45" t="s">
        <v>1799</v>
      </c>
      <c r="TW2" s="45" t="s">
        <v>1800</v>
      </c>
      <c r="TX2" s="45" t="s">
        <v>1801</v>
      </c>
      <c r="TY2" s="45" t="s">
        <v>1802</v>
      </c>
      <c r="TZ2" s="45" t="s">
        <v>1803</v>
      </c>
      <c r="UA2" s="45" t="s">
        <v>1804</v>
      </c>
      <c r="UB2" s="45" t="s">
        <v>1805</v>
      </c>
      <c r="UC2" s="45" t="s">
        <v>1806</v>
      </c>
      <c r="UD2" s="45" t="s">
        <v>1807</v>
      </c>
      <c r="UE2" s="45" t="s">
        <v>1808</v>
      </c>
      <c r="UF2" s="45" t="s">
        <v>1809</v>
      </c>
      <c r="UG2" s="45" t="s">
        <v>1810</v>
      </c>
      <c r="UH2" s="45" t="s">
        <v>1811</v>
      </c>
      <c r="UI2" s="45" t="s">
        <v>1812</v>
      </c>
      <c r="UJ2" s="45" t="s">
        <v>1813</v>
      </c>
      <c r="UK2" s="45" t="s">
        <v>1814</v>
      </c>
      <c r="UL2" s="45" t="s">
        <v>1815</v>
      </c>
      <c r="UM2" s="45" t="s">
        <v>1816</v>
      </c>
      <c r="UN2" s="45" t="s">
        <v>1817</v>
      </c>
      <c r="UO2" s="45" t="s">
        <v>1818</v>
      </c>
      <c r="UP2" s="45" t="s">
        <v>1819</v>
      </c>
      <c r="UQ2" s="45" t="s">
        <v>1820</v>
      </c>
      <c r="UR2" s="45" t="s">
        <v>1821</v>
      </c>
      <c r="US2" s="45" t="s">
        <v>1822</v>
      </c>
      <c r="UT2" s="45" t="s">
        <v>1823</v>
      </c>
      <c r="UU2" s="45" t="s">
        <v>1824</v>
      </c>
      <c r="UV2" s="45" t="s">
        <v>1825</v>
      </c>
      <c r="UW2" s="45" t="s">
        <v>1826</v>
      </c>
      <c r="UX2" s="45" t="s">
        <v>1827</v>
      </c>
      <c r="UY2" s="45" t="s">
        <v>1828</v>
      </c>
      <c r="UZ2" s="45" t="s">
        <v>1829</v>
      </c>
      <c r="VA2" s="45" t="s">
        <v>1830</v>
      </c>
      <c r="VB2" s="45" t="s">
        <v>1831</v>
      </c>
      <c r="VC2" s="45" t="s">
        <v>1832</v>
      </c>
      <c r="VD2" s="45" t="s">
        <v>1833</v>
      </c>
      <c r="VE2" s="45" t="s">
        <v>1834</v>
      </c>
      <c r="VF2" s="45" t="s">
        <v>1835</v>
      </c>
      <c r="VG2" s="45" t="s">
        <v>1836</v>
      </c>
      <c r="VH2" s="45" t="s">
        <v>1837</v>
      </c>
      <c r="VI2" s="45" t="s">
        <v>1838</v>
      </c>
      <c r="VJ2" s="45" t="s">
        <v>1839</v>
      </c>
      <c r="VK2" s="45" t="s">
        <v>1840</v>
      </c>
      <c r="VL2" s="45" t="s">
        <v>1841</v>
      </c>
      <c r="VM2" s="45" t="s">
        <v>1842</v>
      </c>
      <c r="VN2" s="45" t="s">
        <v>1843</v>
      </c>
      <c r="VO2" s="45" t="s">
        <v>1844</v>
      </c>
      <c r="VP2" s="45" t="s">
        <v>1845</v>
      </c>
      <c r="VQ2" s="45" t="s">
        <v>1846</v>
      </c>
      <c r="VR2" s="45" t="s">
        <v>1847</v>
      </c>
      <c r="VS2" s="45" t="s">
        <v>1848</v>
      </c>
      <c r="VT2" s="45" t="s">
        <v>1849</v>
      </c>
      <c r="VU2" s="45" t="s">
        <v>1850</v>
      </c>
      <c r="VV2" s="45" t="s">
        <v>1851</v>
      </c>
      <c r="VW2" s="45" t="s">
        <v>1852</v>
      </c>
      <c r="VX2" s="45" t="s">
        <v>1853</v>
      </c>
      <c r="VY2" s="45" t="s">
        <v>1854</v>
      </c>
      <c r="VZ2" s="45" t="s">
        <v>1855</v>
      </c>
      <c r="WA2" s="45" t="s">
        <v>1856</v>
      </c>
      <c r="WB2" s="45" t="s">
        <v>4421</v>
      </c>
      <c r="WC2" s="45" t="s">
        <v>4419</v>
      </c>
      <c r="WD2" s="45" t="s">
        <v>1858</v>
      </c>
      <c r="WE2" s="45" t="s">
        <v>1859</v>
      </c>
      <c r="WF2" s="45" t="s">
        <v>1860</v>
      </c>
      <c r="WG2" s="45" t="s">
        <v>1861</v>
      </c>
      <c r="WH2" s="45" t="s">
        <v>1862</v>
      </c>
      <c r="WI2" s="45" t="s">
        <v>1863</v>
      </c>
      <c r="WJ2" s="45" t="s">
        <v>1864</v>
      </c>
      <c r="WK2" s="45" t="s">
        <v>1865</v>
      </c>
      <c r="WL2" s="45" t="s">
        <v>1866</v>
      </c>
      <c r="WM2" s="45" t="s">
        <v>1867</v>
      </c>
      <c r="WN2" s="45" t="s">
        <v>1868</v>
      </c>
      <c r="WO2" s="45" t="s">
        <v>1869</v>
      </c>
      <c r="WP2" s="45" t="s">
        <v>1870</v>
      </c>
      <c r="WQ2" s="45" t="s">
        <v>1871</v>
      </c>
      <c r="WR2" s="45" t="s">
        <v>1872</v>
      </c>
      <c r="WS2" s="45" t="s">
        <v>1873</v>
      </c>
      <c r="WT2" s="45" t="s">
        <v>1874</v>
      </c>
      <c r="WU2" s="45" t="s">
        <v>4553</v>
      </c>
      <c r="WV2" s="45" t="s">
        <v>4551</v>
      </c>
      <c r="WW2" s="45" t="s">
        <v>1876</v>
      </c>
      <c r="WX2" s="45" t="s">
        <v>1877</v>
      </c>
      <c r="WY2" s="45" t="s">
        <v>1878</v>
      </c>
      <c r="WZ2" s="45" t="s">
        <v>1879</v>
      </c>
      <c r="XA2" s="45" t="s">
        <v>1880</v>
      </c>
      <c r="XB2" s="45" t="s">
        <v>1881</v>
      </c>
      <c r="XC2" s="45" t="s">
        <v>1882</v>
      </c>
      <c r="XD2" s="45" t="s">
        <v>1883</v>
      </c>
      <c r="XE2" s="45" t="s">
        <v>1884</v>
      </c>
      <c r="XF2" s="45" t="s">
        <v>1885</v>
      </c>
      <c r="XG2" s="45" t="s">
        <v>1886</v>
      </c>
      <c r="XH2" s="45" t="s">
        <v>1887</v>
      </c>
      <c r="XI2" s="45" t="s">
        <v>1888</v>
      </c>
      <c r="XJ2" s="45" t="s">
        <v>1889</v>
      </c>
      <c r="XK2" s="45" t="s">
        <v>1890</v>
      </c>
      <c r="XL2" s="45" t="s">
        <v>1891</v>
      </c>
      <c r="XM2" s="45" t="s">
        <v>1892</v>
      </c>
      <c r="XN2" s="45" t="s">
        <v>1893</v>
      </c>
      <c r="XO2" s="45" t="s">
        <v>1894</v>
      </c>
      <c r="XP2" s="45" t="s">
        <v>1895</v>
      </c>
      <c r="XQ2" s="45" t="s">
        <v>4566</v>
      </c>
      <c r="XR2" s="45" t="s">
        <v>4564</v>
      </c>
      <c r="XS2" s="45" t="s">
        <v>1897</v>
      </c>
      <c r="XT2" s="45" t="s">
        <v>1898</v>
      </c>
      <c r="XU2" s="45" t="s">
        <v>1899</v>
      </c>
      <c r="XV2" s="45" t="s">
        <v>1900</v>
      </c>
      <c r="XW2" s="45" t="s">
        <v>1901</v>
      </c>
      <c r="XX2" s="45" t="s">
        <v>299</v>
      </c>
      <c r="XY2" s="45" t="s">
        <v>300</v>
      </c>
      <c r="XZ2" s="44" t="s">
        <v>301</v>
      </c>
      <c r="YA2" s="45" t="s">
        <v>302</v>
      </c>
      <c r="YB2" s="45" t="s">
        <v>303</v>
      </c>
      <c r="YC2" s="45" t="s">
        <v>304</v>
      </c>
      <c r="YD2" s="45" t="s">
        <v>305</v>
      </c>
      <c r="YE2" s="45" t="s">
        <v>306</v>
      </c>
      <c r="YF2" s="45" t="s">
        <v>307</v>
      </c>
    </row>
    <row r="3" spans="1:656" s="14" customFormat="1" x14ac:dyDescent="0.25">
      <c r="A3" s="52">
        <v>44493.832739444442</v>
      </c>
      <c r="B3" s="53">
        <v>44493.872835335649</v>
      </c>
      <c r="C3" s="53">
        <v>44493</v>
      </c>
      <c r="D3" s="54"/>
      <c r="E3" s="54" t="s">
        <v>308</v>
      </c>
      <c r="F3" s="53">
        <v>44493</v>
      </c>
      <c r="G3" s="54" t="s">
        <v>1902</v>
      </c>
      <c r="H3" s="54" t="s">
        <v>1902</v>
      </c>
      <c r="I3" s="54" t="s">
        <v>1915</v>
      </c>
      <c r="J3" s="54" t="s">
        <v>1903</v>
      </c>
      <c r="K3" s="54" t="s">
        <v>1904</v>
      </c>
      <c r="L3" s="54"/>
      <c r="M3" s="54" t="s">
        <v>314</v>
      </c>
      <c r="N3" s="54" t="s">
        <v>1902</v>
      </c>
      <c r="O3" s="54" t="s">
        <v>315</v>
      </c>
      <c r="P3" s="54" t="s">
        <v>1907</v>
      </c>
      <c r="Q3" s="54"/>
      <c r="R3" s="54" t="s">
        <v>317</v>
      </c>
      <c r="S3" s="54">
        <v>1</v>
      </c>
      <c r="T3" s="54">
        <v>0</v>
      </c>
      <c r="U3" s="54">
        <v>0</v>
      </c>
      <c r="V3" s="54" t="s">
        <v>319</v>
      </c>
      <c r="W3" s="54">
        <v>0</v>
      </c>
      <c r="X3" s="54">
        <v>1</v>
      </c>
      <c r="Y3" s="54">
        <v>0</v>
      </c>
      <c r="Z3" s="54">
        <v>0</v>
      </c>
      <c r="AA3" s="54"/>
      <c r="AB3" s="54"/>
      <c r="AC3" s="54"/>
      <c r="AD3" s="54"/>
      <c r="AE3" s="54"/>
      <c r="AF3" s="54" t="s">
        <v>1902</v>
      </c>
      <c r="AG3" s="54" t="s">
        <v>339</v>
      </c>
      <c r="AH3" s="54">
        <v>1</v>
      </c>
      <c r="AI3" s="54">
        <v>0</v>
      </c>
      <c r="AJ3" s="54">
        <v>0</v>
      </c>
      <c r="AK3" s="54">
        <v>0</v>
      </c>
      <c r="AL3" s="54">
        <v>0</v>
      </c>
      <c r="AM3" s="54">
        <v>0</v>
      </c>
      <c r="AN3" s="54">
        <v>0</v>
      </c>
      <c r="AO3" s="54">
        <v>0</v>
      </c>
      <c r="AP3" s="54"/>
      <c r="AQ3" s="54" t="s">
        <v>383</v>
      </c>
      <c r="AR3" s="54"/>
      <c r="AS3" s="54">
        <v>600</v>
      </c>
      <c r="AT3" s="54" t="s">
        <v>1915</v>
      </c>
      <c r="AU3" s="54"/>
      <c r="AV3" s="54"/>
      <c r="AW3" s="54"/>
      <c r="AX3" s="54"/>
      <c r="AY3" s="54"/>
      <c r="AZ3" s="54"/>
      <c r="BA3" s="54"/>
      <c r="BB3" s="54"/>
      <c r="BC3" s="54"/>
      <c r="BD3" s="54"/>
      <c r="BE3" s="54"/>
      <c r="BF3" s="54"/>
      <c r="BG3" s="54"/>
      <c r="BH3" s="54"/>
      <c r="BI3" s="54"/>
      <c r="BJ3" s="54"/>
      <c r="BK3" s="54"/>
      <c r="BL3" s="54"/>
      <c r="BM3" s="54"/>
      <c r="BN3" s="54"/>
      <c r="BO3" s="54" t="s">
        <v>341</v>
      </c>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t="s">
        <v>1909</v>
      </c>
      <c r="EK3" s="54">
        <v>1</v>
      </c>
      <c r="EL3" s="54">
        <v>0</v>
      </c>
      <c r="EM3" s="54">
        <v>0</v>
      </c>
      <c r="EN3" s="54">
        <v>0</v>
      </c>
      <c r="EO3" s="54">
        <v>0</v>
      </c>
      <c r="EP3" s="54">
        <v>0</v>
      </c>
      <c r="EQ3" s="54"/>
      <c r="ER3" s="54" t="s">
        <v>342</v>
      </c>
      <c r="ES3" s="54">
        <v>1</v>
      </c>
      <c r="ET3" s="54">
        <v>1</v>
      </c>
      <c r="EU3" s="54">
        <v>0</v>
      </c>
      <c r="EV3" s="54">
        <v>0</v>
      </c>
      <c r="EW3" s="54">
        <v>0</v>
      </c>
      <c r="EX3" s="54">
        <v>0</v>
      </c>
      <c r="EY3" s="54">
        <v>0</v>
      </c>
      <c r="EZ3" s="54">
        <v>0</v>
      </c>
      <c r="FA3" s="54">
        <v>0</v>
      </c>
      <c r="FB3" s="54">
        <v>0</v>
      </c>
      <c r="FC3" s="54">
        <v>0</v>
      </c>
      <c r="FD3" s="54">
        <v>0</v>
      </c>
      <c r="FE3" s="54">
        <v>0</v>
      </c>
      <c r="FF3" s="54">
        <v>0</v>
      </c>
      <c r="FG3" s="54">
        <v>0</v>
      </c>
      <c r="FH3" s="54">
        <v>0</v>
      </c>
      <c r="FI3" s="54">
        <v>0</v>
      </c>
      <c r="FJ3" s="54"/>
      <c r="FK3" s="54" t="s">
        <v>320</v>
      </c>
      <c r="FL3" s="54">
        <v>0</v>
      </c>
      <c r="FM3" s="54">
        <v>0</v>
      </c>
      <c r="FN3" s="54">
        <v>0</v>
      </c>
      <c r="FO3" s="54">
        <v>1</v>
      </c>
      <c r="FP3" s="54">
        <v>0</v>
      </c>
      <c r="FQ3" s="54">
        <v>0</v>
      </c>
      <c r="FR3" s="54" t="s">
        <v>3999</v>
      </c>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t="s">
        <v>344</v>
      </c>
      <c r="HV3" s="54"/>
      <c r="HW3" s="54" t="s">
        <v>345</v>
      </c>
      <c r="HX3" s="54"/>
      <c r="HY3" s="54"/>
      <c r="HZ3" s="54"/>
      <c r="IA3" s="54"/>
      <c r="IB3" s="54"/>
      <c r="IC3" s="54"/>
      <c r="ID3" s="54" t="s">
        <v>4254</v>
      </c>
      <c r="IE3" s="54" t="s">
        <v>347</v>
      </c>
      <c r="IF3" s="54">
        <v>1</v>
      </c>
      <c r="IG3" s="54">
        <v>0</v>
      </c>
      <c r="IH3" s="54">
        <v>0</v>
      </c>
      <c r="II3" s="54">
        <v>0</v>
      </c>
      <c r="IJ3" s="54">
        <v>0</v>
      </c>
      <c r="IK3" s="54">
        <v>0</v>
      </c>
      <c r="IL3" s="54">
        <v>0</v>
      </c>
      <c r="IM3" s="54">
        <v>0</v>
      </c>
      <c r="IN3" s="54">
        <v>0</v>
      </c>
      <c r="IO3" s="54">
        <v>0</v>
      </c>
      <c r="IP3" s="54">
        <v>0</v>
      </c>
      <c r="IQ3" s="54"/>
      <c r="IR3" s="39" t="s">
        <v>4216</v>
      </c>
      <c r="IS3" s="54" t="s">
        <v>349</v>
      </c>
      <c r="IT3" s="54">
        <v>0</v>
      </c>
      <c r="IU3" s="54">
        <v>0</v>
      </c>
      <c r="IV3" s="54">
        <v>1</v>
      </c>
      <c r="IW3" s="54">
        <v>0</v>
      </c>
      <c r="IX3" s="54">
        <v>0</v>
      </c>
      <c r="IY3" s="54">
        <v>1</v>
      </c>
      <c r="IZ3" s="54">
        <v>0</v>
      </c>
      <c r="JA3" s="54">
        <v>0</v>
      </c>
      <c r="JB3" s="54">
        <v>0</v>
      </c>
      <c r="JC3" s="54">
        <v>0</v>
      </c>
      <c r="JD3" s="54">
        <v>0</v>
      </c>
      <c r="JE3" s="54">
        <v>0</v>
      </c>
      <c r="JF3" s="54">
        <v>0</v>
      </c>
      <c r="JG3" s="54">
        <v>0</v>
      </c>
      <c r="JH3" s="54">
        <v>0</v>
      </c>
      <c r="JI3" s="54">
        <v>0</v>
      </c>
      <c r="JJ3" s="54"/>
      <c r="JK3" s="54" t="s">
        <v>350</v>
      </c>
      <c r="JL3" s="55" t="s">
        <v>351</v>
      </c>
      <c r="JM3" s="54"/>
      <c r="JN3" s="54" t="s">
        <v>352</v>
      </c>
      <c r="JO3" s="54"/>
      <c r="JP3" s="54"/>
      <c r="JQ3" s="54"/>
      <c r="JR3" s="54"/>
      <c r="JS3" s="54"/>
      <c r="JT3" s="54"/>
      <c r="JU3" s="54"/>
      <c r="JV3" s="54"/>
      <c r="JW3" s="54"/>
      <c r="JX3" s="54"/>
      <c r="JY3" s="54"/>
      <c r="JZ3" s="54"/>
      <c r="KA3" s="54"/>
      <c r="KB3" s="54"/>
      <c r="KC3" s="54"/>
      <c r="KD3" s="54"/>
      <c r="KE3" s="54"/>
      <c r="KF3" s="54"/>
      <c r="KG3" s="54"/>
      <c r="KH3" s="54"/>
      <c r="KI3" s="54"/>
      <c r="KJ3" s="54"/>
      <c r="KK3" s="54"/>
      <c r="KL3" s="54"/>
      <c r="KM3" s="54"/>
      <c r="KN3" s="54"/>
      <c r="KO3" s="54"/>
      <c r="KP3" s="54"/>
      <c r="KQ3" s="54"/>
      <c r="KR3" s="54"/>
      <c r="KS3" s="54"/>
      <c r="KT3" s="54"/>
      <c r="KU3" s="54"/>
      <c r="KV3" s="54"/>
      <c r="KW3" s="54"/>
      <c r="KX3" s="54"/>
      <c r="KY3" s="54"/>
      <c r="KZ3" s="54"/>
      <c r="LA3" s="54"/>
      <c r="LB3" s="54"/>
      <c r="LC3" s="54"/>
      <c r="LD3" s="54"/>
      <c r="LE3" s="54"/>
      <c r="LF3" s="54"/>
      <c r="LG3" s="54"/>
      <c r="LH3" s="54"/>
      <c r="LI3" s="54"/>
      <c r="LJ3" s="54"/>
      <c r="LK3" s="54"/>
      <c r="LL3" s="54"/>
      <c r="LM3" s="54"/>
      <c r="LN3" s="54"/>
      <c r="LO3" s="54"/>
      <c r="LP3" s="54"/>
      <c r="LQ3" s="54"/>
      <c r="LR3" s="54"/>
      <c r="LS3" s="54"/>
      <c r="LT3" s="54"/>
      <c r="LU3" s="54"/>
      <c r="LV3" s="54"/>
      <c r="LW3" s="54"/>
      <c r="LX3" s="54"/>
      <c r="LY3" s="54"/>
      <c r="LZ3" s="54"/>
      <c r="MA3" s="54"/>
      <c r="MB3" s="54"/>
      <c r="MC3" s="54"/>
      <c r="MD3" s="54"/>
      <c r="ME3" s="54"/>
      <c r="MF3" s="54"/>
      <c r="MG3" s="54" t="s">
        <v>2271</v>
      </c>
      <c r="MH3" s="54" t="s">
        <v>2271</v>
      </c>
      <c r="MI3" s="54" t="s">
        <v>2271</v>
      </c>
      <c r="MJ3" s="54" t="s">
        <v>355</v>
      </c>
      <c r="MK3" s="54">
        <v>0</v>
      </c>
      <c r="ML3" s="54">
        <v>0</v>
      </c>
      <c r="MM3" s="54">
        <v>0</v>
      </c>
      <c r="MN3" s="54">
        <v>0</v>
      </c>
      <c r="MO3" s="54">
        <v>0</v>
      </c>
      <c r="MP3" s="54">
        <v>0</v>
      </c>
      <c r="MQ3" s="54">
        <v>1</v>
      </c>
      <c r="MR3" s="54">
        <v>0</v>
      </c>
      <c r="MS3" s="54"/>
      <c r="MT3" s="54" t="s">
        <v>355</v>
      </c>
      <c r="MU3" s="54">
        <v>0</v>
      </c>
      <c r="MV3" s="54">
        <v>0</v>
      </c>
      <c r="MW3" s="54"/>
      <c r="MX3" s="54">
        <v>0</v>
      </c>
      <c r="MY3" s="54">
        <v>1</v>
      </c>
      <c r="MZ3" s="54">
        <v>0</v>
      </c>
      <c r="NA3" s="54"/>
      <c r="NB3" s="54" t="s">
        <v>1926</v>
      </c>
      <c r="NC3" s="54">
        <v>1</v>
      </c>
      <c r="ND3" s="54">
        <v>1</v>
      </c>
      <c r="NE3" s="54">
        <v>0</v>
      </c>
      <c r="NF3" s="54">
        <v>0</v>
      </c>
      <c r="NG3" s="54" t="s">
        <v>1927</v>
      </c>
      <c r="NH3" s="54">
        <v>0</v>
      </c>
      <c r="NI3" s="54">
        <v>0</v>
      </c>
      <c r="NJ3" s="54">
        <v>1</v>
      </c>
      <c r="NK3" s="54">
        <v>1</v>
      </c>
      <c r="NL3" s="54">
        <v>0</v>
      </c>
      <c r="NM3" s="54">
        <v>0</v>
      </c>
      <c r="NN3" s="54">
        <v>0</v>
      </c>
      <c r="NO3" s="54">
        <v>0</v>
      </c>
      <c r="NP3" s="54">
        <v>0</v>
      </c>
      <c r="NQ3" s="54">
        <v>0</v>
      </c>
      <c r="NR3" s="54">
        <v>0</v>
      </c>
      <c r="NS3" s="54"/>
      <c r="NT3" s="54"/>
      <c r="NU3" s="54" t="s">
        <v>1915</v>
      </c>
      <c r="NV3" s="54" t="s">
        <v>1902</v>
      </c>
      <c r="NW3" s="54"/>
      <c r="NX3" s="54"/>
      <c r="NY3" s="54"/>
      <c r="NZ3" s="54"/>
      <c r="OA3" s="54"/>
      <c r="OB3" s="54"/>
      <c r="OC3" s="54"/>
      <c r="OD3" s="54"/>
      <c r="OE3" s="54"/>
      <c r="OF3" s="54"/>
      <c r="OG3" s="54"/>
      <c r="OH3" s="54"/>
      <c r="OI3" s="54" t="s">
        <v>1928</v>
      </c>
      <c r="OJ3" s="54">
        <v>1</v>
      </c>
      <c r="OK3" s="54">
        <v>0</v>
      </c>
      <c r="OL3" s="54">
        <v>0</v>
      </c>
      <c r="OM3" s="54">
        <v>0</v>
      </c>
      <c r="ON3" s="54">
        <v>0</v>
      </c>
      <c r="OO3" s="54">
        <v>0</v>
      </c>
      <c r="OP3" s="54"/>
      <c r="OQ3" s="54"/>
      <c r="OR3" s="54">
        <v>0</v>
      </c>
      <c r="OS3" s="54">
        <v>0</v>
      </c>
      <c r="OT3" s="54">
        <v>0</v>
      </c>
      <c r="OU3" s="54"/>
      <c r="OV3" s="54"/>
      <c r="OW3" s="54"/>
      <c r="OX3" s="54"/>
      <c r="OY3" s="54"/>
      <c r="OZ3" s="54"/>
      <c r="PA3" s="54"/>
      <c r="PB3" s="54"/>
      <c r="PC3" s="54"/>
      <c r="PD3" s="54"/>
      <c r="PE3" s="54"/>
      <c r="PF3" s="54"/>
      <c r="PG3" s="54"/>
      <c r="PH3" s="54"/>
      <c r="PI3" s="54"/>
      <c r="PJ3" s="54"/>
      <c r="PK3" s="54"/>
      <c r="PL3" s="54"/>
      <c r="PM3" s="54"/>
      <c r="PN3" s="54"/>
      <c r="PO3" s="54"/>
      <c r="PP3" s="54"/>
      <c r="PQ3" s="54"/>
      <c r="PR3" s="54"/>
      <c r="PS3" s="54"/>
      <c r="PT3" s="54"/>
      <c r="PU3" s="54"/>
      <c r="PV3" s="54"/>
      <c r="PW3" s="54"/>
      <c r="PX3" s="54"/>
      <c r="PY3" s="54"/>
      <c r="PZ3" s="54"/>
      <c r="QA3" s="54"/>
      <c r="QB3" s="54"/>
      <c r="QC3" s="54"/>
      <c r="QD3" s="54"/>
      <c r="QE3" s="54"/>
      <c r="QF3" s="54"/>
      <c r="QG3" s="54"/>
      <c r="QH3" s="54"/>
      <c r="QI3" s="54"/>
      <c r="QJ3" s="54"/>
      <c r="QK3" s="54"/>
      <c r="QL3" s="54"/>
      <c r="QM3" s="54"/>
      <c r="QN3" s="54"/>
      <c r="QO3" s="54"/>
      <c r="QP3" s="54"/>
      <c r="QQ3" s="54"/>
      <c r="QR3" s="54"/>
      <c r="QS3" s="54"/>
      <c r="QT3" s="54"/>
      <c r="QU3" s="54"/>
      <c r="QV3" s="54"/>
      <c r="QW3" s="54"/>
      <c r="QX3" s="54"/>
      <c r="QY3" s="54"/>
      <c r="QZ3" s="54"/>
      <c r="RA3" s="54"/>
      <c r="RB3" s="54"/>
      <c r="RC3" s="54"/>
      <c r="RD3" s="54"/>
      <c r="RE3" s="54"/>
      <c r="RF3" s="54"/>
      <c r="RG3" s="54"/>
      <c r="RH3" s="54"/>
      <c r="RI3" s="54"/>
      <c r="RJ3" s="54"/>
      <c r="RK3" s="54"/>
      <c r="RL3" s="54"/>
      <c r="RM3" s="54"/>
      <c r="RN3" s="54"/>
      <c r="RO3" s="54"/>
      <c r="RP3" s="54"/>
      <c r="RQ3" s="54"/>
      <c r="RR3" s="54"/>
      <c r="RS3" s="54"/>
      <c r="RT3" s="54"/>
      <c r="RU3" s="54"/>
      <c r="RV3" s="54"/>
      <c r="RW3" s="54"/>
      <c r="RX3" s="54"/>
      <c r="RY3" s="54"/>
      <c r="RZ3" s="54"/>
      <c r="SA3" s="54"/>
      <c r="SB3" s="54"/>
      <c r="SC3" s="54"/>
      <c r="SD3" s="54"/>
      <c r="SE3" s="54"/>
      <c r="SF3" s="54"/>
      <c r="SG3" s="54"/>
      <c r="SH3" s="54"/>
      <c r="SI3" s="54"/>
      <c r="SJ3" s="54"/>
      <c r="SK3" s="54"/>
      <c r="SL3" s="54"/>
      <c r="SM3" s="54"/>
      <c r="SN3" s="54"/>
      <c r="SO3" s="54"/>
      <c r="SP3" s="54"/>
      <c r="SQ3" s="54"/>
      <c r="SR3" s="54"/>
      <c r="SS3" s="54"/>
      <c r="ST3" s="54"/>
      <c r="SU3" s="54"/>
      <c r="SV3" s="54"/>
      <c r="SW3" s="54"/>
      <c r="SX3" s="54"/>
      <c r="SY3" s="54"/>
      <c r="SZ3" s="54"/>
      <c r="TA3" s="54"/>
      <c r="TB3" s="54"/>
      <c r="TC3" s="54"/>
      <c r="TD3" s="54"/>
      <c r="TE3" s="54"/>
      <c r="TF3" s="54"/>
      <c r="TG3" s="54"/>
      <c r="TH3" s="54"/>
      <c r="TI3" s="54"/>
      <c r="TJ3" s="54"/>
      <c r="TK3" s="54"/>
      <c r="TL3" s="54"/>
      <c r="TM3" s="54"/>
      <c r="TN3" s="54"/>
      <c r="TO3" s="54"/>
      <c r="TP3" s="54"/>
      <c r="TQ3" s="54"/>
      <c r="TR3" s="54"/>
      <c r="TS3" s="54"/>
      <c r="TT3" s="54"/>
      <c r="TU3" s="54"/>
      <c r="TV3" s="54"/>
      <c r="TW3" s="54"/>
      <c r="TX3" s="54"/>
      <c r="TY3" s="54"/>
      <c r="TZ3" s="54"/>
      <c r="UA3" s="54"/>
      <c r="UB3" s="54"/>
      <c r="UC3" s="54"/>
      <c r="UD3" s="54"/>
      <c r="UE3" s="54"/>
      <c r="UF3" s="54"/>
      <c r="UG3" s="54"/>
      <c r="UH3" s="54"/>
      <c r="UI3" s="54"/>
      <c r="UJ3" s="54"/>
      <c r="UK3" s="54"/>
      <c r="UL3" s="54"/>
      <c r="UM3" s="54"/>
      <c r="UN3" s="54"/>
      <c r="UO3" s="54"/>
      <c r="UP3" s="54"/>
      <c r="UQ3" s="54"/>
      <c r="UR3" s="54"/>
      <c r="US3" s="54"/>
      <c r="UT3" s="54"/>
      <c r="UU3" s="54"/>
      <c r="UV3" s="54"/>
      <c r="UW3" s="54"/>
      <c r="UX3" s="54"/>
      <c r="UY3" s="54"/>
      <c r="UZ3" s="54"/>
      <c r="VA3" s="54"/>
      <c r="VB3" s="54"/>
      <c r="VC3" s="54"/>
      <c r="VD3" s="54"/>
      <c r="VE3" s="54"/>
      <c r="VF3" s="54"/>
      <c r="VG3" s="54"/>
      <c r="VH3" s="54"/>
      <c r="VI3" s="54"/>
      <c r="VJ3" s="54"/>
      <c r="VK3" s="54"/>
      <c r="VL3" s="54"/>
      <c r="VM3" s="54"/>
      <c r="VN3" s="54"/>
      <c r="VO3" s="54"/>
      <c r="VP3" s="54"/>
      <c r="VQ3" s="54"/>
      <c r="VR3" s="54"/>
      <c r="VS3" s="54" t="s">
        <v>1929</v>
      </c>
      <c r="VT3" s="54">
        <v>1</v>
      </c>
      <c r="VU3" s="54">
        <v>1</v>
      </c>
      <c r="VV3" s="54">
        <v>1</v>
      </c>
      <c r="VW3" s="54">
        <v>0</v>
      </c>
      <c r="VX3" s="54">
        <v>0</v>
      </c>
      <c r="VY3" s="54">
        <v>0</v>
      </c>
      <c r="VZ3" s="54">
        <v>0</v>
      </c>
      <c r="WA3" s="54">
        <v>0</v>
      </c>
      <c r="WB3" s="54"/>
      <c r="WC3" s="54">
        <v>0</v>
      </c>
      <c r="WD3" s="54">
        <v>0</v>
      </c>
      <c r="WE3" s="54">
        <v>0</v>
      </c>
      <c r="WF3" s="54"/>
      <c r="WG3" s="58" t="s">
        <v>4464</v>
      </c>
      <c r="WH3" s="54" t="s">
        <v>392</v>
      </c>
      <c r="WI3" s="54" t="s">
        <v>1930</v>
      </c>
      <c r="WJ3" s="54">
        <v>0</v>
      </c>
      <c r="WK3" s="54">
        <v>0</v>
      </c>
      <c r="WL3" s="54">
        <v>0</v>
      </c>
      <c r="WM3" s="54">
        <v>0</v>
      </c>
      <c r="WN3" s="54">
        <v>0</v>
      </c>
      <c r="WO3" s="54">
        <v>1</v>
      </c>
      <c r="WP3" s="54">
        <v>0</v>
      </c>
      <c r="WQ3" s="54">
        <v>0</v>
      </c>
      <c r="WR3" s="54">
        <v>1</v>
      </c>
      <c r="WS3" s="54">
        <v>0</v>
      </c>
      <c r="WT3" s="54">
        <v>1</v>
      </c>
      <c r="WU3" s="54"/>
      <c r="WV3" s="54">
        <v>0</v>
      </c>
      <c r="WW3" s="54">
        <v>0</v>
      </c>
      <c r="WX3" s="54">
        <v>0</v>
      </c>
      <c r="WY3" s="54"/>
      <c r="WZ3" s="54" t="s">
        <v>5065</v>
      </c>
      <c r="XA3" s="54" t="s">
        <v>1915</v>
      </c>
      <c r="XB3" s="54"/>
      <c r="XC3" s="54"/>
      <c r="XD3" s="54"/>
      <c r="XE3" s="54"/>
      <c r="XF3" s="54"/>
      <c r="XG3" s="54"/>
      <c r="XH3" s="54"/>
      <c r="XI3" s="54"/>
      <c r="XJ3" s="54" t="s">
        <v>1915</v>
      </c>
      <c r="XK3" s="54" t="s">
        <v>1915</v>
      </c>
      <c r="XL3" s="54"/>
      <c r="XM3" s="54"/>
      <c r="XN3" s="54"/>
      <c r="XO3" s="54"/>
      <c r="XP3" s="54"/>
      <c r="XQ3" s="54"/>
      <c r="XR3" s="54"/>
      <c r="XS3" s="54"/>
      <c r="XT3" s="54"/>
      <c r="XU3" s="54"/>
      <c r="XV3" s="54"/>
      <c r="XW3" s="54" t="s">
        <v>1915</v>
      </c>
      <c r="XX3" s="54">
        <v>225997965</v>
      </c>
      <c r="XY3" s="54" t="s">
        <v>363</v>
      </c>
      <c r="XZ3" s="53">
        <v>44493.790821759263</v>
      </c>
      <c r="YA3" s="54"/>
      <c r="YB3" s="54"/>
      <c r="YC3" s="54" t="s">
        <v>336</v>
      </c>
      <c r="YD3" s="54" t="s">
        <v>337</v>
      </c>
      <c r="YE3" s="54"/>
      <c r="YF3" s="54">
        <v>2</v>
      </c>
    </row>
    <row r="4" spans="1:656" s="40" customFormat="1" x14ac:dyDescent="0.25">
      <c r="A4" s="56">
        <v>44493.817008067133</v>
      </c>
      <c r="B4" s="57">
        <v>44493.881589861106</v>
      </c>
      <c r="C4" s="57">
        <v>44493</v>
      </c>
      <c r="D4" s="58"/>
      <c r="E4" s="58" t="s">
        <v>364</v>
      </c>
      <c r="F4" s="57">
        <v>44493</v>
      </c>
      <c r="G4" s="58" t="s">
        <v>1902</v>
      </c>
      <c r="H4" s="58" t="s">
        <v>1902</v>
      </c>
      <c r="I4" s="58" t="s">
        <v>1915</v>
      </c>
      <c r="J4" s="58" t="s">
        <v>1903</v>
      </c>
      <c r="K4" s="58" t="s">
        <v>1904</v>
      </c>
      <c r="L4" s="58"/>
      <c r="M4" s="58" t="s">
        <v>314</v>
      </c>
      <c r="N4" s="58" t="s">
        <v>1902</v>
      </c>
      <c r="O4" s="58" t="s">
        <v>315</v>
      </c>
      <c r="P4" s="58" t="s">
        <v>366</v>
      </c>
      <c r="Q4" s="58"/>
      <c r="R4" s="58" t="s">
        <v>317</v>
      </c>
      <c r="S4" s="58">
        <v>5</v>
      </c>
      <c r="T4" s="58">
        <v>0</v>
      </c>
      <c r="U4" s="58">
        <v>4</v>
      </c>
      <c r="V4" s="58" t="s">
        <v>1909</v>
      </c>
      <c r="W4" s="58">
        <v>1</v>
      </c>
      <c r="X4" s="58">
        <v>0</v>
      </c>
      <c r="Y4" s="58">
        <v>0</v>
      </c>
      <c r="Z4" s="58">
        <v>0</v>
      </c>
      <c r="AA4" s="58" t="s">
        <v>319</v>
      </c>
      <c r="AB4" s="58">
        <v>1</v>
      </c>
      <c r="AC4" s="58">
        <v>0</v>
      </c>
      <c r="AD4" s="58">
        <v>0</v>
      </c>
      <c r="AE4" s="58">
        <v>0</v>
      </c>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t="s">
        <v>1909</v>
      </c>
      <c r="EK4" s="58">
        <v>1</v>
      </c>
      <c r="EL4" s="58">
        <v>0</v>
      </c>
      <c r="EM4" s="58">
        <v>0</v>
      </c>
      <c r="EN4" s="58">
        <v>0</v>
      </c>
      <c r="EO4" s="58">
        <v>0</v>
      </c>
      <c r="EP4" s="58">
        <v>0</v>
      </c>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4" t="s">
        <v>4254</v>
      </c>
      <c r="IE4" s="58"/>
      <c r="IF4" s="58"/>
      <c r="IG4" s="58"/>
      <c r="IH4" s="58"/>
      <c r="II4" s="58"/>
      <c r="IJ4" s="58"/>
      <c r="IK4" s="58"/>
      <c r="IL4" s="58"/>
      <c r="IM4" s="58"/>
      <c r="IN4" s="58"/>
      <c r="IO4" s="58"/>
      <c r="IP4" s="58"/>
      <c r="IQ4" s="58"/>
      <c r="IR4" s="39"/>
      <c r="IS4" s="58"/>
      <c r="IT4" s="58"/>
      <c r="IU4" s="58"/>
      <c r="IV4" s="58"/>
      <c r="IW4" s="58"/>
      <c r="IX4" s="58"/>
      <c r="IY4" s="58"/>
      <c r="IZ4" s="58"/>
      <c r="JA4" s="58"/>
      <c r="JB4" s="58"/>
      <c r="JC4" s="58"/>
      <c r="JD4" s="58"/>
      <c r="JE4" s="58"/>
      <c r="JF4" s="58"/>
      <c r="JG4" s="58"/>
      <c r="JH4" s="58"/>
      <c r="JI4" s="58"/>
      <c r="JJ4" s="58"/>
      <c r="JK4" s="58"/>
      <c r="JL4" s="58"/>
      <c r="JM4" s="58"/>
      <c r="JN4" s="58"/>
      <c r="JO4" s="58"/>
      <c r="JP4" s="58"/>
      <c r="JQ4" s="58"/>
      <c r="JR4" s="58"/>
      <c r="JS4" s="58"/>
      <c r="JT4" s="58"/>
      <c r="JU4" s="58"/>
      <c r="JV4" s="58"/>
      <c r="JW4" s="58"/>
      <c r="JX4" s="58"/>
      <c r="JY4" s="58"/>
      <c r="JZ4" s="58"/>
      <c r="KA4" s="58"/>
      <c r="KB4" s="58"/>
      <c r="KC4" s="58"/>
      <c r="KD4" s="58"/>
      <c r="KE4" s="58"/>
      <c r="KF4" s="58"/>
      <c r="KG4" s="58"/>
      <c r="KH4" s="58"/>
      <c r="KI4" s="58"/>
      <c r="KJ4" s="58"/>
      <c r="KK4" s="58"/>
      <c r="KL4" s="58"/>
      <c r="KM4" s="58"/>
      <c r="KN4" s="58"/>
      <c r="KO4" s="58"/>
      <c r="KP4" s="58"/>
      <c r="KQ4" s="58"/>
      <c r="KR4" s="58"/>
      <c r="KS4" s="58"/>
      <c r="KT4" s="58"/>
      <c r="KU4" s="58"/>
      <c r="KV4" s="58"/>
      <c r="KW4" s="58"/>
      <c r="KX4" s="58"/>
      <c r="KY4" s="58"/>
      <c r="KZ4" s="58"/>
      <c r="LA4" s="58"/>
      <c r="LB4" s="58"/>
      <c r="LC4" s="58"/>
      <c r="LD4" s="58"/>
      <c r="LE4" s="58"/>
      <c r="LF4" s="58"/>
      <c r="LG4" s="58"/>
      <c r="LH4" s="58"/>
      <c r="LI4" s="58"/>
      <c r="LJ4" s="58"/>
      <c r="LK4" s="58"/>
      <c r="LL4" s="58"/>
      <c r="LM4" s="58"/>
      <c r="LN4" s="58"/>
      <c r="LO4" s="58"/>
      <c r="LP4" s="58"/>
      <c r="LQ4" s="58"/>
      <c r="LR4" s="58"/>
      <c r="LS4" s="58"/>
      <c r="LT4" s="58"/>
      <c r="LU4" s="58"/>
      <c r="LV4" s="58"/>
      <c r="LW4" s="58"/>
      <c r="LX4" s="58"/>
      <c r="LY4" s="58"/>
      <c r="LZ4" s="58"/>
      <c r="MA4" s="58"/>
      <c r="MB4" s="58"/>
      <c r="MC4" s="58"/>
      <c r="MD4" s="58"/>
      <c r="ME4" s="58"/>
      <c r="MF4" s="58"/>
      <c r="MG4" s="54" t="s">
        <v>2271</v>
      </c>
      <c r="MH4" s="58" t="s">
        <v>2271</v>
      </c>
      <c r="MI4" s="54" t="s">
        <v>2271</v>
      </c>
      <c r="MJ4" s="58" t="s">
        <v>1932</v>
      </c>
      <c r="MK4" s="58">
        <v>1</v>
      </c>
      <c r="ML4" s="58">
        <v>0</v>
      </c>
      <c r="MM4" s="58">
        <v>0</v>
      </c>
      <c r="MN4" s="58">
        <v>1</v>
      </c>
      <c r="MO4" s="58">
        <v>0</v>
      </c>
      <c r="MP4" s="58">
        <v>0</v>
      </c>
      <c r="MQ4" s="58">
        <v>0</v>
      </c>
      <c r="MR4" s="58">
        <v>0</v>
      </c>
      <c r="MS4" s="58"/>
      <c r="MT4" s="58" t="s">
        <v>370</v>
      </c>
      <c r="MU4" s="58">
        <v>1</v>
      </c>
      <c r="MV4" s="58">
        <v>0</v>
      </c>
      <c r="MW4" s="58"/>
      <c r="MX4" s="58">
        <v>0</v>
      </c>
      <c r="MY4" s="58">
        <v>0</v>
      </c>
      <c r="MZ4" s="58">
        <v>0</v>
      </c>
      <c r="NA4" s="58"/>
      <c r="NB4" s="58" t="s">
        <v>1934</v>
      </c>
      <c r="NC4" s="58">
        <v>0</v>
      </c>
      <c r="ND4" s="58">
        <v>1</v>
      </c>
      <c r="NE4" s="58">
        <v>0</v>
      </c>
      <c r="NF4" s="58">
        <v>0</v>
      </c>
      <c r="NG4" s="58" t="s">
        <v>1935</v>
      </c>
      <c r="NH4" s="58">
        <v>0</v>
      </c>
      <c r="NI4" s="58">
        <v>0</v>
      </c>
      <c r="NJ4" s="58">
        <v>1</v>
      </c>
      <c r="NK4" s="58">
        <v>1</v>
      </c>
      <c r="NL4" s="58">
        <v>0</v>
      </c>
      <c r="NM4" s="58">
        <v>0</v>
      </c>
      <c r="NN4" s="58">
        <v>0</v>
      </c>
      <c r="NO4" s="58">
        <v>0</v>
      </c>
      <c r="NP4" s="58">
        <v>0</v>
      </c>
      <c r="NQ4" s="58">
        <v>0</v>
      </c>
      <c r="NR4" s="58">
        <v>0</v>
      </c>
      <c r="NS4" s="58"/>
      <c r="NT4" s="58"/>
      <c r="NU4" s="58" t="s">
        <v>1915</v>
      </c>
      <c r="NV4" s="58" t="s">
        <v>1915</v>
      </c>
      <c r="NW4" s="58"/>
      <c r="NX4" s="58"/>
      <c r="NY4" s="58"/>
      <c r="NZ4" s="58"/>
      <c r="OA4" s="58"/>
      <c r="OB4" s="58"/>
      <c r="OC4" s="58"/>
      <c r="OD4" s="58"/>
      <c r="OE4" s="58"/>
      <c r="OF4" s="58"/>
      <c r="OG4" s="58"/>
      <c r="OH4" s="58"/>
      <c r="OI4" s="58"/>
      <c r="OJ4" s="58"/>
      <c r="OK4" s="58"/>
      <c r="OL4" s="58"/>
      <c r="OM4" s="58"/>
      <c r="ON4" s="58"/>
      <c r="OO4" s="58"/>
      <c r="OP4" s="58"/>
      <c r="OQ4" s="58"/>
      <c r="OR4" s="58"/>
      <c r="OS4" s="58"/>
      <c r="OT4" s="58"/>
      <c r="OU4" s="58"/>
      <c r="OV4" s="58"/>
      <c r="OW4" s="58"/>
      <c r="OX4" s="58"/>
      <c r="OY4" s="58"/>
      <c r="OZ4" s="58"/>
      <c r="PA4" s="58"/>
      <c r="PB4" s="58"/>
      <c r="PC4" s="58"/>
      <c r="PD4" s="58"/>
      <c r="PE4" s="58"/>
      <c r="PF4" s="58"/>
      <c r="PG4" s="58"/>
      <c r="PH4" s="58"/>
      <c r="PI4" s="58"/>
      <c r="PJ4" s="58"/>
      <c r="PK4" s="58"/>
      <c r="PL4" s="58"/>
      <c r="PM4" s="58"/>
      <c r="PN4" s="58"/>
      <c r="PO4" s="58"/>
      <c r="PP4" s="58"/>
      <c r="PQ4" s="58"/>
      <c r="PR4" s="58"/>
      <c r="PS4" s="58"/>
      <c r="PT4" s="58"/>
      <c r="PU4" s="58"/>
      <c r="PV4" s="58"/>
      <c r="PW4" s="58"/>
      <c r="PX4" s="58"/>
      <c r="PY4" s="58"/>
      <c r="PZ4" s="58"/>
      <c r="QA4" s="58"/>
      <c r="QB4" s="58"/>
      <c r="QC4" s="58"/>
      <c r="QD4" s="58"/>
      <c r="QE4" s="58"/>
      <c r="QF4" s="58"/>
      <c r="QG4" s="58"/>
      <c r="QH4" s="58"/>
      <c r="QI4" s="58"/>
      <c r="QJ4" s="58"/>
      <c r="QK4" s="58"/>
      <c r="QL4" s="58"/>
      <c r="QM4" s="58"/>
      <c r="QN4" s="58"/>
      <c r="QO4" s="58"/>
      <c r="QP4" s="58"/>
      <c r="QQ4" s="58"/>
      <c r="QR4" s="58"/>
      <c r="QS4" s="58"/>
      <c r="QT4" s="58"/>
      <c r="QU4" s="58"/>
      <c r="QV4" s="58"/>
      <c r="QW4" s="58"/>
      <c r="QX4" s="58"/>
      <c r="QY4" s="58"/>
      <c r="QZ4" s="58"/>
      <c r="RA4" s="58"/>
      <c r="RB4" s="58"/>
      <c r="RC4" s="58"/>
      <c r="RD4" s="58"/>
      <c r="RE4" s="58"/>
      <c r="RF4" s="58"/>
      <c r="RG4" s="58"/>
      <c r="RH4" s="58"/>
      <c r="RI4" s="58"/>
      <c r="RJ4" s="58"/>
      <c r="RK4" s="58"/>
      <c r="RL4" s="58"/>
      <c r="RM4" s="58"/>
      <c r="RN4" s="58"/>
      <c r="RO4" s="58"/>
      <c r="RP4" s="58"/>
      <c r="RQ4" s="58"/>
      <c r="RR4" s="58"/>
      <c r="RS4" s="58"/>
      <c r="RT4" s="58"/>
      <c r="RU4" s="58"/>
      <c r="RV4" s="58"/>
      <c r="RW4" s="58"/>
      <c r="RX4" s="58"/>
      <c r="RY4" s="58"/>
      <c r="RZ4" s="58"/>
      <c r="SA4" s="58"/>
      <c r="SB4" s="58"/>
      <c r="SC4" s="58"/>
      <c r="SD4" s="58"/>
      <c r="SE4" s="58"/>
      <c r="SF4" s="58"/>
      <c r="SG4" s="58"/>
      <c r="SH4" s="58"/>
      <c r="SI4" s="58"/>
      <c r="SJ4" s="58"/>
      <c r="SK4" s="58"/>
      <c r="SL4" s="58"/>
      <c r="SM4" s="58"/>
      <c r="SN4" s="58"/>
      <c r="SO4" s="58"/>
      <c r="SP4" s="58"/>
      <c r="SQ4" s="58"/>
      <c r="SR4" s="58"/>
      <c r="SS4" s="58"/>
      <c r="ST4" s="58"/>
      <c r="SU4" s="58"/>
      <c r="SV4" s="58"/>
      <c r="SW4" s="58"/>
      <c r="SX4" s="58"/>
      <c r="SY4" s="58"/>
      <c r="SZ4" s="58"/>
      <c r="TA4" s="58"/>
      <c r="TB4" s="58"/>
      <c r="TC4" s="58"/>
      <c r="TD4" s="58"/>
      <c r="TE4" s="58"/>
      <c r="TF4" s="58"/>
      <c r="TG4" s="58"/>
      <c r="TH4" s="58"/>
      <c r="TI4" s="58"/>
      <c r="TJ4" s="58"/>
      <c r="TK4" s="58"/>
      <c r="TL4" s="58"/>
      <c r="TM4" s="58"/>
      <c r="TN4" s="58"/>
      <c r="TO4" s="58"/>
      <c r="TP4" s="58"/>
      <c r="TQ4" s="58"/>
      <c r="TR4" s="58"/>
      <c r="TS4" s="58"/>
      <c r="TT4" s="58"/>
      <c r="TU4" s="58"/>
      <c r="TV4" s="58"/>
      <c r="TW4" s="58"/>
      <c r="TX4" s="58"/>
      <c r="TY4" s="58"/>
      <c r="TZ4" s="58"/>
      <c r="UA4" s="58"/>
      <c r="UB4" s="58"/>
      <c r="UC4" s="58"/>
      <c r="UD4" s="58"/>
      <c r="UE4" s="58"/>
      <c r="UF4" s="58"/>
      <c r="UG4" s="58"/>
      <c r="UH4" s="58"/>
      <c r="UI4" s="58"/>
      <c r="UJ4" s="58"/>
      <c r="UK4" s="58"/>
      <c r="UL4" s="58"/>
      <c r="UM4" s="58"/>
      <c r="UN4" s="58"/>
      <c r="UO4" s="58"/>
      <c r="UP4" s="58"/>
      <c r="UQ4" s="58"/>
      <c r="UR4" s="58"/>
      <c r="US4" s="58"/>
      <c r="UT4" s="58"/>
      <c r="UU4" s="58"/>
      <c r="UV4" s="58"/>
      <c r="UW4" s="58"/>
      <c r="UX4" s="58"/>
      <c r="UY4" s="58"/>
      <c r="UZ4" s="58"/>
      <c r="VA4" s="58"/>
      <c r="VB4" s="58"/>
      <c r="VC4" s="58"/>
      <c r="VD4" s="58"/>
      <c r="VE4" s="58"/>
      <c r="VF4" s="58"/>
      <c r="VG4" s="58"/>
      <c r="VH4" s="58"/>
      <c r="VI4" s="58"/>
      <c r="VJ4" s="58"/>
      <c r="VK4" s="58"/>
      <c r="VL4" s="58"/>
      <c r="VM4" s="58"/>
      <c r="VN4" s="58"/>
      <c r="VO4" s="58"/>
      <c r="VP4" s="58"/>
      <c r="VQ4" s="58"/>
      <c r="VR4" s="58"/>
      <c r="VS4" s="58" t="s">
        <v>1936</v>
      </c>
      <c r="VT4" s="58">
        <v>0</v>
      </c>
      <c r="VU4" s="58">
        <v>0</v>
      </c>
      <c r="VV4" s="58">
        <v>1</v>
      </c>
      <c r="VW4" s="58">
        <v>1</v>
      </c>
      <c r="VX4" s="58">
        <v>0</v>
      </c>
      <c r="VY4" s="58">
        <v>0</v>
      </c>
      <c r="VZ4" s="58">
        <v>0</v>
      </c>
      <c r="WA4" s="58">
        <v>0</v>
      </c>
      <c r="WB4" s="58"/>
      <c r="WC4" s="58">
        <v>0</v>
      </c>
      <c r="WD4" s="58">
        <v>0</v>
      </c>
      <c r="WE4" s="58">
        <v>0</v>
      </c>
      <c r="WF4" s="58"/>
      <c r="WG4" s="58" t="s">
        <v>4426</v>
      </c>
      <c r="WH4" s="58" t="s">
        <v>4512</v>
      </c>
      <c r="WI4" s="58" t="s">
        <v>1937</v>
      </c>
      <c r="WJ4" s="58">
        <v>0</v>
      </c>
      <c r="WK4" s="58">
        <v>0</v>
      </c>
      <c r="WL4" s="58">
        <v>0</v>
      </c>
      <c r="WM4" s="58">
        <v>0</v>
      </c>
      <c r="WN4" s="58">
        <v>1</v>
      </c>
      <c r="WO4" s="58">
        <v>1</v>
      </c>
      <c r="WP4" s="58">
        <v>0</v>
      </c>
      <c r="WQ4" s="58">
        <v>0</v>
      </c>
      <c r="WR4" s="58">
        <v>1</v>
      </c>
      <c r="WS4" s="58">
        <v>0</v>
      </c>
      <c r="WT4" s="58">
        <v>0</v>
      </c>
      <c r="WU4" s="58"/>
      <c r="WV4" s="58">
        <v>0</v>
      </c>
      <c r="WW4" s="58">
        <v>0</v>
      </c>
      <c r="WX4" s="58">
        <v>0</v>
      </c>
      <c r="WY4" s="58"/>
      <c r="WZ4" s="58" t="s">
        <v>5070</v>
      </c>
      <c r="XA4" s="58" t="s">
        <v>1915</v>
      </c>
      <c r="XB4" s="58"/>
      <c r="XC4" s="58"/>
      <c r="XD4" s="58"/>
      <c r="XE4" s="58"/>
      <c r="XF4" s="58"/>
      <c r="XG4" s="58"/>
      <c r="XH4" s="58"/>
      <c r="XI4" s="58"/>
      <c r="XJ4" s="58" t="s">
        <v>1915</v>
      </c>
      <c r="XK4" s="58" t="s">
        <v>1915</v>
      </c>
      <c r="XL4" s="58"/>
      <c r="XM4" s="58" t="s">
        <v>1925</v>
      </c>
      <c r="XN4" s="58">
        <v>0</v>
      </c>
      <c r="XO4" s="58">
        <v>0</v>
      </c>
      <c r="XP4" s="58">
        <v>0</v>
      </c>
      <c r="XQ4" s="58"/>
      <c r="XR4" s="58">
        <v>0</v>
      </c>
      <c r="XS4" s="58">
        <v>1</v>
      </c>
      <c r="XT4" s="58">
        <v>0</v>
      </c>
      <c r="XU4" s="58"/>
      <c r="XV4" s="58"/>
      <c r="XW4" s="58" t="s">
        <v>1915</v>
      </c>
      <c r="XX4" s="58">
        <v>225998868</v>
      </c>
      <c r="XY4" s="58" t="s">
        <v>378</v>
      </c>
      <c r="XZ4" s="57">
        <v>44493.795902777783</v>
      </c>
      <c r="YA4" s="58"/>
      <c r="YB4" s="58"/>
      <c r="YC4" s="58" t="s">
        <v>336</v>
      </c>
      <c r="YD4" s="58" t="s">
        <v>337</v>
      </c>
      <c r="YE4" s="58"/>
      <c r="YF4" s="58">
        <v>3</v>
      </c>
    </row>
    <row r="5" spans="1:656" s="14" customFormat="1" x14ac:dyDescent="0.25">
      <c r="A5" s="52">
        <v>44493.88056135417</v>
      </c>
      <c r="B5" s="53">
        <v>44493.888420289353</v>
      </c>
      <c r="C5" s="53">
        <v>44493</v>
      </c>
      <c r="D5" s="54"/>
      <c r="E5" s="54" t="s">
        <v>379</v>
      </c>
      <c r="F5" s="53">
        <v>44493</v>
      </c>
      <c r="G5" s="54" t="s">
        <v>1902</v>
      </c>
      <c r="H5" s="54" t="s">
        <v>1902</v>
      </c>
      <c r="I5" s="54" t="s">
        <v>4166</v>
      </c>
      <c r="J5" s="54" t="s">
        <v>1903</v>
      </c>
      <c r="K5" s="54" t="s">
        <v>1904</v>
      </c>
      <c r="L5" s="54"/>
      <c r="M5" s="54" t="s">
        <v>314</v>
      </c>
      <c r="N5" s="54" t="s">
        <v>1902</v>
      </c>
      <c r="O5" s="54" t="s">
        <v>517</v>
      </c>
      <c r="P5" s="54" t="s">
        <v>1907</v>
      </c>
      <c r="Q5" s="54"/>
      <c r="R5" s="54" t="s">
        <v>317</v>
      </c>
      <c r="S5" s="54">
        <v>2</v>
      </c>
      <c r="T5" s="54">
        <v>0</v>
      </c>
      <c r="U5" s="54">
        <v>0</v>
      </c>
      <c r="V5" s="54" t="s">
        <v>319</v>
      </c>
      <c r="W5" s="54">
        <v>0</v>
      </c>
      <c r="X5" s="54">
        <v>1</v>
      </c>
      <c r="Y5" s="54">
        <v>0</v>
      </c>
      <c r="Z5" s="54">
        <v>0</v>
      </c>
      <c r="AA5" s="54"/>
      <c r="AB5" s="54"/>
      <c r="AC5" s="54"/>
      <c r="AD5" s="54"/>
      <c r="AE5" s="54"/>
      <c r="AF5" s="54" t="s">
        <v>1902</v>
      </c>
      <c r="AG5" s="54" t="s">
        <v>339</v>
      </c>
      <c r="AH5" s="54">
        <v>1</v>
      </c>
      <c r="AI5" s="54">
        <v>0</v>
      </c>
      <c r="AJ5" s="54">
        <v>0</v>
      </c>
      <c r="AK5" s="54">
        <v>0</v>
      </c>
      <c r="AL5" s="54">
        <v>0</v>
      </c>
      <c r="AM5" s="54">
        <v>0</v>
      </c>
      <c r="AN5" s="54">
        <v>0</v>
      </c>
      <c r="AO5" s="54">
        <v>0</v>
      </c>
      <c r="AP5" s="54"/>
      <c r="AQ5" s="54" t="s">
        <v>383</v>
      </c>
      <c r="AR5" s="54"/>
      <c r="AS5" s="54">
        <v>600</v>
      </c>
      <c r="AT5" s="54" t="s">
        <v>1915</v>
      </c>
      <c r="AU5" s="54"/>
      <c r="AV5" s="54"/>
      <c r="AW5" s="54"/>
      <c r="AX5" s="54"/>
      <c r="AY5" s="54"/>
      <c r="AZ5" s="54"/>
      <c r="BA5" s="54"/>
      <c r="BB5" s="54"/>
      <c r="BC5" s="54"/>
      <c r="BD5" s="54"/>
      <c r="BE5" s="54"/>
      <c r="BF5" s="54"/>
      <c r="BG5" s="54"/>
      <c r="BH5" s="54"/>
      <c r="BI5" s="54"/>
      <c r="BJ5" s="54"/>
      <c r="BK5" s="54"/>
      <c r="BL5" s="54"/>
      <c r="BM5" s="54"/>
      <c r="BN5" s="54"/>
      <c r="BO5" s="54" t="s">
        <v>341</v>
      </c>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t="s">
        <v>1909</v>
      </c>
      <c r="EK5" s="54">
        <v>1</v>
      </c>
      <c r="EL5" s="54">
        <v>0</v>
      </c>
      <c r="EM5" s="54">
        <v>0</v>
      </c>
      <c r="EN5" s="54">
        <v>0</v>
      </c>
      <c r="EO5" s="54">
        <v>0</v>
      </c>
      <c r="EP5" s="54">
        <v>0</v>
      </c>
      <c r="EQ5" s="54"/>
      <c r="ER5" s="54" t="s">
        <v>384</v>
      </c>
      <c r="ES5" s="54">
        <v>1</v>
      </c>
      <c r="ET5" s="54">
        <v>0</v>
      </c>
      <c r="EU5" s="54">
        <v>0</v>
      </c>
      <c r="EV5" s="54">
        <v>0</v>
      </c>
      <c r="EW5" s="54">
        <v>0</v>
      </c>
      <c r="EX5" s="54">
        <v>0</v>
      </c>
      <c r="EY5" s="54">
        <v>0</v>
      </c>
      <c r="EZ5" s="54">
        <v>0</v>
      </c>
      <c r="FA5" s="54">
        <v>0</v>
      </c>
      <c r="FB5" s="54">
        <v>0</v>
      </c>
      <c r="FC5" s="54">
        <v>0</v>
      </c>
      <c r="FD5" s="54">
        <v>0</v>
      </c>
      <c r="FE5" s="54">
        <v>0</v>
      </c>
      <c r="FF5" s="54">
        <v>0</v>
      </c>
      <c r="FG5" s="54">
        <v>0</v>
      </c>
      <c r="FH5" s="54">
        <v>0</v>
      </c>
      <c r="FI5" s="54">
        <v>0</v>
      </c>
      <c r="FJ5" s="54"/>
      <c r="FK5" s="54" t="s">
        <v>1909</v>
      </c>
      <c r="FL5" s="54">
        <v>1</v>
      </c>
      <c r="FM5" s="54">
        <v>0</v>
      </c>
      <c r="FN5" s="54">
        <v>0</v>
      </c>
      <c r="FO5" s="54">
        <v>0</v>
      </c>
      <c r="FP5" s="54">
        <v>0</v>
      </c>
      <c r="FQ5" s="54">
        <v>0</v>
      </c>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t="s">
        <v>344</v>
      </c>
      <c r="HV5" s="54"/>
      <c r="HW5" s="54" t="s">
        <v>385</v>
      </c>
      <c r="HX5" s="54"/>
      <c r="HY5" s="54"/>
      <c r="HZ5" s="54"/>
      <c r="IA5" s="54"/>
      <c r="IB5" s="54"/>
      <c r="IC5" s="54"/>
      <c r="ID5" s="54"/>
      <c r="IE5" s="54" t="s">
        <v>347</v>
      </c>
      <c r="IF5" s="54">
        <v>1</v>
      </c>
      <c r="IG5" s="54">
        <v>0</v>
      </c>
      <c r="IH5" s="54">
        <v>0</v>
      </c>
      <c r="II5" s="54">
        <v>0</v>
      </c>
      <c r="IJ5" s="54">
        <v>0</v>
      </c>
      <c r="IK5" s="54">
        <v>0</v>
      </c>
      <c r="IL5" s="54">
        <v>0</v>
      </c>
      <c r="IM5" s="54">
        <v>0</v>
      </c>
      <c r="IN5" s="54">
        <v>0</v>
      </c>
      <c r="IO5" s="54">
        <v>0</v>
      </c>
      <c r="IP5" s="54">
        <v>0</v>
      </c>
      <c r="IQ5" s="54"/>
      <c r="IR5" s="39" t="s">
        <v>4216</v>
      </c>
      <c r="IS5" s="55" t="s">
        <v>388</v>
      </c>
      <c r="IT5" s="54">
        <v>1</v>
      </c>
      <c r="IU5" s="54">
        <v>0</v>
      </c>
      <c r="IV5" s="54">
        <v>1</v>
      </c>
      <c r="IW5" s="54">
        <v>0</v>
      </c>
      <c r="IX5" s="54">
        <v>1</v>
      </c>
      <c r="IY5" s="54">
        <v>1</v>
      </c>
      <c r="IZ5" s="54">
        <v>0</v>
      </c>
      <c r="JA5" s="54">
        <v>0</v>
      </c>
      <c r="JB5" s="54">
        <v>0</v>
      </c>
      <c r="JC5" s="54">
        <v>0</v>
      </c>
      <c r="JD5" s="54">
        <v>0</v>
      </c>
      <c r="JE5" s="54">
        <v>0</v>
      </c>
      <c r="JF5" s="54">
        <v>0</v>
      </c>
      <c r="JG5" s="54">
        <v>0</v>
      </c>
      <c r="JH5" s="54">
        <v>0</v>
      </c>
      <c r="JI5" s="54">
        <v>0</v>
      </c>
      <c r="JJ5" s="54"/>
      <c r="JK5" s="54" t="s">
        <v>389</v>
      </c>
      <c r="JL5" s="55" t="s">
        <v>351</v>
      </c>
      <c r="JM5" s="54"/>
      <c r="JN5" s="54" t="s">
        <v>352</v>
      </c>
      <c r="JO5" s="54"/>
      <c r="JP5" s="54"/>
      <c r="JQ5" s="54"/>
      <c r="JR5" s="54"/>
      <c r="JS5" s="54"/>
      <c r="JT5" s="54"/>
      <c r="JU5" s="54"/>
      <c r="JV5" s="54"/>
      <c r="JW5" s="54"/>
      <c r="JX5" s="54"/>
      <c r="JY5" s="54"/>
      <c r="JZ5" s="54"/>
      <c r="KA5" s="54"/>
      <c r="KB5" s="54"/>
      <c r="KC5" s="54"/>
      <c r="KD5" s="54"/>
      <c r="KE5" s="54"/>
      <c r="KF5" s="54"/>
      <c r="KG5" s="54"/>
      <c r="KH5" s="54"/>
      <c r="KI5" s="54"/>
      <c r="KJ5" s="54"/>
      <c r="KK5" s="54"/>
      <c r="KL5" s="54"/>
      <c r="KM5" s="54"/>
      <c r="KN5" s="54"/>
      <c r="KO5" s="54"/>
      <c r="KP5" s="54"/>
      <c r="KQ5" s="54"/>
      <c r="KR5" s="54"/>
      <c r="KS5" s="54"/>
      <c r="KT5" s="54"/>
      <c r="KU5" s="54"/>
      <c r="KV5" s="54"/>
      <c r="KW5" s="54"/>
      <c r="KX5" s="54"/>
      <c r="KY5" s="54"/>
      <c r="KZ5" s="54"/>
      <c r="LA5" s="54"/>
      <c r="LB5" s="54"/>
      <c r="LC5" s="54"/>
      <c r="LD5" s="54"/>
      <c r="LE5" s="54"/>
      <c r="LF5" s="54"/>
      <c r="LG5" s="54"/>
      <c r="LH5" s="54"/>
      <c r="LI5" s="54"/>
      <c r="LJ5" s="54"/>
      <c r="LK5" s="54"/>
      <c r="LL5" s="54"/>
      <c r="LM5" s="54"/>
      <c r="LN5" s="54"/>
      <c r="LO5" s="54"/>
      <c r="LP5" s="54"/>
      <c r="LQ5" s="54"/>
      <c r="LR5" s="54"/>
      <c r="LS5" s="54"/>
      <c r="LT5" s="54"/>
      <c r="LU5" s="54"/>
      <c r="LV5" s="54"/>
      <c r="LW5" s="54"/>
      <c r="LX5" s="54"/>
      <c r="LY5" s="54"/>
      <c r="LZ5" s="54"/>
      <c r="MA5" s="54"/>
      <c r="MB5" s="54"/>
      <c r="MC5" s="54"/>
      <c r="MD5" s="54"/>
      <c r="ME5" s="54"/>
      <c r="MF5" s="54"/>
      <c r="MG5" s="54" t="s">
        <v>355</v>
      </c>
      <c r="MH5" s="54" t="s">
        <v>355</v>
      </c>
      <c r="MI5" s="54"/>
      <c r="MJ5" s="54" t="s">
        <v>355</v>
      </c>
      <c r="MK5" s="54">
        <v>0</v>
      </c>
      <c r="ML5" s="54">
        <v>0</v>
      </c>
      <c r="MM5" s="54">
        <v>0</v>
      </c>
      <c r="MN5" s="54">
        <v>0</v>
      </c>
      <c r="MO5" s="54">
        <v>0</v>
      </c>
      <c r="MP5" s="54">
        <v>0</v>
      </c>
      <c r="MQ5" s="54">
        <v>1</v>
      </c>
      <c r="MR5" s="54">
        <v>0</v>
      </c>
      <c r="MS5" s="54"/>
      <c r="MT5" s="54" t="s">
        <v>324</v>
      </c>
      <c r="MU5" s="54">
        <v>0</v>
      </c>
      <c r="MV5" s="54">
        <v>1</v>
      </c>
      <c r="MW5" s="54"/>
      <c r="MX5" s="54">
        <v>0</v>
      </c>
      <c r="MY5" s="54">
        <v>0</v>
      </c>
      <c r="MZ5" s="54">
        <v>0</v>
      </c>
      <c r="NA5" s="54"/>
      <c r="NB5" s="54" t="s">
        <v>1934</v>
      </c>
      <c r="NC5" s="54">
        <v>0</v>
      </c>
      <c r="ND5" s="54">
        <v>1</v>
      </c>
      <c r="NE5" s="54">
        <v>0</v>
      </c>
      <c r="NF5" s="54">
        <v>0</v>
      </c>
      <c r="NG5" s="54" t="s">
        <v>1943</v>
      </c>
      <c r="NH5" s="54">
        <v>1</v>
      </c>
      <c r="NI5" s="54">
        <v>0</v>
      </c>
      <c r="NJ5" s="54">
        <v>0</v>
      </c>
      <c r="NK5" s="54">
        <v>0</v>
      </c>
      <c r="NL5" s="54">
        <v>0</v>
      </c>
      <c r="NM5" s="54">
        <v>0</v>
      </c>
      <c r="NN5" s="54">
        <v>0</v>
      </c>
      <c r="NO5" s="54">
        <v>0</v>
      </c>
      <c r="NP5" s="54">
        <v>0</v>
      </c>
      <c r="NQ5" s="54">
        <v>0</v>
      </c>
      <c r="NR5" s="54">
        <v>0</v>
      </c>
      <c r="NS5" s="54"/>
      <c r="NT5" s="54"/>
      <c r="NU5" s="54" t="s">
        <v>1915</v>
      </c>
      <c r="NV5" s="54" t="s">
        <v>1915</v>
      </c>
      <c r="NW5" s="54"/>
      <c r="NX5" s="54"/>
      <c r="NY5" s="54"/>
      <c r="NZ5" s="54"/>
      <c r="OA5" s="54"/>
      <c r="OB5" s="54"/>
      <c r="OC5" s="54"/>
      <c r="OD5" s="54"/>
      <c r="OE5" s="54"/>
      <c r="OF5" s="54"/>
      <c r="OG5" s="54"/>
      <c r="OH5" s="54"/>
      <c r="OI5" s="54"/>
      <c r="OJ5" s="54"/>
      <c r="OK5" s="54"/>
      <c r="OL5" s="54"/>
      <c r="OM5" s="54"/>
      <c r="ON5" s="54"/>
      <c r="OO5" s="54"/>
      <c r="OP5" s="54"/>
      <c r="OQ5" s="54"/>
      <c r="OR5" s="54"/>
      <c r="OS5" s="54"/>
      <c r="OT5" s="54"/>
      <c r="OU5" s="54"/>
      <c r="OV5" s="54"/>
      <c r="OW5" s="54"/>
      <c r="OX5" s="54"/>
      <c r="OY5" s="54"/>
      <c r="OZ5" s="54"/>
      <c r="PA5" s="54"/>
      <c r="PB5" s="54"/>
      <c r="PC5" s="54"/>
      <c r="PD5" s="54"/>
      <c r="PE5" s="54"/>
      <c r="PF5" s="54"/>
      <c r="PG5" s="54"/>
      <c r="PH5" s="54"/>
      <c r="PI5" s="54"/>
      <c r="PJ5" s="54"/>
      <c r="PK5" s="54"/>
      <c r="PL5" s="54"/>
      <c r="PM5" s="54"/>
      <c r="PN5" s="54"/>
      <c r="PO5" s="54"/>
      <c r="PP5" s="54"/>
      <c r="PQ5" s="54"/>
      <c r="PR5" s="54"/>
      <c r="PS5" s="54"/>
      <c r="PT5" s="54"/>
      <c r="PU5" s="54"/>
      <c r="PV5" s="54"/>
      <c r="PW5" s="54"/>
      <c r="PX5" s="54"/>
      <c r="PY5" s="54"/>
      <c r="PZ5" s="54"/>
      <c r="QA5" s="54"/>
      <c r="QB5" s="54"/>
      <c r="QC5" s="54"/>
      <c r="QD5" s="54"/>
      <c r="QE5" s="54"/>
      <c r="QF5" s="54"/>
      <c r="QG5" s="54"/>
      <c r="QH5" s="54"/>
      <c r="QI5" s="54"/>
      <c r="QJ5" s="54"/>
      <c r="QK5" s="54"/>
      <c r="QL5" s="54"/>
      <c r="QM5" s="54"/>
      <c r="QN5" s="54"/>
      <c r="QO5" s="54"/>
      <c r="QP5" s="54"/>
      <c r="QQ5" s="54"/>
      <c r="QR5" s="54"/>
      <c r="QS5" s="54"/>
      <c r="QT5" s="54"/>
      <c r="QU5" s="54"/>
      <c r="QV5" s="54"/>
      <c r="QW5" s="54"/>
      <c r="QX5" s="54"/>
      <c r="QY5" s="54"/>
      <c r="QZ5" s="54"/>
      <c r="RA5" s="54"/>
      <c r="RB5" s="54"/>
      <c r="RC5" s="54"/>
      <c r="RD5" s="54"/>
      <c r="RE5" s="54"/>
      <c r="RF5" s="54"/>
      <c r="RG5" s="54"/>
      <c r="RH5" s="54"/>
      <c r="RI5" s="54"/>
      <c r="RJ5" s="54"/>
      <c r="RK5" s="54"/>
      <c r="RL5" s="54"/>
      <c r="RM5" s="54"/>
      <c r="RN5" s="54"/>
      <c r="RO5" s="54"/>
      <c r="RP5" s="54"/>
      <c r="RQ5" s="54"/>
      <c r="RR5" s="54"/>
      <c r="RS5" s="54"/>
      <c r="RT5" s="54"/>
      <c r="RU5" s="54"/>
      <c r="RV5" s="54"/>
      <c r="RW5" s="54"/>
      <c r="RX5" s="54"/>
      <c r="RY5" s="54"/>
      <c r="RZ5" s="54"/>
      <c r="SA5" s="54"/>
      <c r="SB5" s="54"/>
      <c r="SC5" s="54"/>
      <c r="SD5" s="54"/>
      <c r="SE5" s="54"/>
      <c r="SF5" s="54"/>
      <c r="SG5" s="54"/>
      <c r="SH5" s="54"/>
      <c r="SI5" s="54"/>
      <c r="SJ5" s="54"/>
      <c r="SK5" s="54"/>
      <c r="SL5" s="54"/>
      <c r="SM5" s="54"/>
      <c r="SN5" s="54"/>
      <c r="SO5" s="54"/>
      <c r="SP5" s="54"/>
      <c r="SQ5" s="54"/>
      <c r="SR5" s="54"/>
      <c r="SS5" s="54"/>
      <c r="ST5" s="54"/>
      <c r="SU5" s="54"/>
      <c r="SV5" s="54"/>
      <c r="SW5" s="54"/>
      <c r="SX5" s="54"/>
      <c r="SY5" s="54"/>
      <c r="SZ5" s="54"/>
      <c r="TA5" s="54"/>
      <c r="TB5" s="54"/>
      <c r="TC5" s="54"/>
      <c r="TD5" s="54"/>
      <c r="TE5" s="54"/>
      <c r="TF5" s="54"/>
      <c r="TG5" s="54"/>
      <c r="TH5" s="54"/>
      <c r="TI5" s="54"/>
      <c r="TJ5" s="54"/>
      <c r="TK5" s="54"/>
      <c r="TL5" s="54"/>
      <c r="TM5" s="54"/>
      <c r="TN5" s="54"/>
      <c r="TO5" s="54"/>
      <c r="TP5" s="54"/>
      <c r="TQ5" s="54"/>
      <c r="TR5" s="54"/>
      <c r="TS5" s="54"/>
      <c r="TT5" s="54"/>
      <c r="TU5" s="54"/>
      <c r="TV5" s="54"/>
      <c r="TW5" s="54"/>
      <c r="TX5" s="54"/>
      <c r="TY5" s="54"/>
      <c r="TZ5" s="54"/>
      <c r="UA5" s="54"/>
      <c r="UB5" s="54"/>
      <c r="UC5" s="54"/>
      <c r="UD5" s="54"/>
      <c r="UE5" s="54"/>
      <c r="UF5" s="54"/>
      <c r="UG5" s="54"/>
      <c r="UH5" s="54"/>
      <c r="UI5" s="54"/>
      <c r="UJ5" s="54"/>
      <c r="UK5" s="54"/>
      <c r="UL5" s="54"/>
      <c r="UM5" s="54"/>
      <c r="UN5" s="54"/>
      <c r="UO5" s="54"/>
      <c r="UP5" s="54"/>
      <c r="UQ5" s="54"/>
      <c r="UR5" s="54"/>
      <c r="US5" s="54"/>
      <c r="UT5" s="54"/>
      <c r="UU5" s="54"/>
      <c r="UV5" s="54"/>
      <c r="UW5" s="54"/>
      <c r="UX5" s="54"/>
      <c r="UY5" s="54"/>
      <c r="UZ5" s="54"/>
      <c r="VA5" s="54"/>
      <c r="VB5" s="54"/>
      <c r="VC5" s="54"/>
      <c r="VD5" s="54"/>
      <c r="VE5" s="54"/>
      <c r="VF5" s="54"/>
      <c r="VG5" s="54"/>
      <c r="VH5" s="54"/>
      <c r="VI5" s="54"/>
      <c r="VJ5" s="54"/>
      <c r="VK5" s="54"/>
      <c r="VL5" s="54"/>
      <c r="VM5" s="54"/>
      <c r="VN5" s="54"/>
      <c r="VO5" s="54"/>
      <c r="VP5" s="54"/>
      <c r="VQ5" s="54"/>
      <c r="VR5" s="54"/>
      <c r="VS5" s="54" t="s">
        <v>1944</v>
      </c>
      <c r="VT5" s="54">
        <v>0</v>
      </c>
      <c r="VU5" s="54">
        <v>0</v>
      </c>
      <c r="VV5" s="54">
        <v>1</v>
      </c>
      <c r="VW5" s="54">
        <v>0</v>
      </c>
      <c r="VX5" s="54">
        <v>0</v>
      </c>
      <c r="VY5" s="54">
        <v>0</v>
      </c>
      <c r="VZ5" s="54">
        <v>1</v>
      </c>
      <c r="WA5" s="54">
        <v>0</v>
      </c>
      <c r="WB5" s="54"/>
      <c r="WC5" s="54">
        <v>0</v>
      </c>
      <c r="WD5" s="54">
        <v>0</v>
      </c>
      <c r="WE5" s="54">
        <v>0</v>
      </c>
      <c r="WF5" s="54"/>
      <c r="WG5" s="54" t="s">
        <v>4425</v>
      </c>
      <c r="WH5" s="58" t="s">
        <v>4493</v>
      </c>
      <c r="WI5" s="54" t="s">
        <v>1945</v>
      </c>
      <c r="WJ5" s="54">
        <v>0</v>
      </c>
      <c r="WK5" s="54">
        <v>0</v>
      </c>
      <c r="WL5" s="54">
        <v>0</v>
      </c>
      <c r="WM5" s="54">
        <v>0</v>
      </c>
      <c r="WN5" s="54">
        <v>1</v>
      </c>
      <c r="WO5" s="54">
        <v>1</v>
      </c>
      <c r="WP5" s="54">
        <v>0</v>
      </c>
      <c r="WQ5" s="54">
        <v>0</v>
      </c>
      <c r="WR5" s="54">
        <v>0</v>
      </c>
      <c r="WS5" s="54">
        <v>0</v>
      </c>
      <c r="WT5" s="54">
        <v>0</v>
      </c>
      <c r="WU5" s="54"/>
      <c r="WV5" s="54">
        <v>0</v>
      </c>
      <c r="WW5" s="54">
        <v>0</v>
      </c>
      <c r="WX5" s="54">
        <v>0</v>
      </c>
      <c r="WY5" s="54"/>
      <c r="WZ5" s="54" t="s">
        <v>5072</v>
      </c>
      <c r="XA5" s="54" t="s">
        <v>1915</v>
      </c>
      <c r="XB5" s="54"/>
      <c r="XC5" s="54"/>
      <c r="XD5" s="54"/>
      <c r="XE5" s="54"/>
      <c r="XF5" s="54"/>
      <c r="XG5" s="54"/>
      <c r="XH5" s="54"/>
      <c r="XI5" s="54"/>
      <c r="XJ5" s="54" t="s">
        <v>1915</v>
      </c>
      <c r="XK5" s="54" t="s">
        <v>1915</v>
      </c>
      <c r="XL5" s="54"/>
      <c r="XM5" s="54" t="s">
        <v>1925</v>
      </c>
      <c r="XN5" s="54">
        <v>0</v>
      </c>
      <c r="XO5" s="54">
        <v>0</v>
      </c>
      <c r="XP5" s="54">
        <v>0</v>
      </c>
      <c r="XQ5" s="54"/>
      <c r="XR5" s="54">
        <v>0</v>
      </c>
      <c r="XS5" s="54">
        <v>1</v>
      </c>
      <c r="XT5" s="54">
        <v>0</v>
      </c>
      <c r="XU5" s="54"/>
      <c r="XV5" s="54"/>
      <c r="XW5" s="54" t="s">
        <v>4097</v>
      </c>
      <c r="XX5" s="54">
        <v>226001076</v>
      </c>
      <c r="XY5" s="54" t="s">
        <v>399</v>
      </c>
      <c r="XZ5" s="53">
        <v>44493.806261574071</v>
      </c>
      <c r="YA5" s="54"/>
      <c r="YB5" s="54"/>
      <c r="YC5" s="54" t="s">
        <v>336</v>
      </c>
      <c r="YD5" s="54" t="s">
        <v>337</v>
      </c>
      <c r="YE5" s="54"/>
      <c r="YF5" s="54">
        <v>4</v>
      </c>
    </row>
    <row r="6" spans="1:656" s="14" customFormat="1" x14ac:dyDescent="0.25">
      <c r="A6" s="56">
        <v>44493.890531898149</v>
      </c>
      <c r="B6" s="57">
        <v>44493.902839305563</v>
      </c>
      <c r="C6" s="57">
        <v>44493</v>
      </c>
      <c r="D6" s="58"/>
      <c r="E6" s="58" t="s">
        <v>379</v>
      </c>
      <c r="F6" s="57">
        <v>44493</v>
      </c>
      <c r="G6" s="58" t="s">
        <v>1902</v>
      </c>
      <c r="H6" s="58" t="s">
        <v>1902</v>
      </c>
      <c r="I6" s="58" t="s">
        <v>4166</v>
      </c>
      <c r="J6" s="58" t="s">
        <v>1903</v>
      </c>
      <c r="K6" s="58" t="s">
        <v>1904</v>
      </c>
      <c r="L6" s="58"/>
      <c r="M6" s="58" t="s">
        <v>314</v>
      </c>
      <c r="N6" s="58" t="s">
        <v>1902</v>
      </c>
      <c r="O6" s="58" t="s">
        <v>315</v>
      </c>
      <c r="P6" s="58" t="s">
        <v>1946</v>
      </c>
      <c r="Q6" s="58"/>
      <c r="R6" s="58" t="s">
        <v>317</v>
      </c>
      <c r="S6" s="58">
        <v>2</v>
      </c>
      <c r="T6" s="58">
        <v>0</v>
      </c>
      <c r="U6" s="58">
        <v>1</v>
      </c>
      <c r="V6" s="58" t="s">
        <v>402</v>
      </c>
      <c r="W6" s="58">
        <v>0</v>
      </c>
      <c r="X6" s="58">
        <v>1</v>
      </c>
      <c r="Y6" s="58">
        <v>1</v>
      </c>
      <c r="Z6" s="58">
        <v>0</v>
      </c>
      <c r="AA6" s="58"/>
      <c r="AB6" s="58"/>
      <c r="AC6" s="58"/>
      <c r="AD6" s="58"/>
      <c r="AE6" s="58"/>
      <c r="AF6" s="58" t="s">
        <v>1902</v>
      </c>
      <c r="AG6" s="58" t="s">
        <v>339</v>
      </c>
      <c r="AH6" s="58">
        <v>1</v>
      </c>
      <c r="AI6" s="58">
        <v>0</v>
      </c>
      <c r="AJ6" s="58">
        <v>0</v>
      </c>
      <c r="AK6" s="58">
        <v>0</v>
      </c>
      <c r="AL6" s="58">
        <v>0</v>
      </c>
      <c r="AM6" s="58">
        <v>0</v>
      </c>
      <c r="AN6" s="58">
        <v>0</v>
      </c>
      <c r="AO6" s="58">
        <v>0</v>
      </c>
      <c r="AP6" s="58"/>
      <c r="AQ6" s="58" t="s">
        <v>383</v>
      </c>
      <c r="AR6" s="58"/>
      <c r="AS6" s="58">
        <v>600</v>
      </c>
      <c r="AT6" s="58" t="s">
        <v>1915</v>
      </c>
      <c r="AU6" s="58"/>
      <c r="AV6" s="58"/>
      <c r="AW6" s="58"/>
      <c r="AX6" s="58"/>
      <c r="AY6" s="58"/>
      <c r="AZ6" s="58"/>
      <c r="BA6" s="58"/>
      <c r="BB6" s="58"/>
      <c r="BC6" s="58"/>
      <c r="BD6" s="58"/>
      <c r="BE6" s="58"/>
      <c r="BF6" s="58"/>
      <c r="BG6" s="58"/>
      <c r="BH6" s="58"/>
      <c r="BI6" s="58"/>
      <c r="BJ6" s="58"/>
      <c r="BK6" s="58"/>
      <c r="BL6" s="58"/>
      <c r="BM6" s="58"/>
      <c r="BN6" s="58"/>
      <c r="BO6" s="58" t="s">
        <v>341</v>
      </c>
      <c r="BP6" s="58" t="s">
        <v>1902</v>
      </c>
      <c r="BQ6" s="58" t="s">
        <v>339</v>
      </c>
      <c r="BR6" s="58">
        <v>1</v>
      </c>
      <c r="BS6" s="58">
        <v>0</v>
      </c>
      <c r="BT6" s="58">
        <v>0</v>
      </c>
      <c r="BU6" s="58">
        <v>0</v>
      </c>
      <c r="BV6" s="58">
        <v>0</v>
      </c>
      <c r="BW6" s="58">
        <v>0</v>
      </c>
      <c r="BX6" s="58">
        <v>0</v>
      </c>
      <c r="BY6" s="58">
        <v>0</v>
      </c>
      <c r="BZ6" s="58"/>
      <c r="CA6" s="59" t="s">
        <v>403</v>
      </c>
      <c r="CB6" s="58"/>
      <c r="CC6" s="58">
        <v>600</v>
      </c>
      <c r="CD6" s="58" t="s">
        <v>1915</v>
      </c>
      <c r="CE6" s="58"/>
      <c r="CF6" s="58"/>
      <c r="CG6" s="58"/>
      <c r="CH6" s="58"/>
      <c r="CI6" s="58"/>
      <c r="CJ6" s="58"/>
      <c r="CK6" s="58"/>
      <c r="CL6" s="58"/>
      <c r="CM6" s="58"/>
      <c r="CN6" s="58"/>
      <c r="CO6" s="58"/>
      <c r="CP6" s="58"/>
      <c r="CQ6" s="58"/>
      <c r="CR6" s="58"/>
      <c r="CS6" s="58"/>
      <c r="CT6" s="58"/>
      <c r="CU6" s="58"/>
      <c r="CV6" s="58"/>
      <c r="CW6" s="58"/>
      <c r="CX6" s="58"/>
      <c r="CY6" s="58" t="s">
        <v>341</v>
      </c>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t="s">
        <v>1909</v>
      </c>
      <c r="EK6" s="58">
        <v>1</v>
      </c>
      <c r="EL6" s="58">
        <v>0</v>
      </c>
      <c r="EM6" s="58">
        <v>0</v>
      </c>
      <c r="EN6" s="58">
        <v>0</v>
      </c>
      <c r="EO6" s="58">
        <v>0</v>
      </c>
      <c r="EP6" s="58">
        <v>0</v>
      </c>
      <c r="EQ6" s="58"/>
      <c r="ER6" s="58" t="s">
        <v>384</v>
      </c>
      <c r="ES6" s="58">
        <v>1</v>
      </c>
      <c r="ET6" s="58">
        <v>0</v>
      </c>
      <c r="EU6" s="58">
        <v>0</v>
      </c>
      <c r="EV6" s="58">
        <v>0</v>
      </c>
      <c r="EW6" s="58">
        <v>0</v>
      </c>
      <c r="EX6" s="58">
        <v>0</v>
      </c>
      <c r="EY6" s="58">
        <v>0</v>
      </c>
      <c r="EZ6" s="58">
        <v>0</v>
      </c>
      <c r="FA6" s="58">
        <v>0</v>
      </c>
      <c r="FB6" s="58">
        <v>0</v>
      </c>
      <c r="FC6" s="58">
        <v>0</v>
      </c>
      <c r="FD6" s="58">
        <v>0</v>
      </c>
      <c r="FE6" s="58">
        <v>0</v>
      </c>
      <c r="FF6" s="58">
        <v>0</v>
      </c>
      <c r="FG6" s="58">
        <v>0</v>
      </c>
      <c r="FH6" s="58">
        <v>0</v>
      </c>
      <c r="FI6" s="58">
        <v>0</v>
      </c>
      <c r="FJ6" s="58"/>
      <c r="FK6" s="58" t="s">
        <v>1909</v>
      </c>
      <c r="FL6" s="58">
        <v>1</v>
      </c>
      <c r="FM6" s="58">
        <v>0</v>
      </c>
      <c r="FN6" s="58">
        <v>0</v>
      </c>
      <c r="FO6" s="58">
        <v>0</v>
      </c>
      <c r="FP6" s="58">
        <v>0</v>
      </c>
      <c r="FQ6" s="58">
        <v>0</v>
      </c>
      <c r="FR6" s="58"/>
      <c r="FS6" s="59" t="s">
        <v>384</v>
      </c>
      <c r="FT6" s="58">
        <v>1</v>
      </c>
      <c r="FU6" s="58">
        <v>0</v>
      </c>
      <c r="FV6" s="58">
        <v>0</v>
      </c>
      <c r="FW6" s="58">
        <v>0</v>
      </c>
      <c r="FX6" s="58">
        <v>0</v>
      </c>
      <c r="FY6" s="58">
        <v>0</v>
      </c>
      <c r="FZ6" s="58">
        <v>0</v>
      </c>
      <c r="GA6" s="58">
        <v>0</v>
      </c>
      <c r="GB6" s="58">
        <v>0</v>
      </c>
      <c r="GC6" s="58">
        <v>0</v>
      </c>
      <c r="GD6" s="58">
        <v>0</v>
      </c>
      <c r="GE6" s="58">
        <v>0</v>
      </c>
      <c r="GF6" s="58">
        <v>0</v>
      </c>
      <c r="GG6" s="58">
        <v>0</v>
      </c>
      <c r="GH6" s="58">
        <v>0</v>
      </c>
      <c r="GI6" s="58">
        <v>0</v>
      </c>
      <c r="GJ6" s="58">
        <v>0</v>
      </c>
      <c r="GK6" s="58"/>
      <c r="GL6" s="58" t="s">
        <v>1909</v>
      </c>
      <c r="GM6" s="58">
        <v>1</v>
      </c>
      <c r="GN6" s="58">
        <v>0</v>
      </c>
      <c r="GO6" s="58">
        <v>0</v>
      </c>
      <c r="GP6" s="58">
        <v>0</v>
      </c>
      <c r="GQ6" s="58">
        <v>0</v>
      </c>
      <c r="GR6" s="58">
        <v>0</v>
      </c>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t="s">
        <v>344</v>
      </c>
      <c r="HV6" s="58"/>
      <c r="HW6" s="58" t="s">
        <v>345</v>
      </c>
      <c r="HX6" s="58" t="s">
        <v>404</v>
      </c>
      <c r="HY6" s="58"/>
      <c r="HZ6" s="58" t="s">
        <v>345</v>
      </c>
      <c r="IA6" s="58"/>
      <c r="IB6" s="58"/>
      <c r="IC6" s="58"/>
      <c r="ID6" s="58" t="s">
        <v>4201</v>
      </c>
      <c r="IE6" s="58" t="s">
        <v>347</v>
      </c>
      <c r="IF6" s="58">
        <v>1</v>
      </c>
      <c r="IG6" s="58">
        <v>0</v>
      </c>
      <c r="IH6" s="58">
        <v>0</v>
      </c>
      <c r="II6" s="58">
        <v>0</v>
      </c>
      <c r="IJ6" s="58">
        <v>0</v>
      </c>
      <c r="IK6" s="58">
        <v>0</v>
      </c>
      <c r="IL6" s="58">
        <v>0</v>
      </c>
      <c r="IM6" s="54">
        <v>0</v>
      </c>
      <c r="IN6" s="58">
        <v>0</v>
      </c>
      <c r="IO6" s="58">
        <v>0</v>
      </c>
      <c r="IP6" s="58">
        <v>0</v>
      </c>
      <c r="IQ6" s="58"/>
      <c r="IR6" s="39" t="s">
        <v>4216</v>
      </c>
      <c r="IS6" s="59" t="s">
        <v>407</v>
      </c>
      <c r="IT6" s="58">
        <v>1</v>
      </c>
      <c r="IU6" s="58">
        <v>1</v>
      </c>
      <c r="IV6" s="58">
        <v>1</v>
      </c>
      <c r="IW6" s="58">
        <v>1</v>
      </c>
      <c r="IX6" s="58">
        <v>0</v>
      </c>
      <c r="IY6" s="58">
        <v>1</v>
      </c>
      <c r="IZ6" s="58">
        <v>0</v>
      </c>
      <c r="JA6" s="58">
        <v>0</v>
      </c>
      <c r="JB6" s="58">
        <v>0</v>
      </c>
      <c r="JC6" s="58">
        <v>0</v>
      </c>
      <c r="JD6" s="58">
        <v>0</v>
      </c>
      <c r="JE6" s="58">
        <v>0</v>
      </c>
      <c r="JF6" s="58">
        <v>0</v>
      </c>
      <c r="JG6" s="58">
        <v>0</v>
      </c>
      <c r="JH6" s="58">
        <v>0</v>
      </c>
      <c r="JI6" s="58">
        <v>0</v>
      </c>
      <c r="JJ6" s="58"/>
      <c r="JK6" s="58" t="s">
        <v>389</v>
      </c>
      <c r="JL6" s="59" t="s">
        <v>351</v>
      </c>
      <c r="JM6" s="58"/>
      <c r="JN6" s="58" t="s">
        <v>408</v>
      </c>
      <c r="JO6" s="58"/>
      <c r="JP6" s="59" t="s">
        <v>347</v>
      </c>
      <c r="JQ6" s="58">
        <v>1</v>
      </c>
      <c r="JR6" s="58">
        <v>0</v>
      </c>
      <c r="JS6" s="58">
        <v>0</v>
      </c>
      <c r="JT6" s="58">
        <v>0</v>
      </c>
      <c r="JU6" s="58">
        <v>0</v>
      </c>
      <c r="JV6" s="58">
        <v>0</v>
      </c>
      <c r="JW6" s="58">
        <v>0</v>
      </c>
      <c r="JX6" s="58">
        <v>0</v>
      </c>
      <c r="JY6" s="58">
        <v>0</v>
      </c>
      <c r="JZ6" s="58"/>
      <c r="KA6" s="58" t="s">
        <v>4067</v>
      </c>
      <c r="KB6" s="59" t="s">
        <v>410</v>
      </c>
      <c r="KC6" s="58">
        <v>1</v>
      </c>
      <c r="KD6" s="58">
        <v>0</v>
      </c>
      <c r="KE6" s="58">
        <v>1</v>
      </c>
      <c r="KF6" s="58">
        <v>0</v>
      </c>
      <c r="KG6" s="58">
        <v>1</v>
      </c>
      <c r="KH6" s="58">
        <v>1</v>
      </c>
      <c r="KI6" s="58">
        <v>0</v>
      </c>
      <c r="KJ6" s="58">
        <v>0</v>
      </c>
      <c r="KK6" s="58">
        <v>0</v>
      </c>
      <c r="KL6" s="58">
        <v>0</v>
      </c>
      <c r="KM6" s="58">
        <v>1</v>
      </c>
      <c r="KN6" s="58">
        <v>0</v>
      </c>
      <c r="KO6" s="58"/>
      <c r="KP6" s="58">
        <v>0</v>
      </c>
      <c r="KQ6" s="58">
        <v>0</v>
      </c>
      <c r="KR6" s="58">
        <v>0</v>
      </c>
      <c r="KS6" s="58"/>
      <c r="KT6" s="58" t="s">
        <v>411</v>
      </c>
      <c r="KU6" s="59" t="s">
        <v>351</v>
      </c>
      <c r="KV6" s="58"/>
      <c r="KW6" s="58" t="s">
        <v>408</v>
      </c>
      <c r="KX6" s="58"/>
      <c r="KY6" s="58"/>
      <c r="KZ6" s="58"/>
      <c r="LA6" s="58"/>
      <c r="LB6" s="58"/>
      <c r="LC6" s="58"/>
      <c r="LD6" s="58"/>
      <c r="LE6" s="58"/>
      <c r="LF6" s="58"/>
      <c r="LG6" s="58"/>
      <c r="LH6" s="58"/>
      <c r="LI6" s="58"/>
      <c r="LJ6" s="58"/>
      <c r="LK6" s="58"/>
      <c r="LL6" s="58"/>
      <c r="LM6" s="58"/>
      <c r="LN6" s="58"/>
      <c r="LO6" s="58"/>
      <c r="LP6" s="58"/>
      <c r="LQ6" s="58"/>
      <c r="LR6" s="58"/>
      <c r="LS6" s="58"/>
      <c r="LT6" s="58"/>
      <c r="LU6" s="58"/>
      <c r="LV6" s="58"/>
      <c r="LW6" s="58"/>
      <c r="LX6" s="58"/>
      <c r="LY6" s="58"/>
      <c r="LZ6" s="58"/>
      <c r="MA6" s="58"/>
      <c r="MB6" s="58"/>
      <c r="MC6" s="58"/>
      <c r="MD6" s="58"/>
      <c r="ME6" s="58"/>
      <c r="MF6" s="58"/>
      <c r="MG6" s="54" t="s">
        <v>2271</v>
      </c>
      <c r="MH6" s="58" t="s">
        <v>2271</v>
      </c>
      <c r="MI6" s="54" t="s">
        <v>2271</v>
      </c>
      <c r="MJ6" s="54" t="s">
        <v>355</v>
      </c>
      <c r="MK6" s="58">
        <v>0</v>
      </c>
      <c r="ML6" s="58">
        <v>0</v>
      </c>
      <c r="MM6" s="58">
        <v>0</v>
      </c>
      <c r="MN6" s="58">
        <v>0</v>
      </c>
      <c r="MO6" s="58">
        <v>0</v>
      </c>
      <c r="MP6" s="58">
        <v>0</v>
      </c>
      <c r="MQ6" s="58">
        <v>1</v>
      </c>
      <c r="MR6" s="58">
        <v>0</v>
      </c>
      <c r="MS6" s="58"/>
      <c r="MT6" s="54" t="s">
        <v>355</v>
      </c>
      <c r="MU6" s="58">
        <v>0</v>
      </c>
      <c r="MV6" s="58">
        <v>0</v>
      </c>
      <c r="MW6" s="58"/>
      <c r="MX6" s="58">
        <v>0</v>
      </c>
      <c r="MY6" s="58">
        <v>1</v>
      </c>
      <c r="MZ6" s="58">
        <v>0</v>
      </c>
      <c r="NA6" s="58"/>
      <c r="NB6" s="58" t="s">
        <v>1913</v>
      </c>
      <c r="NC6" s="58">
        <v>1</v>
      </c>
      <c r="ND6" s="58">
        <v>0</v>
      </c>
      <c r="NE6" s="58">
        <v>0</v>
      </c>
      <c r="NF6" s="58">
        <v>0</v>
      </c>
      <c r="NG6" s="58" t="s">
        <v>1951</v>
      </c>
      <c r="NH6" s="58">
        <v>0</v>
      </c>
      <c r="NI6" s="58">
        <v>0</v>
      </c>
      <c r="NJ6" s="58">
        <v>1</v>
      </c>
      <c r="NK6" s="58">
        <v>0</v>
      </c>
      <c r="NL6" s="58">
        <v>0</v>
      </c>
      <c r="NM6" s="58">
        <v>0</v>
      </c>
      <c r="NN6" s="58">
        <v>0</v>
      </c>
      <c r="NO6" s="58">
        <v>0</v>
      </c>
      <c r="NP6" s="58">
        <v>0</v>
      </c>
      <c r="NQ6" s="58">
        <v>0</v>
      </c>
      <c r="NR6" s="58">
        <v>0</v>
      </c>
      <c r="NS6" s="58"/>
      <c r="NT6" s="58"/>
      <c r="NU6" s="58" t="s">
        <v>1915</v>
      </c>
      <c r="NV6" s="58" t="s">
        <v>1915</v>
      </c>
      <c r="NW6" s="58"/>
      <c r="NX6" s="58"/>
      <c r="NY6" s="58"/>
      <c r="NZ6" s="58"/>
      <c r="OA6" s="58"/>
      <c r="OB6" s="58"/>
      <c r="OC6" s="58"/>
      <c r="OD6" s="58"/>
      <c r="OE6" s="58"/>
      <c r="OF6" s="58"/>
      <c r="OG6" s="58"/>
      <c r="OH6" s="58"/>
      <c r="OI6" s="58"/>
      <c r="OJ6" s="58"/>
      <c r="OK6" s="58"/>
      <c r="OL6" s="58"/>
      <c r="OM6" s="58"/>
      <c r="ON6" s="58"/>
      <c r="OO6" s="58"/>
      <c r="OP6" s="58"/>
      <c r="OQ6" s="58"/>
      <c r="OR6" s="58"/>
      <c r="OS6" s="58"/>
      <c r="OT6" s="58"/>
      <c r="OU6" s="58"/>
      <c r="OV6" s="58"/>
      <c r="OW6" s="58"/>
      <c r="OX6" s="58"/>
      <c r="OY6" s="58"/>
      <c r="OZ6" s="58"/>
      <c r="PA6" s="58"/>
      <c r="PB6" s="58"/>
      <c r="PC6" s="58"/>
      <c r="PD6" s="58"/>
      <c r="PE6" s="58"/>
      <c r="PF6" s="58"/>
      <c r="PG6" s="58"/>
      <c r="PH6" s="58"/>
      <c r="PI6" s="58"/>
      <c r="PJ6" s="58"/>
      <c r="PK6" s="58"/>
      <c r="PL6" s="58"/>
      <c r="PM6" s="58"/>
      <c r="PN6" s="58"/>
      <c r="PO6" s="58"/>
      <c r="PP6" s="58"/>
      <c r="PQ6" s="58"/>
      <c r="PR6" s="58"/>
      <c r="PS6" s="58"/>
      <c r="PT6" s="58"/>
      <c r="PU6" s="58"/>
      <c r="PV6" s="58"/>
      <c r="PW6" s="58"/>
      <c r="PX6" s="58"/>
      <c r="PY6" s="58"/>
      <c r="PZ6" s="58"/>
      <c r="QA6" s="58"/>
      <c r="QB6" s="58"/>
      <c r="QC6" s="58"/>
      <c r="QD6" s="58"/>
      <c r="QE6" s="58"/>
      <c r="QF6" s="58"/>
      <c r="QG6" s="58"/>
      <c r="QH6" s="58"/>
      <c r="QI6" s="58"/>
      <c r="QJ6" s="58"/>
      <c r="QK6" s="58"/>
      <c r="QL6" s="58"/>
      <c r="QM6" s="58"/>
      <c r="QN6" s="58"/>
      <c r="QO6" s="58"/>
      <c r="QP6" s="58"/>
      <c r="QQ6" s="58"/>
      <c r="QR6" s="58"/>
      <c r="QS6" s="58"/>
      <c r="QT6" s="58"/>
      <c r="QU6" s="58"/>
      <c r="QV6" s="58"/>
      <c r="QW6" s="58"/>
      <c r="QX6" s="58"/>
      <c r="QY6" s="58"/>
      <c r="QZ6" s="58"/>
      <c r="RA6" s="58"/>
      <c r="RB6" s="58"/>
      <c r="RC6" s="58"/>
      <c r="RD6" s="58"/>
      <c r="RE6" s="58"/>
      <c r="RF6" s="58"/>
      <c r="RG6" s="58"/>
      <c r="RH6" s="58"/>
      <c r="RI6" s="58"/>
      <c r="RJ6" s="58"/>
      <c r="RK6" s="58"/>
      <c r="RL6" s="58"/>
      <c r="RM6" s="58"/>
      <c r="RN6" s="58"/>
      <c r="RO6" s="58"/>
      <c r="RP6" s="58"/>
      <c r="RQ6" s="58"/>
      <c r="RR6" s="58"/>
      <c r="RS6" s="58"/>
      <c r="RT6" s="58"/>
      <c r="RU6" s="58"/>
      <c r="RV6" s="58"/>
      <c r="RW6" s="58"/>
      <c r="RX6" s="58"/>
      <c r="RY6" s="58"/>
      <c r="RZ6" s="58"/>
      <c r="SA6" s="58"/>
      <c r="SB6" s="58"/>
      <c r="SC6" s="58"/>
      <c r="SD6" s="58"/>
      <c r="SE6" s="58"/>
      <c r="SF6" s="58"/>
      <c r="SG6" s="58"/>
      <c r="SH6" s="58"/>
      <c r="SI6" s="58"/>
      <c r="SJ6" s="58"/>
      <c r="SK6" s="58"/>
      <c r="SL6" s="58"/>
      <c r="SM6" s="58"/>
      <c r="SN6" s="58"/>
      <c r="SO6" s="58"/>
      <c r="SP6" s="58"/>
      <c r="SQ6" s="58"/>
      <c r="SR6" s="58"/>
      <c r="SS6" s="58"/>
      <c r="ST6" s="58"/>
      <c r="SU6" s="58"/>
      <c r="SV6" s="58"/>
      <c r="SW6" s="58"/>
      <c r="SX6" s="58"/>
      <c r="SY6" s="58"/>
      <c r="SZ6" s="58"/>
      <c r="TA6" s="58"/>
      <c r="TB6" s="58"/>
      <c r="TC6" s="58"/>
      <c r="TD6" s="58"/>
      <c r="TE6" s="58"/>
      <c r="TF6" s="58"/>
      <c r="TG6" s="58"/>
      <c r="TH6" s="58"/>
      <c r="TI6" s="58"/>
      <c r="TJ6" s="58"/>
      <c r="TK6" s="58"/>
      <c r="TL6" s="58"/>
      <c r="TM6" s="58"/>
      <c r="TN6" s="58"/>
      <c r="TO6" s="58"/>
      <c r="TP6" s="58"/>
      <c r="TQ6" s="58"/>
      <c r="TR6" s="58"/>
      <c r="TS6" s="58"/>
      <c r="TT6" s="58"/>
      <c r="TU6" s="58"/>
      <c r="TV6" s="58"/>
      <c r="TW6" s="58"/>
      <c r="TX6" s="58"/>
      <c r="TY6" s="58"/>
      <c r="TZ6" s="58"/>
      <c r="UA6" s="58"/>
      <c r="UB6" s="58"/>
      <c r="UC6" s="58"/>
      <c r="UD6" s="58"/>
      <c r="UE6" s="58"/>
      <c r="UF6" s="58"/>
      <c r="UG6" s="58"/>
      <c r="UH6" s="58"/>
      <c r="UI6" s="58"/>
      <c r="UJ6" s="58"/>
      <c r="UK6" s="58"/>
      <c r="UL6" s="58"/>
      <c r="UM6" s="58"/>
      <c r="UN6" s="58"/>
      <c r="UO6" s="58"/>
      <c r="UP6" s="58"/>
      <c r="UQ6" s="58"/>
      <c r="UR6" s="58"/>
      <c r="US6" s="58"/>
      <c r="UT6" s="58"/>
      <c r="UU6" s="58"/>
      <c r="UV6" s="58"/>
      <c r="UW6" s="58"/>
      <c r="UX6" s="58"/>
      <c r="UY6" s="58"/>
      <c r="UZ6" s="58"/>
      <c r="VA6" s="58"/>
      <c r="VB6" s="58"/>
      <c r="VC6" s="58"/>
      <c r="VD6" s="58"/>
      <c r="VE6" s="58"/>
      <c r="VF6" s="58"/>
      <c r="VG6" s="58"/>
      <c r="VH6" s="58"/>
      <c r="VI6" s="58"/>
      <c r="VJ6" s="58"/>
      <c r="VK6" s="58"/>
      <c r="VL6" s="58"/>
      <c r="VM6" s="58"/>
      <c r="VN6" s="58"/>
      <c r="VO6" s="58"/>
      <c r="VP6" s="58"/>
      <c r="VQ6" s="58"/>
      <c r="VR6" s="58"/>
      <c r="VS6" s="58" t="s">
        <v>1952</v>
      </c>
      <c r="VT6" s="58">
        <v>0</v>
      </c>
      <c r="VU6" s="58">
        <v>0</v>
      </c>
      <c r="VV6" s="58">
        <v>1</v>
      </c>
      <c r="VW6" s="58">
        <v>0</v>
      </c>
      <c r="VX6" s="58">
        <v>0</v>
      </c>
      <c r="VY6" s="58">
        <v>1</v>
      </c>
      <c r="VZ6" s="58">
        <v>0</v>
      </c>
      <c r="WA6" s="58">
        <v>0</v>
      </c>
      <c r="WB6" s="58"/>
      <c r="WC6" s="58">
        <v>0</v>
      </c>
      <c r="WD6" s="58">
        <v>0</v>
      </c>
      <c r="WE6" s="58">
        <v>0</v>
      </c>
      <c r="WF6" s="58"/>
      <c r="WG6" s="58" t="s">
        <v>4464</v>
      </c>
      <c r="WH6" s="58" t="s">
        <v>4493</v>
      </c>
      <c r="WI6" s="58" t="s">
        <v>1953</v>
      </c>
      <c r="WJ6" s="58">
        <v>0</v>
      </c>
      <c r="WK6" s="58">
        <v>0</v>
      </c>
      <c r="WL6" s="58">
        <v>0</v>
      </c>
      <c r="WM6" s="58">
        <v>0</v>
      </c>
      <c r="WN6" s="58">
        <v>1</v>
      </c>
      <c r="WO6" s="58">
        <v>0</v>
      </c>
      <c r="WP6" s="58">
        <v>0</v>
      </c>
      <c r="WQ6" s="58">
        <v>0</v>
      </c>
      <c r="WR6" s="58">
        <v>0</v>
      </c>
      <c r="WS6" s="58">
        <v>0</v>
      </c>
      <c r="WT6" s="58">
        <v>0</v>
      </c>
      <c r="WU6" s="58"/>
      <c r="WV6" s="58">
        <v>0</v>
      </c>
      <c r="WW6" s="58">
        <v>0</v>
      </c>
      <c r="WX6" s="58">
        <v>0</v>
      </c>
      <c r="WY6" s="58"/>
      <c r="WZ6" s="58" t="s">
        <v>5072</v>
      </c>
      <c r="XA6" s="58" t="s">
        <v>1915</v>
      </c>
      <c r="XB6" s="58"/>
      <c r="XC6" s="58"/>
      <c r="XD6" s="58"/>
      <c r="XE6" s="58"/>
      <c r="XF6" s="58"/>
      <c r="XG6" s="58"/>
      <c r="XH6" s="58"/>
      <c r="XI6" s="58"/>
      <c r="XJ6" s="58" t="s">
        <v>1915</v>
      </c>
      <c r="XK6" s="58" t="s">
        <v>1915</v>
      </c>
      <c r="XL6" s="58"/>
      <c r="XM6" s="58" t="s">
        <v>1925</v>
      </c>
      <c r="XN6" s="58">
        <v>0</v>
      </c>
      <c r="XO6" s="58">
        <v>0</v>
      </c>
      <c r="XP6" s="58">
        <v>0</v>
      </c>
      <c r="XQ6" s="58"/>
      <c r="XR6" s="58">
        <v>0</v>
      </c>
      <c r="XS6" s="58">
        <v>1</v>
      </c>
      <c r="XT6" s="58">
        <v>0</v>
      </c>
      <c r="XU6" s="58"/>
      <c r="XV6" s="58"/>
      <c r="XW6" s="58" t="s">
        <v>1915</v>
      </c>
      <c r="XX6" s="58">
        <v>226003832</v>
      </c>
      <c r="XY6" s="58" t="s">
        <v>419</v>
      </c>
      <c r="XZ6" s="57">
        <v>44493.820613425924</v>
      </c>
      <c r="YA6" s="58"/>
      <c r="YB6" s="58"/>
      <c r="YC6" s="58" t="s">
        <v>336</v>
      </c>
      <c r="YD6" s="58" t="s">
        <v>337</v>
      </c>
      <c r="YE6" s="58"/>
      <c r="YF6" s="58">
        <v>5</v>
      </c>
    </row>
    <row r="7" spans="1:656" s="14" customFormat="1" x14ac:dyDescent="0.25">
      <c r="A7" s="52">
        <v>44493.93009386574</v>
      </c>
      <c r="B7" s="53">
        <v>44493.938499965283</v>
      </c>
      <c r="C7" s="53">
        <v>44493</v>
      </c>
      <c r="D7" s="54"/>
      <c r="E7" s="54" t="s">
        <v>379</v>
      </c>
      <c r="F7" s="53">
        <v>44493</v>
      </c>
      <c r="G7" s="54" t="s">
        <v>1902</v>
      </c>
      <c r="H7" s="54" t="s">
        <v>1902</v>
      </c>
      <c r="I7" s="54" t="s">
        <v>420</v>
      </c>
      <c r="J7" s="54" t="s">
        <v>1903</v>
      </c>
      <c r="K7" s="54" t="s">
        <v>1904</v>
      </c>
      <c r="L7" s="54"/>
      <c r="M7" s="54" t="s">
        <v>314</v>
      </c>
      <c r="N7" s="54" t="s">
        <v>1902</v>
      </c>
      <c r="O7" s="54" t="s">
        <v>315</v>
      </c>
      <c r="P7" s="54" t="s">
        <v>1946</v>
      </c>
      <c r="Q7" s="54"/>
      <c r="R7" s="54" t="s">
        <v>317</v>
      </c>
      <c r="S7" s="54">
        <v>3</v>
      </c>
      <c r="T7" s="54">
        <v>0</v>
      </c>
      <c r="U7" s="54">
        <v>0</v>
      </c>
      <c r="V7" s="54" t="s">
        <v>402</v>
      </c>
      <c r="W7" s="54">
        <v>0</v>
      </c>
      <c r="X7" s="54">
        <v>1</v>
      </c>
      <c r="Y7" s="54">
        <v>1</v>
      </c>
      <c r="Z7" s="54">
        <v>0</v>
      </c>
      <c r="AA7" s="54"/>
      <c r="AB7" s="54"/>
      <c r="AC7" s="54"/>
      <c r="AD7" s="54"/>
      <c r="AE7" s="54"/>
      <c r="AF7" s="54" t="s">
        <v>1902</v>
      </c>
      <c r="AG7" s="54" t="s">
        <v>339</v>
      </c>
      <c r="AH7" s="54">
        <v>1</v>
      </c>
      <c r="AI7" s="54">
        <v>0</v>
      </c>
      <c r="AJ7" s="54">
        <v>0</v>
      </c>
      <c r="AK7" s="54">
        <v>0</v>
      </c>
      <c r="AL7" s="54">
        <v>0</v>
      </c>
      <c r="AM7" s="54">
        <v>0</v>
      </c>
      <c r="AN7" s="54">
        <v>0</v>
      </c>
      <c r="AO7" s="54">
        <v>0</v>
      </c>
      <c r="AP7" s="54"/>
      <c r="AQ7" s="54" t="s">
        <v>383</v>
      </c>
      <c r="AR7" s="54"/>
      <c r="AS7" s="54">
        <v>300</v>
      </c>
      <c r="AT7" s="54" t="s">
        <v>1915</v>
      </c>
      <c r="AU7" s="54"/>
      <c r="AV7" s="54"/>
      <c r="AW7" s="54"/>
      <c r="AX7" s="54"/>
      <c r="AY7" s="54"/>
      <c r="AZ7" s="54"/>
      <c r="BA7" s="54"/>
      <c r="BB7" s="54"/>
      <c r="BC7" s="54"/>
      <c r="BD7" s="54"/>
      <c r="BE7" s="54"/>
      <c r="BF7" s="54"/>
      <c r="BG7" s="54"/>
      <c r="BH7" s="54"/>
      <c r="BI7" s="54"/>
      <c r="BJ7" s="54"/>
      <c r="BK7" s="54"/>
      <c r="BL7" s="54"/>
      <c r="BM7" s="54"/>
      <c r="BN7" s="54"/>
      <c r="BO7" s="54" t="s">
        <v>341</v>
      </c>
      <c r="BP7" s="54" t="s">
        <v>1902</v>
      </c>
      <c r="BQ7" s="54" t="s">
        <v>339</v>
      </c>
      <c r="BR7" s="54">
        <v>1</v>
      </c>
      <c r="BS7" s="54">
        <v>0</v>
      </c>
      <c r="BT7" s="54">
        <v>0</v>
      </c>
      <c r="BU7" s="54">
        <v>0</v>
      </c>
      <c r="BV7" s="54">
        <v>0</v>
      </c>
      <c r="BW7" s="54">
        <v>0</v>
      </c>
      <c r="BX7" s="54">
        <v>0</v>
      </c>
      <c r="BY7" s="54">
        <v>0</v>
      </c>
      <c r="BZ7" s="54"/>
      <c r="CA7" s="54" t="s">
        <v>1954</v>
      </c>
      <c r="CB7" s="54"/>
      <c r="CC7" s="54">
        <v>600</v>
      </c>
      <c r="CD7" s="54" t="s">
        <v>1915</v>
      </c>
      <c r="CE7" s="54"/>
      <c r="CF7" s="54"/>
      <c r="CG7" s="54"/>
      <c r="CH7" s="54"/>
      <c r="CI7" s="54"/>
      <c r="CJ7" s="54"/>
      <c r="CK7" s="54"/>
      <c r="CL7" s="54"/>
      <c r="CM7" s="54"/>
      <c r="CN7" s="54"/>
      <c r="CO7" s="54"/>
      <c r="CP7" s="54"/>
      <c r="CQ7" s="54"/>
      <c r="CR7" s="54"/>
      <c r="CS7" s="54"/>
      <c r="CT7" s="54"/>
      <c r="CU7" s="54"/>
      <c r="CV7" s="54"/>
      <c r="CW7" s="54"/>
      <c r="CX7" s="54"/>
      <c r="CY7" s="54" t="s">
        <v>422</v>
      </c>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t="s">
        <v>1909</v>
      </c>
      <c r="EK7" s="54">
        <v>1</v>
      </c>
      <c r="EL7" s="54">
        <v>0</v>
      </c>
      <c r="EM7" s="54">
        <v>0</v>
      </c>
      <c r="EN7" s="54">
        <v>0</v>
      </c>
      <c r="EO7" s="54">
        <v>0</v>
      </c>
      <c r="EP7" s="54">
        <v>0</v>
      </c>
      <c r="EQ7" s="54"/>
      <c r="ER7" s="54" t="s">
        <v>384</v>
      </c>
      <c r="ES7" s="54">
        <v>1</v>
      </c>
      <c r="ET7" s="54">
        <v>0</v>
      </c>
      <c r="EU7" s="54">
        <v>0</v>
      </c>
      <c r="EV7" s="54">
        <v>0</v>
      </c>
      <c r="EW7" s="54">
        <v>0</v>
      </c>
      <c r="EX7" s="54">
        <v>0</v>
      </c>
      <c r="EY7" s="54">
        <v>0</v>
      </c>
      <c r="EZ7" s="54">
        <v>0</v>
      </c>
      <c r="FA7" s="54">
        <v>0</v>
      </c>
      <c r="FB7" s="54">
        <v>0</v>
      </c>
      <c r="FC7" s="54">
        <v>0</v>
      </c>
      <c r="FD7" s="54">
        <v>0</v>
      </c>
      <c r="FE7" s="54">
        <v>0</v>
      </c>
      <c r="FF7" s="54">
        <v>0</v>
      </c>
      <c r="FG7" s="54">
        <v>0</v>
      </c>
      <c r="FH7" s="54">
        <v>0</v>
      </c>
      <c r="FI7" s="54">
        <v>0</v>
      </c>
      <c r="FJ7" s="54"/>
      <c r="FK7" s="54" t="s">
        <v>1909</v>
      </c>
      <c r="FL7" s="54">
        <v>1</v>
      </c>
      <c r="FM7" s="54">
        <v>0</v>
      </c>
      <c r="FN7" s="54">
        <v>0</v>
      </c>
      <c r="FO7" s="54">
        <v>0</v>
      </c>
      <c r="FP7" s="54">
        <v>0</v>
      </c>
      <c r="FQ7" s="54">
        <v>0</v>
      </c>
      <c r="FR7" s="54"/>
      <c r="FS7" s="55" t="s">
        <v>384</v>
      </c>
      <c r="FT7" s="54">
        <v>1</v>
      </c>
      <c r="FU7" s="54">
        <v>0</v>
      </c>
      <c r="FV7" s="54">
        <v>0</v>
      </c>
      <c r="FW7" s="54">
        <v>0</v>
      </c>
      <c r="FX7" s="54">
        <v>0</v>
      </c>
      <c r="FY7" s="54">
        <v>0</v>
      </c>
      <c r="FZ7" s="54">
        <v>0</v>
      </c>
      <c r="GA7" s="54">
        <v>0</v>
      </c>
      <c r="GB7" s="54">
        <v>0</v>
      </c>
      <c r="GC7" s="54">
        <v>0</v>
      </c>
      <c r="GD7" s="54">
        <v>0</v>
      </c>
      <c r="GE7" s="54">
        <v>0</v>
      </c>
      <c r="GF7" s="54">
        <v>0</v>
      </c>
      <c r="GG7" s="54">
        <v>0</v>
      </c>
      <c r="GH7" s="54">
        <v>0</v>
      </c>
      <c r="GI7" s="54">
        <v>0</v>
      </c>
      <c r="GJ7" s="54">
        <v>0</v>
      </c>
      <c r="GK7" s="54"/>
      <c r="GL7" s="54" t="s">
        <v>1909</v>
      </c>
      <c r="GM7" s="54">
        <v>1</v>
      </c>
      <c r="GN7" s="54">
        <v>0</v>
      </c>
      <c r="GO7" s="54">
        <v>0</v>
      </c>
      <c r="GP7" s="54">
        <v>0</v>
      </c>
      <c r="GQ7" s="54">
        <v>0</v>
      </c>
      <c r="GR7" s="54">
        <v>0</v>
      </c>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t="s">
        <v>344</v>
      </c>
      <c r="HV7" s="54"/>
      <c r="HW7" s="54" t="s">
        <v>345</v>
      </c>
      <c r="HX7" s="54" t="s">
        <v>423</v>
      </c>
      <c r="HY7" s="54"/>
      <c r="HZ7" s="54" t="s">
        <v>345</v>
      </c>
      <c r="IA7" s="54"/>
      <c r="IB7" s="54"/>
      <c r="IC7" s="54"/>
      <c r="ID7" s="54" t="s">
        <v>4205</v>
      </c>
      <c r="IE7" s="54" t="s">
        <v>347</v>
      </c>
      <c r="IF7" s="54">
        <v>1</v>
      </c>
      <c r="IG7" s="54">
        <v>0</v>
      </c>
      <c r="IH7" s="54">
        <v>0</v>
      </c>
      <c r="II7" s="54">
        <v>0</v>
      </c>
      <c r="IJ7" s="54">
        <v>0</v>
      </c>
      <c r="IK7" s="54">
        <v>0</v>
      </c>
      <c r="IL7" s="54">
        <v>0</v>
      </c>
      <c r="IM7" s="54">
        <v>0</v>
      </c>
      <c r="IN7" s="54">
        <v>0</v>
      </c>
      <c r="IO7" s="54">
        <v>0</v>
      </c>
      <c r="IP7" s="54">
        <v>0</v>
      </c>
      <c r="IQ7" s="54"/>
      <c r="IR7" s="39" t="s">
        <v>4216</v>
      </c>
      <c r="IS7" s="55" t="s">
        <v>426</v>
      </c>
      <c r="IT7" s="54">
        <v>1</v>
      </c>
      <c r="IU7" s="54">
        <v>0</v>
      </c>
      <c r="IV7" s="54">
        <v>1</v>
      </c>
      <c r="IW7" s="54">
        <v>1</v>
      </c>
      <c r="IX7" s="54">
        <v>1</v>
      </c>
      <c r="IY7" s="54">
        <v>1</v>
      </c>
      <c r="IZ7" s="54">
        <v>0</v>
      </c>
      <c r="JA7" s="54">
        <v>0</v>
      </c>
      <c r="JB7" s="54">
        <v>0</v>
      </c>
      <c r="JC7" s="54">
        <v>0</v>
      </c>
      <c r="JD7" s="54">
        <v>0</v>
      </c>
      <c r="JE7" s="54">
        <v>0</v>
      </c>
      <c r="JF7" s="54">
        <v>0</v>
      </c>
      <c r="JG7" s="54">
        <v>0</v>
      </c>
      <c r="JH7" s="54">
        <v>0</v>
      </c>
      <c r="JI7" s="54">
        <v>0</v>
      </c>
      <c r="JJ7" s="54"/>
      <c r="JK7" s="54" t="s">
        <v>427</v>
      </c>
      <c r="JL7" s="55" t="s">
        <v>351</v>
      </c>
      <c r="JM7" s="54"/>
      <c r="JN7" s="54" t="s">
        <v>352</v>
      </c>
      <c r="JO7" s="54"/>
      <c r="JP7" s="55" t="s">
        <v>428</v>
      </c>
      <c r="JQ7" s="54">
        <v>0</v>
      </c>
      <c r="JR7" s="54">
        <v>0</v>
      </c>
      <c r="JS7" s="54">
        <v>0</v>
      </c>
      <c r="JT7" s="54">
        <v>0</v>
      </c>
      <c r="JU7" s="54">
        <v>0</v>
      </c>
      <c r="JV7" s="54">
        <v>0</v>
      </c>
      <c r="JW7" s="54">
        <v>0</v>
      </c>
      <c r="JX7" s="54">
        <v>0</v>
      </c>
      <c r="JY7" s="54">
        <v>1</v>
      </c>
      <c r="JZ7" s="54"/>
      <c r="KA7" s="54" t="s">
        <v>4313</v>
      </c>
      <c r="KB7" s="55" t="s">
        <v>430</v>
      </c>
      <c r="KC7" s="54">
        <v>1</v>
      </c>
      <c r="KD7" s="54">
        <v>0</v>
      </c>
      <c r="KE7" s="54">
        <v>1</v>
      </c>
      <c r="KF7" s="54">
        <v>1</v>
      </c>
      <c r="KG7" s="54">
        <v>1</v>
      </c>
      <c r="KH7" s="54">
        <v>1</v>
      </c>
      <c r="KI7" s="54">
        <v>0</v>
      </c>
      <c r="KJ7" s="54">
        <v>0</v>
      </c>
      <c r="KK7" s="54">
        <v>0</v>
      </c>
      <c r="KL7" s="54">
        <v>0</v>
      </c>
      <c r="KM7" s="54">
        <v>1</v>
      </c>
      <c r="KN7" s="54">
        <v>0</v>
      </c>
      <c r="KO7" s="54"/>
      <c r="KP7" s="54">
        <v>0</v>
      </c>
      <c r="KQ7" s="54">
        <v>0</v>
      </c>
      <c r="KR7" s="54">
        <v>0</v>
      </c>
      <c r="KS7" s="54"/>
      <c r="KT7" s="55" t="s">
        <v>355</v>
      </c>
      <c r="KU7" s="55" t="s">
        <v>351</v>
      </c>
      <c r="KV7" s="54"/>
      <c r="KW7" s="54" t="s">
        <v>408</v>
      </c>
      <c r="KX7" s="54"/>
      <c r="KY7" s="54"/>
      <c r="KZ7" s="54"/>
      <c r="LA7" s="54"/>
      <c r="LB7" s="54"/>
      <c r="LC7" s="54"/>
      <c r="LD7" s="54"/>
      <c r="LE7" s="54"/>
      <c r="LF7" s="54"/>
      <c r="LG7" s="54"/>
      <c r="LH7" s="54"/>
      <c r="LI7" s="54"/>
      <c r="LJ7" s="54"/>
      <c r="LK7" s="54"/>
      <c r="LL7" s="54"/>
      <c r="LM7" s="54"/>
      <c r="LN7" s="54"/>
      <c r="LO7" s="54"/>
      <c r="LP7" s="54"/>
      <c r="LQ7" s="54"/>
      <c r="LR7" s="54"/>
      <c r="LS7" s="54"/>
      <c r="LT7" s="54"/>
      <c r="LU7" s="54"/>
      <c r="LV7" s="54"/>
      <c r="LW7" s="54"/>
      <c r="LX7" s="54"/>
      <c r="LY7" s="54"/>
      <c r="LZ7" s="54"/>
      <c r="MA7" s="54"/>
      <c r="MB7" s="54"/>
      <c r="MC7" s="54"/>
      <c r="MD7" s="54"/>
      <c r="ME7" s="54"/>
      <c r="MF7" s="54"/>
      <c r="MG7" s="54" t="s">
        <v>355</v>
      </c>
      <c r="MH7" s="58" t="s">
        <v>2271</v>
      </c>
      <c r="MI7" s="54" t="s">
        <v>355</v>
      </c>
      <c r="MJ7" s="54" t="s">
        <v>1959</v>
      </c>
      <c r="MK7" s="54">
        <v>1</v>
      </c>
      <c r="ML7" s="54">
        <v>0</v>
      </c>
      <c r="MM7" s="54">
        <v>0</v>
      </c>
      <c r="MN7" s="54">
        <v>0</v>
      </c>
      <c r="MO7" s="54">
        <v>0</v>
      </c>
      <c r="MP7" s="54">
        <v>0</v>
      </c>
      <c r="MQ7" s="54">
        <v>0</v>
      </c>
      <c r="MR7" s="54">
        <v>0</v>
      </c>
      <c r="MS7" s="54"/>
      <c r="MT7" s="54" t="s">
        <v>324</v>
      </c>
      <c r="MU7" s="54">
        <v>0</v>
      </c>
      <c r="MV7" s="54">
        <v>1</v>
      </c>
      <c r="MW7" s="54"/>
      <c r="MX7" s="54">
        <v>0</v>
      </c>
      <c r="MY7" s="54">
        <v>0</v>
      </c>
      <c r="MZ7" s="54">
        <v>0</v>
      </c>
      <c r="NA7" s="54"/>
      <c r="NB7" s="54" t="s">
        <v>1934</v>
      </c>
      <c r="NC7" s="54">
        <v>0</v>
      </c>
      <c r="ND7" s="54">
        <v>1</v>
      </c>
      <c r="NE7" s="54">
        <v>0</v>
      </c>
      <c r="NF7" s="54">
        <v>0</v>
      </c>
      <c r="NG7" s="54" t="s">
        <v>1960</v>
      </c>
      <c r="NH7" s="54">
        <v>0</v>
      </c>
      <c r="NI7" s="54">
        <v>0</v>
      </c>
      <c r="NJ7" s="54">
        <v>1</v>
      </c>
      <c r="NK7" s="54">
        <v>0</v>
      </c>
      <c r="NL7" s="54">
        <v>1</v>
      </c>
      <c r="NM7" s="54">
        <v>0</v>
      </c>
      <c r="NN7" s="54">
        <v>1</v>
      </c>
      <c r="NO7" s="54">
        <v>0</v>
      </c>
      <c r="NP7" s="54">
        <v>0</v>
      </c>
      <c r="NQ7" s="54">
        <v>0</v>
      </c>
      <c r="NR7" s="54">
        <v>0</v>
      </c>
      <c r="NS7" s="54"/>
      <c r="NT7" s="54"/>
      <c r="NU7" s="54" t="s">
        <v>1915</v>
      </c>
      <c r="NV7" s="54" t="s">
        <v>1915</v>
      </c>
      <c r="NW7" s="54"/>
      <c r="NX7" s="54"/>
      <c r="NY7" s="54"/>
      <c r="NZ7" s="54"/>
      <c r="OA7" s="54"/>
      <c r="OB7" s="54"/>
      <c r="OC7" s="54"/>
      <c r="OD7" s="54"/>
      <c r="OE7" s="54"/>
      <c r="OF7" s="54"/>
      <c r="OG7" s="54"/>
      <c r="OH7" s="54"/>
      <c r="OI7" s="54"/>
      <c r="OJ7" s="54"/>
      <c r="OK7" s="54"/>
      <c r="OL7" s="54"/>
      <c r="OM7" s="54"/>
      <c r="ON7" s="54"/>
      <c r="OO7" s="54"/>
      <c r="OP7" s="54"/>
      <c r="OQ7" s="54"/>
      <c r="OR7" s="54"/>
      <c r="OS7" s="54"/>
      <c r="OT7" s="54"/>
      <c r="OU7" s="54"/>
      <c r="OV7" s="54"/>
      <c r="OW7" s="54"/>
      <c r="OX7" s="54"/>
      <c r="OY7" s="54"/>
      <c r="OZ7" s="54"/>
      <c r="PA7" s="54"/>
      <c r="PB7" s="54"/>
      <c r="PC7" s="54"/>
      <c r="PD7" s="54"/>
      <c r="PE7" s="54"/>
      <c r="PF7" s="54"/>
      <c r="PG7" s="54"/>
      <c r="PH7" s="54"/>
      <c r="PI7" s="54"/>
      <c r="PJ7" s="54"/>
      <c r="PK7" s="54"/>
      <c r="PL7" s="54"/>
      <c r="PM7" s="54"/>
      <c r="PN7" s="54"/>
      <c r="PO7" s="54"/>
      <c r="PP7" s="54"/>
      <c r="PQ7" s="54"/>
      <c r="PR7" s="54"/>
      <c r="PS7" s="54"/>
      <c r="PT7" s="54"/>
      <c r="PU7" s="54"/>
      <c r="PV7" s="54"/>
      <c r="PW7" s="54"/>
      <c r="PX7" s="54"/>
      <c r="PY7" s="54"/>
      <c r="PZ7" s="54"/>
      <c r="QA7" s="54"/>
      <c r="QB7" s="54"/>
      <c r="QC7" s="54"/>
      <c r="QD7" s="54"/>
      <c r="QE7" s="54"/>
      <c r="QF7" s="54"/>
      <c r="QG7" s="54"/>
      <c r="QH7" s="54"/>
      <c r="QI7" s="54"/>
      <c r="QJ7" s="54"/>
      <c r="QK7" s="54"/>
      <c r="QL7" s="54"/>
      <c r="QM7" s="54"/>
      <c r="QN7" s="54"/>
      <c r="QO7" s="54"/>
      <c r="QP7" s="54"/>
      <c r="QQ7" s="54"/>
      <c r="QR7" s="54"/>
      <c r="QS7" s="54"/>
      <c r="QT7" s="54"/>
      <c r="QU7" s="54"/>
      <c r="QV7" s="54"/>
      <c r="QW7" s="54"/>
      <c r="QX7" s="54"/>
      <c r="QY7" s="54"/>
      <c r="QZ7" s="54"/>
      <c r="RA7" s="54"/>
      <c r="RB7" s="54"/>
      <c r="RC7" s="54"/>
      <c r="RD7" s="54"/>
      <c r="RE7" s="54"/>
      <c r="RF7" s="54"/>
      <c r="RG7" s="54"/>
      <c r="RH7" s="54"/>
      <c r="RI7" s="54"/>
      <c r="RJ7" s="54"/>
      <c r="RK7" s="54"/>
      <c r="RL7" s="54"/>
      <c r="RM7" s="54"/>
      <c r="RN7" s="54"/>
      <c r="RO7" s="54"/>
      <c r="RP7" s="54"/>
      <c r="RQ7" s="54"/>
      <c r="RR7" s="54"/>
      <c r="RS7" s="54"/>
      <c r="RT7" s="54"/>
      <c r="RU7" s="54"/>
      <c r="RV7" s="54"/>
      <c r="RW7" s="54"/>
      <c r="RX7" s="54"/>
      <c r="RY7" s="54"/>
      <c r="RZ7" s="54"/>
      <c r="SA7" s="54"/>
      <c r="SB7" s="54"/>
      <c r="SC7" s="54"/>
      <c r="SD7" s="54"/>
      <c r="SE7" s="54"/>
      <c r="SF7" s="54"/>
      <c r="SG7" s="54"/>
      <c r="SH7" s="54"/>
      <c r="SI7" s="54"/>
      <c r="SJ7" s="54"/>
      <c r="SK7" s="54"/>
      <c r="SL7" s="54"/>
      <c r="SM7" s="54"/>
      <c r="SN7" s="54"/>
      <c r="SO7" s="54"/>
      <c r="SP7" s="54"/>
      <c r="SQ7" s="54"/>
      <c r="SR7" s="54"/>
      <c r="SS7" s="54"/>
      <c r="ST7" s="54"/>
      <c r="SU7" s="54"/>
      <c r="SV7" s="54"/>
      <c r="SW7" s="54"/>
      <c r="SX7" s="54"/>
      <c r="SY7" s="54"/>
      <c r="SZ7" s="54"/>
      <c r="TA7" s="54"/>
      <c r="TB7" s="54"/>
      <c r="TC7" s="54"/>
      <c r="TD7" s="54"/>
      <c r="TE7" s="54"/>
      <c r="TF7" s="54"/>
      <c r="TG7" s="54"/>
      <c r="TH7" s="54"/>
      <c r="TI7" s="54"/>
      <c r="TJ7" s="54"/>
      <c r="TK7" s="54"/>
      <c r="TL7" s="54"/>
      <c r="TM7" s="54"/>
      <c r="TN7" s="54"/>
      <c r="TO7" s="54"/>
      <c r="TP7" s="54"/>
      <c r="TQ7" s="54"/>
      <c r="TR7" s="54"/>
      <c r="TS7" s="54"/>
      <c r="TT7" s="54"/>
      <c r="TU7" s="54"/>
      <c r="TV7" s="54"/>
      <c r="TW7" s="54"/>
      <c r="TX7" s="54"/>
      <c r="TY7" s="54"/>
      <c r="TZ7" s="54"/>
      <c r="UA7" s="54"/>
      <c r="UB7" s="54"/>
      <c r="UC7" s="54"/>
      <c r="UD7" s="54"/>
      <c r="UE7" s="54"/>
      <c r="UF7" s="54"/>
      <c r="UG7" s="54"/>
      <c r="UH7" s="54"/>
      <c r="UI7" s="54"/>
      <c r="UJ7" s="54"/>
      <c r="UK7" s="54"/>
      <c r="UL7" s="54"/>
      <c r="UM7" s="54"/>
      <c r="UN7" s="54"/>
      <c r="UO7" s="54"/>
      <c r="UP7" s="54"/>
      <c r="UQ7" s="54"/>
      <c r="UR7" s="54"/>
      <c r="US7" s="54"/>
      <c r="UT7" s="54"/>
      <c r="UU7" s="54"/>
      <c r="UV7" s="54"/>
      <c r="UW7" s="54"/>
      <c r="UX7" s="54"/>
      <c r="UY7" s="54"/>
      <c r="UZ7" s="54"/>
      <c r="VA7" s="54"/>
      <c r="VB7" s="54"/>
      <c r="VC7" s="54"/>
      <c r="VD7" s="54"/>
      <c r="VE7" s="54"/>
      <c r="VF7" s="54"/>
      <c r="VG7" s="54"/>
      <c r="VH7" s="54"/>
      <c r="VI7" s="54"/>
      <c r="VJ7" s="54"/>
      <c r="VK7" s="54"/>
      <c r="VL7" s="54"/>
      <c r="VM7" s="54"/>
      <c r="VN7" s="54"/>
      <c r="VO7" s="54"/>
      <c r="VP7" s="54"/>
      <c r="VQ7" s="54"/>
      <c r="VR7" s="54"/>
      <c r="VS7" s="54" t="s">
        <v>1961</v>
      </c>
      <c r="VT7" s="54">
        <v>0</v>
      </c>
      <c r="VU7" s="54">
        <v>0</v>
      </c>
      <c r="VV7" s="54">
        <v>1</v>
      </c>
      <c r="VW7" s="54">
        <v>1</v>
      </c>
      <c r="VX7" s="54">
        <v>1</v>
      </c>
      <c r="VY7" s="54">
        <v>0</v>
      </c>
      <c r="VZ7" s="54">
        <v>0</v>
      </c>
      <c r="WA7" s="54">
        <v>0</v>
      </c>
      <c r="WB7" s="54"/>
      <c r="WC7" s="54">
        <v>0</v>
      </c>
      <c r="WD7" s="54">
        <v>0</v>
      </c>
      <c r="WE7" s="54">
        <v>0</v>
      </c>
      <c r="WF7" s="54"/>
      <c r="WG7" s="58" t="s">
        <v>4464</v>
      </c>
      <c r="WH7" s="58" t="s">
        <v>4493</v>
      </c>
      <c r="WI7" s="54" t="s">
        <v>1953</v>
      </c>
      <c r="WJ7" s="54">
        <v>0</v>
      </c>
      <c r="WK7" s="54">
        <v>0</v>
      </c>
      <c r="WL7" s="54">
        <v>0</v>
      </c>
      <c r="WM7" s="54">
        <v>0</v>
      </c>
      <c r="WN7" s="54">
        <v>1</v>
      </c>
      <c r="WO7" s="54">
        <v>0</v>
      </c>
      <c r="WP7" s="54">
        <v>0</v>
      </c>
      <c r="WQ7" s="54">
        <v>0</v>
      </c>
      <c r="WR7" s="54">
        <v>0</v>
      </c>
      <c r="WS7" s="54">
        <v>0</v>
      </c>
      <c r="WT7" s="54">
        <v>0</v>
      </c>
      <c r="WU7" s="54"/>
      <c r="WV7" s="54">
        <v>0</v>
      </c>
      <c r="WW7" s="54">
        <v>0</v>
      </c>
      <c r="WX7" s="54">
        <v>0</v>
      </c>
      <c r="WY7" s="54"/>
      <c r="WZ7" s="54" t="s">
        <v>5072</v>
      </c>
      <c r="XA7" s="54" t="s">
        <v>1915</v>
      </c>
      <c r="XB7" s="54"/>
      <c r="XC7" s="54"/>
      <c r="XD7" s="54"/>
      <c r="XE7" s="54"/>
      <c r="XF7" s="54"/>
      <c r="XG7" s="54"/>
      <c r="XH7" s="54"/>
      <c r="XI7" s="54"/>
      <c r="XJ7" s="54" t="s">
        <v>1915</v>
      </c>
      <c r="XK7" s="54" t="s">
        <v>1915</v>
      </c>
      <c r="XL7" s="54"/>
      <c r="XM7" s="54" t="s">
        <v>1962</v>
      </c>
      <c r="XN7" s="54">
        <v>0</v>
      </c>
      <c r="XO7" s="54">
        <v>1</v>
      </c>
      <c r="XP7" s="54">
        <v>0</v>
      </c>
      <c r="XQ7" s="54"/>
      <c r="XR7" s="54">
        <v>0</v>
      </c>
      <c r="XS7" s="54">
        <v>0</v>
      </c>
      <c r="XT7" s="54">
        <v>0</v>
      </c>
      <c r="XU7" s="54"/>
      <c r="XV7" s="54"/>
      <c r="XW7" s="54" t="s">
        <v>1915</v>
      </c>
      <c r="XX7" s="54">
        <v>226010304</v>
      </c>
      <c r="XY7" s="54" t="s">
        <v>440</v>
      </c>
      <c r="XZ7" s="53">
        <v>44493.856446759259</v>
      </c>
      <c r="YA7" s="54"/>
      <c r="YB7" s="54"/>
      <c r="YC7" s="54" t="s">
        <v>336</v>
      </c>
      <c r="YD7" s="54" t="s">
        <v>337</v>
      </c>
      <c r="YE7" s="54"/>
      <c r="YF7" s="54">
        <v>6</v>
      </c>
    </row>
    <row r="8" spans="1:656" s="14" customFormat="1" x14ac:dyDescent="0.25">
      <c r="A8" s="56">
        <v>44493.943050428243</v>
      </c>
      <c r="B8" s="57">
        <v>44493.951078287027</v>
      </c>
      <c r="C8" s="57">
        <v>44493</v>
      </c>
      <c r="D8" s="58"/>
      <c r="E8" s="58" t="s">
        <v>379</v>
      </c>
      <c r="F8" s="57">
        <v>44493</v>
      </c>
      <c r="G8" s="58" t="s">
        <v>1902</v>
      </c>
      <c r="H8" s="58" t="s">
        <v>1902</v>
      </c>
      <c r="I8" s="58" t="s">
        <v>420</v>
      </c>
      <c r="J8" s="58" t="s">
        <v>1903</v>
      </c>
      <c r="K8" s="58" t="s">
        <v>1963</v>
      </c>
      <c r="L8" s="58"/>
      <c r="M8" s="58" t="s">
        <v>314</v>
      </c>
      <c r="N8" s="58" t="s">
        <v>1902</v>
      </c>
      <c r="O8" s="58" t="s">
        <v>315</v>
      </c>
      <c r="P8" s="58" t="s">
        <v>442</v>
      </c>
      <c r="Q8" s="58"/>
      <c r="R8" s="58" t="s">
        <v>317</v>
      </c>
      <c r="S8" s="58">
        <v>3</v>
      </c>
      <c r="T8" s="58">
        <v>1</v>
      </c>
      <c r="U8" s="58">
        <v>2</v>
      </c>
      <c r="V8" s="58" t="s">
        <v>402</v>
      </c>
      <c r="W8" s="58">
        <v>0</v>
      </c>
      <c r="X8" s="58">
        <v>1</v>
      </c>
      <c r="Y8" s="58">
        <v>1</v>
      </c>
      <c r="Z8" s="58">
        <v>0</v>
      </c>
      <c r="AA8" s="58"/>
      <c r="AB8" s="58"/>
      <c r="AC8" s="58"/>
      <c r="AD8" s="58"/>
      <c r="AE8" s="58"/>
      <c r="AF8" s="58" t="s">
        <v>1902</v>
      </c>
      <c r="AG8" s="58" t="s">
        <v>339</v>
      </c>
      <c r="AH8" s="58">
        <v>1</v>
      </c>
      <c r="AI8" s="58">
        <v>0</v>
      </c>
      <c r="AJ8" s="58">
        <v>0</v>
      </c>
      <c r="AK8" s="58">
        <v>0</v>
      </c>
      <c r="AL8" s="58">
        <v>0</v>
      </c>
      <c r="AM8" s="58">
        <v>0</v>
      </c>
      <c r="AN8" s="58">
        <v>0</v>
      </c>
      <c r="AO8" s="58">
        <v>0</v>
      </c>
      <c r="AP8" s="58"/>
      <c r="AQ8" s="58" t="s">
        <v>403</v>
      </c>
      <c r="AR8" s="58"/>
      <c r="AS8" s="58">
        <v>900</v>
      </c>
      <c r="AT8" s="58" t="s">
        <v>1915</v>
      </c>
      <c r="AU8" s="58"/>
      <c r="AV8" s="58"/>
      <c r="AW8" s="58"/>
      <c r="AX8" s="58"/>
      <c r="AY8" s="58"/>
      <c r="AZ8" s="58"/>
      <c r="BA8" s="58"/>
      <c r="BB8" s="58"/>
      <c r="BC8" s="58"/>
      <c r="BD8" s="58"/>
      <c r="BE8" s="58"/>
      <c r="BF8" s="58"/>
      <c r="BG8" s="58"/>
      <c r="BH8" s="58"/>
      <c r="BI8" s="58"/>
      <c r="BJ8" s="58"/>
      <c r="BK8" s="58"/>
      <c r="BL8" s="58"/>
      <c r="BM8" s="58"/>
      <c r="BN8" s="58"/>
      <c r="BO8" s="58" t="s">
        <v>341</v>
      </c>
      <c r="BP8" s="58" t="s">
        <v>1902</v>
      </c>
      <c r="BQ8" s="58" t="s">
        <v>339</v>
      </c>
      <c r="BR8" s="58">
        <v>1</v>
      </c>
      <c r="BS8" s="58">
        <v>0</v>
      </c>
      <c r="BT8" s="58">
        <v>0</v>
      </c>
      <c r="BU8" s="58">
        <v>0</v>
      </c>
      <c r="BV8" s="58">
        <v>0</v>
      </c>
      <c r="BW8" s="58">
        <v>0</v>
      </c>
      <c r="BX8" s="58">
        <v>0</v>
      </c>
      <c r="BY8" s="58">
        <v>0</v>
      </c>
      <c r="BZ8" s="58"/>
      <c r="CA8" s="59" t="s">
        <v>403</v>
      </c>
      <c r="CB8" s="58"/>
      <c r="CC8" s="58">
        <v>600</v>
      </c>
      <c r="CD8" s="58" t="s">
        <v>1915</v>
      </c>
      <c r="CE8" s="58"/>
      <c r="CF8" s="58"/>
      <c r="CG8" s="58"/>
      <c r="CH8" s="58"/>
      <c r="CI8" s="58"/>
      <c r="CJ8" s="58"/>
      <c r="CK8" s="58"/>
      <c r="CL8" s="58"/>
      <c r="CM8" s="58"/>
      <c r="CN8" s="58"/>
      <c r="CO8" s="58"/>
      <c r="CP8" s="58"/>
      <c r="CQ8" s="58"/>
      <c r="CR8" s="58"/>
      <c r="CS8" s="58"/>
      <c r="CT8" s="58"/>
      <c r="CU8" s="58"/>
      <c r="CV8" s="58"/>
      <c r="CW8" s="58"/>
      <c r="CX8" s="58"/>
      <c r="CY8" s="58" t="s">
        <v>341</v>
      </c>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t="s">
        <v>1909</v>
      </c>
      <c r="EK8" s="58">
        <v>1</v>
      </c>
      <c r="EL8" s="58">
        <v>0</v>
      </c>
      <c r="EM8" s="58">
        <v>0</v>
      </c>
      <c r="EN8" s="58">
        <v>0</v>
      </c>
      <c r="EO8" s="58">
        <v>0</v>
      </c>
      <c r="EP8" s="58">
        <v>0</v>
      </c>
      <c r="EQ8" s="58"/>
      <c r="ER8" s="59" t="s">
        <v>443</v>
      </c>
      <c r="ES8" s="58">
        <v>1</v>
      </c>
      <c r="ET8" s="58">
        <v>0</v>
      </c>
      <c r="EU8" s="58">
        <v>1</v>
      </c>
      <c r="EV8" s="58">
        <v>0</v>
      </c>
      <c r="EW8" s="58">
        <v>0</v>
      </c>
      <c r="EX8" s="58">
        <v>1</v>
      </c>
      <c r="EY8" s="58">
        <v>0</v>
      </c>
      <c r="EZ8" s="58">
        <v>0</v>
      </c>
      <c r="FA8" s="58">
        <v>0</v>
      </c>
      <c r="FB8" s="58">
        <v>0</v>
      </c>
      <c r="FC8" s="58">
        <v>0</v>
      </c>
      <c r="FD8" s="58">
        <v>0</v>
      </c>
      <c r="FE8" s="58">
        <v>0</v>
      </c>
      <c r="FF8" s="58">
        <v>0</v>
      </c>
      <c r="FG8" s="58">
        <v>0</v>
      </c>
      <c r="FH8" s="58">
        <v>0</v>
      </c>
      <c r="FI8" s="58">
        <v>0</v>
      </c>
      <c r="FJ8" s="58"/>
      <c r="FK8" s="58" t="s">
        <v>1909</v>
      </c>
      <c r="FL8" s="58">
        <v>1</v>
      </c>
      <c r="FM8" s="58">
        <v>0</v>
      </c>
      <c r="FN8" s="58">
        <v>0</v>
      </c>
      <c r="FO8" s="58">
        <v>0</v>
      </c>
      <c r="FP8" s="58">
        <v>0</v>
      </c>
      <c r="FQ8" s="58">
        <v>0</v>
      </c>
      <c r="FR8" s="58"/>
      <c r="FS8" s="59" t="s">
        <v>384</v>
      </c>
      <c r="FT8" s="58">
        <v>1</v>
      </c>
      <c r="FU8" s="58">
        <v>0</v>
      </c>
      <c r="FV8" s="58">
        <v>0</v>
      </c>
      <c r="FW8" s="58">
        <v>0</v>
      </c>
      <c r="FX8" s="58">
        <v>0</v>
      </c>
      <c r="FY8" s="58">
        <v>0</v>
      </c>
      <c r="FZ8" s="58">
        <v>0</v>
      </c>
      <c r="GA8" s="58">
        <v>0</v>
      </c>
      <c r="GB8" s="58">
        <v>0</v>
      </c>
      <c r="GC8" s="58">
        <v>0</v>
      </c>
      <c r="GD8" s="58">
        <v>0</v>
      </c>
      <c r="GE8" s="58">
        <v>0</v>
      </c>
      <c r="GF8" s="58">
        <v>0</v>
      </c>
      <c r="GG8" s="58">
        <v>0</v>
      </c>
      <c r="GH8" s="58">
        <v>0</v>
      </c>
      <c r="GI8" s="58">
        <v>0</v>
      </c>
      <c r="GJ8" s="58">
        <v>0</v>
      </c>
      <c r="GK8" s="58"/>
      <c r="GL8" s="58" t="s">
        <v>1909</v>
      </c>
      <c r="GM8" s="58">
        <v>1</v>
      </c>
      <c r="GN8" s="58">
        <v>0</v>
      </c>
      <c r="GO8" s="58">
        <v>0</v>
      </c>
      <c r="GP8" s="58">
        <v>0</v>
      </c>
      <c r="GQ8" s="58">
        <v>0</v>
      </c>
      <c r="GR8" s="58">
        <v>0</v>
      </c>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t="s">
        <v>344</v>
      </c>
      <c r="HV8" s="58"/>
      <c r="HW8" s="58" t="s">
        <v>385</v>
      </c>
      <c r="HX8" s="58" t="s">
        <v>404</v>
      </c>
      <c r="HY8" s="58"/>
      <c r="HZ8" s="58" t="s">
        <v>385</v>
      </c>
      <c r="IA8" s="58"/>
      <c r="IB8" s="58"/>
      <c r="IC8" s="58"/>
      <c r="ID8" s="58" t="s">
        <v>4202</v>
      </c>
      <c r="IE8" s="58" t="s">
        <v>347</v>
      </c>
      <c r="IF8" s="58">
        <v>1</v>
      </c>
      <c r="IG8" s="58">
        <v>0</v>
      </c>
      <c r="IH8" s="58">
        <v>0</v>
      </c>
      <c r="II8" s="58">
        <v>0</v>
      </c>
      <c r="IJ8" s="58">
        <v>0</v>
      </c>
      <c r="IK8" s="58">
        <v>0</v>
      </c>
      <c r="IL8" s="58">
        <v>0</v>
      </c>
      <c r="IM8" s="54">
        <v>0</v>
      </c>
      <c r="IN8" s="58">
        <v>0</v>
      </c>
      <c r="IO8" s="58">
        <v>0</v>
      </c>
      <c r="IP8" s="58">
        <v>0</v>
      </c>
      <c r="IQ8" s="58"/>
      <c r="IR8" s="39" t="s">
        <v>4216</v>
      </c>
      <c r="IS8" s="59" t="s">
        <v>446</v>
      </c>
      <c r="IT8" s="58">
        <v>1</v>
      </c>
      <c r="IU8" s="58">
        <v>0</v>
      </c>
      <c r="IV8" s="58">
        <v>1</v>
      </c>
      <c r="IW8" s="58">
        <v>0</v>
      </c>
      <c r="IX8" s="58">
        <v>0</v>
      </c>
      <c r="IY8" s="58">
        <v>1</v>
      </c>
      <c r="IZ8" s="58">
        <v>0</v>
      </c>
      <c r="JA8" s="58">
        <v>0</v>
      </c>
      <c r="JB8" s="58">
        <v>0</v>
      </c>
      <c r="JC8" s="58">
        <v>0</v>
      </c>
      <c r="JD8" s="58">
        <v>0</v>
      </c>
      <c r="JE8" s="58">
        <v>0</v>
      </c>
      <c r="JF8" s="58">
        <v>0</v>
      </c>
      <c r="JG8" s="58">
        <v>0</v>
      </c>
      <c r="JH8" s="58">
        <v>0</v>
      </c>
      <c r="JI8" s="58">
        <v>0</v>
      </c>
      <c r="JJ8" s="58"/>
      <c r="JK8" s="58" t="s">
        <v>389</v>
      </c>
      <c r="JL8" s="58" t="s">
        <v>447</v>
      </c>
      <c r="JM8" s="58"/>
      <c r="JN8" s="58" t="s">
        <v>352</v>
      </c>
      <c r="JO8" s="58"/>
      <c r="JP8" s="54" t="s">
        <v>448</v>
      </c>
      <c r="JQ8" s="58">
        <v>0</v>
      </c>
      <c r="JR8" s="58">
        <v>1</v>
      </c>
      <c r="JS8" s="58">
        <v>0</v>
      </c>
      <c r="JT8" s="58">
        <v>0</v>
      </c>
      <c r="JU8" s="58">
        <v>0</v>
      </c>
      <c r="JV8" s="58">
        <v>0</v>
      </c>
      <c r="JW8" s="58">
        <v>0</v>
      </c>
      <c r="JX8" s="58">
        <v>0</v>
      </c>
      <c r="JY8" s="58">
        <v>0</v>
      </c>
      <c r="JZ8" s="58"/>
      <c r="KA8" s="58" t="s">
        <v>4310</v>
      </c>
      <c r="KB8" s="59" t="s">
        <v>450</v>
      </c>
      <c r="KC8" s="58">
        <v>1</v>
      </c>
      <c r="KD8" s="58">
        <v>0</v>
      </c>
      <c r="KE8" s="58">
        <v>1</v>
      </c>
      <c r="KF8" s="58">
        <v>0</v>
      </c>
      <c r="KG8" s="58">
        <v>0</v>
      </c>
      <c r="KH8" s="58">
        <v>1</v>
      </c>
      <c r="KI8" s="58">
        <v>0</v>
      </c>
      <c r="KJ8" s="58">
        <v>0</v>
      </c>
      <c r="KK8" s="58">
        <v>0</v>
      </c>
      <c r="KL8" s="58">
        <v>0</v>
      </c>
      <c r="KM8" s="58">
        <v>0</v>
      </c>
      <c r="KN8" s="58">
        <v>1</v>
      </c>
      <c r="KO8" s="58"/>
      <c r="KP8" s="58">
        <v>0</v>
      </c>
      <c r="KQ8" s="58">
        <v>0</v>
      </c>
      <c r="KR8" s="58">
        <v>0</v>
      </c>
      <c r="KS8" s="58"/>
      <c r="KT8" s="58" t="s">
        <v>427</v>
      </c>
      <c r="KU8" s="58" t="s">
        <v>447</v>
      </c>
      <c r="KV8" s="58"/>
      <c r="KW8" s="59" t="s">
        <v>355</v>
      </c>
      <c r="KX8" s="58"/>
      <c r="KY8" s="58"/>
      <c r="KZ8" s="58"/>
      <c r="LA8" s="58"/>
      <c r="LB8" s="58"/>
      <c r="LC8" s="58"/>
      <c r="LD8" s="58"/>
      <c r="LE8" s="58"/>
      <c r="LF8" s="58"/>
      <c r="LG8" s="58"/>
      <c r="LH8" s="58"/>
      <c r="LI8" s="58"/>
      <c r="LJ8" s="58"/>
      <c r="LK8" s="58"/>
      <c r="LL8" s="58"/>
      <c r="LM8" s="58"/>
      <c r="LN8" s="58"/>
      <c r="LO8" s="58"/>
      <c r="LP8" s="58"/>
      <c r="LQ8" s="58"/>
      <c r="LR8" s="58"/>
      <c r="LS8" s="58"/>
      <c r="LT8" s="58"/>
      <c r="LU8" s="58"/>
      <c r="LV8" s="58"/>
      <c r="LW8" s="58"/>
      <c r="LX8" s="58"/>
      <c r="LY8" s="58"/>
      <c r="LZ8" s="58"/>
      <c r="MA8" s="58"/>
      <c r="MB8" s="58"/>
      <c r="MC8" s="58"/>
      <c r="MD8" s="58"/>
      <c r="ME8" s="58"/>
      <c r="MF8" s="58"/>
      <c r="MG8" s="58" t="s">
        <v>355</v>
      </c>
      <c r="MH8" s="58" t="s">
        <v>355</v>
      </c>
      <c r="MI8" s="54" t="s">
        <v>355</v>
      </c>
      <c r="MJ8" s="54" t="s">
        <v>355</v>
      </c>
      <c r="MK8" s="58">
        <v>0</v>
      </c>
      <c r="ML8" s="58">
        <v>0</v>
      </c>
      <c r="MM8" s="58">
        <v>0</v>
      </c>
      <c r="MN8" s="58">
        <v>0</v>
      </c>
      <c r="MO8" s="58">
        <v>0</v>
      </c>
      <c r="MP8" s="58">
        <v>0</v>
      </c>
      <c r="MQ8" s="58">
        <v>1</v>
      </c>
      <c r="MR8" s="58">
        <v>0</v>
      </c>
      <c r="MS8" s="58"/>
      <c r="MT8" s="54" t="s">
        <v>355</v>
      </c>
      <c r="MU8" s="58">
        <v>0</v>
      </c>
      <c r="MV8" s="58">
        <v>0</v>
      </c>
      <c r="MW8" s="58"/>
      <c r="MX8" s="58">
        <v>0</v>
      </c>
      <c r="MY8" s="58">
        <v>1</v>
      </c>
      <c r="MZ8" s="58">
        <v>0</v>
      </c>
      <c r="NA8" s="58"/>
      <c r="NB8" s="58" t="s">
        <v>1934</v>
      </c>
      <c r="NC8" s="58">
        <v>0</v>
      </c>
      <c r="ND8" s="58">
        <v>1</v>
      </c>
      <c r="NE8" s="58">
        <v>0</v>
      </c>
      <c r="NF8" s="58">
        <v>0</v>
      </c>
      <c r="NG8" s="58" t="s">
        <v>1967</v>
      </c>
      <c r="NH8" s="58">
        <v>0</v>
      </c>
      <c r="NI8" s="58">
        <v>0</v>
      </c>
      <c r="NJ8" s="58">
        <v>1</v>
      </c>
      <c r="NK8" s="58">
        <v>0</v>
      </c>
      <c r="NL8" s="58">
        <v>1</v>
      </c>
      <c r="NM8" s="58">
        <v>1</v>
      </c>
      <c r="NN8" s="58">
        <v>0</v>
      </c>
      <c r="NO8" s="58">
        <v>0</v>
      </c>
      <c r="NP8" s="58">
        <v>0</v>
      </c>
      <c r="NQ8" s="58">
        <v>0</v>
      </c>
      <c r="NR8" s="58">
        <v>0</v>
      </c>
      <c r="NS8" s="58"/>
      <c r="NT8" s="58"/>
      <c r="NU8" s="58" t="s">
        <v>1902</v>
      </c>
      <c r="NV8" s="58" t="s">
        <v>1915</v>
      </c>
      <c r="NW8" s="58" t="s">
        <v>1968</v>
      </c>
      <c r="NX8" s="58">
        <v>0</v>
      </c>
      <c r="NY8" s="58">
        <v>0</v>
      </c>
      <c r="NZ8" s="58">
        <v>0</v>
      </c>
      <c r="OA8" s="58">
        <v>1</v>
      </c>
      <c r="OB8" s="58">
        <v>1</v>
      </c>
      <c r="OC8" s="58"/>
      <c r="OD8" s="58"/>
      <c r="OE8" s="58">
        <v>0</v>
      </c>
      <c r="OF8" s="58">
        <v>0</v>
      </c>
      <c r="OG8" s="58">
        <v>0</v>
      </c>
      <c r="OH8" s="58"/>
      <c r="OI8" s="58"/>
      <c r="OJ8" s="58"/>
      <c r="OK8" s="58"/>
      <c r="OL8" s="58"/>
      <c r="OM8" s="58"/>
      <c r="ON8" s="58"/>
      <c r="OO8" s="58"/>
      <c r="OP8" s="58"/>
      <c r="OQ8" s="58"/>
      <c r="OR8" s="58"/>
      <c r="OS8" s="58"/>
      <c r="OT8" s="58"/>
      <c r="OU8" s="58"/>
      <c r="OV8" s="58"/>
      <c r="OW8" s="58"/>
      <c r="OX8" s="58"/>
      <c r="OY8" s="58"/>
      <c r="OZ8" s="58"/>
      <c r="PA8" s="58"/>
      <c r="PB8" s="58"/>
      <c r="PC8" s="58"/>
      <c r="PD8" s="58"/>
      <c r="PE8" s="58"/>
      <c r="PF8" s="58"/>
      <c r="PG8" s="58"/>
      <c r="PH8" s="58"/>
      <c r="PI8" s="58"/>
      <c r="PJ8" s="58"/>
      <c r="PK8" s="58"/>
      <c r="PL8" s="58"/>
      <c r="PM8" s="58"/>
      <c r="PN8" s="58"/>
      <c r="PO8" s="58"/>
      <c r="PP8" s="58"/>
      <c r="PQ8" s="58"/>
      <c r="PR8" s="58"/>
      <c r="PS8" s="58"/>
      <c r="PT8" s="58"/>
      <c r="PU8" s="58"/>
      <c r="PV8" s="58"/>
      <c r="PW8" s="58"/>
      <c r="PX8" s="58"/>
      <c r="PY8" s="58"/>
      <c r="PZ8" s="58"/>
      <c r="QA8" s="58"/>
      <c r="QB8" s="58"/>
      <c r="QC8" s="58"/>
      <c r="QD8" s="58"/>
      <c r="QE8" s="58"/>
      <c r="QF8" s="58"/>
      <c r="QG8" s="58"/>
      <c r="QH8" s="58"/>
      <c r="QI8" s="58"/>
      <c r="QJ8" s="58"/>
      <c r="QK8" s="58"/>
      <c r="QL8" s="58"/>
      <c r="QM8" s="58"/>
      <c r="QN8" s="58"/>
      <c r="QO8" s="58"/>
      <c r="QP8" s="58"/>
      <c r="QQ8" s="58"/>
      <c r="QR8" s="58"/>
      <c r="QS8" s="58"/>
      <c r="QT8" s="58"/>
      <c r="QU8" s="58"/>
      <c r="QV8" s="58"/>
      <c r="QW8" s="58"/>
      <c r="QX8" s="58"/>
      <c r="QY8" s="58"/>
      <c r="QZ8" s="58"/>
      <c r="RA8" s="58"/>
      <c r="RB8" s="58"/>
      <c r="RC8" s="58"/>
      <c r="RD8" s="58"/>
      <c r="RE8" s="58"/>
      <c r="RF8" s="58"/>
      <c r="RG8" s="58"/>
      <c r="RH8" s="58"/>
      <c r="RI8" s="58"/>
      <c r="RJ8" s="58"/>
      <c r="RK8" s="58"/>
      <c r="RL8" s="58"/>
      <c r="RM8" s="58"/>
      <c r="RN8" s="58"/>
      <c r="RO8" s="58"/>
      <c r="RP8" s="58"/>
      <c r="RQ8" s="58"/>
      <c r="RR8" s="58"/>
      <c r="RS8" s="58"/>
      <c r="RT8" s="58"/>
      <c r="RU8" s="58"/>
      <c r="RV8" s="58"/>
      <c r="RW8" s="58"/>
      <c r="RX8" s="58"/>
      <c r="RY8" s="58"/>
      <c r="RZ8" s="58"/>
      <c r="SA8" s="58"/>
      <c r="SB8" s="58"/>
      <c r="SC8" s="58"/>
      <c r="SD8" s="58"/>
      <c r="SE8" s="58"/>
      <c r="SF8" s="58"/>
      <c r="SG8" s="58"/>
      <c r="SH8" s="58"/>
      <c r="SI8" s="58"/>
      <c r="SJ8" s="58"/>
      <c r="SK8" s="58"/>
      <c r="SL8" s="58"/>
      <c r="SM8" s="58"/>
      <c r="SN8" s="58"/>
      <c r="SO8" s="58"/>
      <c r="SP8" s="58"/>
      <c r="SQ8" s="58"/>
      <c r="SR8" s="58"/>
      <c r="SS8" s="58"/>
      <c r="ST8" s="58"/>
      <c r="SU8" s="58"/>
      <c r="SV8" s="58"/>
      <c r="SW8" s="58"/>
      <c r="SX8" s="58"/>
      <c r="SY8" s="58"/>
      <c r="SZ8" s="58"/>
      <c r="TA8" s="58"/>
      <c r="TB8" s="58"/>
      <c r="TC8" s="58"/>
      <c r="TD8" s="58"/>
      <c r="TE8" s="58"/>
      <c r="TF8" s="58"/>
      <c r="TG8" s="58"/>
      <c r="TH8" s="58"/>
      <c r="TI8" s="58"/>
      <c r="TJ8" s="58"/>
      <c r="TK8" s="58"/>
      <c r="TL8" s="58"/>
      <c r="TM8" s="58"/>
      <c r="TN8" s="58"/>
      <c r="TO8" s="58"/>
      <c r="TP8" s="58"/>
      <c r="TQ8" s="58"/>
      <c r="TR8" s="58"/>
      <c r="TS8" s="58"/>
      <c r="TT8" s="58"/>
      <c r="TU8" s="58"/>
      <c r="TV8" s="58"/>
      <c r="TW8" s="58"/>
      <c r="TX8" s="58"/>
      <c r="TY8" s="58"/>
      <c r="TZ8" s="58"/>
      <c r="UA8" s="58"/>
      <c r="UB8" s="58"/>
      <c r="UC8" s="58"/>
      <c r="UD8" s="58"/>
      <c r="UE8" s="58"/>
      <c r="UF8" s="58"/>
      <c r="UG8" s="58"/>
      <c r="UH8" s="58"/>
      <c r="UI8" s="58"/>
      <c r="UJ8" s="58"/>
      <c r="UK8" s="58"/>
      <c r="UL8" s="58"/>
      <c r="UM8" s="58"/>
      <c r="UN8" s="58"/>
      <c r="UO8" s="58"/>
      <c r="UP8" s="58"/>
      <c r="UQ8" s="58"/>
      <c r="UR8" s="58"/>
      <c r="US8" s="58"/>
      <c r="UT8" s="58"/>
      <c r="UU8" s="58"/>
      <c r="UV8" s="58"/>
      <c r="UW8" s="58"/>
      <c r="UX8" s="58"/>
      <c r="UY8" s="58"/>
      <c r="UZ8" s="58"/>
      <c r="VA8" s="58"/>
      <c r="VB8" s="58"/>
      <c r="VC8" s="58"/>
      <c r="VD8" s="58"/>
      <c r="VE8" s="58"/>
      <c r="VF8" s="58"/>
      <c r="VG8" s="58"/>
      <c r="VH8" s="58"/>
      <c r="VI8" s="58"/>
      <c r="VJ8" s="58"/>
      <c r="VK8" s="58"/>
      <c r="VL8" s="58"/>
      <c r="VM8" s="58"/>
      <c r="VN8" s="58"/>
      <c r="VO8" s="58"/>
      <c r="VP8" s="58"/>
      <c r="VQ8" s="58"/>
      <c r="VR8" s="58"/>
      <c r="VS8" s="58" t="s">
        <v>1969</v>
      </c>
      <c r="VT8" s="58">
        <v>0</v>
      </c>
      <c r="VU8" s="58">
        <v>1</v>
      </c>
      <c r="VV8" s="58">
        <v>0</v>
      </c>
      <c r="VW8" s="58">
        <v>1</v>
      </c>
      <c r="VX8" s="58">
        <v>0</v>
      </c>
      <c r="VY8" s="58">
        <v>1</v>
      </c>
      <c r="VZ8" s="58">
        <v>1</v>
      </c>
      <c r="WA8" s="58">
        <v>0</v>
      </c>
      <c r="WB8" s="58"/>
      <c r="WC8" s="58">
        <v>0</v>
      </c>
      <c r="WD8" s="58">
        <v>0</v>
      </c>
      <c r="WE8" s="58">
        <v>0</v>
      </c>
      <c r="WF8" s="58"/>
      <c r="WG8" s="58" t="s">
        <v>4464</v>
      </c>
      <c r="WH8" s="58" t="s">
        <v>4493</v>
      </c>
      <c r="WI8" s="58" t="s">
        <v>1970</v>
      </c>
      <c r="WJ8" s="58">
        <v>0</v>
      </c>
      <c r="WK8" s="58">
        <v>0</v>
      </c>
      <c r="WL8" s="58">
        <v>0</v>
      </c>
      <c r="WM8" s="58">
        <v>1</v>
      </c>
      <c r="WN8" s="58">
        <v>0</v>
      </c>
      <c r="WO8" s="58">
        <v>0</v>
      </c>
      <c r="WP8" s="58">
        <v>1</v>
      </c>
      <c r="WQ8" s="58">
        <v>0</v>
      </c>
      <c r="WR8" s="58">
        <v>0</v>
      </c>
      <c r="WS8" s="58">
        <v>0</v>
      </c>
      <c r="WT8" s="58">
        <v>0</v>
      </c>
      <c r="WU8" s="58"/>
      <c r="WV8" s="58">
        <v>0</v>
      </c>
      <c r="WW8" s="58">
        <v>0</v>
      </c>
      <c r="WX8" s="58">
        <v>0</v>
      </c>
      <c r="WY8" s="58"/>
      <c r="WZ8" s="58" t="s">
        <v>5058</v>
      </c>
      <c r="XA8" s="58" t="s">
        <v>1902</v>
      </c>
      <c r="XB8" s="58" t="s">
        <v>355</v>
      </c>
      <c r="XC8" s="58">
        <v>0</v>
      </c>
      <c r="XD8" s="58">
        <v>0</v>
      </c>
      <c r="XE8" s="58">
        <v>0</v>
      </c>
      <c r="XF8" s="58">
        <v>0</v>
      </c>
      <c r="XG8" s="58">
        <v>1</v>
      </c>
      <c r="XH8" s="58">
        <v>0</v>
      </c>
      <c r="XI8" s="58"/>
      <c r="XJ8" s="58" t="s">
        <v>1915</v>
      </c>
      <c r="XK8" s="58" t="s">
        <v>1915</v>
      </c>
      <c r="XL8" s="58"/>
      <c r="XM8" s="58" t="s">
        <v>1925</v>
      </c>
      <c r="XN8" s="58">
        <v>0</v>
      </c>
      <c r="XO8" s="58">
        <v>0</v>
      </c>
      <c r="XP8" s="58">
        <v>0</v>
      </c>
      <c r="XQ8" s="58"/>
      <c r="XR8" s="58">
        <v>0</v>
      </c>
      <c r="XS8" s="58">
        <v>1</v>
      </c>
      <c r="XT8" s="58">
        <v>0</v>
      </c>
      <c r="XU8" s="58"/>
      <c r="XV8" s="58"/>
      <c r="XW8" s="58" t="s">
        <v>4103</v>
      </c>
      <c r="XX8" s="58">
        <v>226012946</v>
      </c>
      <c r="XY8" s="58" t="s">
        <v>461</v>
      </c>
      <c r="XZ8" s="57">
        <v>44493.86886574074</v>
      </c>
      <c r="YA8" s="58"/>
      <c r="YB8" s="58"/>
      <c r="YC8" s="58" t="s">
        <v>336</v>
      </c>
      <c r="YD8" s="58" t="s">
        <v>337</v>
      </c>
      <c r="YE8" s="58"/>
      <c r="YF8" s="58">
        <v>7</v>
      </c>
    </row>
    <row r="9" spans="1:656" s="14" customFormat="1" x14ac:dyDescent="0.25">
      <c r="A9" s="37">
        <v>44493.626708564807</v>
      </c>
      <c r="B9" s="38">
        <v>44493.635338159722</v>
      </c>
      <c r="C9" s="38">
        <v>44493</v>
      </c>
      <c r="D9" s="39"/>
      <c r="E9" s="39" t="s">
        <v>462</v>
      </c>
      <c r="F9" s="38">
        <v>44493</v>
      </c>
      <c r="G9" s="39" t="s">
        <v>1902</v>
      </c>
      <c r="H9" s="39" t="s">
        <v>1915</v>
      </c>
      <c r="I9" s="39" t="s">
        <v>327</v>
      </c>
      <c r="J9" s="39" t="s">
        <v>1980</v>
      </c>
      <c r="K9" s="39" t="s">
        <v>1904</v>
      </c>
      <c r="L9" s="39"/>
      <c r="M9" s="39" t="s">
        <v>681</v>
      </c>
      <c r="N9" s="39" t="s">
        <v>1902</v>
      </c>
      <c r="O9" s="39" t="s">
        <v>315</v>
      </c>
      <c r="P9" s="39" t="s">
        <v>1907</v>
      </c>
      <c r="Q9" s="39"/>
      <c r="R9" s="39" t="s">
        <v>317</v>
      </c>
      <c r="S9" s="39">
        <v>3</v>
      </c>
      <c r="T9" s="39">
        <v>0</v>
      </c>
      <c r="U9" s="39">
        <v>2</v>
      </c>
      <c r="V9" s="39" t="s">
        <v>1909</v>
      </c>
      <c r="W9" s="39">
        <v>1</v>
      </c>
      <c r="X9" s="39">
        <v>0</v>
      </c>
      <c r="Y9" s="39">
        <v>0</v>
      </c>
      <c r="Z9" s="39">
        <v>0</v>
      </c>
      <c r="AA9" s="39" t="s">
        <v>465</v>
      </c>
      <c r="AB9" s="39">
        <v>1</v>
      </c>
      <c r="AC9" s="39">
        <v>1</v>
      </c>
      <c r="AD9" s="39">
        <v>1</v>
      </c>
      <c r="AE9" s="39">
        <v>0</v>
      </c>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t="s">
        <v>1909</v>
      </c>
      <c r="EK9" s="39">
        <v>1</v>
      </c>
      <c r="EL9" s="39">
        <v>0</v>
      </c>
      <c r="EM9" s="39">
        <v>0</v>
      </c>
      <c r="EN9" s="39">
        <v>0</v>
      </c>
      <c r="EO9" s="39">
        <v>0</v>
      </c>
      <c r="EP9" s="39">
        <v>0</v>
      </c>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c r="JW9" s="39"/>
      <c r="JX9" s="39"/>
      <c r="JY9" s="39"/>
      <c r="JZ9" s="39"/>
      <c r="KA9" s="39"/>
      <c r="KB9" s="39"/>
      <c r="KC9" s="39"/>
      <c r="KD9" s="39"/>
      <c r="KE9" s="39"/>
      <c r="KF9" s="39"/>
      <c r="KG9" s="39"/>
      <c r="KH9" s="39"/>
      <c r="KI9" s="39"/>
      <c r="KJ9" s="39"/>
      <c r="KK9" s="39"/>
      <c r="KL9" s="39"/>
      <c r="KM9" s="39"/>
      <c r="KN9" s="39"/>
      <c r="KO9" s="39"/>
      <c r="KP9" s="39"/>
      <c r="KQ9" s="39"/>
      <c r="KR9" s="39"/>
      <c r="KS9" s="39"/>
      <c r="KT9" s="39"/>
      <c r="KU9" s="39"/>
      <c r="KV9" s="39"/>
      <c r="KW9" s="39"/>
      <c r="KX9" s="39"/>
      <c r="KY9" s="39"/>
      <c r="KZ9" s="39"/>
      <c r="LA9" s="39"/>
      <c r="LB9" s="39"/>
      <c r="LC9" s="39"/>
      <c r="LD9" s="39"/>
      <c r="LE9" s="39"/>
      <c r="LF9" s="39"/>
      <c r="LG9" s="39"/>
      <c r="LH9" s="39"/>
      <c r="LI9" s="39"/>
      <c r="LJ9" s="39"/>
      <c r="LK9" s="39"/>
      <c r="LL9" s="39"/>
      <c r="LM9" s="39"/>
      <c r="LN9" s="39"/>
      <c r="LO9" s="39"/>
      <c r="LP9" s="39"/>
      <c r="LQ9" s="39"/>
      <c r="LR9" s="39"/>
      <c r="LS9" s="39"/>
      <c r="LT9" s="39"/>
      <c r="LU9" s="39"/>
      <c r="LV9" s="39"/>
      <c r="LW9" s="39"/>
      <c r="LX9" s="39"/>
      <c r="LY9" s="39"/>
      <c r="LZ9" s="39"/>
      <c r="MA9" s="39"/>
      <c r="MB9" s="39"/>
      <c r="MC9" s="39"/>
      <c r="MD9" s="39"/>
      <c r="ME9" s="39"/>
      <c r="MF9" s="39"/>
      <c r="MG9" s="39" t="s">
        <v>2271</v>
      </c>
      <c r="MH9" s="39" t="s">
        <v>355</v>
      </c>
      <c r="MI9" s="39" t="s">
        <v>355</v>
      </c>
      <c r="MJ9" s="39" t="s">
        <v>355</v>
      </c>
      <c r="MK9" s="39">
        <v>0</v>
      </c>
      <c r="ML9" s="39">
        <v>0</v>
      </c>
      <c r="MM9" s="39">
        <v>0</v>
      </c>
      <c r="MN9" s="39">
        <v>0</v>
      </c>
      <c r="MO9" s="39">
        <v>0</v>
      </c>
      <c r="MP9" s="39">
        <v>0</v>
      </c>
      <c r="MQ9" s="39">
        <v>1</v>
      </c>
      <c r="MR9" s="39">
        <v>0</v>
      </c>
      <c r="MS9" s="39"/>
      <c r="MT9" s="39" t="s">
        <v>4360</v>
      </c>
      <c r="MU9" s="39">
        <v>0</v>
      </c>
      <c r="MV9" s="39">
        <v>1</v>
      </c>
      <c r="MW9" s="39"/>
      <c r="MX9" s="39">
        <v>0</v>
      </c>
      <c r="MY9" s="39">
        <v>0</v>
      </c>
      <c r="MZ9" s="39">
        <v>0</v>
      </c>
      <c r="NA9" s="39"/>
      <c r="NB9" s="39" t="s">
        <v>1973</v>
      </c>
      <c r="NC9" s="39">
        <v>1</v>
      </c>
      <c r="ND9" s="39">
        <v>1</v>
      </c>
      <c r="NE9" s="39">
        <v>0</v>
      </c>
      <c r="NF9" s="39">
        <v>0</v>
      </c>
      <c r="NG9" s="39" t="s">
        <v>1943</v>
      </c>
      <c r="NH9" s="39">
        <v>1</v>
      </c>
      <c r="NI9" s="39">
        <v>0</v>
      </c>
      <c r="NJ9" s="39">
        <v>0</v>
      </c>
      <c r="NK9" s="39">
        <v>0</v>
      </c>
      <c r="NL9" s="39">
        <v>0</v>
      </c>
      <c r="NM9" s="39">
        <v>0</v>
      </c>
      <c r="NN9" s="39">
        <v>0</v>
      </c>
      <c r="NO9" s="39">
        <v>0</v>
      </c>
      <c r="NP9" s="39">
        <v>0</v>
      </c>
      <c r="NQ9" s="39">
        <v>0</v>
      </c>
      <c r="NR9" s="39">
        <v>0</v>
      </c>
      <c r="NS9" s="39"/>
      <c r="NT9" s="39"/>
      <c r="NU9" s="39" t="s">
        <v>1915</v>
      </c>
      <c r="NV9" s="39" t="s">
        <v>1915</v>
      </c>
      <c r="NW9" s="39"/>
      <c r="NX9" s="39"/>
      <c r="NY9" s="39"/>
      <c r="NZ9" s="39"/>
      <c r="OA9" s="39"/>
      <c r="OB9" s="39"/>
      <c r="OC9" s="39"/>
      <c r="OD9" s="39"/>
      <c r="OE9" s="39"/>
      <c r="OF9" s="39"/>
      <c r="OG9" s="39"/>
      <c r="OH9" s="39"/>
      <c r="OI9" s="39"/>
      <c r="OJ9" s="39"/>
      <c r="OK9" s="39"/>
      <c r="OL9" s="39"/>
      <c r="OM9" s="39"/>
      <c r="ON9" s="39"/>
      <c r="OO9" s="39"/>
      <c r="OP9" s="39"/>
      <c r="OQ9" s="39"/>
      <c r="OR9" s="39"/>
      <c r="OS9" s="39"/>
      <c r="OT9" s="39"/>
      <c r="OU9" s="39"/>
      <c r="OV9" s="39"/>
      <c r="OW9" s="39"/>
      <c r="OX9" s="39"/>
      <c r="OY9" s="39"/>
      <c r="OZ9" s="39"/>
      <c r="PA9" s="39"/>
      <c r="PB9" s="39"/>
      <c r="PC9" s="39"/>
      <c r="PD9" s="39"/>
      <c r="PE9" s="39"/>
      <c r="PF9" s="39"/>
      <c r="PG9" s="39"/>
      <c r="PH9" s="39"/>
      <c r="PI9" s="39"/>
      <c r="PJ9" s="39"/>
      <c r="PK9" s="39"/>
      <c r="PL9" s="39"/>
      <c r="PM9" s="39"/>
      <c r="PN9" s="39"/>
      <c r="PO9" s="39"/>
      <c r="PP9" s="39"/>
      <c r="PQ9" s="39"/>
      <c r="PR9" s="39"/>
      <c r="PS9" s="39"/>
      <c r="PT9" s="39"/>
      <c r="PU9" s="39"/>
      <c r="PV9" s="39"/>
      <c r="PW9" s="39"/>
      <c r="PX9" s="39"/>
      <c r="PY9" s="39"/>
      <c r="PZ9" s="39"/>
      <c r="QA9" s="39"/>
      <c r="QB9" s="39"/>
      <c r="QC9" s="39"/>
      <c r="QD9" s="39"/>
      <c r="QE9" s="39"/>
      <c r="QF9" s="39"/>
      <c r="QG9" s="39"/>
      <c r="QH9" s="39"/>
      <c r="QI9" s="39"/>
      <c r="QJ9" s="39"/>
      <c r="QK9" s="39"/>
      <c r="QL9" s="39"/>
      <c r="QM9" s="39"/>
      <c r="QN9" s="39"/>
      <c r="QO9" s="39"/>
      <c r="QP9" s="39"/>
      <c r="QQ9" s="39"/>
      <c r="QR9" s="39"/>
      <c r="QS9" s="39"/>
      <c r="QT9" s="39"/>
      <c r="QU9" s="39"/>
      <c r="QV9" s="39"/>
      <c r="QW9" s="39"/>
      <c r="QX9" s="39"/>
      <c r="QY9" s="39"/>
      <c r="QZ9" s="39"/>
      <c r="RA9" s="39"/>
      <c r="RB9" s="39"/>
      <c r="RC9" s="39"/>
      <c r="RD9" s="39"/>
      <c r="RE9" s="39"/>
      <c r="RF9" s="39"/>
      <c r="RG9" s="39"/>
      <c r="RH9" s="39"/>
      <c r="RI9" s="39"/>
      <c r="RJ9" s="39"/>
      <c r="RK9" s="39"/>
      <c r="RL9" s="39"/>
      <c r="RM9" s="39"/>
      <c r="RN9" s="39"/>
      <c r="RO9" s="39"/>
      <c r="RP9" s="39"/>
      <c r="RQ9" s="39"/>
      <c r="RR9" s="39"/>
      <c r="RS9" s="39"/>
      <c r="RT9" s="39"/>
      <c r="RU9" s="39"/>
      <c r="RV9" s="39"/>
      <c r="RW9" s="39"/>
      <c r="RX9" s="39"/>
      <c r="RY9" s="39"/>
      <c r="RZ9" s="39"/>
      <c r="SA9" s="39"/>
      <c r="SB9" s="39"/>
      <c r="SC9" s="39"/>
      <c r="SD9" s="39"/>
      <c r="SE9" s="39"/>
      <c r="SF9" s="39"/>
      <c r="SG9" s="39"/>
      <c r="SH9" s="39"/>
      <c r="SI9" s="39"/>
      <c r="SJ9" s="39"/>
      <c r="SK9" s="39"/>
      <c r="SL9" s="39"/>
      <c r="SM9" s="39"/>
      <c r="SN9" s="39"/>
      <c r="SO9" s="39"/>
      <c r="SP9" s="39"/>
      <c r="SQ9" s="39"/>
      <c r="SR9" s="39"/>
      <c r="SS9" s="39"/>
      <c r="ST9" s="39"/>
      <c r="SU9" s="39"/>
      <c r="SV9" s="39"/>
      <c r="SW9" s="39"/>
      <c r="SX9" s="39"/>
      <c r="SY9" s="39"/>
      <c r="SZ9" s="39"/>
      <c r="TA9" s="39"/>
      <c r="TB9" s="39"/>
      <c r="TC9" s="39"/>
      <c r="TD9" s="39"/>
      <c r="TE9" s="39"/>
      <c r="TF9" s="39"/>
      <c r="TG9" s="39"/>
      <c r="TH9" s="39"/>
      <c r="TI9" s="39"/>
      <c r="TJ9" s="39"/>
      <c r="TK9" s="39"/>
      <c r="TL9" s="39"/>
      <c r="TM9" s="39"/>
      <c r="TN9" s="39"/>
      <c r="TO9" s="39"/>
      <c r="TP9" s="39"/>
      <c r="TQ9" s="39"/>
      <c r="TR9" s="39"/>
      <c r="TS9" s="39"/>
      <c r="TT9" s="39"/>
      <c r="TU9" s="39"/>
      <c r="TV9" s="39"/>
      <c r="TW9" s="39"/>
      <c r="TX9" s="39"/>
      <c r="TY9" s="39"/>
      <c r="TZ9" s="39"/>
      <c r="UA9" s="39"/>
      <c r="UB9" s="39"/>
      <c r="UC9" s="39"/>
      <c r="UD9" s="39"/>
      <c r="UE9" s="39"/>
      <c r="UF9" s="39"/>
      <c r="UG9" s="39"/>
      <c r="UH9" s="39"/>
      <c r="UI9" s="39"/>
      <c r="UJ9" s="39"/>
      <c r="UK9" s="39"/>
      <c r="UL9" s="39"/>
      <c r="UM9" s="39"/>
      <c r="UN9" s="39"/>
      <c r="UO9" s="39"/>
      <c r="UP9" s="39"/>
      <c r="UQ9" s="39"/>
      <c r="UR9" s="39"/>
      <c r="US9" s="39"/>
      <c r="UT9" s="39"/>
      <c r="UU9" s="39"/>
      <c r="UV9" s="39"/>
      <c r="UW9" s="39"/>
      <c r="UX9" s="39"/>
      <c r="UY9" s="39"/>
      <c r="UZ9" s="39"/>
      <c r="VA9" s="39"/>
      <c r="VB9" s="39"/>
      <c r="VC9" s="39"/>
      <c r="VD9" s="39"/>
      <c r="VE9" s="39"/>
      <c r="VF9" s="39"/>
      <c r="VG9" s="39"/>
      <c r="VH9" s="39"/>
      <c r="VI9" s="39"/>
      <c r="VJ9" s="39"/>
      <c r="VK9" s="39"/>
      <c r="VL9" s="39"/>
      <c r="VM9" s="39"/>
      <c r="VN9" s="39"/>
      <c r="VO9" s="39"/>
      <c r="VP9" s="39"/>
      <c r="VQ9" s="39"/>
      <c r="VR9" s="39"/>
      <c r="VS9" s="39" t="s">
        <v>1974</v>
      </c>
      <c r="VT9" s="39">
        <v>1</v>
      </c>
      <c r="VU9" s="39">
        <v>0</v>
      </c>
      <c r="VV9" s="39">
        <v>1</v>
      </c>
      <c r="VW9" s="39">
        <v>0</v>
      </c>
      <c r="VX9" s="39">
        <v>0</v>
      </c>
      <c r="VY9" s="39">
        <v>0</v>
      </c>
      <c r="VZ9" s="39">
        <v>0</v>
      </c>
      <c r="WA9" s="39">
        <v>0</v>
      </c>
      <c r="WB9" s="39"/>
      <c r="WC9" s="39">
        <v>0</v>
      </c>
      <c r="WD9" s="39">
        <v>0</v>
      </c>
      <c r="WE9" s="39">
        <v>0</v>
      </c>
      <c r="WF9" s="39"/>
      <c r="WG9" s="39" t="s">
        <v>4427</v>
      </c>
      <c r="WH9" s="39" t="s">
        <v>4494</v>
      </c>
      <c r="WI9" s="39" t="s">
        <v>1975</v>
      </c>
      <c r="WJ9" s="39">
        <v>0</v>
      </c>
      <c r="WK9" s="39">
        <v>0</v>
      </c>
      <c r="WL9" s="39">
        <v>0</v>
      </c>
      <c r="WM9" s="39">
        <v>0</v>
      </c>
      <c r="WN9" s="39">
        <v>1</v>
      </c>
      <c r="WO9" s="39">
        <v>1</v>
      </c>
      <c r="WP9" s="39">
        <v>0</v>
      </c>
      <c r="WQ9" s="39">
        <v>0</v>
      </c>
      <c r="WR9" s="39">
        <v>0</v>
      </c>
      <c r="WS9" s="39">
        <v>0</v>
      </c>
      <c r="WT9" s="39">
        <v>0</v>
      </c>
      <c r="WU9" s="39"/>
      <c r="WV9" s="39">
        <v>0</v>
      </c>
      <c r="WW9" s="39">
        <v>0</v>
      </c>
      <c r="WX9" s="39">
        <v>0</v>
      </c>
      <c r="WY9" s="39"/>
      <c r="WZ9" s="39" t="s">
        <v>5065</v>
      </c>
      <c r="XA9" s="39" t="s">
        <v>1915</v>
      </c>
      <c r="XB9" s="39"/>
      <c r="XC9" s="39"/>
      <c r="XD9" s="39"/>
      <c r="XE9" s="39"/>
      <c r="XF9" s="39"/>
      <c r="XG9" s="39"/>
      <c r="XH9" s="39"/>
      <c r="XI9" s="39"/>
      <c r="XJ9" s="39" t="s">
        <v>355</v>
      </c>
      <c r="XK9" s="39" t="s">
        <v>1915</v>
      </c>
      <c r="XL9" s="39"/>
      <c r="XM9" s="39"/>
      <c r="XN9" s="39">
        <v>0</v>
      </c>
      <c r="XO9" s="39">
        <v>0</v>
      </c>
      <c r="XP9" s="39">
        <v>0</v>
      </c>
      <c r="XQ9" s="39"/>
      <c r="XR9" s="39">
        <v>0</v>
      </c>
      <c r="XS9" s="39">
        <v>0</v>
      </c>
      <c r="XT9" s="39">
        <v>0</v>
      </c>
      <c r="XU9" s="39"/>
      <c r="XV9" s="39"/>
      <c r="XW9" s="39" t="s">
        <v>1915</v>
      </c>
      <c r="XX9" s="39">
        <v>226197775</v>
      </c>
      <c r="XY9" s="39" t="s">
        <v>477</v>
      </c>
      <c r="XZ9" s="38">
        <v>44494.474178240736</v>
      </c>
      <c r="YA9" s="39"/>
      <c r="YB9" s="39"/>
      <c r="YC9" s="39" t="s">
        <v>336</v>
      </c>
      <c r="YD9" s="39" t="s">
        <v>337</v>
      </c>
      <c r="YE9" s="39"/>
      <c r="YF9" s="39">
        <v>8</v>
      </c>
    </row>
    <row r="10" spans="1:656" s="14" customFormat="1" x14ac:dyDescent="0.25">
      <c r="A10" s="37">
        <v>44493.723144120369</v>
      </c>
      <c r="B10" s="38">
        <v>44493.750004016198</v>
      </c>
      <c r="C10" s="38">
        <v>44493</v>
      </c>
      <c r="D10" s="39"/>
      <c r="E10" s="39" t="s">
        <v>462</v>
      </c>
      <c r="F10" s="38">
        <v>44493</v>
      </c>
      <c r="G10" s="39" t="s">
        <v>1902</v>
      </c>
      <c r="H10" s="39" t="s">
        <v>1902</v>
      </c>
      <c r="I10" s="39" t="s">
        <v>1915</v>
      </c>
      <c r="J10" s="39" t="s">
        <v>1980</v>
      </c>
      <c r="K10" s="39" t="s">
        <v>1904</v>
      </c>
      <c r="L10" s="39"/>
      <c r="M10" s="39" t="s">
        <v>314</v>
      </c>
      <c r="N10" s="39" t="s">
        <v>1902</v>
      </c>
      <c r="O10" s="39" t="s">
        <v>315</v>
      </c>
      <c r="P10" s="39" t="s">
        <v>1946</v>
      </c>
      <c r="Q10" s="39"/>
      <c r="R10" s="39" t="s">
        <v>317</v>
      </c>
      <c r="S10" s="39">
        <v>3</v>
      </c>
      <c r="T10" s="39">
        <v>0</v>
      </c>
      <c r="U10" s="39">
        <v>2</v>
      </c>
      <c r="V10" s="39" t="s">
        <v>319</v>
      </c>
      <c r="W10" s="39">
        <v>0</v>
      </c>
      <c r="X10" s="39">
        <v>1</v>
      </c>
      <c r="Y10" s="39">
        <v>0</v>
      </c>
      <c r="Z10" s="39">
        <v>0</v>
      </c>
      <c r="AA10" s="39"/>
      <c r="AB10" s="39"/>
      <c r="AC10" s="39"/>
      <c r="AD10" s="39"/>
      <c r="AE10" s="39"/>
      <c r="AF10" s="39" t="s">
        <v>1902</v>
      </c>
      <c r="AG10" s="39" t="s">
        <v>339</v>
      </c>
      <c r="AH10" s="39">
        <v>1</v>
      </c>
      <c r="AI10" s="39">
        <v>0</v>
      </c>
      <c r="AJ10" s="39">
        <v>0</v>
      </c>
      <c r="AK10" s="39">
        <v>0</v>
      </c>
      <c r="AL10" s="39">
        <v>0</v>
      </c>
      <c r="AM10" s="39">
        <v>0</v>
      </c>
      <c r="AN10" s="39">
        <v>0</v>
      </c>
      <c r="AO10" s="39">
        <v>0</v>
      </c>
      <c r="AP10" s="39"/>
      <c r="AQ10" s="39" t="s">
        <v>1977</v>
      </c>
      <c r="AR10" s="39"/>
      <c r="AS10" s="39">
        <v>450</v>
      </c>
      <c r="AT10" s="39" t="s">
        <v>1902</v>
      </c>
      <c r="AU10" s="39"/>
      <c r="AV10" s="39"/>
      <c r="AW10" s="39"/>
      <c r="AX10" s="39"/>
      <c r="AY10" s="39"/>
      <c r="AZ10" s="39"/>
      <c r="BA10" s="39"/>
      <c r="BB10" s="39"/>
      <c r="BC10" s="39"/>
      <c r="BD10" s="39"/>
      <c r="BE10" s="39"/>
      <c r="BF10" s="39"/>
      <c r="BG10" s="39"/>
      <c r="BH10" s="39"/>
      <c r="BI10" s="39"/>
      <c r="BJ10" s="39"/>
      <c r="BK10" s="39"/>
      <c r="BL10" s="39"/>
      <c r="BM10" s="39"/>
      <c r="BN10" s="39"/>
      <c r="BO10" s="39" t="s">
        <v>427</v>
      </c>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t="s">
        <v>1909</v>
      </c>
      <c r="EK10" s="39">
        <v>1</v>
      </c>
      <c r="EL10" s="39">
        <v>0</v>
      </c>
      <c r="EM10" s="39">
        <v>0</v>
      </c>
      <c r="EN10" s="39">
        <v>0</v>
      </c>
      <c r="EO10" s="39">
        <v>0</v>
      </c>
      <c r="EP10" s="39">
        <v>0</v>
      </c>
      <c r="EQ10" s="39"/>
      <c r="ER10" s="39" t="s">
        <v>342</v>
      </c>
      <c r="ES10" s="39">
        <v>1</v>
      </c>
      <c r="ET10" s="39">
        <v>1</v>
      </c>
      <c r="EU10" s="39">
        <v>0</v>
      </c>
      <c r="EV10" s="39">
        <v>0</v>
      </c>
      <c r="EW10" s="39">
        <v>0</v>
      </c>
      <c r="EX10" s="39">
        <v>0</v>
      </c>
      <c r="EY10" s="39">
        <v>0</v>
      </c>
      <c r="EZ10" s="39">
        <v>0</v>
      </c>
      <c r="FA10" s="39">
        <v>0</v>
      </c>
      <c r="FB10" s="39">
        <v>0</v>
      </c>
      <c r="FC10" s="39">
        <v>0</v>
      </c>
      <c r="FD10" s="39">
        <v>0</v>
      </c>
      <c r="FE10" s="39">
        <v>0</v>
      </c>
      <c r="FF10" s="39">
        <v>0</v>
      </c>
      <c r="FG10" s="39">
        <v>0</v>
      </c>
      <c r="FH10" s="39">
        <v>0</v>
      </c>
      <c r="FI10" s="39">
        <v>0</v>
      </c>
      <c r="FJ10" s="39"/>
      <c r="FK10" s="39" t="s">
        <v>1909</v>
      </c>
      <c r="FL10" s="39">
        <v>1</v>
      </c>
      <c r="FM10" s="39">
        <v>0</v>
      </c>
      <c r="FN10" s="39">
        <v>0</v>
      </c>
      <c r="FO10" s="39">
        <v>0</v>
      </c>
      <c r="FP10" s="39">
        <v>0</v>
      </c>
      <c r="FQ10" s="39">
        <v>0</v>
      </c>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t="s">
        <v>404</v>
      </c>
      <c r="HV10" s="39"/>
      <c r="HW10" s="39" t="s">
        <v>345</v>
      </c>
      <c r="HX10" s="39"/>
      <c r="HY10" s="39"/>
      <c r="HZ10" s="39"/>
      <c r="IA10" s="39"/>
      <c r="IB10" s="39"/>
      <c r="IC10" s="39"/>
      <c r="ID10" s="39" t="s">
        <v>4203</v>
      </c>
      <c r="IE10" s="39" t="s">
        <v>482</v>
      </c>
      <c r="IF10" s="39">
        <v>0</v>
      </c>
      <c r="IG10" s="39">
        <v>0</v>
      </c>
      <c r="IH10" s="39">
        <v>0</v>
      </c>
      <c r="II10" s="39">
        <v>0</v>
      </c>
      <c r="IJ10" s="39">
        <v>0</v>
      </c>
      <c r="IK10" s="39">
        <v>1</v>
      </c>
      <c r="IL10" s="39">
        <v>0</v>
      </c>
      <c r="IM10" s="39">
        <v>0</v>
      </c>
      <c r="IN10" s="39">
        <v>0</v>
      </c>
      <c r="IO10" s="39">
        <v>0</v>
      </c>
      <c r="IP10" s="39">
        <v>0</v>
      </c>
      <c r="IQ10" s="39"/>
      <c r="IR10" s="39" t="s">
        <v>4220</v>
      </c>
      <c r="IS10" s="61" t="s">
        <v>355</v>
      </c>
      <c r="IT10" s="39">
        <v>0</v>
      </c>
      <c r="IU10" s="39">
        <v>0</v>
      </c>
      <c r="IV10" s="39">
        <v>0</v>
      </c>
      <c r="IW10" s="39">
        <v>0</v>
      </c>
      <c r="IX10" s="39">
        <v>0</v>
      </c>
      <c r="IY10" s="39">
        <v>0</v>
      </c>
      <c r="IZ10" s="39">
        <v>0</v>
      </c>
      <c r="JA10" s="39">
        <v>0</v>
      </c>
      <c r="JB10" s="39">
        <v>0</v>
      </c>
      <c r="JC10" s="39">
        <v>0</v>
      </c>
      <c r="JD10" s="39">
        <v>0</v>
      </c>
      <c r="JE10" s="39">
        <v>0</v>
      </c>
      <c r="JF10" s="39">
        <v>0</v>
      </c>
      <c r="JG10" s="39">
        <v>0</v>
      </c>
      <c r="JH10" s="39">
        <v>1</v>
      </c>
      <c r="JI10" s="39">
        <v>0</v>
      </c>
      <c r="JJ10" s="39"/>
      <c r="JK10" s="39" t="s">
        <v>389</v>
      </c>
      <c r="JL10" s="61" t="s">
        <v>351</v>
      </c>
      <c r="JM10" s="39"/>
      <c r="JN10" s="39" t="s">
        <v>352</v>
      </c>
      <c r="JO10" s="39"/>
      <c r="JP10" s="39"/>
      <c r="JQ10" s="39"/>
      <c r="JR10" s="39"/>
      <c r="JS10" s="39"/>
      <c r="JT10" s="39"/>
      <c r="JU10" s="39"/>
      <c r="JV10" s="39"/>
      <c r="JW10" s="39"/>
      <c r="JX10" s="39"/>
      <c r="JY10" s="39"/>
      <c r="JZ10" s="39"/>
      <c r="KA10" s="39"/>
      <c r="KB10" s="39"/>
      <c r="KC10" s="39"/>
      <c r="KD10" s="39"/>
      <c r="KE10" s="39"/>
      <c r="KF10" s="39"/>
      <c r="KG10" s="39"/>
      <c r="KH10" s="39"/>
      <c r="KI10" s="39"/>
      <c r="KJ10" s="39"/>
      <c r="KK10" s="39"/>
      <c r="KL10" s="39"/>
      <c r="KM10" s="39"/>
      <c r="KN10" s="39"/>
      <c r="KO10" s="39"/>
      <c r="KP10" s="39"/>
      <c r="KQ10" s="39"/>
      <c r="KR10" s="39"/>
      <c r="KS10" s="39"/>
      <c r="KT10" s="39"/>
      <c r="KU10" s="39"/>
      <c r="KV10" s="39"/>
      <c r="KW10" s="39"/>
      <c r="KX10" s="39"/>
      <c r="KY10" s="39"/>
      <c r="KZ10" s="39"/>
      <c r="LA10" s="39"/>
      <c r="LB10" s="39"/>
      <c r="LC10" s="39"/>
      <c r="LD10" s="39"/>
      <c r="LE10" s="39"/>
      <c r="LF10" s="39"/>
      <c r="LG10" s="39"/>
      <c r="LH10" s="39"/>
      <c r="LI10" s="39"/>
      <c r="LJ10" s="39"/>
      <c r="LK10" s="39"/>
      <c r="LL10" s="39"/>
      <c r="LM10" s="39"/>
      <c r="LN10" s="39"/>
      <c r="LO10" s="39"/>
      <c r="LP10" s="39"/>
      <c r="LQ10" s="39"/>
      <c r="LR10" s="39"/>
      <c r="LS10" s="39"/>
      <c r="LT10" s="39"/>
      <c r="LU10" s="39"/>
      <c r="LV10" s="39"/>
      <c r="LW10" s="39"/>
      <c r="LX10" s="39"/>
      <c r="LY10" s="39"/>
      <c r="LZ10" s="39"/>
      <c r="MA10" s="39"/>
      <c r="MB10" s="39"/>
      <c r="MC10" s="39"/>
      <c r="MD10" s="39"/>
      <c r="ME10" s="39"/>
      <c r="MF10" s="39"/>
      <c r="MG10" s="39" t="s">
        <v>2271</v>
      </c>
      <c r="MH10" s="39" t="s">
        <v>355</v>
      </c>
      <c r="MI10" s="39" t="s">
        <v>355</v>
      </c>
      <c r="MJ10" s="39" t="s">
        <v>2273</v>
      </c>
      <c r="MK10" s="39">
        <v>0</v>
      </c>
      <c r="ML10" s="39">
        <v>0</v>
      </c>
      <c r="MM10" s="39">
        <v>0</v>
      </c>
      <c r="MN10" s="39">
        <v>0</v>
      </c>
      <c r="MO10" s="39">
        <v>1</v>
      </c>
      <c r="MP10" s="39">
        <v>0</v>
      </c>
      <c r="MQ10" s="39">
        <v>0</v>
      </c>
      <c r="MR10" s="39">
        <v>0</v>
      </c>
      <c r="MS10" s="39"/>
      <c r="MT10" s="39" t="s">
        <v>324</v>
      </c>
      <c r="MU10" s="39">
        <v>0</v>
      </c>
      <c r="MV10" s="39">
        <v>1</v>
      </c>
      <c r="MW10" s="39"/>
      <c r="MX10" s="39">
        <v>0</v>
      </c>
      <c r="MY10" s="39">
        <v>0</v>
      </c>
      <c r="MZ10" s="39">
        <v>0</v>
      </c>
      <c r="NA10" s="39"/>
      <c r="NB10" s="39" t="s">
        <v>1926</v>
      </c>
      <c r="NC10" s="39">
        <v>1</v>
      </c>
      <c r="ND10" s="39">
        <v>1</v>
      </c>
      <c r="NE10" s="39">
        <v>0</v>
      </c>
      <c r="NF10" s="39">
        <v>0</v>
      </c>
      <c r="NG10" s="39" t="s">
        <v>1914</v>
      </c>
      <c r="NH10" s="39">
        <v>0</v>
      </c>
      <c r="NI10" s="39">
        <v>0</v>
      </c>
      <c r="NJ10" s="39">
        <v>0</v>
      </c>
      <c r="NK10" s="39">
        <v>1</v>
      </c>
      <c r="NL10" s="39">
        <v>0</v>
      </c>
      <c r="NM10" s="39">
        <v>0</v>
      </c>
      <c r="NN10" s="39">
        <v>0</v>
      </c>
      <c r="NO10" s="39">
        <v>0</v>
      </c>
      <c r="NP10" s="39">
        <v>0</v>
      </c>
      <c r="NQ10" s="39">
        <v>0</v>
      </c>
      <c r="NR10" s="39">
        <v>0</v>
      </c>
      <c r="NS10" s="39"/>
      <c r="NT10" s="39"/>
      <c r="NU10" s="39" t="s">
        <v>1915</v>
      </c>
      <c r="NV10" s="39" t="s">
        <v>1902</v>
      </c>
      <c r="NW10" s="39"/>
      <c r="NX10" s="39"/>
      <c r="NY10" s="39"/>
      <c r="NZ10" s="39"/>
      <c r="OA10" s="39"/>
      <c r="OB10" s="39"/>
      <c r="OC10" s="39"/>
      <c r="OD10" s="39"/>
      <c r="OE10" s="39"/>
      <c r="OF10" s="39"/>
      <c r="OG10" s="39"/>
      <c r="OH10" s="39"/>
      <c r="OI10" s="39" t="s">
        <v>4374</v>
      </c>
      <c r="OJ10" s="39">
        <v>0</v>
      </c>
      <c r="OK10" s="39">
        <v>0</v>
      </c>
      <c r="OL10" s="39">
        <v>0</v>
      </c>
      <c r="OM10" s="39">
        <v>0</v>
      </c>
      <c r="ON10" s="39">
        <v>0</v>
      </c>
      <c r="OO10" s="39">
        <v>0</v>
      </c>
      <c r="OP10" s="39">
        <v>1</v>
      </c>
      <c r="OQ10" s="39"/>
      <c r="OR10" s="39">
        <v>0</v>
      </c>
      <c r="OS10" s="39">
        <v>0</v>
      </c>
      <c r="OT10" s="39">
        <v>0</v>
      </c>
      <c r="OU10" s="39"/>
      <c r="OV10" s="39"/>
      <c r="OW10" s="39"/>
      <c r="OX10" s="39"/>
      <c r="OY10" s="39"/>
      <c r="OZ10" s="39"/>
      <c r="PA10" s="39"/>
      <c r="PB10" s="39"/>
      <c r="PC10" s="39"/>
      <c r="PD10" s="39"/>
      <c r="PE10" s="39"/>
      <c r="PF10" s="39"/>
      <c r="PG10" s="39"/>
      <c r="PH10" s="39"/>
      <c r="PI10" s="39"/>
      <c r="PJ10" s="39"/>
      <c r="PK10" s="39"/>
      <c r="PL10" s="39"/>
      <c r="PM10" s="39"/>
      <c r="PN10" s="39"/>
      <c r="PO10" s="39"/>
      <c r="PP10" s="39"/>
      <c r="PQ10" s="39"/>
      <c r="PR10" s="39"/>
      <c r="PS10" s="39"/>
      <c r="PT10" s="39"/>
      <c r="PU10" s="39"/>
      <c r="PV10" s="39"/>
      <c r="PW10" s="39"/>
      <c r="PX10" s="39"/>
      <c r="PY10" s="39"/>
      <c r="PZ10" s="39"/>
      <c r="QA10" s="39"/>
      <c r="QB10" s="39"/>
      <c r="QC10" s="39"/>
      <c r="QD10" s="39"/>
      <c r="QE10" s="39"/>
      <c r="QF10" s="39"/>
      <c r="QG10" s="39"/>
      <c r="QH10" s="39"/>
      <c r="QI10" s="39"/>
      <c r="QJ10" s="39"/>
      <c r="QK10" s="39"/>
      <c r="QL10" s="39"/>
      <c r="QM10" s="39"/>
      <c r="QN10" s="39"/>
      <c r="QO10" s="39"/>
      <c r="QP10" s="39"/>
      <c r="QQ10" s="39"/>
      <c r="QR10" s="39"/>
      <c r="QS10" s="39"/>
      <c r="QT10" s="39"/>
      <c r="QU10" s="39"/>
      <c r="QV10" s="39"/>
      <c r="QW10" s="39"/>
      <c r="QX10" s="39"/>
      <c r="QY10" s="39"/>
      <c r="QZ10" s="39"/>
      <c r="RA10" s="39"/>
      <c r="RB10" s="39"/>
      <c r="RC10" s="39"/>
      <c r="RD10" s="39"/>
      <c r="RE10" s="39"/>
      <c r="RF10" s="39"/>
      <c r="RG10" s="39"/>
      <c r="RH10" s="39"/>
      <c r="RI10" s="39"/>
      <c r="RJ10" s="39"/>
      <c r="RK10" s="39"/>
      <c r="RL10" s="39"/>
      <c r="RM10" s="39"/>
      <c r="RN10" s="39"/>
      <c r="RO10" s="39"/>
      <c r="RP10" s="39"/>
      <c r="RQ10" s="39"/>
      <c r="RR10" s="39"/>
      <c r="RS10" s="39"/>
      <c r="RT10" s="39"/>
      <c r="RU10" s="39"/>
      <c r="RV10" s="39"/>
      <c r="RW10" s="39"/>
      <c r="RX10" s="39"/>
      <c r="RY10" s="39"/>
      <c r="RZ10" s="39"/>
      <c r="SA10" s="39"/>
      <c r="SB10" s="39"/>
      <c r="SC10" s="39"/>
      <c r="SD10" s="39"/>
      <c r="SE10" s="39"/>
      <c r="SF10" s="39"/>
      <c r="SG10" s="39"/>
      <c r="SH10" s="39"/>
      <c r="SI10" s="39"/>
      <c r="SJ10" s="39"/>
      <c r="SK10" s="39"/>
      <c r="SL10" s="39"/>
      <c r="SM10" s="39"/>
      <c r="SN10" s="39"/>
      <c r="SO10" s="39"/>
      <c r="SP10" s="39"/>
      <c r="SQ10" s="39"/>
      <c r="SR10" s="39"/>
      <c r="SS10" s="39"/>
      <c r="ST10" s="39"/>
      <c r="SU10" s="39"/>
      <c r="SV10" s="39"/>
      <c r="SW10" s="39"/>
      <c r="SX10" s="39"/>
      <c r="SY10" s="39"/>
      <c r="SZ10" s="39"/>
      <c r="TA10" s="39"/>
      <c r="TB10" s="39"/>
      <c r="TC10" s="39"/>
      <c r="TD10" s="39"/>
      <c r="TE10" s="39"/>
      <c r="TF10" s="39"/>
      <c r="TG10" s="39"/>
      <c r="TH10" s="39"/>
      <c r="TI10" s="39"/>
      <c r="TJ10" s="39"/>
      <c r="TK10" s="39"/>
      <c r="TL10" s="39"/>
      <c r="TM10" s="39"/>
      <c r="TN10" s="39"/>
      <c r="TO10" s="39"/>
      <c r="TP10" s="39"/>
      <c r="TQ10" s="39"/>
      <c r="TR10" s="39"/>
      <c r="TS10" s="39"/>
      <c r="TT10" s="39"/>
      <c r="TU10" s="39"/>
      <c r="TV10" s="39"/>
      <c r="TW10" s="39"/>
      <c r="TX10" s="39"/>
      <c r="TY10" s="39"/>
      <c r="TZ10" s="39"/>
      <c r="UA10" s="39"/>
      <c r="UB10" s="39"/>
      <c r="UC10" s="39"/>
      <c r="UD10" s="39"/>
      <c r="UE10" s="39"/>
      <c r="UF10" s="39"/>
      <c r="UG10" s="39"/>
      <c r="UH10" s="39"/>
      <c r="UI10" s="39"/>
      <c r="UJ10" s="39"/>
      <c r="UK10" s="39"/>
      <c r="UL10" s="39"/>
      <c r="UM10" s="39"/>
      <c r="UN10" s="39"/>
      <c r="UO10" s="39"/>
      <c r="UP10" s="39"/>
      <c r="UQ10" s="39"/>
      <c r="UR10" s="39"/>
      <c r="US10" s="39"/>
      <c r="UT10" s="39"/>
      <c r="UU10" s="39"/>
      <c r="UV10" s="39"/>
      <c r="UW10" s="39"/>
      <c r="UX10" s="39"/>
      <c r="UY10" s="39"/>
      <c r="UZ10" s="39"/>
      <c r="VA10" s="39"/>
      <c r="VB10" s="39"/>
      <c r="VC10" s="39"/>
      <c r="VD10" s="39"/>
      <c r="VE10" s="39"/>
      <c r="VF10" s="39"/>
      <c r="VG10" s="39"/>
      <c r="VH10" s="39"/>
      <c r="VI10" s="39"/>
      <c r="VJ10" s="39"/>
      <c r="VK10" s="39"/>
      <c r="VL10" s="39"/>
      <c r="VM10" s="39"/>
      <c r="VN10" s="39"/>
      <c r="VO10" s="39"/>
      <c r="VP10" s="39"/>
      <c r="VQ10" s="39"/>
      <c r="VR10" s="39"/>
      <c r="VS10" s="39" t="s">
        <v>1974</v>
      </c>
      <c r="VT10" s="39">
        <v>1</v>
      </c>
      <c r="VU10" s="39">
        <v>0</v>
      </c>
      <c r="VV10" s="39">
        <v>1</v>
      </c>
      <c r="VW10" s="39">
        <v>0</v>
      </c>
      <c r="VX10" s="39">
        <v>0</v>
      </c>
      <c r="VY10" s="39">
        <v>0</v>
      </c>
      <c r="VZ10" s="39">
        <v>0</v>
      </c>
      <c r="WA10" s="39">
        <v>0</v>
      </c>
      <c r="WB10" s="39"/>
      <c r="WC10" s="39">
        <v>0</v>
      </c>
      <c r="WD10" s="39">
        <v>0</v>
      </c>
      <c r="WE10" s="39">
        <v>0</v>
      </c>
      <c r="WF10" s="39"/>
      <c r="WG10" s="39" t="s">
        <v>4427</v>
      </c>
      <c r="WH10" s="39" t="s">
        <v>4096</v>
      </c>
      <c r="WI10" s="39" t="s">
        <v>1979</v>
      </c>
      <c r="WJ10" s="39">
        <v>0</v>
      </c>
      <c r="WK10" s="39">
        <v>0</v>
      </c>
      <c r="WL10" s="39">
        <v>0</v>
      </c>
      <c r="WM10" s="39">
        <v>0</v>
      </c>
      <c r="WN10" s="39">
        <v>0</v>
      </c>
      <c r="WO10" s="39">
        <v>1</v>
      </c>
      <c r="WP10" s="39">
        <v>0</v>
      </c>
      <c r="WQ10" s="39">
        <v>0</v>
      </c>
      <c r="WR10" s="39">
        <v>0</v>
      </c>
      <c r="WS10" s="39">
        <v>0</v>
      </c>
      <c r="WT10" s="39">
        <v>0</v>
      </c>
      <c r="WU10" s="39"/>
      <c r="WV10" s="39">
        <v>0</v>
      </c>
      <c r="WW10" s="39">
        <v>0</v>
      </c>
      <c r="WX10" s="39">
        <v>0</v>
      </c>
      <c r="WY10" s="39"/>
      <c r="WZ10" s="39" t="s">
        <v>5071</v>
      </c>
      <c r="XA10" s="39" t="s">
        <v>1915</v>
      </c>
      <c r="XB10" s="39"/>
      <c r="XC10" s="39"/>
      <c r="XD10" s="39"/>
      <c r="XE10" s="39"/>
      <c r="XF10" s="39"/>
      <c r="XG10" s="39"/>
      <c r="XH10" s="39"/>
      <c r="XI10" s="39"/>
      <c r="XJ10" s="39" t="s">
        <v>355</v>
      </c>
      <c r="XK10" s="39" t="s">
        <v>1915</v>
      </c>
      <c r="XL10" s="39"/>
      <c r="XM10" s="39"/>
      <c r="XN10" s="39">
        <v>0</v>
      </c>
      <c r="XO10" s="39">
        <v>0</v>
      </c>
      <c r="XP10" s="39">
        <v>0</v>
      </c>
      <c r="XQ10" s="39"/>
      <c r="XR10" s="39">
        <v>0</v>
      </c>
      <c r="XS10" s="39">
        <v>0</v>
      </c>
      <c r="XT10" s="39">
        <v>0</v>
      </c>
      <c r="XU10" s="39"/>
      <c r="XV10" s="39"/>
      <c r="XW10" s="39" t="s">
        <v>1915</v>
      </c>
      <c r="XX10" s="39">
        <v>226197796</v>
      </c>
      <c r="XY10" s="39" t="s">
        <v>492</v>
      </c>
      <c r="XZ10" s="38">
        <v>44494.474189814813</v>
      </c>
      <c r="YA10" s="39"/>
      <c r="YB10" s="39"/>
      <c r="YC10" s="39" t="s">
        <v>336</v>
      </c>
      <c r="YD10" s="39" t="s">
        <v>337</v>
      </c>
      <c r="YE10" s="39"/>
      <c r="YF10" s="39">
        <v>9</v>
      </c>
    </row>
    <row r="11" spans="1:656" s="14" customFormat="1" x14ac:dyDescent="0.25">
      <c r="A11" s="52">
        <v>44493.753997141197</v>
      </c>
      <c r="B11" s="53">
        <v>44493.766362037037</v>
      </c>
      <c r="C11" s="53">
        <v>44493</v>
      </c>
      <c r="D11" s="54"/>
      <c r="E11" s="54" t="s">
        <v>462</v>
      </c>
      <c r="F11" s="53">
        <v>44493</v>
      </c>
      <c r="G11" s="54" t="s">
        <v>1902</v>
      </c>
      <c r="H11" s="54" t="s">
        <v>1902</v>
      </c>
      <c r="I11" s="54" t="s">
        <v>1943</v>
      </c>
      <c r="J11" s="54" t="s">
        <v>1980</v>
      </c>
      <c r="K11" s="54" t="s">
        <v>1963</v>
      </c>
      <c r="L11" s="54"/>
      <c r="M11" s="54" t="s">
        <v>314</v>
      </c>
      <c r="N11" s="54" t="s">
        <v>1902</v>
      </c>
      <c r="O11" s="54" t="s">
        <v>315</v>
      </c>
      <c r="P11" s="54" t="s">
        <v>1946</v>
      </c>
      <c r="Q11" s="54"/>
      <c r="R11" s="54" t="s">
        <v>317</v>
      </c>
      <c r="S11" s="54">
        <v>2</v>
      </c>
      <c r="T11" s="54">
        <v>1</v>
      </c>
      <c r="U11" s="54">
        <v>1</v>
      </c>
      <c r="V11" s="54" t="s">
        <v>402</v>
      </c>
      <c r="W11" s="54">
        <v>0</v>
      </c>
      <c r="X11" s="54">
        <v>1</v>
      </c>
      <c r="Y11" s="54">
        <v>1</v>
      </c>
      <c r="Z11" s="54">
        <v>0</v>
      </c>
      <c r="AA11" s="54"/>
      <c r="AB11" s="54"/>
      <c r="AC11" s="54"/>
      <c r="AD11" s="54"/>
      <c r="AE11" s="54"/>
      <c r="AF11" s="54" t="s">
        <v>1902</v>
      </c>
      <c r="AG11" s="54" t="s">
        <v>339</v>
      </c>
      <c r="AH11" s="54">
        <v>1</v>
      </c>
      <c r="AI11" s="54">
        <v>0</v>
      </c>
      <c r="AJ11" s="54">
        <v>0</v>
      </c>
      <c r="AK11" s="54">
        <v>0</v>
      </c>
      <c r="AL11" s="54">
        <v>0</v>
      </c>
      <c r="AM11" s="54">
        <v>0</v>
      </c>
      <c r="AN11" s="54">
        <v>0</v>
      </c>
      <c r="AO11" s="54">
        <v>0</v>
      </c>
      <c r="AP11" s="54"/>
      <c r="AQ11" s="54" t="s">
        <v>1977</v>
      </c>
      <c r="AR11" s="54"/>
      <c r="AS11" s="54">
        <v>200</v>
      </c>
      <c r="AT11" s="54" t="s">
        <v>1915</v>
      </c>
      <c r="AU11" s="54"/>
      <c r="AV11" s="54"/>
      <c r="AW11" s="54"/>
      <c r="AX11" s="54"/>
      <c r="AY11" s="54"/>
      <c r="AZ11" s="54"/>
      <c r="BA11" s="54"/>
      <c r="BB11" s="54"/>
      <c r="BC11" s="54"/>
      <c r="BD11" s="54"/>
      <c r="BE11" s="54"/>
      <c r="BF11" s="54"/>
      <c r="BG11" s="54"/>
      <c r="BH11" s="54"/>
      <c r="BI11" s="54"/>
      <c r="BJ11" s="54"/>
      <c r="BK11" s="54"/>
      <c r="BL11" s="54"/>
      <c r="BM11" s="54"/>
      <c r="BN11" s="54"/>
      <c r="BO11" s="54" t="s">
        <v>496</v>
      </c>
      <c r="BP11" s="54" t="s">
        <v>1902</v>
      </c>
      <c r="BQ11" s="54" t="s">
        <v>339</v>
      </c>
      <c r="BR11" s="54">
        <v>1</v>
      </c>
      <c r="BS11" s="54">
        <v>0</v>
      </c>
      <c r="BT11" s="54">
        <v>0</v>
      </c>
      <c r="BU11" s="54">
        <v>0</v>
      </c>
      <c r="BV11" s="54">
        <v>0</v>
      </c>
      <c r="BW11" s="54">
        <v>0</v>
      </c>
      <c r="BX11" s="54">
        <v>0</v>
      </c>
      <c r="BY11" s="54">
        <v>0</v>
      </c>
      <c r="BZ11" s="54"/>
      <c r="CA11" s="54" t="s">
        <v>1954</v>
      </c>
      <c r="CB11" s="54"/>
      <c r="CC11" s="54">
        <v>250</v>
      </c>
      <c r="CD11" s="54" t="s">
        <v>1915</v>
      </c>
      <c r="CE11" s="54"/>
      <c r="CF11" s="54"/>
      <c r="CG11" s="54"/>
      <c r="CH11" s="54"/>
      <c r="CI11" s="54"/>
      <c r="CJ11" s="54"/>
      <c r="CK11" s="54"/>
      <c r="CL11" s="54"/>
      <c r="CM11" s="54"/>
      <c r="CN11" s="54"/>
      <c r="CO11" s="54"/>
      <c r="CP11" s="54"/>
      <c r="CQ11" s="54"/>
      <c r="CR11" s="54"/>
      <c r="CS11" s="54"/>
      <c r="CT11" s="54"/>
      <c r="CU11" s="54"/>
      <c r="CV11" s="54"/>
      <c r="CW11" s="54"/>
      <c r="CX11" s="54"/>
      <c r="CY11" s="54" t="s">
        <v>422</v>
      </c>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t="s">
        <v>497</v>
      </c>
      <c r="EK11" s="54">
        <v>0</v>
      </c>
      <c r="EL11" s="54">
        <v>1</v>
      </c>
      <c r="EM11" s="54">
        <v>0</v>
      </c>
      <c r="EN11" s="54">
        <v>0</v>
      </c>
      <c r="EO11" s="54">
        <v>0</v>
      </c>
      <c r="EP11" s="54">
        <v>0</v>
      </c>
      <c r="EQ11" s="54"/>
      <c r="ER11" s="54" t="s">
        <v>342</v>
      </c>
      <c r="ES11" s="54">
        <v>1</v>
      </c>
      <c r="ET11" s="54">
        <v>1</v>
      </c>
      <c r="EU11" s="54">
        <v>0</v>
      </c>
      <c r="EV11" s="54">
        <v>0</v>
      </c>
      <c r="EW11" s="54">
        <v>0</v>
      </c>
      <c r="EX11" s="54">
        <v>0</v>
      </c>
      <c r="EY11" s="54">
        <v>0</v>
      </c>
      <c r="EZ11" s="54">
        <v>0</v>
      </c>
      <c r="FA11" s="54">
        <v>0</v>
      </c>
      <c r="FB11" s="54">
        <v>0</v>
      </c>
      <c r="FC11" s="54">
        <v>0</v>
      </c>
      <c r="FD11" s="54">
        <v>0</v>
      </c>
      <c r="FE11" s="54">
        <v>0</v>
      </c>
      <c r="FF11" s="54">
        <v>0</v>
      </c>
      <c r="FG11" s="54">
        <v>0</v>
      </c>
      <c r="FH11" s="54">
        <v>0</v>
      </c>
      <c r="FI11" s="54">
        <v>0</v>
      </c>
      <c r="FJ11" s="54"/>
      <c r="FK11" s="54" t="s">
        <v>1909</v>
      </c>
      <c r="FL11" s="54">
        <v>1</v>
      </c>
      <c r="FM11" s="54">
        <v>0</v>
      </c>
      <c r="FN11" s="54">
        <v>0</v>
      </c>
      <c r="FO11" s="54">
        <v>0</v>
      </c>
      <c r="FP11" s="54">
        <v>0</v>
      </c>
      <c r="FQ11" s="54">
        <v>0</v>
      </c>
      <c r="FR11" s="54"/>
      <c r="FS11" s="54" t="s">
        <v>584</v>
      </c>
      <c r="FT11" s="54">
        <v>1</v>
      </c>
      <c r="FU11" s="54">
        <v>0</v>
      </c>
      <c r="FV11" s="54">
        <v>1</v>
      </c>
      <c r="FW11" s="54">
        <v>0</v>
      </c>
      <c r="FX11" s="54">
        <v>0</v>
      </c>
      <c r="FY11" s="54">
        <v>0</v>
      </c>
      <c r="FZ11" s="54">
        <v>0</v>
      </c>
      <c r="GA11" s="54">
        <v>0</v>
      </c>
      <c r="GB11" s="54">
        <v>0</v>
      </c>
      <c r="GC11" s="54">
        <v>0</v>
      </c>
      <c r="GD11" s="54">
        <v>0</v>
      </c>
      <c r="GE11" s="54">
        <v>0</v>
      </c>
      <c r="GF11" s="54">
        <v>0</v>
      </c>
      <c r="GG11" s="54">
        <v>0</v>
      </c>
      <c r="GH11" s="54">
        <v>0</v>
      </c>
      <c r="GI11" s="54">
        <v>0</v>
      </c>
      <c r="GJ11" s="54">
        <v>0</v>
      </c>
      <c r="GK11" s="54"/>
      <c r="GL11" s="54" t="s">
        <v>499</v>
      </c>
      <c r="GM11" s="54">
        <v>0</v>
      </c>
      <c r="GN11" s="54">
        <v>0</v>
      </c>
      <c r="GO11" s="54">
        <v>1</v>
      </c>
      <c r="GP11" s="54">
        <v>0</v>
      </c>
      <c r="GQ11" s="54">
        <v>0</v>
      </c>
      <c r="GR11" s="54">
        <v>0</v>
      </c>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t="s">
        <v>404</v>
      </c>
      <c r="HV11" s="54"/>
      <c r="HW11" s="54" t="s">
        <v>345</v>
      </c>
      <c r="HX11" s="55" t="s">
        <v>500</v>
      </c>
      <c r="HY11" s="54"/>
      <c r="HZ11" s="54" t="s">
        <v>345</v>
      </c>
      <c r="IA11" s="54"/>
      <c r="IB11" s="54"/>
      <c r="IC11" s="54"/>
      <c r="ID11" s="54"/>
      <c r="IE11" s="54" t="s">
        <v>482</v>
      </c>
      <c r="IF11" s="54">
        <v>0</v>
      </c>
      <c r="IG11" s="54">
        <v>0</v>
      </c>
      <c r="IH11" s="54">
        <v>0</v>
      </c>
      <c r="II11" s="54">
        <v>0</v>
      </c>
      <c r="IJ11" s="54">
        <v>0</v>
      </c>
      <c r="IK11" s="54">
        <v>1</v>
      </c>
      <c r="IL11" s="54">
        <v>0</v>
      </c>
      <c r="IM11" s="54">
        <v>0</v>
      </c>
      <c r="IN11" s="54">
        <v>0</v>
      </c>
      <c r="IO11" s="54">
        <v>0</v>
      </c>
      <c r="IP11" s="54">
        <v>0</v>
      </c>
      <c r="IQ11" s="54"/>
      <c r="IR11" s="39" t="s">
        <v>4018</v>
      </c>
      <c r="IS11" s="55" t="s">
        <v>503</v>
      </c>
      <c r="IT11" s="54">
        <v>1</v>
      </c>
      <c r="IU11" s="54">
        <v>0</v>
      </c>
      <c r="IV11" s="54">
        <v>0</v>
      </c>
      <c r="IW11" s="54">
        <v>0</v>
      </c>
      <c r="IX11" s="54">
        <v>0</v>
      </c>
      <c r="IY11" s="54">
        <v>0</v>
      </c>
      <c r="IZ11" s="54">
        <v>0</v>
      </c>
      <c r="JA11" s="54">
        <v>0</v>
      </c>
      <c r="JB11" s="54">
        <v>0</v>
      </c>
      <c r="JC11" s="54">
        <v>0</v>
      </c>
      <c r="JD11" s="54">
        <v>0</v>
      </c>
      <c r="JE11" s="54">
        <v>0</v>
      </c>
      <c r="JF11" s="54">
        <v>0</v>
      </c>
      <c r="JG11" s="54">
        <v>0</v>
      </c>
      <c r="JH11" s="54">
        <v>0</v>
      </c>
      <c r="JI11" s="54">
        <v>0</v>
      </c>
      <c r="JJ11" s="54"/>
      <c r="JK11" s="54" t="s">
        <v>389</v>
      </c>
      <c r="JL11" s="55" t="s">
        <v>351</v>
      </c>
      <c r="JM11" s="54"/>
      <c r="JN11" s="54" t="s">
        <v>352</v>
      </c>
      <c r="JO11" s="54"/>
      <c r="JP11" s="54" t="s">
        <v>448</v>
      </c>
      <c r="JQ11" s="54">
        <v>0</v>
      </c>
      <c r="JR11" s="54">
        <v>1</v>
      </c>
      <c r="JS11" s="54">
        <v>0</v>
      </c>
      <c r="JT11" s="54">
        <v>0</v>
      </c>
      <c r="JU11" s="54">
        <v>0</v>
      </c>
      <c r="JV11" s="54">
        <v>0</v>
      </c>
      <c r="JW11" s="54">
        <v>0</v>
      </c>
      <c r="JX11" s="54">
        <v>0</v>
      </c>
      <c r="JY11" s="54">
        <v>0</v>
      </c>
      <c r="JZ11" s="54"/>
      <c r="KA11" s="54" t="s">
        <v>4320</v>
      </c>
      <c r="KB11" s="55" t="s">
        <v>4245</v>
      </c>
      <c r="KC11" s="54">
        <v>1</v>
      </c>
      <c r="KD11" s="54">
        <v>1</v>
      </c>
      <c r="KE11" s="54">
        <v>1</v>
      </c>
      <c r="KF11" s="54">
        <v>1</v>
      </c>
      <c r="KG11" s="54">
        <v>1</v>
      </c>
      <c r="KH11" s="54">
        <v>1</v>
      </c>
      <c r="KI11" s="54">
        <v>0</v>
      </c>
      <c r="KJ11" s="54">
        <v>0</v>
      </c>
      <c r="KK11" s="54">
        <v>0</v>
      </c>
      <c r="KL11" s="54">
        <v>0</v>
      </c>
      <c r="KM11" s="54">
        <v>0</v>
      </c>
      <c r="KN11" s="54">
        <v>0</v>
      </c>
      <c r="KO11" s="54">
        <v>1</v>
      </c>
      <c r="KP11" s="54">
        <v>0</v>
      </c>
      <c r="KQ11" s="54">
        <v>0</v>
      </c>
      <c r="KR11" s="54">
        <v>0</v>
      </c>
      <c r="KS11" s="54"/>
      <c r="KT11" s="54" t="s">
        <v>389</v>
      </c>
      <c r="KU11" s="54" t="s">
        <v>506</v>
      </c>
      <c r="KV11" s="54"/>
      <c r="KW11" s="54" t="s">
        <v>408</v>
      </c>
      <c r="KX11" s="54"/>
      <c r="KY11" s="54"/>
      <c r="KZ11" s="54"/>
      <c r="LA11" s="54"/>
      <c r="LB11" s="54"/>
      <c r="LC11" s="54"/>
      <c r="LD11" s="54"/>
      <c r="LE11" s="54"/>
      <c r="LF11" s="54"/>
      <c r="LG11" s="54"/>
      <c r="LH11" s="54"/>
      <c r="LI11" s="54"/>
      <c r="LJ11" s="54"/>
      <c r="LK11" s="54"/>
      <c r="LL11" s="54"/>
      <c r="LM11" s="54"/>
      <c r="LN11" s="54"/>
      <c r="LO11" s="54"/>
      <c r="LP11" s="54"/>
      <c r="LQ11" s="54"/>
      <c r="LR11" s="54"/>
      <c r="LS11" s="54"/>
      <c r="LT11" s="54"/>
      <c r="LU11" s="54"/>
      <c r="LV11" s="54"/>
      <c r="LW11" s="54"/>
      <c r="LX11" s="54"/>
      <c r="LY11" s="54"/>
      <c r="LZ11" s="54"/>
      <c r="MA11" s="54"/>
      <c r="MB11" s="54"/>
      <c r="MC11" s="54"/>
      <c r="MD11" s="54"/>
      <c r="ME11" s="54"/>
      <c r="MF11" s="54"/>
      <c r="MG11" s="54" t="s">
        <v>2271</v>
      </c>
      <c r="MH11" s="39" t="s">
        <v>4354</v>
      </c>
      <c r="MI11" s="54" t="s">
        <v>2271</v>
      </c>
      <c r="MJ11" s="54" t="s">
        <v>1987</v>
      </c>
      <c r="MK11" s="54">
        <v>0</v>
      </c>
      <c r="ML11" s="54">
        <v>1</v>
      </c>
      <c r="MM11" s="54">
        <v>0</v>
      </c>
      <c r="MN11" s="54">
        <v>0</v>
      </c>
      <c r="MO11" s="54">
        <v>0</v>
      </c>
      <c r="MP11" s="54">
        <v>0</v>
      </c>
      <c r="MQ11" s="54">
        <v>0</v>
      </c>
      <c r="MR11" s="54">
        <v>0</v>
      </c>
      <c r="MS11" s="54"/>
      <c r="MT11" s="54" t="s">
        <v>370</v>
      </c>
      <c r="MU11" s="54">
        <v>1</v>
      </c>
      <c r="MV11" s="54">
        <v>0</v>
      </c>
      <c r="MW11" s="54"/>
      <c r="MX11" s="54">
        <v>0</v>
      </c>
      <c r="MY11" s="54">
        <v>0</v>
      </c>
      <c r="MZ11" s="54">
        <v>0</v>
      </c>
      <c r="NA11" s="54"/>
      <c r="NB11" s="54" t="s">
        <v>1934</v>
      </c>
      <c r="NC11" s="54">
        <v>0</v>
      </c>
      <c r="ND11" s="54">
        <v>1</v>
      </c>
      <c r="NE11" s="54">
        <v>0</v>
      </c>
      <c r="NF11" s="54">
        <v>0</v>
      </c>
      <c r="NG11" s="54" t="s">
        <v>1914</v>
      </c>
      <c r="NH11" s="54">
        <v>0</v>
      </c>
      <c r="NI11" s="54">
        <v>0</v>
      </c>
      <c r="NJ11" s="54">
        <v>0</v>
      </c>
      <c r="NK11" s="54">
        <v>1</v>
      </c>
      <c r="NL11" s="54">
        <v>0</v>
      </c>
      <c r="NM11" s="54">
        <v>0</v>
      </c>
      <c r="NN11" s="54">
        <v>0</v>
      </c>
      <c r="NO11" s="54">
        <v>0</v>
      </c>
      <c r="NP11" s="54">
        <v>0</v>
      </c>
      <c r="NQ11" s="54">
        <v>0</v>
      </c>
      <c r="NR11" s="54">
        <v>0</v>
      </c>
      <c r="NS11" s="54"/>
      <c r="NT11" s="54"/>
      <c r="NU11" s="54" t="s">
        <v>1915</v>
      </c>
      <c r="NV11" s="54" t="s">
        <v>1902</v>
      </c>
      <c r="NW11" s="54"/>
      <c r="NX11" s="54"/>
      <c r="NY11" s="54"/>
      <c r="NZ11" s="54"/>
      <c r="OA11" s="54"/>
      <c r="OB11" s="54"/>
      <c r="OC11" s="54"/>
      <c r="OD11" s="54"/>
      <c r="OE11" s="54"/>
      <c r="OF11" s="54"/>
      <c r="OG11" s="54"/>
      <c r="OH11" s="54"/>
      <c r="OI11" s="54" t="s">
        <v>1925</v>
      </c>
      <c r="OJ11" s="54">
        <v>0</v>
      </c>
      <c r="OK11" s="54">
        <v>0</v>
      </c>
      <c r="OL11" s="54">
        <v>0</v>
      </c>
      <c r="OM11" s="54">
        <v>0</v>
      </c>
      <c r="ON11" s="54">
        <v>0</v>
      </c>
      <c r="OO11" s="54">
        <v>0</v>
      </c>
      <c r="OP11" s="54"/>
      <c r="OQ11" s="54"/>
      <c r="OR11" s="54">
        <v>0</v>
      </c>
      <c r="OS11" s="54">
        <v>1</v>
      </c>
      <c r="OT11" s="54">
        <v>0</v>
      </c>
      <c r="OU11" s="54"/>
      <c r="OV11" s="54"/>
      <c r="OW11" s="54"/>
      <c r="OX11" s="54"/>
      <c r="OY11" s="54"/>
      <c r="OZ11" s="54"/>
      <c r="PA11" s="54"/>
      <c r="PB11" s="54"/>
      <c r="PC11" s="54"/>
      <c r="PD11" s="54"/>
      <c r="PE11" s="54"/>
      <c r="PF11" s="54"/>
      <c r="PG11" s="54"/>
      <c r="PH11" s="54"/>
      <c r="PI11" s="54"/>
      <c r="PJ11" s="54"/>
      <c r="PK11" s="54"/>
      <c r="PL11" s="54"/>
      <c r="PM11" s="54"/>
      <c r="PN11" s="54"/>
      <c r="PO11" s="54"/>
      <c r="PP11" s="54"/>
      <c r="PQ11" s="54"/>
      <c r="PR11" s="54"/>
      <c r="PS11" s="54"/>
      <c r="PT11" s="54"/>
      <c r="PU11" s="54"/>
      <c r="PV11" s="54"/>
      <c r="PW11" s="54"/>
      <c r="PX11" s="54"/>
      <c r="PY11" s="54"/>
      <c r="PZ11" s="54"/>
      <c r="QA11" s="54"/>
      <c r="QB11" s="54"/>
      <c r="QC11" s="54"/>
      <c r="QD11" s="54"/>
      <c r="QE11" s="54"/>
      <c r="QF11" s="54"/>
      <c r="QG11" s="54"/>
      <c r="QH11" s="54"/>
      <c r="QI11" s="54"/>
      <c r="QJ11" s="54"/>
      <c r="QK11" s="54"/>
      <c r="QL11" s="54"/>
      <c r="QM11" s="54"/>
      <c r="QN11" s="54"/>
      <c r="QO11" s="54"/>
      <c r="QP11" s="54"/>
      <c r="QQ11" s="54"/>
      <c r="QR11" s="54"/>
      <c r="QS11" s="54"/>
      <c r="QT11" s="54"/>
      <c r="QU11" s="54"/>
      <c r="QV11" s="54"/>
      <c r="QW11" s="54"/>
      <c r="QX11" s="54"/>
      <c r="QY11" s="54"/>
      <c r="QZ11" s="54"/>
      <c r="RA11" s="54"/>
      <c r="RB11" s="54"/>
      <c r="RC11" s="54"/>
      <c r="RD11" s="54"/>
      <c r="RE11" s="54"/>
      <c r="RF11" s="54"/>
      <c r="RG11" s="54"/>
      <c r="RH11" s="54"/>
      <c r="RI11" s="54"/>
      <c r="RJ11" s="54"/>
      <c r="RK11" s="54"/>
      <c r="RL11" s="54"/>
      <c r="RM11" s="54"/>
      <c r="RN11" s="54"/>
      <c r="RO11" s="54"/>
      <c r="RP11" s="54"/>
      <c r="RQ11" s="54"/>
      <c r="RR11" s="54"/>
      <c r="RS11" s="54"/>
      <c r="RT11" s="54"/>
      <c r="RU11" s="54"/>
      <c r="RV11" s="54"/>
      <c r="RW11" s="54"/>
      <c r="RX11" s="54"/>
      <c r="RY11" s="54"/>
      <c r="RZ11" s="54"/>
      <c r="SA11" s="54"/>
      <c r="SB11" s="54"/>
      <c r="SC11" s="54"/>
      <c r="SD11" s="54"/>
      <c r="SE11" s="54"/>
      <c r="SF11" s="54"/>
      <c r="SG11" s="54"/>
      <c r="SH11" s="54"/>
      <c r="SI11" s="54"/>
      <c r="SJ11" s="54"/>
      <c r="SK11" s="54"/>
      <c r="SL11" s="54"/>
      <c r="SM11" s="54"/>
      <c r="SN11" s="54"/>
      <c r="SO11" s="54"/>
      <c r="SP11" s="54"/>
      <c r="SQ11" s="54"/>
      <c r="SR11" s="54"/>
      <c r="SS11" s="54"/>
      <c r="ST11" s="54"/>
      <c r="SU11" s="54"/>
      <c r="SV11" s="54"/>
      <c r="SW11" s="54"/>
      <c r="SX11" s="54"/>
      <c r="SY11" s="54"/>
      <c r="SZ11" s="54"/>
      <c r="TA11" s="54"/>
      <c r="TB11" s="54"/>
      <c r="TC11" s="54"/>
      <c r="TD11" s="54"/>
      <c r="TE11" s="54"/>
      <c r="TF11" s="54"/>
      <c r="TG11" s="54"/>
      <c r="TH11" s="54"/>
      <c r="TI11" s="54"/>
      <c r="TJ11" s="54"/>
      <c r="TK11" s="54"/>
      <c r="TL11" s="54"/>
      <c r="TM11" s="54"/>
      <c r="TN11" s="54"/>
      <c r="TO11" s="54"/>
      <c r="TP11" s="54"/>
      <c r="TQ11" s="54"/>
      <c r="TR11" s="54"/>
      <c r="TS11" s="54"/>
      <c r="TT11" s="54"/>
      <c r="TU11" s="54"/>
      <c r="TV11" s="54"/>
      <c r="TW11" s="54"/>
      <c r="TX11" s="54"/>
      <c r="TY11" s="54"/>
      <c r="TZ11" s="54"/>
      <c r="UA11" s="54"/>
      <c r="UB11" s="54"/>
      <c r="UC11" s="54"/>
      <c r="UD11" s="54"/>
      <c r="UE11" s="54"/>
      <c r="UF11" s="54"/>
      <c r="UG11" s="54"/>
      <c r="UH11" s="54"/>
      <c r="UI11" s="54"/>
      <c r="UJ11" s="54"/>
      <c r="UK11" s="54"/>
      <c r="UL11" s="54"/>
      <c r="UM11" s="54"/>
      <c r="UN11" s="54"/>
      <c r="UO11" s="54"/>
      <c r="UP11" s="54"/>
      <c r="UQ11" s="54"/>
      <c r="UR11" s="54"/>
      <c r="US11" s="54"/>
      <c r="UT11" s="54"/>
      <c r="UU11" s="54"/>
      <c r="UV11" s="54"/>
      <c r="UW11" s="54"/>
      <c r="UX11" s="54"/>
      <c r="UY11" s="54"/>
      <c r="UZ11" s="54"/>
      <c r="VA11" s="54"/>
      <c r="VB11" s="54"/>
      <c r="VC11" s="54"/>
      <c r="VD11" s="54"/>
      <c r="VE11" s="54"/>
      <c r="VF11" s="54"/>
      <c r="VG11" s="54"/>
      <c r="VH11" s="54"/>
      <c r="VI11" s="54"/>
      <c r="VJ11" s="54"/>
      <c r="VK11" s="54"/>
      <c r="VL11" s="54"/>
      <c r="VM11" s="54"/>
      <c r="VN11" s="54"/>
      <c r="VO11" s="54"/>
      <c r="VP11" s="54"/>
      <c r="VQ11" s="54"/>
      <c r="VR11" s="54"/>
      <c r="VS11" s="54" t="s">
        <v>1988</v>
      </c>
      <c r="VT11" s="54">
        <v>1</v>
      </c>
      <c r="VU11" s="54">
        <v>0</v>
      </c>
      <c r="VV11" s="54">
        <v>0</v>
      </c>
      <c r="VW11" s="54">
        <v>1</v>
      </c>
      <c r="VX11" s="54">
        <v>0</v>
      </c>
      <c r="VY11" s="54">
        <v>0</v>
      </c>
      <c r="VZ11" s="54">
        <v>0</v>
      </c>
      <c r="WA11" s="54">
        <v>0</v>
      </c>
      <c r="WB11" s="54"/>
      <c r="WC11" s="54">
        <v>0</v>
      </c>
      <c r="WD11" s="54">
        <v>0</v>
      </c>
      <c r="WE11" s="54">
        <v>0</v>
      </c>
      <c r="WF11" s="54"/>
      <c r="WG11" s="54" t="s">
        <v>4428</v>
      </c>
      <c r="WH11" s="54" t="s">
        <v>4495</v>
      </c>
      <c r="WI11" s="54" t="s">
        <v>1979</v>
      </c>
      <c r="WJ11" s="54">
        <v>0</v>
      </c>
      <c r="WK11" s="54">
        <v>0</v>
      </c>
      <c r="WL11" s="54">
        <v>0</v>
      </c>
      <c r="WM11" s="54">
        <v>0</v>
      </c>
      <c r="WN11" s="54">
        <v>0</v>
      </c>
      <c r="WO11" s="54">
        <v>1</v>
      </c>
      <c r="WP11" s="54">
        <v>0</v>
      </c>
      <c r="WQ11" s="54">
        <v>0</v>
      </c>
      <c r="WR11" s="54">
        <v>0</v>
      </c>
      <c r="WS11" s="54">
        <v>0</v>
      </c>
      <c r="WT11" s="54">
        <v>0</v>
      </c>
      <c r="WU11" s="54"/>
      <c r="WV11" s="54">
        <v>0</v>
      </c>
      <c r="WW11" s="54">
        <v>0</v>
      </c>
      <c r="WX11" s="54">
        <v>0</v>
      </c>
      <c r="WY11" s="54"/>
      <c r="WZ11" s="54" t="s">
        <v>5065</v>
      </c>
      <c r="XA11" s="54" t="s">
        <v>1915</v>
      </c>
      <c r="XB11" s="54"/>
      <c r="XC11" s="54"/>
      <c r="XD11" s="54"/>
      <c r="XE11" s="54"/>
      <c r="XF11" s="54"/>
      <c r="XG11" s="54"/>
      <c r="XH11" s="54"/>
      <c r="XI11" s="54"/>
      <c r="XJ11" s="54" t="s">
        <v>1902</v>
      </c>
      <c r="XK11" s="54" t="s">
        <v>1915</v>
      </c>
      <c r="XL11" s="54"/>
      <c r="XM11" s="54" t="s">
        <v>4562</v>
      </c>
      <c r="XN11" s="54">
        <v>0</v>
      </c>
      <c r="XO11" s="54">
        <v>0</v>
      </c>
      <c r="XP11" s="54">
        <v>0</v>
      </c>
      <c r="XQ11" s="54">
        <v>1</v>
      </c>
      <c r="XR11" s="54">
        <v>0</v>
      </c>
      <c r="XS11" s="54">
        <v>0</v>
      </c>
      <c r="XT11" s="54">
        <v>0</v>
      </c>
      <c r="XU11" s="39"/>
      <c r="XV11" s="54"/>
      <c r="XW11" s="54" t="s">
        <v>1915</v>
      </c>
      <c r="XX11" s="54">
        <v>226197814</v>
      </c>
      <c r="XY11" s="54" t="s">
        <v>515</v>
      </c>
      <c r="XZ11" s="53">
        <v>44494.47420138889</v>
      </c>
      <c r="YA11" s="54"/>
      <c r="YB11" s="54"/>
      <c r="YC11" s="54" t="s">
        <v>336</v>
      </c>
      <c r="YD11" s="54" t="s">
        <v>337</v>
      </c>
      <c r="YE11" s="54"/>
      <c r="YF11" s="54">
        <v>10</v>
      </c>
    </row>
    <row r="12" spans="1:656" s="14" customFormat="1" x14ac:dyDescent="0.25">
      <c r="A12" s="56">
        <v>44493.77448615741</v>
      </c>
      <c r="B12" s="57">
        <v>44493.78384640046</v>
      </c>
      <c r="C12" s="57">
        <v>44493</v>
      </c>
      <c r="D12" s="58"/>
      <c r="E12" s="58" t="s">
        <v>462</v>
      </c>
      <c r="F12" s="57">
        <v>44493</v>
      </c>
      <c r="G12" s="58" t="s">
        <v>1902</v>
      </c>
      <c r="H12" s="58" t="s">
        <v>1902</v>
      </c>
      <c r="I12" s="58" t="s">
        <v>327</v>
      </c>
      <c r="J12" s="58" t="s">
        <v>1980</v>
      </c>
      <c r="K12" s="58" t="s">
        <v>1963</v>
      </c>
      <c r="L12" s="58"/>
      <c r="M12" s="58" t="s">
        <v>314</v>
      </c>
      <c r="N12" s="58" t="s">
        <v>1902</v>
      </c>
      <c r="O12" s="58" t="s">
        <v>1990</v>
      </c>
      <c r="P12" s="58" t="s">
        <v>1946</v>
      </c>
      <c r="Q12" s="58"/>
      <c r="R12" s="58" t="s">
        <v>317</v>
      </c>
      <c r="S12" s="58">
        <v>4</v>
      </c>
      <c r="T12" s="58">
        <v>0</v>
      </c>
      <c r="U12" s="58">
        <v>3</v>
      </c>
      <c r="V12" s="58" t="s">
        <v>402</v>
      </c>
      <c r="W12" s="58">
        <v>0</v>
      </c>
      <c r="X12" s="58">
        <v>1</v>
      </c>
      <c r="Y12" s="58">
        <v>1</v>
      </c>
      <c r="Z12" s="58">
        <v>0</v>
      </c>
      <c r="AA12" s="58"/>
      <c r="AB12" s="58"/>
      <c r="AC12" s="58"/>
      <c r="AD12" s="58"/>
      <c r="AE12" s="58"/>
      <c r="AF12" s="58" t="s">
        <v>1902</v>
      </c>
      <c r="AG12" s="58" t="s">
        <v>339</v>
      </c>
      <c r="AH12" s="58">
        <v>1</v>
      </c>
      <c r="AI12" s="58">
        <v>0</v>
      </c>
      <c r="AJ12" s="58">
        <v>0</v>
      </c>
      <c r="AK12" s="58">
        <v>0</v>
      </c>
      <c r="AL12" s="58">
        <v>0</v>
      </c>
      <c r="AM12" s="58">
        <v>0</v>
      </c>
      <c r="AN12" s="58">
        <v>0</v>
      </c>
      <c r="AO12" s="58">
        <v>0</v>
      </c>
      <c r="AP12" s="58"/>
      <c r="AQ12" s="58" t="s">
        <v>518</v>
      </c>
      <c r="AR12" s="58"/>
      <c r="AS12" s="58">
        <v>400</v>
      </c>
      <c r="AT12" s="58" t="s">
        <v>1915</v>
      </c>
      <c r="AU12" s="58"/>
      <c r="AV12" s="58"/>
      <c r="AW12" s="58"/>
      <c r="AX12" s="58"/>
      <c r="AY12" s="58"/>
      <c r="AZ12" s="58"/>
      <c r="BA12" s="58"/>
      <c r="BB12" s="58"/>
      <c r="BC12" s="58"/>
      <c r="BD12" s="58"/>
      <c r="BE12" s="58"/>
      <c r="BF12" s="58"/>
      <c r="BG12" s="58"/>
      <c r="BH12" s="58"/>
      <c r="BI12" s="58"/>
      <c r="BJ12" s="58"/>
      <c r="BK12" s="58"/>
      <c r="BL12" s="58"/>
      <c r="BM12" s="58"/>
      <c r="BN12" s="58"/>
      <c r="BO12" s="58" t="s">
        <v>496</v>
      </c>
      <c r="BP12" s="58" t="s">
        <v>1902</v>
      </c>
      <c r="BQ12" s="58" t="s">
        <v>339</v>
      </c>
      <c r="BR12" s="58">
        <v>1</v>
      </c>
      <c r="BS12" s="58">
        <v>0</v>
      </c>
      <c r="BT12" s="58">
        <v>0</v>
      </c>
      <c r="BU12" s="58">
        <v>0</v>
      </c>
      <c r="BV12" s="58">
        <v>0</v>
      </c>
      <c r="BW12" s="58">
        <v>0</v>
      </c>
      <c r="BX12" s="58">
        <v>0</v>
      </c>
      <c r="BY12" s="58">
        <v>0</v>
      </c>
      <c r="BZ12" s="58"/>
      <c r="CA12" s="58" t="s">
        <v>1954</v>
      </c>
      <c r="CB12" s="58"/>
      <c r="CC12" s="58">
        <v>500</v>
      </c>
      <c r="CD12" s="58" t="s">
        <v>1915</v>
      </c>
      <c r="CE12" s="58"/>
      <c r="CF12" s="58"/>
      <c r="CG12" s="58"/>
      <c r="CH12" s="58"/>
      <c r="CI12" s="58"/>
      <c r="CJ12" s="58"/>
      <c r="CK12" s="58"/>
      <c r="CL12" s="58"/>
      <c r="CM12" s="58"/>
      <c r="CN12" s="58"/>
      <c r="CO12" s="58"/>
      <c r="CP12" s="58"/>
      <c r="CQ12" s="58"/>
      <c r="CR12" s="58"/>
      <c r="CS12" s="58"/>
      <c r="CT12" s="58"/>
      <c r="CU12" s="58"/>
      <c r="CV12" s="58"/>
      <c r="CW12" s="58"/>
      <c r="CX12" s="58"/>
      <c r="CY12" s="58" t="s">
        <v>422</v>
      </c>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t="s">
        <v>1909</v>
      </c>
      <c r="EK12" s="58">
        <v>1</v>
      </c>
      <c r="EL12" s="58">
        <v>0</v>
      </c>
      <c r="EM12" s="58">
        <v>0</v>
      </c>
      <c r="EN12" s="58">
        <v>0</v>
      </c>
      <c r="EO12" s="58">
        <v>0</v>
      </c>
      <c r="EP12" s="58">
        <v>0</v>
      </c>
      <c r="EQ12" s="58"/>
      <c r="ER12" s="58" t="s">
        <v>519</v>
      </c>
      <c r="ES12" s="58">
        <v>1</v>
      </c>
      <c r="ET12" s="58">
        <v>1</v>
      </c>
      <c r="EU12" s="58">
        <v>0</v>
      </c>
      <c r="EV12" s="58">
        <v>0</v>
      </c>
      <c r="EW12" s="58">
        <v>0</v>
      </c>
      <c r="EX12" s="58">
        <v>0</v>
      </c>
      <c r="EY12" s="58">
        <v>0</v>
      </c>
      <c r="EZ12" s="58">
        <v>0</v>
      </c>
      <c r="FA12" s="58">
        <v>0</v>
      </c>
      <c r="FB12" s="58">
        <v>0</v>
      </c>
      <c r="FC12" s="58">
        <v>0</v>
      </c>
      <c r="FD12" s="58">
        <v>0</v>
      </c>
      <c r="FE12" s="58">
        <v>0</v>
      </c>
      <c r="FF12" s="58">
        <v>0</v>
      </c>
      <c r="FG12" s="58">
        <v>0</v>
      </c>
      <c r="FH12" s="58">
        <v>0</v>
      </c>
      <c r="FI12" s="58">
        <v>0</v>
      </c>
      <c r="FJ12" s="58"/>
      <c r="FK12" s="58" t="s">
        <v>1909</v>
      </c>
      <c r="FL12" s="58">
        <v>1</v>
      </c>
      <c r="FM12" s="58">
        <v>0</v>
      </c>
      <c r="FN12" s="58">
        <v>0</v>
      </c>
      <c r="FO12" s="58">
        <v>0</v>
      </c>
      <c r="FP12" s="58">
        <v>0</v>
      </c>
      <c r="FQ12" s="58">
        <v>0</v>
      </c>
      <c r="FR12" s="58"/>
      <c r="FS12" s="58" t="s">
        <v>520</v>
      </c>
      <c r="FT12" s="58">
        <v>0</v>
      </c>
      <c r="FU12" s="58">
        <v>0</v>
      </c>
      <c r="FV12" s="58">
        <v>0</v>
      </c>
      <c r="FW12" s="58">
        <v>0</v>
      </c>
      <c r="FX12" s="58">
        <v>0</v>
      </c>
      <c r="FY12" s="58">
        <v>1</v>
      </c>
      <c r="FZ12" s="58">
        <v>0</v>
      </c>
      <c r="GA12" s="58">
        <v>0</v>
      </c>
      <c r="GB12" s="58">
        <v>0</v>
      </c>
      <c r="GC12" s="58">
        <v>0</v>
      </c>
      <c r="GD12" s="58">
        <v>0</v>
      </c>
      <c r="GE12" s="58">
        <v>0</v>
      </c>
      <c r="GF12" s="58">
        <v>0</v>
      </c>
      <c r="GG12" s="58">
        <v>0</v>
      </c>
      <c r="GH12" s="58">
        <v>0</v>
      </c>
      <c r="GI12" s="58">
        <v>0</v>
      </c>
      <c r="GJ12" s="58">
        <v>0</v>
      </c>
      <c r="GK12" s="58"/>
      <c r="GL12" s="58" t="s">
        <v>1909</v>
      </c>
      <c r="GM12" s="58">
        <v>1</v>
      </c>
      <c r="GN12" s="58">
        <v>0</v>
      </c>
      <c r="GO12" s="58">
        <v>0</v>
      </c>
      <c r="GP12" s="58">
        <v>0</v>
      </c>
      <c r="GQ12" s="58">
        <v>0</v>
      </c>
      <c r="GR12" s="58">
        <v>0</v>
      </c>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t="s">
        <v>404</v>
      </c>
      <c r="HV12" s="58"/>
      <c r="HW12" s="58" t="s">
        <v>345</v>
      </c>
      <c r="HX12" s="58" t="s">
        <v>404</v>
      </c>
      <c r="HY12" s="58"/>
      <c r="HZ12" s="58" t="s">
        <v>345</v>
      </c>
      <c r="IA12" s="58"/>
      <c r="IB12" s="58"/>
      <c r="IC12" s="58"/>
      <c r="ID12" s="58" t="s">
        <v>4008</v>
      </c>
      <c r="IE12" s="58" t="s">
        <v>482</v>
      </c>
      <c r="IF12" s="58">
        <v>0</v>
      </c>
      <c r="IG12" s="58">
        <v>0</v>
      </c>
      <c r="IH12" s="58">
        <v>0</v>
      </c>
      <c r="II12" s="58">
        <v>0</v>
      </c>
      <c r="IJ12" s="58">
        <v>0</v>
      </c>
      <c r="IK12" s="58">
        <v>1</v>
      </c>
      <c r="IL12" s="58">
        <v>0</v>
      </c>
      <c r="IM12" s="54">
        <v>0</v>
      </c>
      <c r="IN12" s="58">
        <v>0</v>
      </c>
      <c r="IO12" s="58">
        <v>0</v>
      </c>
      <c r="IP12" s="58">
        <v>0</v>
      </c>
      <c r="IQ12" s="58"/>
      <c r="IR12" s="39" t="s">
        <v>4220</v>
      </c>
      <c r="IS12" s="59" t="s">
        <v>355</v>
      </c>
      <c r="IT12" s="58">
        <v>0</v>
      </c>
      <c r="IU12" s="58">
        <v>0</v>
      </c>
      <c r="IV12" s="58">
        <v>0</v>
      </c>
      <c r="IW12" s="58">
        <v>0</v>
      </c>
      <c r="IX12" s="58">
        <v>0</v>
      </c>
      <c r="IY12" s="58">
        <v>0</v>
      </c>
      <c r="IZ12" s="58">
        <v>0</v>
      </c>
      <c r="JA12" s="58">
        <v>0</v>
      </c>
      <c r="JB12" s="58">
        <v>0</v>
      </c>
      <c r="JC12" s="58">
        <v>0</v>
      </c>
      <c r="JD12" s="58">
        <v>0</v>
      </c>
      <c r="JE12" s="58">
        <v>0</v>
      </c>
      <c r="JF12" s="58">
        <v>0</v>
      </c>
      <c r="JG12" s="58">
        <v>0</v>
      </c>
      <c r="JH12" s="58">
        <v>1</v>
      </c>
      <c r="JI12" s="58">
        <v>0</v>
      </c>
      <c r="JJ12" s="58"/>
      <c r="JK12" s="58" t="s">
        <v>389</v>
      </c>
      <c r="JL12" s="59" t="s">
        <v>351</v>
      </c>
      <c r="JM12" s="58"/>
      <c r="JN12" s="58" t="s">
        <v>352</v>
      </c>
      <c r="JO12" s="58"/>
      <c r="JP12" s="54" t="s">
        <v>448</v>
      </c>
      <c r="JQ12" s="58">
        <v>0</v>
      </c>
      <c r="JR12" s="58">
        <v>1</v>
      </c>
      <c r="JS12" s="58">
        <v>0</v>
      </c>
      <c r="JT12" s="58">
        <v>0</v>
      </c>
      <c r="JU12" s="58">
        <v>0</v>
      </c>
      <c r="JV12" s="58">
        <v>0</v>
      </c>
      <c r="JW12" s="58">
        <v>0</v>
      </c>
      <c r="JX12" s="58">
        <v>0</v>
      </c>
      <c r="JY12" s="58">
        <v>0</v>
      </c>
      <c r="JZ12" s="58"/>
      <c r="KA12" s="58" t="s">
        <v>4216</v>
      </c>
      <c r="KB12" s="59" t="s">
        <v>524</v>
      </c>
      <c r="KC12" s="58">
        <v>1</v>
      </c>
      <c r="KD12" s="58">
        <v>1</v>
      </c>
      <c r="KE12" s="58">
        <v>1</v>
      </c>
      <c r="KF12" s="58">
        <v>1</v>
      </c>
      <c r="KG12" s="58">
        <v>0</v>
      </c>
      <c r="KH12" s="58">
        <v>1</v>
      </c>
      <c r="KI12" s="58">
        <v>0</v>
      </c>
      <c r="KJ12" s="58">
        <v>0</v>
      </c>
      <c r="KK12" s="58">
        <v>1</v>
      </c>
      <c r="KL12" s="58">
        <v>0</v>
      </c>
      <c r="KM12" s="58">
        <v>0</v>
      </c>
      <c r="KN12" s="58">
        <v>1</v>
      </c>
      <c r="KO12" s="58"/>
      <c r="KP12" s="58">
        <v>0</v>
      </c>
      <c r="KQ12" s="58">
        <v>0</v>
      </c>
      <c r="KR12" s="58">
        <v>0</v>
      </c>
      <c r="KS12" s="58"/>
      <c r="KT12" s="58" t="s">
        <v>389</v>
      </c>
      <c r="KU12" s="59" t="s">
        <v>351</v>
      </c>
      <c r="KV12" s="58"/>
      <c r="KW12" s="58" t="s">
        <v>408</v>
      </c>
      <c r="KX12" s="58"/>
      <c r="KY12" s="58"/>
      <c r="KZ12" s="58"/>
      <c r="LA12" s="58"/>
      <c r="LB12" s="58"/>
      <c r="LC12" s="58"/>
      <c r="LD12" s="58"/>
      <c r="LE12" s="58"/>
      <c r="LF12" s="58"/>
      <c r="LG12" s="58"/>
      <c r="LH12" s="58"/>
      <c r="LI12" s="58"/>
      <c r="LJ12" s="58"/>
      <c r="LK12" s="58"/>
      <c r="LL12" s="58"/>
      <c r="LM12" s="58"/>
      <c r="LN12" s="58"/>
      <c r="LO12" s="58"/>
      <c r="LP12" s="58"/>
      <c r="LQ12" s="58"/>
      <c r="LR12" s="58"/>
      <c r="LS12" s="58"/>
      <c r="LT12" s="58"/>
      <c r="LU12" s="58"/>
      <c r="LV12" s="58"/>
      <c r="LW12" s="58"/>
      <c r="LX12" s="58"/>
      <c r="LY12" s="58"/>
      <c r="LZ12" s="58"/>
      <c r="MA12" s="58"/>
      <c r="MB12" s="58"/>
      <c r="MC12" s="58"/>
      <c r="MD12" s="58"/>
      <c r="ME12" s="58"/>
      <c r="MF12" s="58"/>
      <c r="MG12" s="54" t="s">
        <v>2271</v>
      </c>
      <c r="MH12" s="58" t="s">
        <v>2271</v>
      </c>
      <c r="MI12" s="54" t="s">
        <v>2271</v>
      </c>
      <c r="MJ12" s="54" t="s">
        <v>355</v>
      </c>
      <c r="MK12" s="58">
        <v>0</v>
      </c>
      <c r="ML12" s="58">
        <v>0</v>
      </c>
      <c r="MM12" s="58">
        <v>0</v>
      </c>
      <c r="MN12" s="58">
        <v>0</v>
      </c>
      <c r="MO12" s="58">
        <v>0</v>
      </c>
      <c r="MP12" s="58">
        <v>0</v>
      </c>
      <c r="MQ12" s="58">
        <v>1</v>
      </c>
      <c r="MR12" s="58">
        <v>0</v>
      </c>
      <c r="MS12" s="58"/>
      <c r="MT12" s="58" t="s">
        <v>324</v>
      </c>
      <c r="MU12" s="58">
        <v>0</v>
      </c>
      <c r="MV12" s="58">
        <v>1</v>
      </c>
      <c r="MW12" s="58"/>
      <c r="MX12" s="58">
        <v>0</v>
      </c>
      <c r="MY12" s="58">
        <v>0</v>
      </c>
      <c r="MZ12" s="58">
        <v>0</v>
      </c>
      <c r="NA12" s="58"/>
      <c r="NB12" s="58" t="s">
        <v>1934</v>
      </c>
      <c r="NC12" s="58">
        <v>0</v>
      </c>
      <c r="ND12" s="58">
        <v>1</v>
      </c>
      <c r="NE12" s="58">
        <v>0</v>
      </c>
      <c r="NF12" s="58">
        <v>0</v>
      </c>
      <c r="NG12" s="58" t="s">
        <v>1914</v>
      </c>
      <c r="NH12" s="58">
        <v>0</v>
      </c>
      <c r="NI12" s="58">
        <v>0</v>
      </c>
      <c r="NJ12" s="58">
        <v>0</v>
      </c>
      <c r="NK12" s="58">
        <v>1</v>
      </c>
      <c r="NL12" s="58">
        <v>0</v>
      </c>
      <c r="NM12" s="58">
        <v>0</v>
      </c>
      <c r="NN12" s="58">
        <v>0</v>
      </c>
      <c r="NO12" s="58">
        <v>0</v>
      </c>
      <c r="NP12" s="58">
        <v>0</v>
      </c>
      <c r="NQ12" s="58">
        <v>0</v>
      </c>
      <c r="NR12" s="58">
        <v>0</v>
      </c>
      <c r="NS12" s="58"/>
      <c r="NT12" s="58"/>
      <c r="NU12" s="58" t="s">
        <v>1902</v>
      </c>
      <c r="NV12" s="58" t="s">
        <v>1902</v>
      </c>
      <c r="NW12" s="39" t="s">
        <v>320</v>
      </c>
      <c r="NX12" s="58">
        <v>0</v>
      </c>
      <c r="NY12" s="58">
        <v>0</v>
      </c>
      <c r="NZ12" s="58">
        <v>0</v>
      </c>
      <c r="OA12" s="58">
        <v>0</v>
      </c>
      <c r="OB12" s="58">
        <v>0</v>
      </c>
      <c r="OC12" s="58">
        <v>0</v>
      </c>
      <c r="OD12" s="58"/>
      <c r="OE12" s="58">
        <v>1</v>
      </c>
      <c r="OF12" s="58">
        <v>0</v>
      </c>
      <c r="OG12" s="58">
        <v>0</v>
      </c>
      <c r="OH12" s="58" t="s">
        <v>4083</v>
      </c>
      <c r="OI12" s="58" t="s">
        <v>1925</v>
      </c>
      <c r="OJ12" s="58">
        <v>0</v>
      </c>
      <c r="OK12" s="58">
        <v>0</v>
      </c>
      <c r="OL12" s="58">
        <v>0</v>
      </c>
      <c r="OM12" s="58">
        <v>0</v>
      </c>
      <c r="ON12" s="58">
        <v>0</v>
      </c>
      <c r="OO12" s="58">
        <v>0</v>
      </c>
      <c r="OP12" s="58"/>
      <c r="OQ12" s="58"/>
      <c r="OR12" s="58">
        <v>0</v>
      </c>
      <c r="OS12" s="58">
        <v>1</v>
      </c>
      <c r="OT12" s="58">
        <v>0</v>
      </c>
      <c r="OU12" s="58"/>
      <c r="OV12" s="58"/>
      <c r="OW12" s="58"/>
      <c r="OX12" s="58"/>
      <c r="OY12" s="58"/>
      <c r="OZ12" s="58"/>
      <c r="PA12" s="58"/>
      <c r="PB12" s="58"/>
      <c r="PC12" s="58"/>
      <c r="PD12" s="58"/>
      <c r="PE12" s="58"/>
      <c r="PF12" s="58"/>
      <c r="PG12" s="58"/>
      <c r="PH12" s="58"/>
      <c r="PI12" s="58"/>
      <c r="PJ12" s="58"/>
      <c r="PK12" s="58"/>
      <c r="PL12" s="58"/>
      <c r="PM12" s="58"/>
      <c r="PN12" s="58"/>
      <c r="PO12" s="58"/>
      <c r="PP12" s="58"/>
      <c r="PQ12" s="58"/>
      <c r="PR12" s="58"/>
      <c r="PS12" s="58"/>
      <c r="PT12" s="58"/>
      <c r="PU12" s="58"/>
      <c r="PV12" s="58"/>
      <c r="PW12" s="58"/>
      <c r="PX12" s="58"/>
      <c r="PY12" s="58"/>
      <c r="PZ12" s="58"/>
      <c r="QA12" s="58"/>
      <c r="QB12" s="58"/>
      <c r="QC12" s="58"/>
      <c r="QD12" s="58"/>
      <c r="QE12" s="58"/>
      <c r="QF12" s="58"/>
      <c r="QG12" s="58"/>
      <c r="QH12" s="58"/>
      <c r="QI12" s="58"/>
      <c r="QJ12" s="58"/>
      <c r="QK12" s="58"/>
      <c r="QL12" s="58"/>
      <c r="QM12" s="58"/>
      <c r="QN12" s="58"/>
      <c r="QO12" s="58"/>
      <c r="QP12" s="58"/>
      <c r="QQ12" s="58"/>
      <c r="QR12" s="58"/>
      <c r="QS12" s="58"/>
      <c r="QT12" s="58"/>
      <c r="QU12" s="58"/>
      <c r="QV12" s="58"/>
      <c r="QW12" s="58"/>
      <c r="QX12" s="58"/>
      <c r="QY12" s="58"/>
      <c r="QZ12" s="58"/>
      <c r="RA12" s="58"/>
      <c r="RB12" s="58"/>
      <c r="RC12" s="58"/>
      <c r="RD12" s="58"/>
      <c r="RE12" s="58"/>
      <c r="RF12" s="58"/>
      <c r="RG12" s="58"/>
      <c r="RH12" s="58"/>
      <c r="RI12" s="58"/>
      <c r="RJ12" s="58"/>
      <c r="RK12" s="58"/>
      <c r="RL12" s="58"/>
      <c r="RM12" s="58"/>
      <c r="RN12" s="58"/>
      <c r="RO12" s="58"/>
      <c r="RP12" s="58"/>
      <c r="RQ12" s="58"/>
      <c r="RR12" s="58"/>
      <c r="RS12" s="58"/>
      <c r="RT12" s="58"/>
      <c r="RU12" s="58"/>
      <c r="RV12" s="58"/>
      <c r="RW12" s="58"/>
      <c r="RX12" s="58"/>
      <c r="RY12" s="58"/>
      <c r="RZ12" s="58"/>
      <c r="SA12" s="58"/>
      <c r="SB12" s="58"/>
      <c r="SC12" s="58"/>
      <c r="SD12" s="58"/>
      <c r="SE12" s="58"/>
      <c r="SF12" s="58"/>
      <c r="SG12" s="58"/>
      <c r="SH12" s="58"/>
      <c r="SI12" s="58"/>
      <c r="SJ12" s="58"/>
      <c r="SK12" s="58"/>
      <c r="SL12" s="58"/>
      <c r="SM12" s="58"/>
      <c r="SN12" s="58"/>
      <c r="SO12" s="58"/>
      <c r="SP12" s="58"/>
      <c r="SQ12" s="58"/>
      <c r="SR12" s="58"/>
      <c r="SS12" s="58"/>
      <c r="ST12" s="58"/>
      <c r="SU12" s="58"/>
      <c r="SV12" s="58"/>
      <c r="SW12" s="58"/>
      <c r="SX12" s="58"/>
      <c r="SY12" s="58"/>
      <c r="SZ12" s="58"/>
      <c r="TA12" s="58"/>
      <c r="TB12" s="58"/>
      <c r="TC12" s="58"/>
      <c r="TD12" s="58"/>
      <c r="TE12" s="58"/>
      <c r="TF12" s="58"/>
      <c r="TG12" s="58"/>
      <c r="TH12" s="58"/>
      <c r="TI12" s="58"/>
      <c r="TJ12" s="58"/>
      <c r="TK12" s="58"/>
      <c r="TL12" s="58"/>
      <c r="TM12" s="58"/>
      <c r="TN12" s="58"/>
      <c r="TO12" s="58"/>
      <c r="TP12" s="58"/>
      <c r="TQ12" s="58"/>
      <c r="TR12" s="58"/>
      <c r="TS12" s="58"/>
      <c r="TT12" s="58"/>
      <c r="TU12" s="58"/>
      <c r="TV12" s="58"/>
      <c r="TW12" s="58"/>
      <c r="TX12" s="58"/>
      <c r="TY12" s="58"/>
      <c r="TZ12" s="58"/>
      <c r="UA12" s="58"/>
      <c r="UB12" s="58"/>
      <c r="UC12" s="58"/>
      <c r="UD12" s="58"/>
      <c r="UE12" s="58"/>
      <c r="UF12" s="58"/>
      <c r="UG12" s="58"/>
      <c r="UH12" s="58"/>
      <c r="UI12" s="58"/>
      <c r="UJ12" s="58"/>
      <c r="UK12" s="58"/>
      <c r="UL12" s="58"/>
      <c r="UM12" s="58"/>
      <c r="UN12" s="58"/>
      <c r="UO12" s="58"/>
      <c r="UP12" s="58"/>
      <c r="UQ12" s="58"/>
      <c r="UR12" s="58"/>
      <c r="US12" s="58"/>
      <c r="UT12" s="58"/>
      <c r="UU12" s="58"/>
      <c r="UV12" s="58"/>
      <c r="UW12" s="58"/>
      <c r="UX12" s="58"/>
      <c r="UY12" s="58"/>
      <c r="UZ12" s="58"/>
      <c r="VA12" s="58"/>
      <c r="VB12" s="58"/>
      <c r="VC12" s="58"/>
      <c r="VD12" s="58"/>
      <c r="VE12" s="58"/>
      <c r="VF12" s="58"/>
      <c r="VG12" s="58"/>
      <c r="VH12" s="58"/>
      <c r="VI12" s="58"/>
      <c r="VJ12" s="58"/>
      <c r="VK12" s="58"/>
      <c r="VL12" s="58"/>
      <c r="VM12" s="58"/>
      <c r="VN12" s="58"/>
      <c r="VO12" s="58"/>
      <c r="VP12" s="58"/>
      <c r="VQ12" s="58"/>
      <c r="VR12" s="58"/>
      <c r="VS12" s="58" t="s">
        <v>1974</v>
      </c>
      <c r="VT12" s="58">
        <v>1</v>
      </c>
      <c r="VU12" s="58">
        <v>0</v>
      </c>
      <c r="VV12" s="58">
        <v>1</v>
      </c>
      <c r="VW12" s="58">
        <v>0</v>
      </c>
      <c r="VX12" s="58">
        <v>0</v>
      </c>
      <c r="VY12" s="58">
        <v>0</v>
      </c>
      <c r="VZ12" s="58">
        <v>0</v>
      </c>
      <c r="WA12" s="58">
        <v>0</v>
      </c>
      <c r="WB12" s="58"/>
      <c r="WC12" s="58">
        <v>0</v>
      </c>
      <c r="WD12" s="58">
        <v>0</v>
      </c>
      <c r="WE12" s="58">
        <v>0</v>
      </c>
      <c r="WF12" s="58"/>
      <c r="WG12" s="58" t="s">
        <v>355</v>
      </c>
      <c r="WH12" s="54" t="s">
        <v>4495</v>
      </c>
      <c r="WI12" s="58" t="s">
        <v>1979</v>
      </c>
      <c r="WJ12" s="58">
        <v>0</v>
      </c>
      <c r="WK12" s="58">
        <v>0</v>
      </c>
      <c r="WL12" s="58">
        <v>0</v>
      </c>
      <c r="WM12" s="58">
        <v>0</v>
      </c>
      <c r="WN12" s="58">
        <v>0</v>
      </c>
      <c r="WO12" s="58">
        <v>1</v>
      </c>
      <c r="WP12" s="58">
        <v>0</v>
      </c>
      <c r="WQ12" s="58">
        <v>0</v>
      </c>
      <c r="WR12" s="58">
        <v>0</v>
      </c>
      <c r="WS12" s="58">
        <v>0</v>
      </c>
      <c r="WT12" s="58">
        <v>0</v>
      </c>
      <c r="WU12" s="58"/>
      <c r="WV12" s="58">
        <v>0</v>
      </c>
      <c r="WW12" s="58">
        <v>0</v>
      </c>
      <c r="WX12" s="58">
        <v>0</v>
      </c>
      <c r="WY12" s="58"/>
      <c r="WZ12" s="58" t="s">
        <v>5072</v>
      </c>
      <c r="XA12" s="58" t="s">
        <v>1915</v>
      </c>
      <c r="XB12" s="58"/>
      <c r="XC12" s="58"/>
      <c r="XD12" s="58"/>
      <c r="XE12" s="58"/>
      <c r="XF12" s="58"/>
      <c r="XG12" s="58"/>
      <c r="XH12" s="58"/>
      <c r="XI12" s="58"/>
      <c r="XJ12" s="39" t="s">
        <v>355</v>
      </c>
      <c r="XK12" s="58" t="s">
        <v>1915</v>
      </c>
      <c r="XL12" s="58"/>
      <c r="XM12" s="58" t="s">
        <v>1925</v>
      </c>
      <c r="XN12" s="58">
        <v>0</v>
      </c>
      <c r="XO12" s="58">
        <v>0</v>
      </c>
      <c r="XP12" s="58">
        <v>0</v>
      </c>
      <c r="XQ12" s="58"/>
      <c r="XR12" s="58">
        <v>0</v>
      </c>
      <c r="XS12" s="58">
        <v>1</v>
      </c>
      <c r="XT12" s="58">
        <v>0</v>
      </c>
      <c r="XU12" s="58"/>
      <c r="XV12" s="58"/>
      <c r="XW12" s="58" t="s">
        <v>1915</v>
      </c>
      <c r="XX12" s="58">
        <v>226197825</v>
      </c>
      <c r="XY12" s="58" t="s">
        <v>529</v>
      </c>
      <c r="XZ12" s="57">
        <v>44494.474212962959</v>
      </c>
      <c r="YA12" s="58"/>
      <c r="YB12" s="58"/>
      <c r="YC12" s="58" t="s">
        <v>336</v>
      </c>
      <c r="YD12" s="58" t="s">
        <v>337</v>
      </c>
      <c r="YE12" s="58"/>
      <c r="YF12" s="58">
        <v>11</v>
      </c>
    </row>
    <row r="13" spans="1:656" s="14" customFormat="1" x14ac:dyDescent="0.25">
      <c r="A13" s="37">
        <v>44494.378152106481</v>
      </c>
      <c r="B13" s="38">
        <v>44494.383582962961</v>
      </c>
      <c r="C13" s="38">
        <v>44494</v>
      </c>
      <c r="D13" s="39"/>
      <c r="E13" s="39" t="s">
        <v>462</v>
      </c>
      <c r="F13" s="38">
        <v>44494</v>
      </c>
      <c r="G13" s="39" t="s">
        <v>1902</v>
      </c>
      <c r="H13" s="39" t="s">
        <v>1902</v>
      </c>
      <c r="I13" s="39" t="s">
        <v>1915</v>
      </c>
      <c r="J13" s="39" t="s">
        <v>1980</v>
      </c>
      <c r="K13" s="39" t="s">
        <v>1904</v>
      </c>
      <c r="L13" s="39"/>
      <c r="M13" s="39" t="s">
        <v>314</v>
      </c>
      <c r="N13" s="39" t="s">
        <v>1902</v>
      </c>
      <c r="O13" s="39" t="s">
        <v>382</v>
      </c>
      <c r="P13" s="39" t="s">
        <v>1907</v>
      </c>
      <c r="Q13" s="39"/>
      <c r="R13" s="61" t="s">
        <v>531</v>
      </c>
      <c r="S13" s="39">
        <v>2</v>
      </c>
      <c r="T13" s="39">
        <v>0</v>
      </c>
      <c r="U13" s="39">
        <v>1</v>
      </c>
      <c r="V13" s="39" t="s">
        <v>319</v>
      </c>
      <c r="W13" s="39">
        <v>0</v>
      </c>
      <c r="X13" s="39">
        <v>1</v>
      </c>
      <c r="Y13" s="39">
        <v>0</v>
      </c>
      <c r="Z13" s="39">
        <v>0</v>
      </c>
      <c r="AA13" s="39"/>
      <c r="AB13" s="39"/>
      <c r="AC13" s="39"/>
      <c r="AD13" s="39"/>
      <c r="AE13" s="39"/>
      <c r="AF13" s="39" t="s">
        <v>1902</v>
      </c>
      <c r="AG13" s="39" t="s">
        <v>339</v>
      </c>
      <c r="AH13" s="39">
        <v>1</v>
      </c>
      <c r="AI13" s="39">
        <v>0</v>
      </c>
      <c r="AJ13" s="39">
        <v>0</v>
      </c>
      <c r="AK13" s="39">
        <v>0</v>
      </c>
      <c r="AL13" s="39">
        <v>0</v>
      </c>
      <c r="AM13" s="39">
        <v>0</v>
      </c>
      <c r="AN13" s="39">
        <v>0</v>
      </c>
      <c r="AO13" s="39">
        <v>0</v>
      </c>
      <c r="AP13" s="39"/>
      <c r="AQ13" s="39" t="s">
        <v>1977</v>
      </c>
      <c r="AR13" s="39"/>
      <c r="AS13" s="39">
        <v>200</v>
      </c>
      <c r="AT13" s="39" t="s">
        <v>1915</v>
      </c>
      <c r="AU13" s="39"/>
      <c r="AV13" s="39"/>
      <c r="AW13" s="39"/>
      <c r="AX13" s="39"/>
      <c r="AY13" s="39"/>
      <c r="AZ13" s="39"/>
      <c r="BA13" s="39"/>
      <c r="BB13" s="39"/>
      <c r="BC13" s="39"/>
      <c r="BD13" s="39"/>
      <c r="BE13" s="39"/>
      <c r="BF13" s="39"/>
      <c r="BG13" s="39"/>
      <c r="BH13" s="39"/>
      <c r="BI13" s="39"/>
      <c r="BJ13" s="39"/>
      <c r="BK13" s="39"/>
      <c r="BL13" s="39"/>
      <c r="BM13" s="39"/>
      <c r="BN13" s="39"/>
      <c r="BO13" s="39" t="s">
        <v>496</v>
      </c>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t="s">
        <v>1909</v>
      </c>
      <c r="EK13" s="39">
        <v>1</v>
      </c>
      <c r="EL13" s="39">
        <v>0</v>
      </c>
      <c r="EM13" s="39">
        <v>0</v>
      </c>
      <c r="EN13" s="39">
        <v>0</v>
      </c>
      <c r="EO13" s="39">
        <v>0</v>
      </c>
      <c r="EP13" s="39">
        <v>0</v>
      </c>
      <c r="EQ13" s="39"/>
      <c r="ER13" s="39" t="s">
        <v>519</v>
      </c>
      <c r="ES13" s="39">
        <v>1</v>
      </c>
      <c r="ET13" s="39">
        <v>1</v>
      </c>
      <c r="EU13" s="39">
        <v>0</v>
      </c>
      <c r="EV13" s="39">
        <v>0</v>
      </c>
      <c r="EW13" s="39">
        <v>0</v>
      </c>
      <c r="EX13" s="39">
        <v>0</v>
      </c>
      <c r="EY13" s="39">
        <v>0</v>
      </c>
      <c r="EZ13" s="39">
        <v>0</v>
      </c>
      <c r="FA13" s="39">
        <v>0</v>
      </c>
      <c r="FB13" s="39">
        <v>0</v>
      </c>
      <c r="FC13" s="39">
        <v>0</v>
      </c>
      <c r="FD13" s="39">
        <v>0</v>
      </c>
      <c r="FE13" s="39">
        <v>0</v>
      </c>
      <c r="FF13" s="39">
        <v>0</v>
      </c>
      <c r="FG13" s="39">
        <v>0</v>
      </c>
      <c r="FH13" s="39">
        <v>0</v>
      </c>
      <c r="FI13" s="39">
        <v>0</v>
      </c>
      <c r="FJ13" s="39"/>
      <c r="FK13" s="39" t="s">
        <v>1909</v>
      </c>
      <c r="FL13" s="39">
        <v>1</v>
      </c>
      <c r="FM13" s="39">
        <v>0</v>
      </c>
      <c r="FN13" s="39">
        <v>0</v>
      </c>
      <c r="FO13" s="39">
        <v>0</v>
      </c>
      <c r="FP13" s="39">
        <v>0</v>
      </c>
      <c r="FQ13" s="39">
        <v>0</v>
      </c>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t="s">
        <v>404</v>
      </c>
      <c r="HV13" s="39"/>
      <c r="HW13" s="39" t="s">
        <v>345</v>
      </c>
      <c r="HX13" s="39"/>
      <c r="HY13" s="39"/>
      <c r="HZ13" s="39"/>
      <c r="IA13" s="39"/>
      <c r="IB13" s="39"/>
      <c r="IC13" s="39"/>
      <c r="ID13" s="39" t="s">
        <v>4203</v>
      </c>
      <c r="IE13" s="39" t="s">
        <v>4209</v>
      </c>
      <c r="IF13" s="39">
        <v>0</v>
      </c>
      <c r="IG13" s="39">
        <v>0</v>
      </c>
      <c r="IH13" s="39">
        <v>0</v>
      </c>
      <c r="II13" s="39">
        <v>0</v>
      </c>
      <c r="IJ13" s="39">
        <v>0</v>
      </c>
      <c r="IK13" s="39">
        <v>0</v>
      </c>
      <c r="IL13" s="39">
        <v>1</v>
      </c>
      <c r="IM13" s="39">
        <v>0</v>
      </c>
      <c r="IN13" s="39">
        <v>0</v>
      </c>
      <c r="IO13" s="39">
        <v>0</v>
      </c>
      <c r="IP13" s="39">
        <v>0</v>
      </c>
      <c r="IQ13" s="39"/>
      <c r="IR13" s="39" t="s">
        <v>4220</v>
      </c>
      <c r="IS13" s="39" t="s">
        <v>355</v>
      </c>
      <c r="IT13" s="39">
        <v>0</v>
      </c>
      <c r="IU13" s="39">
        <v>0</v>
      </c>
      <c r="IV13" s="39">
        <v>0</v>
      </c>
      <c r="IW13" s="39">
        <v>0</v>
      </c>
      <c r="IX13" s="39">
        <v>0</v>
      </c>
      <c r="IY13" s="39">
        <v>0</v>
      </c>
      <c r="IZ13" s="39">
        <v>0</v>
      </c>
      <c r="JA13" s="39">
        <v>0</v>
      </c>
      <c r="JB13" s="39">
        <v>0</v>
      </c>
      <c r="JC13" s="39">
        <v>0</v>
      </c>
      <c r="JD13" s="39">
        <v>0</v>
      </c>
      <c r="JE13" s="39">
        <v>0</v>
      </c>
      <c r="JF13" s="39">
        <v>0</v>
      </c>
      <c r="JG13" s="39">
        <v>0</v>
      </c>
      <c r="JH13" s="39">
        <v>1</v>
      </c>
      <c r="JI13" s="39">
        <v>0</v>
      </c>
      <c r="JJ13" s="39"/>
      <c r="JK13" s="39" t="s">
        <v>389</v>
      </c>
      <c r="JL13" s="61" t="s">
        <v>351</v>
      </c>
      <c r="JM13" s="39"/>
      <c r="JN13" s="39" t="s">
        <v>352</v>
      </c>
      <c r="JO13" s="39"/>
      <c r="JP13" s="39"/>
      <c r="JQ13" s="39"/>
      <c r="JR13" s="39"/>
      <c r="JS13" s="39"/>
      <c r="JT13" s="39"/>
      <c r="JU13" s="39"/>
      <c r="JV13" s="39"/>
      <c r="JW13" s="39"/>
      <c r="JX13" s="39"/>
      <c r="JY13" s="39"/>
      <c r="JZ13" s="39"/>
      <c r="KA13" s="39"/>
      <c r="KB13" s="61"/>
      <c r="KC13" s="39"/>
      <c r="KD13" s="39"/>
      <c r="KE13" s="39"/>
      <c r="KF13" s="39"/>
      <c r="KG13" s="39"/>
      <c r="KH13" s="39"/>
      <c r="KI13" s="39"/>
      <c r="KJ13" s="39"/>
      <c r="KK13" s="39"/>
      <c r="KL13" s="39"/>
      <c r="KM13" s="39"/>
      <c r="KN13" s="39"/>
      <c r="KO13" s="39"/>
      <c r="KP13" s="39"/>
      <c r="KQ13" s="39"/>
      <c r="KR13" s="39"/>
      <c r="KS13" s="39"/>
      <c r="KT13" s="39"/>
      <c r="KU13" s="39"/>
      <c r="KV13" s="39"/>
      <c r="KW13" s="39"/>
      <c r="KX13" s="39"/>
      <c r="KY13" s="39"/>
      <c r="KZ13" s="39"/>
      <c r="LA13" s="39"/>
      <c r="LB13" s="39"/>
      <c r="LC13" s="39"/>
      <c r="LD13" s="39"/>
      <c r="LE13" s="39"/>
      <c r="LF13" s="39"/>
      <c r="LG13" s="39"/>
      <c r="LH13" s="39"/>
      <c r="LI13" s="39"/>
      <c r="LJ13" s="39"/>
      <c r="LK13" s="39"/>
      <c r="LL13" s="39"/>
      <c r="LM13" s="39"/>
      <c r="LN13" s="39"/>
      <c r="LO13" s="39"/>
      <c r="LP13" s="39"/>
      <c r="LQ13" s="39"/>
      <c r="LR13" s="39"/>
      <c r="LS13" s="39"/>
      <c r="LT13" s="39"/>
      <c r="LU13" s="39"/>
      <c r="LV13" s="39"/>
      <c r="LW13" s="39"/>
      <c r="LX13" s="39"/>
      <c r="LY13" s="39"/>
      <c r="LZ13" s="39"/>
      <c r="MA13" s="39"/>
      <c r="MB13" s="39"/>
      <c r="MC13" s="39"/>
      <c r="MD13" s="39"/>
      <c r="ME13" s="39"/>
      <c r="MF13" s="39"/>
      <c r="MG13" s="39" t="s">
        <v>2271</v>
      </c>
      <c r="MH13" s="39" t="s">
        <v>2271</v>
      </c>
      <c r="MI13" s="39" t="s">
        <v>2271</v>
      </c>
      <c r="MJ13" s="39" t="s">
        <v>355</v>
      </c>
      <c r="MK13" s="39">
        <v>0</v>
      </c>
      <c r="ML13" s="39">
        <v>0</v>
      </c>
      <c r="MM13" s="39">
        <v>0</v>
      </c>
      <c r="MN13" s="39">
        <v>0</v>
      </c>
      <c r="MO13" s="39">
        <v>0</v>
      </c>
      <c r="MP13" s="39">
        <v>0</v>
      </c>
      <c r="MQ13" s="39">
        <v>1</v>
      </c>
      <c r="MR13" s="39">
        <v>0</v>
      </c>
      <c r="MS13" s="39"/>
      <c r="MT13" s="39" t="s">
        <v>324</v>
      </c>
      <c r="MU13" s="39">
        <v>0</v>
      </c>
      <c r="MV13" s="39">
        <v>1</v>
      </c>
      <c r="MW13" s="39"/>
      <c r="MX13" s="39">
        <v>0</v>
      </c>
      <c r="MY13" s="39">
        <v>0</v>
      </c>
      <c r="MZ13" s="39">
        <v>0</v>
      </c>
      <c r="NA13" s="39"/>
      <c r="NB13" s="39" t="s">
        <v>1934</v>
      </c>
      <c r="NC13" s="39">
        <v>0</v>
      </c>
      <c r="ND13" s="39">
        <v>1</v>
      </c>
      <c r="NE13" s="39">
        <v>0</v>
      </c>
      <c r="NF13" s="39">
        <v>0</v>
      </c>
      <c r="NG13" s="39" t="s">
        <v>1914</v>
      </c>
      <c r="NH13" s="39">
        <v>0</v>
      </c>
      <c r="NI13" s="39">
        <v>0</v>
      </c>
      <c r="NJ13" s="39">
        <v>0</v>
      </c>
      <c r="NK13" s="39">
        <v>1</v>
      </c>
      <c r="NL13" s="39">
        <v>0</v>
      </c>
      <c r="NM13" s="39">
        <v>0</v>
      </c>
      <c r="NN13" s="39">
        <v>0</v>
      </c>
      <c r="NO13" s="39">
        <v>0</v>
      </c>
      <c r="NP13" s="39">
        <v>0</v>
      </c>
      <c r="NQ13" s="39">
        <v>0</v>
      </c>
      <c r="NR13" s="39">
        <v>0</v>
      </c>
      <c r="NS13" s="39"/>
      <c r="NT13" s="39"/>
      <c r="NU13" s="39" t="s">
        <v>1915</v>
      </c>
      <c r="NV13" s="39" t="s">
        <v>1902</v>
      </c>
      <c r="NW13" s="39"/>
      <c r="NX13" s="39"/>
      <c r="NY13" s="39"/>
      <c r="NZ13" s="39"/>
      <c r="OA13" s="39"/>
      <c r="OB13" s="39"/>
      <c r="OC13" s="39"/>
      <c r="OD13" s="39"/>
      <c r="OE13" s="39"/>
      <c r="OF13" s="39"/>
      <c r="OG13" s="39"/>
      <c r="OH13" s="39"/>
      <c r="OI13" s="39" t="s">
        <v>4374</v>
      </c>
      <c r="OJ13" s="39">
        <v>0</v>
      </c>
      <c r="OK13" s="39">
        <v>0</v>
      </c>
      <c r="OL13" s="39">
        <v>0</v>
      </c>
      <c r="OM13" s="39">
        <v>0</v>
      </c>
      <c r="ON13" s="39">
        <v>0</v>
      </c>
      <c r="OO13" s="39">
        <v>0</v>
      </c>
      <c r="OP13" s="39">
        <v>1</v>
      </c>
      <c r="OQ13" s="39"/>
      <c r="OR13" s="39">
        <v>0</v>
      </c>
      <c r="OS13" s="39">
        <v>0</v>
      </c>
      <c r="OT13" s="39">
        <v>0</v>
      </c>
      <c r="OU13" s="39"/>
      <c r="OV13" s="39"/>
      <c r="OW13" s="39"/>
      <c r="OX13" s="39"/>
      <c r="OY13" s="39"/>
      <c r="OZ13" s="39"/>
      <c r="PA13" s="39"/>
      <c r="PB13" s="39"/>
      <c r="PC13" s="39"/>
      <c r="PD13" s="39"/>
      <c r="PE13" s="39"/>
      <c r="PF13" s="39"/>
      <c r="PG13" s="39"/>
      <c r="PH13" s="39"/>
      <c r="PI13" s="39"/>
      <c r="PJ13" s="39"/>
      <c r="PK13" s="39"/>
      <c r="PL13" s="39"/>
      <c r="PM13" s="39"/>
      <c r="PN13" s="39"/>
      <c r="PO13" s="39"/>
      <c r="PP13" s="39"/>
      <c r="PQ13" s="39"/>
      <c r="PR13" s="39"/>
      <c r="PS13" s="39"/>
      <c r="PT13" s="39"/>
      <c r="PU13" s="39"/>
      <c r="PV13" s="39"/>
      <c r="PW13" s="39"/>
      <c r="PX13" s="39"/>
      <c r="PY13" s="39"/>
      <c r="PZ13" s="39"/>
      <c r="QA13" s="39"/>
      <c r="QB13" s="39"/>
      <c r="QC13" s="39"/>
      <c r="QD13" s="39"/>
      <c r="QE13" s="39"/>
      <c r="QF13" s="39"/>
      <c r="QG13" s="39"/>
      <c r="QH13" s="39"/>
      <c r="QI13" s="39"/>
      <c r="QJ13" s="39"/>
      <c r="QK13" s="39"/>
      <c r="QL13" s="39"/>
      <c r="QM13" s="39"/>
      <c r="QN13" s="39"/>
      <c r="QO13" s="39"/>
      <c r="QP13" s="39"/>
      <c r="QQ13" s="39"/>
      <c r="QR13" s="39"/>
      <c r="QS13" s="39"/>
      <c r="QT13" s="39"/>
      <c r="QU13" s="39"/>
      <c r="QV13" s="39"/>
      <c r="QW13" s="39"/>
      <c r="QX13" s="39"/>
      <c r="QY13" s="39"/>
      <c r="QZ13" s="39"/>
      <c r="RA13" s="39"/>
      <c r="RB13" s="39"/>
      <c r="RC13" s="39"/>
      <c r="RD13" s="39"/>
      <c r="RE13" s="39"/>
      <c r="RF13" s="39"/>
      <c r="RG13" s="39"/>
      <c r="RH13" s="39"/>
      <c r="RI13" s="39"/>
      <c r="RJ13" s="39"/>
      <c r="RK13" s="39"/>
      <c r="RL13" s="39"/>
      <c r="RM13" s="39"/>
      <c r="RN13" s="39"/>
      <c r="RO13" s="39"/>
      <c r="RP13" s="39"/>
      <c r="RQ13" s="39"/>
      <c r="RR13" s="39"/>
      <c r="RS13" s="39"/>
      <c r="RT13" s="39"/>
      <c r="RU13" s="39"/>
      <c r="RV13" s="39"/>
      <c r="RW13" s="39"/>
      <c r="RX13" s="39"/>
      <c r="RY13" s="39"/>
      <c r="RZ13" s="39"/>
      <c r="SA13" s="39"/>
      <c r="SB13" s="39"/>
      <c r="SC13" s="39"/>
      <c r="SD13" s="39"/>
      <c r="SE13" s="39"/>
      <c r="SF13" s="39"/>
      <c r="SG13" s="39"/>
      <c r="SH13" s="39"/>
      <c r="SI13" s="39"/>
      <c r="SJ13" s="39"/>
      <c r="SK13" s="39"/>
      <c r="SL13" s="39"/>
      <c r="SM13" s="39"/>
      <c r="SN13" s="39"/>
      <c r="SO13" s="39"/>
      <c r="SP13" s="39"/>
      <c r="SQ13" s="39"/>
      <c r="SR13" s="39"/>
      <c r="SS13" s="39"/>
      <c r="ST13" s="39"/>
      <c r="SU13" s="39"/>
      <c r="SV13" s="39"/>
      <c r="SW13" s="39"/>
      <c r="SX13" s="39"/>
      <c r="SY13" s="39"/>
      <c r="SZ13" s="39"/>
      <c r="TA13" s="39"/>
      <c r="TB13" s="39"/>
      <c r="TC13" s="39"/>
      <c r="TD13" s="39"/>
      <c r="TE13" s="39"/>
      <c r="TF13" s="39"/>
      <c r="TG13" s="39"/>
      <c r="TH13" s="39"/>
      <c r="TI13" s="39"/>
      <c r="TJ13" s="39"/>
      <c r="TK13" s="39"/>
      <c r="TL13" s="39"/>
      <c r="TM13" s="39"/>
      <c r="TN13" s="39"/>
      <c r="TO13" s="39"/>
      <c r="TP13" s="39"/>
      <c r="TQ13" s="39"/>
      <c r="TR13" s="39"/>
      <c r="TS13" s="39"/>
      <c r="TT13" s="39"/>
      <c r="TU13" s="39"/>
      <c r="TV13" s="39"/>
      <c r="TW13" s="39"/>
      <c r="TX13" s="39"/>
      <c r="TY13" s="39"/>
      <c r="TZ13" s="39"/>
      <c r="UA13" s="39"/>
      <c r="UB13" s="39"/>
      <c r="UC13" s="39"/>
      <c r="UD13" s="39"/>
      <c r="UE13" s="39"/>
      <c r="UF13" s="39"/>
      <c r="UG13" s="39"/>
      <c r="UH13" s="39"/>
      <c r="UI13" s="39"/>
      <c r="UJ13" s="39"/>
      <c r="UK13" s="39"/>
      <c r="UL13" s="39"/>
      <c r="UM13" s="39"/>
      <c r="UN13" s="39"/>
      <c r="UO13" s="39"/>
      <c r="UP13" s="39"/>
      <c r="UQ13" s="39"/>
      <c r="UR13" s="39"/>
      <c r="US13" s="39"/>
      <c r="UT13" s="39"/>
      <c r="UU13" s="39"/>
      <c r="UV13" s="39"/>
      <c r="UW13" s="39"/>
      <c r="UX13" s="39"/>
      <c r="UY13" s="39"/>
      <c r="UZ13" s="39"/>
      <c r="VA13" s="39"/>
      <c r="VB13" s="39"/>
      <c r="VC13" s="39"/>
      <c r="VD13" s="39"/>
      <c r="VE13" s="39"/>
      <c r="VF13" s="39"/>
      <c r="VG13" s="39"/>
      <c r="VH13" s="39"/>
      <c r="VI13" s="39"/>
      <c r="VJ13" s="39"/>
      <c r="VK13" s="39"/>
      <c r="VL13" s="39"/>
      <c r="VM13" s="39"/>
      <c r="VN13" s="39"/>
      <c r="VO13" s="39"/>
      <c r="VP13" s="39"/>
      <c r="VQ13" s="39"/>
      <c r="VR13" s="39"/>
      <c r="VS13" s="39" t="s">
        <v>1974</v>
      </c>
      <c r="VT13" s="39">
        <v>1</v>
      </c>
      <c r="VU13" s="39">
        <v>0</v>
      </c>
      <c r="VV13" s="39">
        <v>1</v>
      </c>
      <c r="VW13" s="39">
        <v>0</v>
      </c>
      <c r="VX13" s="39">
        <v>0</v>
      </c>
      <c r="VY13" s="39">
        <v>0</v>
      </c>
      <c r="VZ13" s="39">
        <v>0</v>
      </c>
      <c r="WA13" s="39">
        <v>0</v>
      </c>
      <c r="WB13" s="39"/>
      <c r="WC13" s="39">
        <v>0</v>
      </c>
      <c r="WD13" s="39">
        <v>0</v>
      </c>
      <c r="WE13" s="39">
        <v>0</v>
      </c>
      <c r="WF13" s="39"/>
      <c r="WG13" s="39" t="s">
        <v>4427</v>
      </c>
      <c r="WH13" s="39" t="s">
        <v>4096</v>
      </c>
      <c r="WI13" s="39" t="s">
        <v>1979</v>
      </c>
      <c r="WJ13" s="39">
        <v>0</v>
      </c>
      <c r="WK13" s="39">
        <v>0</v>
      </c>
      <c r="WL13" s="39">
        <v>0</v>
      </c>
      <c r="WM13" s="39">
        <v>0</v>
      </c>
      <c r="WN13" s="39">
        <v>0</v>
      </c>
      <c r="WO13" s="39">
        <v>1</v>
      </c>
      <c r="WP13" s="39">
        <v>0</v>
      </c>
      <c r="WQ13" s="39">
        <v>0</v>
      </c>
      <c r="WR13" s="39">
        <v>0</v>
      </c>
      <c r="WS13" s="39">
        <v>0</v>
      </c>
      <c r="WT13" s="39">
        <v>0</v>
      </c>
      <c r="WU13" s="39"/>
      <c r="WV13" s="39">
        <v>0</v>
      </c>
      <c r="WW13" s="39">
        <v>0</v>
      </c>
      <c r="WX13" s="39">
        <v>0</v>
      </c>
      <c r="WY13" s="39"/>
      <c r="WZ13" s="39" t="s">
        <v>5072</v>
      </c>
      <c r="XA13" s="39" t="s">
        <v>1915</v>
      </c>
      <c r="XB13" s="39"/>
      <c r="XC13" s="39"/>
      <c r="XD13" s="39"/>
      <c r="XE13" s="39"/>
      <c r="XF13" s="39"/>
      <c r="XG13" s="39"/>
      <c r="XH13" s="39"/>
      <c r="XI13" s="39"/>
      <c r="XJ13" s="39" t="s">
        <v>355</v>
      </c>
      <c r="XK13" s="39" t="s">
        <v>1915</v>
      </c>
      <c r="XL13" s="39"/>
      <c r="XM13" s="39" t="s">
        <v>1925</v>
      </c>
      <c r="XN13" s="39">
        <v>0</v>
      </c>
      <c r="XO13" s="39">
        <v>0</v>
      </c>
      <c r="XP13" s="39">
        <v>0</v>
      </c>
      <c r="XQ13" s="39"/>
      <c r="XR13" s="39">
        <v>0</v>
      </c>
      <c r="XS13" s="39">
        <v>1</v>
      </c>
      <c r="XT13" s="39">
        <v>0</v>
      </c>
      <c r="XU13" s="39"/>
      <c r="XV13" s="39"/>
      <c r="XW13" s="39" t="s">
        <v>1915</v>
      </c>
      <c r="XX13" s="39">
        <v>226197833</v>
      </c>
      <c r="XY13" s="39" t="s">
        <v>540</v>
      </c>
      <c r="XZ13" s="38">
        <v>44494.474224537043</v>
      </c>
      <c r="YA13" s="39"/>
      <c r="YB13" s="39"/>
      <c r="YC13" s="39" t="s">
        <v>336</v>
      </c>
      <c r="YD13" s="39" t="s">
        <v>337</v>
      </c>
      <c r="YE13" s="39"/>
      <c r="YF13" s="39">
        <v>12</v>
      </c>
    </row>
    <row r="14" spans="1:656" s="14" customFormat="1" x14ac:dyDescent="0.25">
      <c r="A14" s="56">
        <v>44494.385915613428</v>
      </c>
      <c r="B14" s="57">
        <v>44494.394522881943</v>
      </c>
      <c r="C14" s="57">
        <v>44494</v>
      </c>
      <c r="D14" s="58"/>
      <c r="E14" s="58" t="s">
        <v>462</v>
      </c>
      <c r="F14" s="57">
        <v>44494</v>
      </c>
      <c r="G14" s="58" t="s">
        <v>1902</v>
      </c>
      <c r="H14" s="58" t="s">
        <v>1902</v>
      </c>
      <c r="I14" s="58" t="s">
        <v>327</v>
      </c>
      <c r="J14" s="58" t="s">
        <v>1980</v>
      </c>
      <c r="K14" s="58" t="s">
        <v>1963</v>
      </c>
      <c r="L14" s="58"/>
      <c r="M14" s="58" t="s">
        <v>314</v>
      </c>
      <c r="N14" s="58" t="s">
        <v>1902</v>
      </c>
      <c r="O14" s="58" t="s">
        <v>315</v>
      </c>
      <c r="P14" s="58" t="s">
        <v>1946</v>
      </c>
      <c r="Q14" s="58"/>
      <c r="R14" s="58" t="s">
        <v>317</v>
      </c>
      <c r="S14" s="58">
        <v>4</v>
      </c>
      <c r="T14" s="58">
        <v>0</v>
      </c>
      <c r="U14" s="58">
        <v>3</v>
      </c>
      <c r="V14" s="58" t="s">
        <v>402</v>
      </c>
      <c r="W14" s="58">
        <v>0</v>
      </c>
      <c r="X14" s="58">
        <v>1</v>
      </c>
      <c r="Y14" s="58">
        <v>1</v>
      </c>
      <c r="Z14" s="58">
        <v>0</v>
      </c>
      <c r="AA14" s="58"/>
      <c r="AB14" s="58"/>
      <c r="AC14" s="58"/>
      <c r="AD14" s="58"/>
      <c r="AE14" s="58"/>
      <c r="AF14" s="58" t="s">
        <v>1902</v>
      </c>
      <c r="AG14" s="58" t="s">
        <v>339</v>
      </c>
      <c r="AH14" s="58">
        <v>1</v>
      </c>
      <c r="AI14" s="58">
        <v>0</v>
      </c>
      <c r="AJ14" s="58">
        <v>0</v>
      </c>
      <c r="AK14" s="58">
        <v>0</v>
      </c>
      <c r="AL14" s="58">
        <v>0</v>
      </c>
      <c r="AM14" s="58">
        <v>0</v>
      </c>
      <c r="AN14" s="58">
        <v>0</v>
      </c>
      <c r="AO14" s="58">
        <v>0</v>
      </c>
      <c r="AP14" s="58"/>
      <c r="AQ14" s="58" t="s">
        <v>383</v>
      </c>
      <c r="AR14" s="58"/>
      <c r="AS14" s="58">
        <v>400</v>
      </c>
      <c r="AT14" s="58" t="s">
        <v>1915</v>
      </c>
      <c r="AU14" s="58"/>
      <c r="AV14" s="58"/>
      <c r="AW14" s="58"/>
      <c r="AX14" s="58"/>
      <c r="AY14" s="58"/>
      <c r="AZ14" s="58"/>
      <c r="BA14" s="58"/>
      <c r="BB14" s="58"/>
      <c r="BC14" s="58"/>
      <c r="BD14" s="58"/>
      <c r="BE14" s="58"/>
      <c r="BF14" s="58"/>
      <c r="BG14" s="58"/>
      <c r="BH14" s="58"/>
      <c r="BI14" s="58"/>
      <c r="BJ14" s="58"/>
      <c r="BK14" s="58"/>
      <c r="BL14" s="58"/>
      <c r="BM14" s="58"/>
      <c r="BN14" s="58"/>
      <c r="BO14" s="58" t="s">
        <v>496</v>
      </c>
      <c r="BP14" s="58" t="s">
        <v>1902</v>
      </c>
      <c r="BQ14" s="58" t="s">
        <v>339</v>
      </c>
      <c r="BR14" s="58">
        <v>1</v>
      </c>
      <c r="BS14" s="58">
        <v>0</v>
      </c>
      <c r="BT14" s="58">
        <v>0</v>
      </c>
      <c r="BU14" s="58">
        <v>0</v>
      </c>
      <c r="BV14" s="58">
        <v>0</v>
      </c>
      <c r="BW14" s="58">
        <v>0</v>
      </c>
      <c r="BX14" s="58">
        <v>0</v>
      </c>
      <c r="BY14" s="58">
        <v>0</v>
      </c>
      <c r="BZ14" s="58"/>
      <c r="CA14" s="58" t="s">
        <v>1954</v>
      </c>
      <c r="CB14" s="58"/>
      <c r="CC14" s="58">
        <v>650</v>
      </c>
      <c r="CD14" s="58" t="s">
        <v>1915</v>
      </c>
      <c r="CE14" s="58"/>
      <c r="CF14" s="58"/>
      <c r="CG14" s="58"/>
      <c r="CH14" s="58"/>
      <c r="CI14" s="58"/>
      <c r="CJ14" s="58"/>
      <c r="CK14" s="58"/>
      <c r="CL14" s="58"/>
      <c r="CM14" s="58"/>
      <c r="CN14" s="58"/>
      <c r="CO14" s="58"/>
      <c r="CP14" s="58"/>
      <c r="CQ14" s="58"/>
      <c r="CR14" s="58"/>
      <c r="CS14" s="58"/>
      <c r="CT14" s="58"/>
      <c r="CU14" s="58"/>
      <c r="CV14" s="58"/>
      <c r="CW14" s="58"/>
      <c r="CX14" s="58"/>
      <c r="CY14" s="58" t="s">
        <v>541</v>
      </c>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t="s">
        <v>1909</v>
      </c>
      <c r="EK14" s="58">
        <v>1</v>
      </c>
      <c r="EL14" s="58">
        <v>0</v>
      </c>
      <c r="EM14" s="58">
        <v>0</v>
      </c>
      <c r="EN14" s="58">
        <v>0</v>
      </c>
      <c r="EO14" s="58">
        <v>0</v>
      </c>
      <c r="EP14" s="58">
        <v>0</v>
      </c>
      <c r="EQ14" s="58"/>
      <c r="ER14" s="58" t="s">
        <v>342</v>
      </c>
      <c r="ES14" s="58">
        <v>1</v>
      </c>
      <c r="ET14" s="58">
        <v>1</v>
      </c>
      <c r="EU14" s="58">
        <v>0</v>
      </c>
      <c r="EV14" s="58">
        <v>0</v>
      </c>
      <c r="EW14" s="58">
        <v>0</v>
      </c>
      <c r="EX14" s="58">
        <v>0</v>
      </c>
      <c r="EY14" s="58">
        <v>0</v>
      </c>
      <c r="EZ14" s="58">
        <v>0</v>
      </c>
      <c r="FA14" s="58">
        <v>0</v>
      </c>
      <c r="FB14" s="58">
        <v>0</v>
      </c>
      <c r="FC14" s="58">
        <v>0</v>
      </c>
      <c r="FD14" s="58">
        <v>0</v>
      </c>
      <c r="FE14" s="58">
        <v>0</v>
      </c>
      <c r="FF14" s="58">
        <v>0</v>
      </c>
      <c r="FG14" s="58">
        <v>0</v>
      </c>
      <c r="FH14" s="58">
        <v>0</v>
      </c>
      <c r="FI14" s="58">
        <v>0</v>
      </c>
      <c r="FJ14" s="58"/>
      <c r="FK14" s="58" t="s">
        <v>1909</v>
      </c>
      <c r="FL14" s="58">
        <v>1</v>
      </c>
      <c r="FM14" s="58">
        <v>0</v>
      </c>
      <c r="FN14" s="58">
        <v>0</v>
      </c>
      <c r="FO14" s="58">
        <v>0</v>
      </c>
      <c r="FP14" s="58">
        <v>0</v>
      </c>
      <c r="FQ14" s="58">
        <v>0</v>
      </c>
      <c r="FR14" s="58"/>
      <c r="FS14" s="58" t="s">
        <v>520</v>
      </c>
      <c r="FT14" s="58">
        <v>0</v>
      </c>
      <c r="FU14" s="58">
        <v>0</v>
      </c>
      <c r="FV14" s="58">
        <v>0</v>
      </c>
      <c r="FW14" s="58">
        <v>0</v>
      </c>
      <c r="FX14" s="58">
        <v>0</v>
      </c>
      <c r="FY14" s="58">
        <v>1</v>
      </c>
      <c r="FZ14" s="58">
        <v>0</v>
      </c>
      <c r="GA14" s="58">
        <v>0</v>
      </c>
      <c r="GB14" s="58">
        <v>0</v>
      </c>
      <c r="GC14" s="58">
        <v>0</v>
      </c>
      <c r="GD14" s="58">
        <v>0</v>
      </c>
      <c r="GE14" s="58">
        <v>0</v>
      </c>
      <c r="GF14" s="58">
        <v>0</v>
      </c>
      <c r="GG14" s="58">
        <v>0</v>
      </c>
      <c r="GH14" s="58">
        <v>0</v>
      </c>
      <c r="GI14" s="58">
        <v>0</v>
      </c>
      <c r="GJ14" s="58">
        <v>0</v>
      </c>
      <c r="GK14" s="58"/>
      <c r="GL14" s="58" t="s">
        <v>1925</v>
      </c>
      <c r="GM14" s="58">
        <v>0</v>
      </c>
      <c r="GN14" s="58">
        <v>0</v>
      </c>
      <c r="GO14" s="58">
        <v>0</v>
      </c>
      <c r="GP14" s="58">
        <v>0</v>
      </c>
      <c r="GQ14" s="58">
        <v>1</v>
      </c>
      <c r="GR14" s="58">
        <v>0</v>
      </c>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t="s">
        <v>423</v>
      </c>
      <c r="HV14" s="58"/>
      <c r="HW14" s="58" t="s">
        <v>345</v>
      </c>
      <c r="HX14" s="58" t="s">
        <v>423</v>
      </c>
      <c r="HY14" s="58"/>
      <c r="HZ14" s="58" t="s">
        <v>345</v>
      </c>
      <c r="IA14" s="58"/>
      <c r="IB14" s="58"/>
      <c r="IC14" s="58"/>
      <c r="ID14" s="58" t="s">
        <v>4288</v>
      </c>
      <c r="IE14" s="58" t="s">
        <v>347</v>
      </c>
      <c r="IF14" s="58">
        <v>1</v>
      </c>
      <c r="IG14" s="58">
        <v>0</v>
      </c>
      <c r="IH14" s="58">
        <v>0</v>
      </c>
      <c r="II14" s="58">
        <v>0</v>
      </c>
      <c r="IJ14" s="58">
        <v>0</v>
      </c>
      <c r="IK14" s="58">
        <v>0</v>
      </c>
      <c r="IL14" s="58">
        <v>0</v>
      </c>
      <c r="IM14" s="58">
        <v>0</v>
      </c>
      <c r="IN14" s="58">
        <v>0</v>
      </c>
      <c r="IO14" s="58">
        <v>0</v>
      </c>
      <c r="IP14" s="58">
        <v>0</v>
      </c>
      <c r="IQ14" s="58"/>
      <c r="IR14" s="61" t="s">
        <v>4216</v>
      </c>
      <c r="IS14" s="59" t="s">
        <v>505</v>
      </c>
      <c r="IT14" s="58">
        <v>1</v>
      </c>
      <c r="IU14" s="58">
        <v>1</v>
      </c>
      <c r="IV14" s="58">
        <v>1</v>
      </c>
      <c r="IW14" s="58">
        <v>1</v>
      </c>
      <c r="IX14" s="58">
        <v>1</v>
      </c>
      <c r="IY14" s="58">
        <v>1</v>
      </c>
      <c r="IZ14" s="58">
        <v>0</v>
      </c>
      <c r="JA14" s="58">
        <v>0</v>
      </c>
      <c r="JB14" s="58">
        <v>0</v>
      </c>
      <c r="JC14" s="58">
        <v>0</v>
      </c>
      <c r="JD14" s="58">
        <v>0</v>
      </c>
      <c r="JE14" s="58">
        <v>0</v>
      </c>
      <c r="JF14" s="58">
        <v>0</v>
      </c>
      <c r="JG14" s="58">
        <v>0</v>
      </c>
      <c r="JH14" s="58">
        <v>0</v>
      </c>
      <c r="JI14" s="58">
        <v>0</v>
      </c>
      <c r="JJ14" s="58"/>
      <c r="JK14" s="58" t="s">
        <v>389</v>
      </c>
      <c r="JL14" s="59" t="s">
        <v>351</v>
      </c>
      <c r="JM14" s="58"/>
      <c r="JN14" s="58" t="s">
        <v>352</v>
      </c>
      <c r="JO14" s="58"/>
      <c r="JP14" s="54" t="s">
        <v>448</v>
      </c>
      <c r="JQ14" s="58">
        <v>0</v>
      </c>
      <c r="JR14" s="58">
        <v>1</v>
      </c>
      <c r="JS14" s="58">
        <v>0</v>
      </c>
      <c r="JT14" s="58">
        <v>0</v>
      </c>
      <c r="JU14" s="58">
        <v>0</v>
      </c>
      <c r="JV14" s="58">
        <v>0</v>
      </c>
      <c r="JW14" s="58">
        <v>0</v>
      </c>
      <c r="JX14" s="58">
        <v>0</v>
      </c>
      <c r="JY14" s="58">
        <v>0</v>
      </c>
      <c r="JZ14" s="58"/>
      <c r="KA14" s="58" t="s">
        <v>355</v>
      </c>
      <c r="KB14" s="59" t="s">
        <v>4249</v>
      </c>
      <c r="KC14" s="58">
        <v>0</v>
      </c>
      <c r="KD14" s="58">
        <v>0</v>
      </c>
      <c r="KE14" s="58">
        <v>0</v>
      </c>
      <c r="KF14" s="58">
        <v>0</v>
      </c>
      <c r="KG14" s="58">
        <v>0</v>
      </c>
      <c r="KH14" s="58">
        <v>0</v>
      </c>
      <c r="KI14" s="58">
        <v>0</v>
      </c>
      <c r="KJ14" s="58">
        <v>0</v>
      </c>
      <c r="KK14" s="58">
        <v>1</v>
      </c>
      <c r="KL14" s="58">
        <v>0</v>
      </c>
      <c r="KM14" s="58">
        <v>0</v>
      </c>
      <c r="KN14" s="58">
        <v>0</v>
      </c>
      <c r="KO14" s="58"/>
      <c r="KP14" s="58">
        <v>0</v>
      </c>
      <c r="KQ14" s="58">
        <v>1</v>
      </c>
      <c r="KR14" s="58">
        <v>0</v>
      </c>
      <c r="KS14" s="58"/>
      <c r="KT14" s="59" t="s">
        <v>355</v>
      </c>
      <c r="KU14" s="58" t="s">
        <v>447</v>
      </c>
      <c r="KV14" s="58"/>
      <c r="KW14" s="59" t="s">
        <v>352</v>
      </c>
      <c r="KX14" s="58"/>
      <c r="KY14" s="58"/>
      <c r="KZ14" s="58"/>
      <c r="LA14" s="58"/>
      <c r="LB14" s="58"/>
      <c r="LC14" s="58"/>
      <c r="LD14" s="58"/>
      <c r="LE14" s="58"/>
      <c r="LF14" s="58"/>
      <c r="LG14" s="58"/>
      <c r="LH14" s="58"/>
      <c r="LI14" s="58"/>
      <c r="LJ14" s="58"/>
      <c r="LK14" s="58"/>
      <c r="LL14" s="58"/>
      <c r="LM14" s="58"/>
      <c r="LN14" s="58"/>
      <c r="LO14" s="58"/>
      <c r="LP14" s="58"/>
      <c r="LQ14" s="58"/>
      <c r="LR14" s="58"/>
      <c r="LS14" s="58"/>
      <c r="LT14" s="58"/>
      <c r="LU14" s="58"/>
      <c r="LV14" s="58"/>
      <c r="LW14" s="58"/>
      <c r="LX14" s="58"/>
      <c r="LY14" s="58"/>
      <c r="LZ14" s="58"/>
      <c r="MA14" s="58"/>
      <c r="MB14" s="58"/>
      <c r="MC14" s="58"/>
      <c r="MD14" s="58"/>
      <c r="ME14" s="58"/>
      <c r="MF14" s="58"/>
      <c r="MG14" s="54" t="s">
        <v>2271</v>
      </c>
      <c r="MH14" s="58" t="s">
        <v>2271</v>
      </c>
      <c r="MI14" s="54" t="s">
        <v>2271</v>
      </c>
      <c r="MJ14" s="54" t="s">
        <v>355</v>
      </c>
      <c r="MK14" s="58">
        <v>0</v>
      </c>
      <c r="ML14" s="58">
        <v>0</v>
      </c>
      <c r="MM14" s="58">
        <v>0</v>
      </c>
      <c r="MN14" s="58">
        <v>0</v>
      </c>
      <c r="MO14" s="58">
        <v>0</v>
      </c>
      <c r="MP14" s="58">
        <v>0</v>
      </c>
      <c r="MQ14" s="58">
        <v>1</v>
      </c>
      <c r="MR14" s="58">
        <v>0</v>
      </c>
      <c r="MS14" s="58"/>
      <c r="MT14" s="58" t="s">
        <v>324</v>
      </c>
      <c r="MU14" s="58">
        <v>0</v>
      </c>
      <c r="MV14" s="58">
        <v>1</v>
      </c>
      <c r="MW14" s="58"/>
      <c r="MX14" s="58">
        <v>0</v>
      </c>
      <c r="MY14" s="58">
        <v>0</v>
      </c>
      <c r="MZ14" s="58">
        <v>0</v>
      </c>
      <c r="NA14" s="58"/>
      <c r="NB14" s="58" t="s">
        <v>1934</v>
      </c>
      <c r="NC14" s="58">
        <v>0</v>
      </c>
      <c r="ND14" s="58">
        <v>1</v>
      </c>
      <c r="NE14" s="58">
        <v>0</v>
      </c>
      <c r="NF14" s="58">
        <v>0</v>
      </c>
      <c r="NG14" s="58" t="s">
        <v>1935</v>
      </c>
      <c r="NH14" s="58">
        <v>0</v>
      </c>
      <c r="NI14" s="58">
        <v>0</v>
      </c>
      <c r="NJ14" s="58">
        <v>1</v>
      </c>
      <c r="NK14" s="58">
        <v>1</v>
      </c>
      <c r="NL14" s="58">
        <v>0</v>
      </c>
      <c r="NM14" s="58">
        <v>0</v>
      </c>
      <c r="NN14" s="58">
        <v>0</v>
      </c>
      <c r="NO14" s="58">
        <v>0</v>
      </c>
      <c r="NP14" s="58">
        <v>0</v>
      </c>
      <c r="NQ14" s="58">
        <v>0</v>
      </c>
      <c r="NR14" s="58">
        <v>0</v>
      </c>
      <c r="NS14" s="58"/>
      <c r="NT14" s="58"/>
      <c r="NU14" s="58" t="s">
        <v>1915</v>
      </c>
      <c r="NV14" s="58" t="s">
        <v>1902</v>
      </c>
      <c r="NW14" s="58"/>
      <c r="NX14" s="58"/>
      <c r="NY14" s="58"/>
      <c r="NZ14" s="58"/>
      <c r="OA14" s="58"/>
      <c r="OB14" s="58"/>
      <c r="OC14" s="58"/>
      <c r="OD14" s="58"/>
      <c r="OE14" s="58"/>
      <c r="OF14" s="58"/>
      <c r="OG14" s="58"/>
      <c r="OH14" s="58"/>
      <c r="OI14" s="58" t="s">
        <v>1925</v>
      </c>
      <c r="OJ14" s="58">
        <v>0</v>
      </c>
      <c r="OK14" s="58">
        <v>0</v>
      </c>
      <c r="OL14" s="58">
        <v>0</v>
      </c>
      <c r="OM14" s="58">
        <v>0</v>
      </c>
      <c r="ON14" s="58">
        <v>0</v>
      </c>
      <c r="OO14" s="58">
        <v>0</v>
      </c>
      <c r="OP14" s="58"/>
      <c r="OQ14" s="58"/>
      <c r="OR14" s="58">
        <v>0</v>
      </c>
      <c r="OS14" s="58">
        <v>1</v>
      </c>
      <c r="OT14" s="58">
        <v>0</v>
      </c>
      <c r="OU14" s="58"/>
      <c r="OV14" s="58"/>
      <c r="OW14" s="58"/>
      <c r="OX14" s="58"/>
      <c r="OY14" s="58"/>
      <c r="OZ14" s="58"/>
      <c r="PA14" s="58"/>
      <c r="PB14" s="58"/>
      <c r="PC14" s="58"/>
      <c r="PD14" s="58"/>
      <c r="PE14" s="58"/>
      <c r="PF14" s="58"/>
      <c r="PG14" s="58"/>
      <c r="PH14" s="58"/>
      <c r="PI14" s="58"/>
      <c r="PJ14" s="58"/>
      <c r="PK14" s="58"/>
      <c r="PL14" s="58"/>
      <c r="PM14" s="58"/>
      <c r="PN14" s="58"/>
      <c r="PO14" s="58"/>
      <c r="PP14" s="58"/>
      <c r="PQ14" s="58"/>
      <c r="PR14" s="58"/>
      <c r="PS14" s="58"/>
      <c r="PT14" s="58"/>
      <c r="PU14" s="58"/>
      <c r="PV14" s="58"/>
      <c r="PW14" s="58"/>
      <c r="PX14" s="58"/>
      <c r="PY14" s="58"/>
      <c r="PZ14" s="58"/>
      <c r="QA14" s="58"/>
      <c r="QB14" s="58"/>
      <c r="QC14" s="58"/>
      <c r="QD14" s="58"/>
      <c r="QE14" s="58"/>
      <c r="QF14" s="58"/>
      <c r="QG14" s="58"/>
      <c r="QH14" s="58"/>
      <c r="QI14" s="58"/>
      <c r="QJ14" s="58"/>
      <c r="QK14" s="58"/>
      <c r="QL14" s="58"/>
      <c r="QM14" s="58"/>
      <c r="QN14" s="58"/>
      <c r="QO14" s="58"/>
      <c r="QP14" s="58"/>
      <c r="QQ14" s="58"/>
      <c r="QR14" s="58"/>
      <c r="QS14" s="58"/>
      <c r="QT14" s="58"/>
      <c r="QU14" s="58"/>
      <c r="QV14" s="58"/>
      <c r="QW14" s="58"/>
      <c r="QX14" s="58"/>
      <c r="QY14" s="58"/>
      <c r="QZ14" s="58"/>
      <c r="RA14" s="58"/>
      <c r="RB14" s="58"/>
      <c r="RC14" s="58"/>
      <c r="RD14" s="58"/>
      <c r="RE14" s="58"/>
      <c r="RF14" s="58"/>
      <c r="RG14" s="58"/>
      <c r="RH14" s="58"/>
      <c r="RI14" s="58"/>
      <c r="RJ14" s="58"/>
      <c r="RK14" s="58"/>
      <c r="RL14" s="58"/>
      <c r="RM14" s="58"/>
      <c r="RN14" s="58"/>
      <c r="RO14" s="58"/>
      <c r="RP14" s="58"/>
      <c r="RQ14" s="58"/>
      <c r="RR14" s="58"/>
      <c r="RS14" s="58"/>
      <c r="RT14" s="58"/>
      <c r="RU14" s="58"/>
      <c r="RV14" s="58"/>
      <c r="RW14" s="58"/>
      <c r="RX14" s="58"/>
      <c r="RY14" s="58"/>
      <c r="RZ14" s="58"/>
      <c r="SA14" s="58"/>
      <c r="SB14" s="58"/>
      <c r="SC14" s="58"/>
      <c r="SD14" s="58"/>
      <c r="SE14" s="58"/>
      <c r="SF14" s="58"/>
      <c r="SG14" s="58"/>
      <c r="SH14" s="58"/>
      <c r="SI14" s="58"/>
      <c r="SJ14" s="58"/>
      <c r="SK14" s="58"/>
      <c r="SL14" s="58"/>
      <c r="SM14" s="58"/>
      <c r="SN14" s="58"/>
      <c r="SO14" s="58"/>
      <c r="SP14" s="58"/>
      <c r="SQ14" s="58"/>
      <c r="SR14" s="58"/>
      <c r="SS14" s="58"/>
      <c r="ST14" s="58"/>
      <c r="SU14" s="58"/>
      <c r="SV14" s="58"/>
      <c r="SW14" s="58"/>
      <c r="SX14" s="58"/>
      <c r="SY14" s="58"/>
      <c r="SZ14" s="58"/>
      <c r="TA14" s="58"/>
      <c r="TB14" s="58"/>
      <c r="TC14" s="58"/>
      <c r="TD14" s="58"/>
      <c r="TE14" s="58"/>
      <c r="TF14" s="58"/>
      <c r="TG14" s="58"/>
      <c r="TH14" s="58"/>
      <c r="TI14" s="58"/>
      <c r="TJ14" s="58"/>
      <c r="TK14" s="58"/>
      <c r="TL14" s="58"/>
      <c r="TM14" s="58"/>
      <c r="TN14" s="58"/>
      <c r="TO14" s="58"/>
      <c r="TP14" s="58"/>
      <c r="TQ14" s="58"/>
      <c r="TR14" s="58"/>
      <c r="TS14" s="58"/>
      <c r="TT14" s="58"/>
      <c r="TU14" s="58"/>
      <c r="TV14" s="58"/>
      <c r="TW14" s="58"/>
      <c r="TX14" s="58"/>
      <c r="TY14" s="58"/>
      <c r="TZ14" s="58"/>
      <c r="UA14" s="58"/>
      <c r="UB14" s="58"/>
      <c r="UC14" s="58"/>
      <c r="UD14" s="58"/>
      <c r="UE14" s="58"/>
      <c r="UF14" s="58"/>
      <c r="UG14" s="58"/>
      <c r="UH14" s="58"/>
      <c r="UI14" s="58"/>
      <c r="UJ14" s="58"/>
      <c r="UK14" s="58"/>
      <c r="UL14" s="58"/>
      <c r="UM14" s="58"/>
      <c r="UN14" s="58"/>
      <c r="UO14" s="58"/>
      <c r="UP14" s="58"/>
      <c r="UQ14" s="58"/>
      <c r="UR14" s="58"/>
      <c r="US14" s="58"/>
      <c r="UT14" s="58"/>
      <c r="UU14" s="58"/>
      <c r="UV14" s="58"/>
      <c r="UW14" s="58"/>
      <c r="UX14" s="58"/>
      <c r="UY14" s="58"/>
      <c r="UZ14" s="58"/>
      <c r="VA14" s="58"/>
      <c r="VB14" s="58"/>
      <c r="VC14" s="58"/>
      <c r="VD14" s="58"/>
      <c r="VE14" s="58"/>
      <c r="VF14" s="58"/>
      <c r="VG14" s="58"/>
      <c r="VH14" s="58"/>
      <c r="VI14" s="58"/>
      <c r="VJ14" s="58"/>
      <c r="VK14" s="58"/>
      <c r="VL14" s="58"/>
      <c r="VM14" s="58"/>
      <c r="VN14" s="58"/>
      <c r="VO14" s="58"/>
      <c r="VP14" s="58"/>
      <c r="VQ14" s="58"/>
      <c r="VR14" s="58"/>
      <c r="VS14" s="58" t="s">
        <v>1929</v>
      </c>
      <c r="VT14" s="58">
        <v>1</v>
      </c>
      <c r="VU14" s="58">
        <v>1</v>
      </c>
      <c r="VV14" s="58">
        <v>1</v>
      </c>
      <c r="VW14" s="58">
        <v>0</v>
      </c>
      <c r="VX14" s="58">
        <v>0</v>
      </c>
      <c r="VY14" s="58">
        <v>0</v>
      </c>
      <c r="VZ14" s="58">
        <v>0</v>
      </c>
      <c r="WA14" s="58">
        <v>0</v>
      </c>
      <c r="WB14" s="58"/>
      <c r="WC14" s="58">
        <v>0</v>
      </c>
      <c r="WD14" s="58">
        <v>0</v>
      </c>
      <c r="WE14" s="58">
        <v>0</v>
      </c>
      <c r="WF14" s="58"/>
      <c r="WG14" s="58" t="s">
        <v>4429</v>
      </c>
      <c r="WH14" s="58" t="s">
        <v>4496</v>
      </c>
      <c r="WI14" s="58" t="s">
        <v>1945</v>
      </c>
      <c r="WJ14" s="58">
        <v>0</v>
      </c>
      <c r="WK14" s="58">
        <v>0</v>
      </c>
      <c r="WL14" s="58">
        <v>0</v>
      </c>
      <c r="WM14" s="58">
        <v>0</v>
      </c>
      <c r="WN14" s="58">
        <v>1</v>
      </c>
      <c r="WO14" s="58">
        <v>1</v>
      </c>
      <c r="WP14" s="58">
        <v>0</v>
      </c>
      <c r="WQ14" s="58">
        <v>0</v>
      </c>
      <c r="WR14" s="58">
        <v>0</v>
      </c>
      <c r="WS14" s="58">
        <v>0</v>
      </c>
      <c r="WT14" s="58">
        <v>0</v>
      </c>
      <c r="WU14" s="58"/>
      <c r="WV14" s="58">
        <v>0</v>
      </c>
      <c r="WW14" s="58">
        <v>0</v>
      </c>
      <c r="WX14" s="58">
        <v>0</v>
      </c>
      <c r="WY14" s="58"/>
      <c r="WZ14" s="54" t="s">
        <v>5065</v>
      </c>
      <c r="XA14" s="58" t="s">
        <v>1915</v>
      </c>
      <c r="XB14" s="58"/>
      <c r="XC14" s="58"/>
      <c r="XD14" s="58"/>
      <c r="XE14" s="58"/>
      <c r="XF14" s="58"/>
      <c r="XG14" s="58"/>
      <c r="XH14" s="58"/>
      <c r="XI14" s="58"/>
      <c r="XJ14" s="39" t="s">
        <v>355</v>
      </c>
      <c r="XK14" s="58" t="s">
        <v>1915</v>
      </c>
      <c r="XL14" s="58"/>
      <c r="XM14" s="58" t="s">
        <v>1925</v>
      </c>
      <c r="XN14" s="58">
        <v>0</v>
      </c>
      <c r="XO14" s="58">
        <v>0</v>
      </c>
      <c r="XP14" s="58">
        <v>0</v>
      </c>
      <c r="XQ14" s="58"/>
      <c r="XR14" s="58">
        <v>0</v>
      </c>
      <c r="XS14" s="58">
        <v>1</v>
      </c>
      <c r="XT14" s="58">
        <v>0</v>
      </c>
      <c r="XU14" s="58"/>
      <c r="XV14" s="58"/>
      <c r="XW14" s="58" t="s">
        <v>1915</v>
      </c>
      <c r="XX14" s="58">
        <v>226197837</v>
      </c>
      <c r="XY14" s="58" t="s">
        <v>551</v>
      </c>
      <c r="XZ14" s="57">
        <v>44494.474224537043</v>
      </c>
      <c r="YA14" s="58"/>
      <c r="YB14" s="58"/>
      <c r="YC14" s="58" t="s">
        <v>336</v>
      </c>
      <c r="YD14" s="58" t="s">
        <v>337</v>
      </c>
      <c r="YE14" s="58"/>
      <c r="YF14" s="58">
        <v>13</v>
      </c>
    </row>
    <row r="15" spans="1:656" s="14" customFormat="1" x14ac:dyDescent="0.25">
      <c r="A15" s="52">
        <v>44494.437355601847</v>
      </c>
      <c r="B15" s="53">
        <v>44494.472888634256</v>
      </c>
      <c r="C15" s="53">
        <v>44494</v>
      </c>
      <c r="D15" s="54"/>
      <c r="E15" s="54" t="s">
        <v>462</v>
      </c>
      <c r="F15" s="53">
        <v>44494</v>
      </c>
      <c r="G15" s="54" t="s">
        <v>1902</v>
      </c>
      <c r="H15" s="54" t="s">
        <v>1902</v>
      </c>
      <c r="I15" s="54" t="s">
        <v>327</v>
      </c>
      <c r="J15" s="54" t="s">
        <v>1980</v>
      </c>
      <c r="K15" s="54" t="s">
        <v>1904</v>
      </c>
      <c r="L15" s="54"/>
      <c r="M15" s="54" t="s">
        <v>314</v>
      </c>
      <c r="N15" s="54" t="s">
        <v>1902</v>
      </c>
      <c r="O15" s="54" t="s">
        <v>382</v>
      </c>
      <c r="P15" s="54" t="s">
        <v>1907</v>
      </c>
      <c r="Q15" s="54"/>
      <c r="R15" s="55" t="s">
        <v>531</v>
      </c>
      <c r="S15" s="54">
        <v>1</v>
      </c>
      <c r="T15" s="54">
        <v>0</v>
      </c>
      <c r="U15" s="54">
        <v>0</v>
      </c>
      <c r="V15" s="54" t="s">
        <v>319</v>
      </c>
      <c r="W15" s="54">
        <v>0</v>
      </c>
      <c r="X15" s="54">
        <v>1</v>
      </c>
      <c r="Y15" s="54">
        <v>0</v>
      </c>
      <c r="Z15" s="54">
        <v>0</v>
      </c>
      <c r="AA15" s="54"/>
      <c r="AB15" s="54"/>
      <c r="AC15" s="54"/>
      <c r="AD15" s="54"/>
      <c r="AE15" s="54"/>
      <c r="AF15" s="54" t="s">
        <v>1902</v>
      </c>
      <c r="AG15" s="54" t="s">
        <v>339</v>
      </c>
      <c r="AH15" s="54">
        <v>1</v>
      </c>
      <c r="AI15" s="54">
        <v>0</v>
      </c>
      <c r="AJ15" s="54">
        <v>0</v>
      </c>
      <c r="AK15" s="54">
        <v>0</v>
      </c>
      <c r="AL15" s="54">
        <v>0</v>
      </c>
      <c r="AM15" s="54">
        <v>0</v>
      </c>
      <c r="AN15" s="54">
        <v>0</v>
      </c>
      <c r="AO15" s="54">
        <v>0</v>
      </c>
      <c r="AP15" s="54"/>
      <c r="AQ15" s="54" t="s">
        <v>518</v>
      </c>
      <c r="AR15" s="54"/>
      <c r="AS15" s="54">
        <v>100</v>
      </c>
      <c r="AT15" s="54" t="s">
        <v>1915</v>
      </c>
      <c r="AU15" s="54"/>
      <c r="AV15" s="54"/>
      <c r="AW15" s="54"/>
      <c r="AX15" s="54"/>
      <c r="AY15" s="54"/>
      <c r="AZ15" s="54"/>
      <c r="BA15" s="54"/>
      <c r="BB15" s="54"/>
      <c r="BC15" s="54"/>
      <c r="BD15" s="54"/>
      <c r="BE15" s="54"/>
      <c r="BF15" s="54"/>
      <c r="BG15" s="54"/>
      <c r="BH15" s="54"/>
      <c r="BI15" s="54"/>
      <c r="BJ15" s="54"/>
      <c r="BK15" s="54"/>
      <c r="BL15" s="54"/>
      <c r="BM15" s="54"/>
      <c r="BN15" s="54"/>
      <c r="BO15" s="54" t="s">
        <v>496</v>
      </c>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t="s">
        <v>1909</v>
      </c>
      <c r="EK15" s="54">
        <v>1</v>
      </c>
      <c r="EL15" s="54">
        <v>0</v>
      </c>
      <c r="EM15" s="54">
        <v>0</v>
      </c>
      <c r="EN15" s="54">
        <v>0</v>
      </c>
      <c r="EO15" s="54">
        <v>0</v>
      </c>
      <c r="EP15" s="54">
        <v>0</v>
      </c>
      <c r="EQ15" s="54"/>
      <c r="ER15" s="54" t="s">
        <v>519</v>
      </c>
      <c r="ES15" s="54">
        <v>1</v>
      </c>
      <c r="ET15" s="54">
        <v>1</v>
      </c>
      <c r="EU15" s="54">
        <v>0</v>
      </c>
      <c r="EV15" s="54">
        <v>0</v>
      </c>
      <c r="EW15" s="54">
        <v>0</v>
      </c>
      <c r="EX15" s="54">
        <v>0</v>
      </c>
      <c r="EY15" s="54">
        <v>0</v>
      </c>
      <c r="EZ15" s="54">
        <v>0</v>
      </c>
      <c r="FA15" s="54">
        <v>0</v>
      </c>
      <c r="FB15" s="54">
        <v>0</v>
      </c>
      <c r="FC15" s="54">
        <v>0</v>
      </c>
      <c r="FD15" s="54">
        <v>0</v>
      </c>
      <c r="FE15" s="54">
        <v>0</v>
      </c>
      <c r="FF15" s="54">
        <v>0</v>
      </c>
      <c r="FG15" s="54">
        <v>0</v>
      </c>
      <c r="FH15" s="54">
        <v>0</v>
      </c>
      <c r="FI15" s="54">
        <v>0</v>
      </c>
      <c r="FJ15" s="54"/>
      <c r="FK15" s="54" t="s">
        <v>1909</v>
      </c>
      <c r="FL15" s="54">
        <v>1</v>
      </c>
      <c r="FM15" s="54">
        <v>0</v>
      </c>
      <c r="FN15" s="54">
        <v>0</v>
      </c>
      <c r="FO15" s="54">
        <v>0</v>
      </c>
      <c r="FP15" s="54">
        <v>0</v>
      </c>
      <c r="FQ15" s="54">
        <v>0</v>
      </c>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t="s">
        <v>423</v>
      </c>
      <c r="HV15" s="54"/>
      <c r="HW15" s="54" t="s">
        <v>345</v>
      </c>
      <c r="HX15" s="54"/>
      <c r="HY15" s="54"/>
      <c r="HZ15" s="54"/>
      <c r="IA15" s="54"/>
      <c r="IB15" s="54"/>
      <c r="IC15" s="54"/>
      <c r="ID15" s="54" t="s">
        <v>4208</v>
      </c>
      <c r="IE15" s="54" t="s">
        <v>347</v>
      </c>
      <c r="IF15" s="54">
        <v>1</v>
      </c>
      <c r="IG15" s="54">
        <v>0</v>
      </c>
      <c r="IH15" s="54">
        <v>0</v>
      </c>
      <c r="II15" s="54">
        <v>0</v>
      </c>
      <c r="IJ15" s="54">
        <v>0</v>
      </c>
      <c r="IK15" s="54">
        <v>0</v>
      </c>
      <c r="IL15" s="58">
        <v>0</v>
      </c>
      <c r="IM15" s="54">
        <v>0</v>
      </c>
      <c r="IN15" s="54">
        <v>0</v>
      </c>
      <c r="IO15" s="54">
        <v>0</v>
      </c>
      <c r="IP15" s="54">
        <v>0</v>
      </c>
      <c r="IQ15" s="54"/>
      <c r="IR15" s="39"/>
      <c r="IS15" s="55" t="s">
        <v>505</v>
      </c>
      <c r="IT15" s="54">
        <v>1</v>
      </c>
      <c r="IU15" s="54">
        <v>1</v>
      </c>
      <c r="IV15" s="54">
        <v>1</v>
      </c>
      <c r="IW15" s="54">
        <v>1</v>
      </c>
      <c r="IX15" s="54">
        <v>1</v>
      </c>
      <c r="IY15" s="54">
        <v>1</v>
      </c>
      <c r="IZ15" s="54">
        <v>0</v>
      </c>
      <c r="JA15" s="54">
        <v>0</v>
      </c>
      <c r="JB15" s="54">
        <v>0</v>
      </c>
      <c r="JC15" s="54">
        <v>0</v>
      </c>
      <c r="JD15" s="54">
        <v>0</v>
      </c>
      <c r="JE15" s="54">
        <v>0</v>
      </c>
      <c r="JF15" s="54">
        <v>0</v>
      </c>
      <c r="JG15" s="54">
        <v>0</v>
      </c>
      <c r="JH15" s="54">
        <v>0</v>
      </c>
      <c r="JI15" s="54">
        <v>0</v>
      </c>
      <c r="JJ15" s="54"/>
      <c r="JK15" s="54" t="s">
        <v>389</v>
      </c>
      <c r="JL15" s="55" t="s">
        <v>351</v>
      </c>
      <c r="JM15" s="54"/>
      <c r="JN15" s="54" t="s">
        <v>352</v>
      </c>
      <c r="JO15" s="54"/>
      <c r="JP15" s="54"/>
      <c r="JQ15" s="54"/>
      <c r="JR15" s="54"/>
      <c r="JS15" s="54"/>
      <c r="JT15" s="54"/>
      <c r="JU15" s="54"/>
      <c r="JV15" s="54"/>
      <c r="JW15" s="54"/>
      <c r="JX15" s="54"/>
      <c r="JY15" s="54"/>
      <c r="JZ15" s="54"/>
      <c r="KA15" s="54"/>
      <c r="KB15" s="54"/>
      <c r="KC15" s="54"/>
      <c r="KD15" s="54"/>
      <c r="KE15" s="54"/>
      <c r="KF15" s="54"/>
      <c r="KG15" s="54"/>
      <c r="KH15" s="54"/>
      <c r="KI15" s="54"/>
      <c r="KJ15" s="54"/>
      <c r="KK15" s="54"/>
      <c r="KL15" s="54"/>
      <c r="KM15" s="54"/>
      <c r="KN15" s="54"/>
      <c r="KO15" s="54"/>
      <c r="KP15" s="54"/>
      <c r="KQ15" s="54"/>
      <c r="KR15" s="54"/>
      <c r="KS15" s="54"/>
      <c r="KT15" s="54"/>
      <c r="KU15" s="54"/>
      <c r="KV15" s="54"/>
      <c r="KW15" s="54"/>
      <c r="KX15" s="54"/>
      <c r="KY15" s="54"/>
      <c r="KZ15" s="54"/>
      <c r="LA15" s="54"/>
      <c r="LB15" s="54"/>
      <c r="LC15" s="54"/>
      <c r="LD15" s="54"/>
      <c r="LE15" s="54"/>
      <c r="LF15" s="54"/>
      <c r="LG15" s="54"/>
      <c r="LH15" s="54"/>
      <c r="LI15" s="54"/>
      <c r="LJ15" s="54"/>
      <c r="LK15" s="54"/>
      <c r="LL15" s="54"/>
      <c r="LM15" s="54"/>
      <c r="LN15" s="54"/>
      <c r="LO15" s="54"/>
      <c r="LP15" s="54"/>
      <c r="LQ15" s="54"/>
      <c r="LR15" s="54"/>
      <c r="LS15" s="54"/>
      <c r="LT15" s="54"/>
      <c r="LU15" s="54"/>
      <c r="LV15" s="54"/>
      <c r="LW15" s="54"/>
      <c r="LX15" s="54"/>
      <c r="LY15" s="54"/>
      <c r="LZ15" s="54"/>
      <c r="MA15" s="54"/>
      <c r="MB15" s="54"/>
      <c r="MC15" s="54"/>
      <c r="MD15" s="54"/>
      <c r="ME15" s="54"/>
      <c r="MF15" s="54"/>
      <c r="MG15" s="54" t="s">
        <v>2271</v>
      </c>
      <c r="MH15" s="58" t="s">
        <v>2271</v>
      </c>
      <c r="MI15" s="54" t="s">
        <v>2271</v>
      </c>
      <c r="MJ15" s="54" t="s">
        <v>355</v>
      </c>
      <c r="MK15" s="54">
        <v>0</v>
      </c>
      <c r="ML15" s="54">
        <v>0</v>
      </c>
      <c r="MM15" s="54">
        <v>0</v>
      </c>
      <c r="MN15" s="54">
        <v>0</v>
      </c>
      <c r="MO15" s="54">
        <v>0</v>
      </c>
      <c r="MP15" s="54">
        <v>0</v>
      </c>
      <c r="MQ15" s="54">
        <v>1</v>
      </c>
      <c r="MR15" s="54">
        <v>0</v>
      </c>
      <c r="MS15" s="54"/>
      <c r="MT15" s="54" t="s">
        <v>324</v>
      </c>
      <c r="MU15" s="54">
        <v>0</v>
      </c>
      <c r="MV15" s="54">
        <v>1</v>
      </c>
      <c r="MW15" s="54"/>
      <c r="MX15" s="54">
        <v>0</v>
      </c>
      <c r="MY15" s="54">
        <v>0</v>
      </c>
      <c r="MZ15" s="54">
        <v>0</v>
      </c>
      <c r="NA15" s="54"/>
      <c r="NB15" s="54" t="s">
        <v>1934</v>
      </c>
      <c r="NC15" s="54">
        <v>0</v>
      </c>
      <c r="ND15" s="54">
        <v>1</v>
      </c>
      <c r="NE15" s="54">
        <v>0</v>
      </c>
      <c r="NF15" s="54">
        <v>0</v>
      </c>
      <c r="NG15" s="54" t="s">
        <v>1935</v>
      </c>
      <c r="NH15" s="54">
        <v>0</v>
      </c>
      <c r="NI15" s="54">
        <v>0</v>
      </c>
      <c r="NJ15" s="54">
        <v>1</v>
      </c>
      <c r="NK15" s="54">
        <v>1</v>
      </c>
      <c r="NL15" s="54">
        <v>0</v>
      </c>
      <c r="NM15" s="54">
        <v>0</v>
      </c>
      <c r="NN15" s="54">
        <v>0</v>
      </c>
      <c r="NO15" s="54">
        <v>0</v>
      </c>
      <c r="NP15" s="54">
        <v>0</v>
      </c>
      <c r="NQ15" s="54">
        <v>0</v>
      </c>
      <c r="NR15" s="54">
        <v>0</v>
      </c>
      <c r="NS15" s="54"/>
      <c r="NT15" s="54"/>
      <c r="NU15" s="54" t="s">
        <v>1915</v>
      </c>
      <c r="NV15" s="54" t="s">
        <v>1902</v>
      </c>
      <c r="NW15" s="54"/>
      <c r="NX15" s="54"/>
      <c r="NY15" s="54"/>
      <c r="NZ15" s="54"/>
      <c r="OA15" s="54"/>
      <c r="OB15" s="54"/>
      <c r="OC15" s="54"/>
      <c r="OD15" s="54"/>
      <c r="OE15" s="54"/>
      <c r="OF15" s="54"/>
      <c r="OG15" s="54"/>
      <c r="OH15" s="54"/>
      <c r="OI15" s="54" t="s">
        <v>1925</v>
      </c>
      <c r="OJ15" s="54">
        <v>0</v>
      </c>
      <c r="OK15" s="54">
        <v>0</v>
      </c>
      <c r="OL15" s="54">
        <v>0</v>
      </c>
      <c r="OM15" s="54">
        <v>0</v>
      </c>
      <c r="ON15" s="54">
        <v>0</v>
      </c>
      <c r="OO15" s="54">
        <v>0</v>
      </c>
      <c r="OP15" s="54"/>
      <c r="OQ15" s="54"/>
      <c r="OR15" s="54">
        <v>0</v>
      </c>
      <c r="OS15" s="54">
        <v>1</v>
      </c>
      <c r="OT15" s="54">
        <v>0</v>
      </c>
      <c r="OU15" s="54"/>
      <c r="OV15" s="54"/>
      <c r="OW15" s="54"/>
      <c r="OX15" s="54"/>
      <c r="OY15" s="54"/>
      <c r="OZ15" s="54"/>
      <c r="PA15" s="54"/>
      <c r="PB15" s="54"/>
      <c r="PC15" s="54"/>
      <c r="PD15" s="54"/>
      <c r="PE15" s="54"/>
      <c r="PF15" s="54"/>
      <c r="PG15" s="54"/>
      <c r="PH15" s="54"/>
      <c r="PI15" s="54"/>
      <c r="PJ15" s="54"/>
      <c r="PK15" s="54"/>
      <c r="PL15" s="54"/>
      <c r="PM15" s="54"/>
      <c r="PN15" s="54"/>
      <c r="PO15" s="54"/>
      <c r="PP15" s="54"/>
      <c r="PQ15" s="54"/>
      <c r="PR15" s="54"/>
      <c r="PS15" s="54"/>
      <c r="PT15" s="54"/>
      <c r="PU15" s="54"/>
      <c r="PV15" s="54"/>
      <c r="PW15" s="54"/>
      <c r="PX15" s="54"/>
      <c r="PY15" s="54"/>
      <c r="PZ15" s="54"/>
      <c r="QA15" s="54"/>
      <c r="QB15" s="54"/>
      <c r="QC15" s="54"/>
      <c r="QD15" s="54"/>
      <c r="QE15" s="54"/>
      <c r="QF15" s="54"/>
      <c r="QG15" s="54"/>
      <c r="QH15" s="54"/>
      <c r="QI15" s="54"/>
      <c r="QJ15" s="54"/>
      <c r="QK15" s="54"/>
      <c r="QL15" s="54"/>
      <c r="QM15" s="54"/>
      <c r="QN15" s="54"/>
      <c r="QO15" s="54"/>
      <c r="QP15" s="54"/>
      <c r="QQ15" s="54"/>
      <c r="QR15" s="54"/>
      <c r="QS15" s="54"/>
      <c r="QT15" s="54"/>
      <c r="QU15" s="54"/>
      <c r="QV15" s="54"/>
      <c r="QW15" s="54"/>
      <c r="QX15" s="54"/>
      <c r="QY15" s="54"/>
      <c r="QZ15" s="54"/>
      <c r="RA15" s="54"/>
      <c r="RB15" s="54"/>
      <c r="RC15" s="54"/>
      <c r="RD15" s="54"/>
      <c r="RE15" s="54"/>
      <c r="RF15" s="54"/>
      <c r="RG15" s="54"/>
      <c r="RH15" s="54"/>
      <c r="RI15" s="54"/>
      <c r="RJ15" s="54"/>
      <c r="RK15" s="54"/>
      <c r="RL15" s="54"/>
      <c r="RM15" s="54"/>
      <c r="RN15" s="54"/>
      <c r="RO15" s="54"/>
      <c r="RP15" s="54"/>
      <c r="RQ15" s="54"/>
      <c r="RR15" s="54"/>
      <c r="RS15" s="54"/>
      <c r="RT15" s="54"/>
      <c r="RU15" s="54"/>
      <c r="RV15" s="54"/>
      <c r="RW15" s="54"/>
      <c r="RX15" s="54"/>
      <c r="RY15" s="54"/>
      <c r="RZ15" s="54"/>
      <c r="SA15" s="54"/>
      <c r="SB15" s="54"/>
      <c r="SC15" s="54"/>
      <c r="SD15" s="54"/>
      <c r="SE15" s="54"/>
      <c r="SF15" s="54"/>
      <c r="SG15" s="54"/>
      <c r="SH15" s="54"/>
      <c r="SI15" s="54"/>
      <c r="SJ15" s="54"/>
      <c r="SK15" s="54"/>
      <c r="SL15" s="54"/>
      <c r="SM15" s="54"/>
      <c r="SN15" s="54"/>
      <c r="SO15" s="54"/>
      <c r="SP15" s="54"/>
      <c r="SQ15" s="54"/>
      <c r="SR15" s="54"/>
      <c r="SS15" s="54"/>
      <c r="ST15" s="54"/>
      <c r="SU15" s="54"/>
      <c r="SV15" s="54"/>
      <c r="SW15" s="54"/>
      <c r="SX15" s="54"/>
      <c r="SY15" s="54"/>
      <c r="SZ15" s="54"/>
      <c r="TA15" s="54"/>
      <c r="TB15" s="54"/>
      <c r="TC15" s="54"/>
      <c r="TD15" s="54"/>
      <c r="TE15" s="54"/>
      <c r="TF15" s="54"/>
      <c r="TG15" s="54"/>
      <c r="TH15" s="54"/>
      <c r="TI15" s="54"/>
      <c r="TJ15" s="54"/>
      <c r="TK15" s="54"/>
      <c r="TL15" s="54"/>
      <c r="TM15" s="54"/>
      <c r="TN15" s="54"/>
      <c r="TO15" s="54"/>
      <c r="TP15" s="54"/>
      <c r="TQ15" s="54"/>
      <c r="TR15" s="54"/>
      <c r="TS15" s="54"/>
      <c r="TT15" s="54"/>
      <c r="TU15" s="54"/>
      <c r="TV15" s="54"/>
      <c r="TW15" s="54"/>
      <c r="TX15" s="54"/>
      <c r="TY15" s="54"/>
      <c r="TZ15" s="54"/>
      <c r="UA15" s="54"/>
      <c r="UB15" s="54"/>
      <c r="UC15" s="54"/>
      <c r="UD15" s="54"/>
      <c r="UE15" s="54"/>
      <c r="UF15" s="54"/>
      <c r="UG15" s="54"/>
      <c r="UH15" s="54"/>
      <c r="UI15" s="54"/>
      <c r="UJ15" s="54"/>
      <c r="UK15" s="54"/>
      <c r="UL15" s="54"/>
      <c r="UM15" s="54"/>
      <c r="UN15" s="54"/>
      <c r="UO15" s="54"/>
      <c r="UP15" s="54"/>
      <c r="UQ15" s="54"/>
      <c r="UR15" s="54"/>
      <c r="US15" s="54"/>
      <c r="UT15" s="54"/>
      <c r="UU15" s="54"/>
      <c r="UV15" s="54"/>
      <c r="UW15" s="54"/>
      <c r="UX15" s="54"/>
      <c r="UY15" s="54"/>
      <c r="UZ15" s="54"/>
      <c r="VA15" s="54"/>
      <c r="VB15" s="54"/>
      <c r="VC15" s="54"/>
      <c r="VD15" s="54"/>
      <c r="VE15" s="54"/>
      <c r="VF15" s="54"/>
      <c r="VG15" s="54"/>
      <c r="VH15" s="54"/>
      <c r="VI15" s="54"/>
      <c r="VJ15" s="54"/>
      <c r="VK15" s="54"/>
      <c r="VL15" s="54"/>
      <c r="VM15" s="54"/>
      <c r="VN15" s="54"/>
      <c r="VO15" s="54"/>
      <c r="VP15" s="54"/>
      <c r="VQ15" s="54"/>
      <c r="VR15" s="54"/>
      <c r="VS15" s="54" t="s">
        <v>1929</v>
      </c>
      <c r="VT15" s="54">
        <v>1</v>
      </c>
      <c r="VU15" s="54">
        <v>1</v>
      </c>
      <c r="VV15" s="54">
        <v>1</v>
      </c>
      <c r="VW15" s="54">
        <v>0</v>
      </c>
      <c r="VX15" s="54">
        <v>0</v>
      </c>
      <c r="VY15" s="54">
        <v>0</v>
      </c>
      <c r="VZ15" s="54">
        <v>0</v>
      </c>
      <c r="WA15" s="54">
        <v>0</v>
      </c>
      <c r="WB15" s="54"/>
      <c r="WC15" s="54">
        <v>0</v>
      </c>
      <c r="WD15" s="54">
        <v>0</v>
      </c>
      <c r="WE15" s="54">
        <v>0</v>
      </c>
      <c r="WF15" s="54"/>
      <c r="WG15" s="54" t="s">
        <v>355</v>
      </c>
      <c r="WH15" s="54" t="s">
        <v>4096</v>
      </c>
      <c r="WI15" s="54" t="s">
        <v>1979</v>
      </c>
      <c r="WJ15" s="54">
        <v>0</v>
      </c>
      <c r="WK15" s="54">
        <v>0</v>
      </c>
      <c r="WL15" s="54">
        <v>0</v>
      </c>
      <c r="WM15" s="54">
        <v>0</v>
      </c>
      <c r="WN15" s="54">
        <v>0</v>
      </c>
      <c r="WO15" s="54">
        <v>1</v>
      </c>
      <c r="WP15" s="54">
        <v>0</v>
      </c>
      <c r="WQ15" s="54">
        <v>0</v>
      </c>
      <c r="WR15" s="54">
        <v>0</v>
      </c>
      <c r="WS15" s="54">
        <v>0</v>
      </c>
      <c r="WT15" s="54">
        <v>0</v>
      </c>
      <c r="WU15" s="54"/>
      <c r="WV15" s="54">
        <v>0</v>
      </c>
      <c r="WW15" s="54">
        <v>0</v>
      </c>
      <c r="WX15" s="54">
        <v>0</v>
      </c>
      <c r="WY15" s="54"/>
      <c r="WZ15" s="54" t="s">
        <v>5072</v>
      </c>
      <c r="XA15" s="54" t="s">
        <v>1915</v>
      </c>
      <c r="XB15" s="54"/>
      <c r="XC15" s="54"/>
      <c r="XD15" s="54"/>
      <c r="XE15" s="54"/>
      <c r="XF15" s="54"/>
      <c r="XG15" s="54"/>
      <c r="XH15" s="54"/>
      <c r="XI15" s="54"/>
      <c r="XJ15" s="39" t="s">
        <v>355</v>
      </c>
      <c r="XK15" s="54" t="s">
        <v>1915</v>
      </c>
      <c r="XL15" s="54"/>
      <c r="XM15" s="54"/>
      <c r="XN15" s="54">
        <v>0</v>
      </c>
      <c r="XO15" s="54">
        <v>0</v>
      </c>
      <c r="XP15" s="54">
        <v>0</v>
      </c>
      <c r="XQ15" s="54"/>
      <c r="XR15" s="39">
        <v>0</v>
      </c>
      <c r="XS15" s="54">
        <v>0</v>
      </c>
      <c r="XT15" s="54">
        <v>0</v>
      </c>
      <c r="XU15" s="39"/>
      <c r="XV15" s="54"/>
      <c r="XW15" s="54" t="s">
        <v>1915</v>
      </c>
      <c r="XX15" s="54">
        <v>226197851</v>
      </c>
      <c r="XY15" s="54" t="s">
        <v>556</v>
      </c>
      <c r="XZ15" s="53">
        <v>44494.474236111113</v>
      </c>
      <c r="YA15" s="54"/>
      <c r="YB15" s="54"/>
      <c r="YC15" s="54" t="s">
        <v>336</v>
      </c>
      <c r="YD15" s="54" t="s">
        <v>337</v>
      </c>
      <c r="YE15" s="54"/>
      <c r="YF15" s="54">
        <v>14</v>
      </c>
    </row>
    <row r="16" spans="1:656" s="14" customFormat="1" x14ac:dyDescent="0.25">
      <c r="A16" s="37">
        <v>44494.511358993062</v>
      </c>
      <c r="B16" s="38">
        <v>44494.515425138889</v>
      </c>
      <c r="C16" s="38">
        <v>44494</v>
      </c>
      <c r="D16" s="39"/>
      <c r="E16" s="39" t="s">
        <v>462</v>
      </c>
      <c r="F16" s="38">
        <v>44494</v>
      </c>
      <c r="G16" s="39" t="s">
        <v>1902</v>
      </c>
      <c r="H16" s="39" t="s">
        <v>1902</v>
      </c>
      <c r="I16" s="39" t="s">
        <v>327</v>
      </c>
      <c r="J16" s="39" t="s">
        <v>1980</v>
      </c>
      <c r="K16" s="39" t="s">
        <v>1963</v>
      </c>
      <c r="L16" s="39"/>
      <c r="M16" s="39" t="s">
        <v>314</v>
      </c>
      <c r="N16" s="39" t="s">
        <v>1902</v>
      </c>
      <c r="O16" s="39" t="s">
        <v>315</v>
      </c>
      <c r="P16" s="39" t="s">
        <v>1907</v>
      </c>
      <c r="Q16" s="39"/>
      <c r="R16" s="39" t="s">
        <v>317</v>
      </c>
      <c r="S16" s="39">
        <v>3</v>
      </c>
      <c r="T16" s="39">
        <v>0</v>
      </c>
      <c r="U16" s="39">
        <v>2</v>
      </c>
      <c r="V16" s="39" t="s">
        <v>319</v>
      </c>
      <c r="W16" s="39">
        <v>0</v>
      </c>
      <c r="X16" s="39">
        <v>1</v>
      </c>
      <c r="Y16" s="39">
        <v>0</v>
      </c>
      <c r="Z16" s="39">
        <v>0</v>
      </c>
      <c r="AA16" s="39"/>
      <c r="AB16" s="39"/>
      <c r="AC16" s="39"/>
      <c r="AD16" s="39"/>
      <c r="AE16" s="39"/>
      <c r="AF16" s="39" t="s">
        <v>1902</v>
      </c>
      <c r="AG16" s="39" t="s">
        <v>339</v>
      </c>
      <c r="AH16" s="39">
        <v>1</v>
      </c>
      <c r="AI16" s="39">
        <v>0</v>
      </c>
      <c r="AJ16" s="39">
        <v>0</v>
      </c>
      <c r="AK16" s="39">
        <v>0</v>
      </c>
      <c r="AL16" s="39">
        <v>0</v>
      </c>
      <c r="AM16" s="39">
        <v>0</v>
      </c>
      <c r="AN16" s="39">
        <v>0</v>
      </c>
      <c r="AO16" s="39">
        <v>0</v>
      </c>
      <c r="AP16" s="39"/>
      <c r="AQ16" s="39" t="s">
        <v>518</v>
      </c>
      <c r="AR16" s="39"/>
      <c r="AS16" s="39">
        <v>300</v>
      </c>
      <c r="AT16" s="39" t="s">
        <v>1915</v>
      </c>
      <c r="AU16" s="39"/>
      <c r="AV16" s="39"/>
      <c r="AW16" s="39"/>
      <c r="AX16" s="39"/>
      <c r="AY16" s="39"/>
      <c r="AZ16" s="39"/>
      <c r="BA16" s="39"/>
      <c r="BB16" s="39"/>
      <c r="BC16" s="39"/>
      <c r="BD16" s="39"/>
      <c r="BE16" s="39"/>
      <c r="BF16" s="39"/>
      <c r="BG16" s="39"/>
      <c r="BH16" s="39"/>
      <c r="BI16" s="39"/>
      <c r="BJ16" s="39"/>
      <c r="BK16" s="39"/>
      <c r="BL16" s="39"/>
      <c r="BM16" s="39"/>
      <c r="BN16" s="39"/>
      <c r="BO16" s="39" t="s">
        <v>496</v>
      </c>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t="s">
        <v>1909</v>
      </c>
      <c r="EK16" s="39">
        <v>1</v>
      </c>
      <c r="EL16" s="39">
        <v>0</v>
      </c>
      <c r="EM16" s="39">
        <v>0</v>
      </c>
      <c r="EN16" s="39">
        <v>0</v>
      </c>
      <c r="EO16" s="39">
        <v>0</v>
      </c>
      <c r="EP16" s="39">
        <v>0</v>
      </c>
      <c r="EQ16" s="39"/>
      <c r="ER16" s="39" t="s">
        <v>557</v>
      </c>
      <c r="ES16" s="39">
        <v>0</v>
      </c>
      <c r="ET16" s="39">
        <v>1</v>
      </c>
      <c r="EU16" s="39">
        <v>0</v>
      </c>
      <c r="EV16" s="39">
        <v>0</v>
      </c>
      <c r="EW16" s="39">
        <v>0</v>
      </c>
      <c r="EX16" s="39">
        <v>0</v>
      </c>
      <c r="EY16" s="39">
        <v>0</v>
      </c>
      <c r="EZ16" s="39">
        <v>0</v>
      </c>
      <c r="FA16" s="39">
        <v>0</v>
      </c>
      <c r="FB16" s="39">
        <v>0</v>
      </c>
      <c r="FC16" s="39">
        <v>0</v>
      </c>
      <c r="FD16" s="39">
        <v>0</v>
      </c>
      <c r="FE16" s="39">
        <v>0</v>
      </c>
      <c r="FF16" s="39">
        <v>0</v>
      </c>
      <c r="FG16" s="39">
        <v>0</v>
      </c>
      <c r="FH16" s="39">
        <v>0</v>
      </c>
      <c r="FI16" s="39">
        <v>0</v>
      </c>
      <c r="FJ16" s="39"/>
      <c r="FK16" s="39" t="s">
        <v>1909</v>
      </c>
      <c r="FL16" s="39">
        <v>1</v>
      </c>
      <c r="FM16" s="39">
        <v>0</v>
      </c>
      <c r="FN16" s="39">
        <v>0</v>
      </c>
      <c r="FO16" s="39">
        <v>0</v>
      </c>
      <c r="FP16" s="39">
        <v>0</v>
      </c>
      <c r="FQ16" s="39">
        <v>0</v>
      </c>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t="s">
        <v>404</v>
      </c>
      <c r="HV16" s="39"/>
      <c r="HW16" s="39" t="s">
        <v>345</v>
      </c>
      <c r="HX16" s="39"/>
      <c r="HY16" s="39"/>
      <c r="HZ16" s="39"/>
      <c r="IA16" s="39"/>
      <c r="IB16" s="39"/>
      <c r="IC16" s="39"/>
      <c r="ID16" s="39" t="s">
        <v>4203</v>
      </c>
      <c r="IE16" s="39" t="s">
        <v>4209</v>
      </c>
      <c r="IF16" s="39">
        <v>0</v>
      </c>
      <c r="IG16" s="39">
        <v>0</v>
      </c>
      <c r="IH16" s="39">
        <v>0</v>
      </c>
      <c r="II16" s="39">
        <v>0</v>
      </c>
      <c r="IJ16" s="39">
        <v>0</v>
      </c>
      <c r="IK16" s="39">
        <v>0</v>
      </c>
      <c r="IL16" s="39">
        <v>1</v>
      </c>
      <c r="IM16" s="39">
        <v>0</v>
      </c>
      <c r="IN16" s="39">
        <v>0</v>
      </c>
      <c r="IO16" s="39">
        <v>0</v>
      </c>
      <c r="IP16" s="39">
        <v>0</v>
      </c>
      <c r="IQ16" s="39"/>
      <c r="IR16" s="39"/>
      <c r="IS16" s="39" t="s">
        <v>4224</v>
      </c>
      <c r="IT16" s="39">
        <v>0</v>
      </c>
      <c r="IU16" s="39">
        <v>0</v>
      </c>
      <c r="IV16" s="39">
        <v>0</v>
      </c>
      <c r="IW16" s="39">
        <v>0</v>
      </c>
      <c r="IX16" s="39">
        <v>0</v>
      </c>
      <c r="IY16" s="39">
        <v>0</v>
      </c>
      <c r="IZ16" s="39">
        <v>0</v>
      </c>
      <c r="JA16" s="39">
        <v>0</v>
      </c>
      <c r="JB16" s="39">
        <v>0</v>
      </c>
      <c r="JC16" s="39">
        <v>0</v>
      </c>
      <c r="JD16" s="39">
        <v>0</v>
      </c>
      <c r="JE16" s="39">
        <v>0</v>
      </c>
      <c r="JF16" s="39">
        <v>1</v>
      </c>
      <c r="JG16" s="39">
        <v>0</v>
      </c>
      <c r="JH16" s="39">
        <v>0</v>
      </c>
      <c r="JI16" s="39">
        <v>0</v>
      </c>
      <c r="JJ16" s="39"/>
      <c r="JK16" s="39" t="s">
        <v>389</v>
      </c>
      <c r="JL16" s="39" t="s">
        <v>447</v>
      </c>
      <c r="JM16" s="39"/>
      <c r="JN16" s="39" t="s">
        <v>408</v>
      </c>
      <c r="JO16" s="39"/>
      <c r="JP16" s="39"/>
      <c r="JQ16" s="39"/>
      <c r="JR16" s="39"/>
      <c r="JS16" s="39"/>
      <c r="JT16" s="39"/>
      <c r="JU16" s="39"/>
      <c r="JV16" s="39"/>
      <c r="JW16" s="39"/>
      <c r="JX16" s="39"/>
      <c r="JY16" s="39"/>
      <c r="JZ16" s="39"/>
      <c r="KA16" s="39"/>
      <c r="KB16" s="39"/>
      <c r="KC16" s="39"/>
      <c r="KD16" s="39"/>
      <c r="KE16" s="39"/>
      <c r="KF16" s="39"/>
      <c r="KG16" s="39"/>
      <c r="KH16" s="39"/>
      <c r="KI16" s="39"/>
      <c r="KJ16" s="39"/>
      <c r="KK16" s="39"/>
      <c r="KL16" s="39"/>
      <c r="KM16" s="39"/>
      <c r="KN16" s="39"/>
      <c r="KO16" s="39"/>
      <c r="KP16" s="39"/>
      <c r="KQ16" s="39"/>
      <c r="KR16" s="39"/>
      <c r="KS16" s="39"/>
      <c r="KT16" s="39"/>
      <c r="KU16" s="39"/>
      <c r="KV16" s="39"/>
      <c r="KW16" s="39"/>
      <c r="KX16" s="39"/>
      <c r="KY16" s="39"/>
      <c r="KZ16" s="39"/>
      <c r="LA16" s="39"/>
      <c r="LB16" s="39"/>
      <c r="LC16" s="39"/>
      <c r="LD16" s="39"/>
      <c r="LE16" s="39"/>
      <c r="LF16" s="39"/>
      <c r="LG16" s="39"/>
      <c r="LH16" s="39"/>
      <c r="LI16" s="39"/>
      <c r="LJ16" s="39"/>
      <c r="LK16" s="39"/>
      <c r="LL16" s="39"/>
      <c r="LM16" s="39"/>
      <c r="LN16" s="39"/>
      <c r="LO16" s="39"/>
      <c r="LP16" s="39"/>
      <c r="LQ16" s="39"/>
      <c r="LR16" s="39"/>
      <c r="LS16" s="39"/>
      <c r="LT16" s="39"/>
      <c r="LU16" s="39"/>
      <c r="LV16" s="39"/>
      <c r="LW16" s="39"/>
      <c r="LX16" s="39"/>
      <c r="LY16" s="39"/>
      <c r="LZ16" s="39"/>
      <c r="MA16" s="39"/>
      <c r="MB16" s="39"/>
      <c r="MC16" s="39"/>
      <c r="MD16" s="39"/>
      <c r="ME16" s="39"/>
      <c r="MF16" s="39"/>
      <c r="MG16" s="39" t="s">
        <v>2271</v>
      </c>
      <c r="MH16" s="39" t="s">
        <v>355</v>
      </c>
      <c r="MI16" s="39" t="s">
        <v>355</v>
      </c>
      <c r="MJ16" s="39" t="s">
        <v>355</v>
      </c>
      <c r="MK16" s="39">
        <v>0</v>
      </c>
      <c r="ML16" s="39">
        <v>0</v>
      </c>
      <c r="MM16" s="39">
        <v>0</v>
      </c>
      <c r="MN16" s="39">
        <v>0</v>
      </c>
      <c r="MO16" s="39">
        <v>0</v>
      </c>
      <c r="MP16" s="39">
        <v>0</v>
      </c>
      <c r="MQ16" s="39">
        <v>1</v>
      </c>
      <c r="MR16" s="39">
        <v>0</v>
      </c>
      <c r="MS16" s="39"/>
      <c r="MT16" s="39" t="s">
        <v>324</v>
      </c>
      <c r="MU16" s="39">
        <v>0</v>
      </c>
      <c r="MV16" s="39">
        <v>1</v>
      </c>
      <c r="MW16" s="39"/>
      <c r="MX16" s="39">
        <v>0</v>
      </c>
      <c r="MY16" s="39">
        <v>0</v>
      </c>
      <c r="MZ16" s="39">
        <v>0</v>
      </c>
      <c r="NA16" s="39"/>
      <c r="NB16" s="39" t="s">
        <v>1934</v>
      </c>
      <c r="NC16" s="39">
        <v>0</v>
      </c>
      <c r="ND16" s="39">
        <v>1</v>
      </c>
      <c r="NE16" s="39">
        <v>0</v>
      </c>
      <c r="NF16" s="39">
        <v>0</v>
      </c>
      <c r="NG16" s="39" t="s">
        <v>1927</v>
      </c>
      <c r="NH16" s="39">
        <v>0</v>
      </c>
      <c r="NI16" s="39">
        <v>0</v>
      </c>
      <c r="NJ16" s="39">
        <v>1</v>
      </c>
      <c r="NK16" s="39">
        <v>1</v>
      </c>
      <c r="NL16" s="39">
        <v>0</v>
      </c>
      <c r="NM16" s="39">
        <v>0</v>
      </c>
      <c r="NN16" s="39">
        <v>0</v>
      </c>
      <c r="NO16" s="39">
        <v>0</v>
      </c>
      <c r="NP16" s="39">
        <v>0</v>
      </c>
      <c r="NQ16" s="39">
        <v>0</v>
      </c>
      <c r="NR16" s="39">
        <v>0</v>
      </c>
      <c r="NS16" s="39"/>
      <c r="NT16" s="39"/>
      <c r="NU16" s="39" t="s">
        <v>1915</v>
      </c>
      <c r="NV16" s="39" t="s">
        <v>1902</v>
      </c>
      <c r="NW16" s="39"/>
      <c r="NX16" s="39"/>
      <c r="NY16" s="39"/>
      <c r="NZ16" s="39"/>
      <c r="OA16" s="39"/>
      <c r="OB16" s="39"/>
      <c r="OC16" s="39"/>
      <c r="OD16" s="39"/>
      <c r="OE16" s="39"/>
      <c r="OF16" s="39"/>
      <c r="OG16" s="39"/>
      <c r="OH16" s="39"/>
      <c r="OI16" s="39" t="s">
        <v>4374</v>
      </c>
      <c r="OJ16" s="39">
        <v>0</v>
      </c>
      <c r="OK16" s="39">
        <v>0</v>
      </c>
      <c r="OL16" s="39">
        <v>0</v>
      </c>
      <c r="OM16" s="39">
        <v>0</v>
      </c>
      <c r="ON16" s="39">
        <v>0</v>
      </c>
      <c r="OO16" s="39">
        <v>0</v>
      </c>
      <c r="OP16" s="39">
        <v>1</v>
      </c>
      <c r="OQ16" s="39"/>
      <c r="OR16" s="39">
        <v>0</v>
      </c>
      <c r="OS16" s="39">
        <v>0</v>
      </c>
      <c r="OT16" s="39">
        <v>0</v>
      </c>
      <c r="OU16" s="39"/>
      <c r="OV16" s="39"/>
      <c r="OW16" s="39"/>
      <c r="OX16" s="39"/>
      <c r="OY16" s="39"/>
      <c r="OZ16" s="39"/>
      <c r="PA16" s="39"/>
      <c r="PB16" s="39"/>
      <c r="PC16" s="39"/>
      <c r="PD16" s="39"/>
      <c r="PE16" s="39"/>
      <c r="PF16" s="39"/>
      <c r="PG16" s="39"/>
      <c r="PH16" s="39"/>
      <c r="PI16" s="39"/>
      <c r="PJ16" s="39"/>
      <c r="PK16" s="39"/>
      <c r="PL16" s="39"/>
      <c r="PM16" s="39"/>
      <c r="PN16" s="39"/>
      <c r="PO16" s="39"/>
      <c r="PP16" s="39"/>
      <c r="PQ16" s="39"/>
      <c r="PR16" s="39"/>
      <c r="PS16" s="39"/>
      <c r="PT16" s="39"/>
      <c r="PU16" s="39"/>
      <c r="PV16" s="39"/>
      <c r="PW16" s="39"/>
      <c r="PX16" s="39"/>
      <c r="PY16" s="39"/>
      <c r="PZ16" s="39"/>
      <c r="QA16" s="39"/>
      <c r="QB16" s="39"/>
      <c r="QC16" s="39"/>
      <c r="QD16" s="39"/>
      <c r="QE16" s="39"/>
      <c r="QF16" s="39"/>
      <c r="QG16" s="39"/>
      <c r="QH16" s="39"/>
      <c r="QI16" s="39"/>
      <c r="QJ16" s="39"/>
      <c r="QK16" s="39"/>
      <c r="QL16" s="39"/>
      <c r="QM16" s="39"/>
      <c r="QN16" s="39"/>
      <c r="QO16" s="39"/>
      <c r="QP16" s="39"/>
      <c r="QQ16" s="39"/>
      <c r="QR16" s="39"/>
      <c r="QS16" s="39"/>
      <c r="QT16" s="39"/>
      <c r="QU16" s="39"/>
      <c r="QV16" s="39"/>
      <c r="QW16" s="39"/>
      <c r="QX16" s="39"/>
      <c r="QY16" s="39"/>
      <c r="QZ16" s="39"/>
      <c r="RA16" s="39"/>
      <c r="RB16" s="39"/>
      <c r="RC16" s="39"/>
      <c r="RD16" s="39"/>
      <c r="RE16" s="39"/>
      <c r="RF16" s="39"/>
      <c r="RG16" s="39"/>
      <c r="RH16" s="39"/>
      <c r="RI16" s="39"/>
      <c r="RJ16" s="39"/>
      <c r="RK16" s="39"/>
      <c r="RL16" s="39"/>
      <c r="RM16" s="39"/>
      <c r="RN16" s="39"/>
      <c r="RO16" s="39"/>
      <c r="RP16" s="39"/>
      <c r="RQ16" s="39"/>
      <c r="RR16" s="39"/>
      <c r="RS16" s="39"/>
      <c r="RT16" s="39"/>
      <c r="RU16" s="39"/>
      <c r="RV16" s="39"/>
      <c r="RW16" s="39"/>
      <c r="RX16" s="39"/>
      <c r="RY16" s="39"/>
      <c r="RZ16" s="39"/>
      <c r="SA16" s="39"/>
      <c r="SB16" s="39"/>
      <c r="SC16" s="39"/>
      <c r="SD16" s="39"/>
      <c r="SE16" s="39"/>
      <c r="SF16" s="39"/>
      <c r="SG16" s="39"/>
      <c r="SH16" s="39"/>
      <c r="SI16" s="39"/>
      <c r="SJ16" s="39"/>
      <c r="SK16" s="39"/>
      <c r="SL16" s="39"/>
      <c r="SM16" s="39"/>
      <c r="SN16" s="39"/>
      <c r="SO16" s="39"/>
      <c r="SP16" s="39"/>
      <c r="SQ16" s="39"/>
      <c r="SR16" s="39"/>
      <c r="SS16" s="39"/>
      <c r="ST16" s="39"/>
      <c r="SU16" s="39"/>
      <c r="SV16" s="39"/>
      <c r="SW16" s="39"/>
      <c r="SX16" s="39"/>
      <c r="SY16" s="39"/>
      <c r="SZ16" s="39"/>
      <c r="TA16" s="39"/>
      <c r="TB16" s="39"/>
      <c r="TC16" s="39"/>
      <c r="TD16" s="39"/>
      <c r="TE16" s="39"/>
      <c r="TF16" s="39"/>
      <c r="TG16" s="39"/>
      <c r="TH16" s="39"/>
      <c r="TI16" s="39"/>
      <c r="TJ16" s="39"/>
      <c r="TK16" s="39"/>
      <c r="TL16" s="39"/>
      <c r="TM16" s="39"/>
      <c r="TN16" s="39"/>
      <c r="TO16" s="39"/>
      <c r="TP16" s="39"/>
      <c r="TQ16" s="39"/>
      <c r="TR16" s="39"/>
      <c r="TS16" s="39"/>
      <c r="TT16" s="39"/>
      <c r="TU16" s="39"/>
      <c r="TV16" s="39"/>
      <c r="TW16" s="39"/>
      <c r="TX16" s="39"/>
      <c r="TY16" s="39"/>
      <c r="TZ16" s="39"/>
      <c r="UA16" s="39"/>
      <c r="UB16" s="39"/>
      <c r="UC16" s="39"/>
      <c r="UD16" s="39"/>
      <c r="UE16" s="39"/>
      <c r="UF16" s="39"/>
      <c r="UG16" s="39"/>
      <c r="UH16" s="39"/>
      <c r="UI16" s="39"/>
      <c r="UJ16" s="39"/>
      <c r="UK16" s="39"/>
      <c r="UL16" s="39"/>
      <c r="UM16" s="39"/>
      <c r="UN16" s="39"/>
      <c r="UO16" s="39"/>
      <c r="UP16" s="39"/>
      <c r="UQ16" s="39"/>
      <c r="UR16" s="39"/>
      <c r="US16" s="39"/>
      <c r="UT16" s="39"/>
      <c r="UU16" s="39"/>
      <c r="UV16" s="39"/>
      <c r="UW16" s="39"/>
      <c r="UX16" s="39"/>
      <c r="UY16" s="39"/>
      <c r="UZ16" s="39"/>
      <c r="VA16" s="39"/>
      <c r="VB16" s="39"/>
      <c r="VC16" s="39"/>
      <c r="VD16" s="39"/>
      <c r="VE16" s="39"/>
      <c r="VF16" s="39"/>
      <c r="VG16" s="39"/>
      <c r="VH16" s="39"/>
      <c r="VI16" s="39"/>
      <c r="VJ16" s="39"/>
      <c r="VK16" s="39"/>
      <c r="VL16" s="39"/>
      <c r="VM16" s="39"/>
      <c r="VN16" s="39"/>
      <c r="VO16" s="39"/>
      <c r="VP16" s="39"/>
      <c r="VQ16" s="39"/>
      <c r="VR16" s="39"/>
      <c r="VS16" s="39" t="s">
        <v>1929</v>
      </c>
      <c r="VT16" s="39">
        <v>1</v>
      </c>
      <c r="VU16" s="39">
        <v>1</v>
      </c>
      <c r="VV16" s="39">
        <v>1</v>
      </c>
      <c r="VW16" s="39">
        <v>0</v>
      </c>
      <c r="VX16" s="39">
        <v>0</v>
      </c>
      <c r="VY16" s="39">
        <v>0</v>
      </c>
      <c r="VZ16" s="39">
        <v>0</v>
      </c>
      <c r="WA16" s="39">
        <v>0</v>
      </c>
      <c r="WB16" s="39"/>
      <c r="WC16" s="39">
        <v>0</v>
      </c>
      <c r="WD16" s="39">
        <v>0</v>
      </c>
      <c r="WE16" s="39">
        <v>0</v>
      </c>
      <c r="WF16" s="39"/>
      <c r="WG16" s="39" t="s">
        <v>4427</v>
      </c>
      <c r="WH16" s="39" t="s">
        <v>4096</v>
      </c>
      <c r="WI16" s="39" t="s">
        <v>1979</v>
      </c>
      <c r="WJ16" s="39">
        <v>0</v>
      </c>
      <c r="WK16" s="39">
        <v>0</v>
      </c>
      <c r="WL16" s="39">
        <v>0</v>
      </c>
      <c r="WM16" s="39">
        <v>0</v>
      </c>
      <c r="WN16" s="39">
        <v>0</v>
      </c>
      <c r="WO16" s="39">
        <v>1</v>
      </c>
      <c r="WP16" s="39">
        <v>0</v>
      </c>
      <c r="WQ16" s="39">
        <v>0</v>
      </c>
      <c r="WR16" s="39">
        <v>0</v>
      </c>
      <c r="WS16" s="39">
        <v>0</v>
      </c>
      <c r="WT16" s="39">
        <v>0</v>
      </c>
      <c r="WU16" s="39"/>
      <c r="WV16" s="39">
        <v>0</v>
      </c>
      <c r="WW16" s="39">
        <v>0</v>
      </c>
      <c r="WX16" s="39">
        <v>0</v>
      </c>
      <c r="WY16" s="39"/>
      <c r="WZ16" s="39" t="s">
        <v>5072</v>
      </c>
      <c r="XA16" s="39" t="s">
        <v>1915</v>
      </c>
      <c r="XB16" s="39"/>
      <c r="XC16" s="39"/>
      <c r="XD16" s="39"/>
      <c r="XE16" s="39"/>
      <c r="XF16" s="39"/>
      <c r="XG16" s="39"/>
      <c r="XH16" s="39"/>
      <c r="XI16" s="39"/>
      <c r="XJ16" s="39" t="s">
        <v>355</v>
      </c>
      <c r="XK16" s="39" t="s">
        <v>1915</v>
      </c>
      <c r="XL16" s="39"/>
      <c r="XM16" s="39" t="s">
        <v>1925</v>
      </c>
      <c r="XN16" s="39">
        <v>0</v>
      </c>
      <c r="XO16" s="39">
        <v>0</v>
      </c>
      <c r="XP16" s="39">
        <v>0</v>
      </c>
      <c r="XQ16" s="39"/>
      <c r="XR16" s="39">
        <v>0</v>
      </c>
      <c r="XS16" s="39">
        <v>1</v>
      </c>
      <c r="XT16" s="39">
        <v>0</v>
      </c>
      <c r="XU16" s="39"/>
      <c r="XV16" s="39"/>
      <c r="XW16" s="39" t="s">
        <v>1915</v>
      </c>
      <c r="XX16" s="39">
        <v>226197860</v>
      </c>
      <c r="XY16" s="39" t="s">
        <v>566</v>
      </c>
      <c r="XZ16" s="38">
        <v>44494.474247685182</v>
      </c>
      <c r="YA16" s="39"/>
      <c r="YB16" s="39"/>
      <c r="YC16" s="39" t="s">
        <v>336</v>
      </c>
      <c r="YD16" s="39" t="s">
        <v>337</v>
      </c>
      <c r="YE16" s="39"/>
      <c r="YF16" s="39">
        <v>15</v>
      </c>
    </row>
    <row r="17" spans="1:656" s="14" customFormat="1" x14ac:dyDescent="0.25">
      <c r="A17" s="37">
        <v>44493.731060902777</v>
      </c>
      <c r="B17" s="38">
        <v>44493.746672407397</v>
      </c>
      <c r="C17" s="38">
        <v>44493</v>
      </c>
      <c r="D17" s="39"/>
      <c r="E17" s="39" t="s">
        <v>567</v>
      </c>
      <c r="F17" s="38">
        <v>44493</v>
      </c>
      <c r="G17" s="39" t="s">
        <v>1902</v>
      </c>
      <c r="H17" s="39" t="s">
        <v>1902</v>
      </c>
      <c r="I17" s="39" t="s">
        <v>1915</v>
      </c>
      <c r="J17" s="39" t="s">
        <v>1980</v>
      </c>
      <c r="K17" s="39" t="s">
        <v>1963</v>
      </c>
      <c r="L17" s="39"/>
      <c r="M17" s="39" t="s">
        <v>314</v>
      </c>
      <c r="N17" s="39" t="s">
        <v>1915</v>
      </c>
      <c r="O17" s="39" t="s">
        <v>315</v>
      </c>
      <c r="P17" s="39" t="s">
        <v>1907</v>
      </c>
      <c r="Q17" s="39"/>
      <c r="R17" s="39" t="s">
        <v>317</v>
      </c>
      <c r="S17" s="39">
        <v>2</v>
      </c>
      <c r="T17" s="39">
        <v>0</v>
      </c>
      <c r="U17" s="39">
        <v>1</v>
      </c>
      <c r="V17" s="39" t="s">
        <v>319</v>
      </c>
      <c r="W17" s="39">
        <v>0</v>
      </c>
      <c r="X17" s="39">
        <v>1</v>
      </c>
      <c r="Y17" s="39">
        <v>0</v>
      </c>
      <c r="Z17" s="39">
        <v>0</v>
      </c>
      <c r="AA17" s="39"/>
      <c r="AB17" s="39"/>
      <c r="AC17" s="39"/>
      <c r="AD17" s="39"/>
      <c r="AE17" s="39"/>
      <c r="AF17" s="39" t="s">
        <v>1902</v>
      </c>
      <c r="AG17" s="39" t="s">
        <v>339</v>
      </c>
      <c r="AH17" s="39">
        <v>1</v>
      </c>
      <c r="AI17" s="39">
        <v>0</v>
      </c>
      <c r="AJ17" s="39">
        <v>0</v>
      </c>
      <c r="AK17" s="39">
        <v>0</v>
      </c>
      <c r="AL17" s="39">
        <v>0</v>
      </c>
      <c r="AM17" s="39">
        <v>0</v>
      </c>
      <c r="AN17" s="39">
        <v>0</v>
      </c>
      <c r="AO17" s="39">
        <v>0</v>
      </c>
      <c r="AP17" s="39"/>
      <c r="AQ17" s="39" t="s">
        <v>480</v>
      </c>
      <c r="AR17" s="39"/>
      <c r="AS17" s="39">
        <v>200</v>
      </c>
      <c r="AT17" s="39" t="s">
        <v>1915</v>
      </c>
      <c r="AU17" s="39"/>
      <c r="AV17" s="39"/>
      <c r="AW17" s="39"/>
      <c r="AX17" s="39"/>
      <c r="AY17" s="39"/>
      <c r="AZ17" s="39"/>
      <c r="BA17" s="39"/>
      <c r="BB17" s="39"/>
      <c r="BC17" s="39"/>
      <c r="BD17" s="39"/>
      <c r="BE17" s="39"/>
      <c r="BF17" s="39"/>
      <c r="BG17" s="39"/>
      <c r="BH17" s="39"/>
      <c r="BI17" s="39"/>
      <c r="BJ17" s="39"/>
      <c r="BK17" s="39"/>
      <c r="BL17" s="39"/>
      <c r="BM17" s="39"/>
      <c r="BN17" s="39"/>
      <c r="BO17" s="39" t="s">
        <v>341</v>
      </c>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t="s">
        <v>1909</v>
      </c>
      <c r="EK17" s="39">
        <v>1</v>
      </c>
      <c r="EL17" s="39">
        <v>0</v>
      </c>
      <c r="EM17" s="39">
        <v>0</v>
      </c>
      <c r="EN17" s="39">
        <v>0</v>
      </c>
      <c r="EO17" s="39">
        <v>0</v>
      </c>
      <c r="EP17" s="39">
        <v>0</v>
      </c>
      <c r="EQ17" s="39"/>
      <c r="ER17" s="39" t="s">
        <v>342</v>
      </c>
      <c r="ES17" s="39">
        <v>1</v>
      </c>
      <c r="ET17" s="39">
        <v>1</v>
      </c>
      <c r="EU17" s="39">
        <v>0</v>
      </c>
      <c r="EV17" s="39">
        <v>0</v>
      </c>
      <c r="EW17" s="39">
        <v>0</v>
      </c>
      <c r="EX17" s="39">
        <v>0</v>
      </c>
      <c r="EY17" s="39">
        <v>0</v>
      </c>
      <c r="EZ17" s="39">
        <v>0</v>
      </c>
      <c r="FA17" s="39">
        <v>0</v>
      </c>
      <c r="FB17" s="39">
        <v>0</v>
      </c>
      <c r="FC17" s="39">
        <v>0</v>
      </c>
      <c r="FD17" s="39">
        <v>0</v>
      </c>
      <c r="FE17" s="39">
        <v>0</v>
      </c>
      <c r="FF17" s="39">
        <v>0</v>
      </c>
      <c r="FG17" s="39">
        <v>0</v>
      </c>
      <c r="FH17" s="39">
        <v>0</v>
      </c>
      <c r="FI17" s="39">
        <v>0</v>
      </c>
      <c r="FJ17" s="39"/>
      <c r="FK17" s="39" t="s">
        <v>1909</v>
      </c>
      <c r="FL17" s="39">
        <v>1</v>
      </c>
      <c r="FM17" s="39">
        <v>0</v>
      </c>
      <c r="FN17" s="39">
        <v>0</v>
      </c>
      <c r="FO17" s="39">
        <v>0</v>
      </c>
      <c r="FP17" s="39">
        <v>0</v>
      </c>
      <c r="FQ17" s="39">
        <v>0</v>
      </c>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t="s">
        <v>344</v>
      </c>
      <c r="HV17" s="39"/>
      <c r="HW17" s="39" t="s">
        <v>345</v>
      </c>
      <c r="HX17" s="39"/>
      <c r="HY17" s="39"/>
      <c r="HZ17" s="39"/>
      <c r="IA17" s="39"/>
      <c r="IB17" s="39"/>
      <c r="IC17" s="39"/>
      <c r="ID17" s="39" t="s">
        <v>4203</v>
      </c>
      <c r="IE17" s="39" t="s">
        <v>4209</v>
      </c>
      <c r="IF17" s="39">
        <v>0</v>
      </c>
      <c r="IG17" s="39">
        <v>0</v>
      </c>
      <c r="IH17" s="39">
        <v>0</v>
      </c>
      <c r="II17" s="39">
        <v>0</v>
      </c>
      <c r="IJ17" s="39">
        <v>0</v>
      </c>
      <c r="IK17" s="39">
        <v>0</v>
      </c>
      <c r="IL17" s="39">
        <v>1</v>
      </c>
      <c r="IM17" s="39">
        <v>0</v>
      </c>
      <c r="IN17" s="39">
        <v>0</v>
      </c>
      <c r="IO17" s="39">
        <v>0</v>
      </c>
      <c r="IP17" s="39">
        <v>0</v>
      </c>
      <c r="IQ17" s="39"/>
      <c r="IR17" s="61" t="s">
        <v>4216</v>
      </c>
      <c r="IS17" s="61" t="s">
        <v>574</v>
      </c>
      <c r="IT17" s="39">
        <v>1</v>
      </c>
      <c r="IU17" s="39">
        <v>0</v>
      </c>
      <c r="IV17" s="39">
        <v>1</v>
      </c>
      <c r="IW17" s="39">
        <v>1</v>
      </c>
      <c r="IX17" s="39">
        <v>0</v>
      </c>
      <c r="IY17" s="39">
        <v>0</v>
      </c>
      <c r="IZ17" s="39">
        <v>0</v>
      </c>
      <c r="JA17" s="39">
        <v>0</v>
      </c>
      <c r="JB17" s="39">
        <v>0</v>
      </c>
      <c r="JC17" s="39">
        <v>0</v>
      </c>
      <c r="JD17" s="39">
        <v>0</v>
      </c>
      <c r="JE17" s="39">
        <v>1</v>
      </c>
      <c r="JF17" s="39">
        <v>0</v>
      </c>
      <c r="JG17" s="39">
        <v>0</v>
      </c>
      <c r="JH17" s="39">
        <v>0</v>
      </c>
      <c r="JI17" s="39">
        <v>0</v>
      </c>
      <c r="JJ17" s="39"/>
      <c r="JK17" s="39" t="s">
        <v>355</v>
      </c>
      <c r="JL17" s="39" t="s">
        <v>506</v>
      </c>
      <c r="JM17" s="39"/>
      <c r="JN17" s="39" t="s">
        <v>4230</v>
      </c>
      <c r="JO17" s="39"/>
      <c r="JP17" s="39"/>
      <c r="JQ17" s="39"/>
      <c r="JR17" s="39"/>
      <c r="JS17" s="39"/>
      <c r="JT17" s="39"/>
      <c r="JU17" s="39"/>
      <c r="JV17" s="39"/>
      <c r="JW17" s="39"/>
      <c r="JX17" s="39"/>
      <c r="JY17" s="39"/>
      <c r="JZ17" s="39"/>
      <c r="KA17" s="39"/>
      <c r="KB17" s="39"/>
      <c r="KC17" s="39"/>
      <c r="KD17" s="39"/>
      <c r="KE17" s="39"/>
      <c r="KF17" s="39"/>
      <c r="KG17" s="39"/>
      <c r="KH17" s="39"/>
      <c r="KI17" s="39"/>
      <c r="KJ17" s="39"/>
      <c r="KK17" s="39"/>
      <c r="KL17" s="39"/>
      <c r="KM17" s="39"/>
      <c r="KN17" s="39"/>
      <c r="KO17" s="39"/>
      <c r="KP17" s="39"/>
      <c r="KQ17" s="39"/>
      <c r="KR17" s="39"/>
      <c r="KS17" s="39"/>
      <c r="KT17" s="39"/>
      <c r="KU17" s="39"/>
      <c r="KV17" s="39"/>
      <c r="KW17" s="39"/>
      <c r="KX17" s="39"/>
      <c r="KY17" s="39"/>
      <c r="KZ17" s="39"/>
      <c r="LA17" s="39"/>
      <c r="LB17" s="39"/>
      <c r="LC17" s="39"/>
      <c r="LD17" s="39"/>
      <c r="LE17" s="39"/>
      <c r="LF17" s="39"/>
      <c r="LG17" s="39"/>
      <c r="LH17" s="39"/>
      <c r="LI17" s="39"/>
      <c r="LJ17" s="39"/>
      <c r="LK17" s="39"/>
      <c r="LL17" s="39"/>
      <c r="LM17" s="39"/>
      <c r="LN17" s="39"/>
      <c r="LO17" s="39"/>
      <c r="LP17" s="39"/>
      <c r="LQ17" s="39"/>
      <c r="LR17" s="39"/>
      <c r="LS17" s="39"/>
      <c r="LT17" s="39"/>
      <c r="LU17" s="39"/>
      <c r="LV17" s="39"/>
      <c r="LW17" s="39"/>
      <c r="LX17" s="39"/>
      <c r="LY17" s="39"/>
      <c r="LZ17" s="39"/>
      <c r="MA17" s="39"/>
      <c r="MB17" s="39"/>
      <c r="MC17" s="39"/>
      <c r="MD17" s="39"/>
      <c r="ME17" s="39"/>
      <c r="MF17" s="39"/>
      <c r="MG17" s="39" t="s">
        <v>2271</v>
      </c>
      <c r="MH17" s="39" t="s">
        <v>2271</v>
      </c>
      <c r="MI17" s="39" t="s">
        <v>2271</v>
      </c>
      <c r="MJ17" s="39" t="s">
        <v>355</v>
      </c>
      <c r="MK17" s="39">
        <v>0</v>
      </c>
      <c r="ML17" s="39">
        <v>0</v>
      </c>
      <c r="MM17" s="39">
        <v>0</v>
      </c>
      <c r="MN17" s="39">
        <v>0</v>
      </c>
      <c r="MO17" s="39">
        <v>0</v>
      </c>
      <c r="MP17" s="39">
        <v>0</v>
      </c>
      <c r="MQ17" s="39">
        <v>1</v>
      </c>
      <c r="MR17" s="39">
        <v>0</v>
      </c>
      <c r="MS17" s="39"/>
      <c r="MT17" s="39" t="s">
        <v>355</v>
      </c>
      <c r="MU17" s="39">
        <v>0</v>
      </c>
      <c r="MV17" s="39">
        <v>0</v>
      </c>
      <c r="MW17" s="39"/>
      <c r="MX17" s="39">
        <v>0</v>
      </c>
      <c r="MY17" s="39">
        <v>1</v>
      </c>
      <c r="MZ17" s="39">
        <v>0</v>
      </c>
      <c r="NA17" s="39"/>
      <c r="NB17" s="39" t="s">
        <v>1973</v>
      </c>
      <c r="NC17" s="39">
        <v>1</v>
      </c>
      <c r="ND17" s="39">
        <v>1</v>
      </c>
      <c r="NE17" s="39">
        <v>0</v>
      </c>
      <c r="NF17" s="39">
        <v>0</v>
      </c>
      <c r="NG17" s="39" t="s">
        <v>1925</v>
      </c>
      <c r="NH17" s="39">
        <v>0</v>
      </c>
      <c r="NI17" s="39">
        <v>0</v>
      </c>
      <c r="NJ17" s="39">
        <v>0</v>
      </c>
      <c r="NK17" s="39">
        <v>0</v>
      </c>
      <c r="NL17" s="39">
        <v>0</v>
      </c>
      <c r="NM17" s="39">
        <v>0</v>
      </c>
      <c r="NN17" s="39">
        <v>0</v>
      </c>
      <c r="NO17" s="39">
        <v>0</v>
      </c>
      <c r="NP17" s="39">
        <v>0</v>
      </c>
      <c r="NQ17" s="39">
        <v>1</v>
      </c>
      <c r="NR17" s="39">
        <v>0</v>
      </c>
      <c r="NS17" s="39"/>
      <c r="NT17" s="39"/>
      <c r="NU17" s="39" t="s">
        <v>1915</v>
      </c>
      <c r="NV17" s="39" t="s">
        <v>1902</v>
      </c>
      <c r="NW17" s="39"/>
      <c r="NX17" s="39"/>
      <c r="NY17" s="39"/>
      <c r="NZ17" s="39"/>
      <c r="OA17" s="39"/>
      <c r="OB17" s="39"/>
      <c r="OC17" s="39"/>
      <c r="OD17" s="39"/>
      <c r="OE17" s="39"/>
      <c r="OF17" s="39"/>
      <c r="OG17" s="39"/>
      <c r="OH17" s="39"/>
      <c r="OI17" s="39" t="s">
        <v>4374</v>
      </c>
      <c r="OJ17" s="39">
        <v>0</v>
      </c>
      <c r="OK17" s="39">
        <v>0</v>
      </c>
      <c r="OL17" s="39">
        <v>0</v>
      </c>
      <c r="OM17" s="39">
        <v>0</v>
      </c>
      <c r="ON17" s="39">
        <v>0</v>
      </c>
      <c r="OO17" s="39">
        <v>0</v>
      </c>
      <c r="OP17" s="39">
        <v>1</v>
      </c>
      <c r="OQ17" s="39"/>
      <c r="OR17" s="39">
        <v>0</v>
      </c>
      <c r="OS17" s="39">
        <v>0</v>
      </c>
      <c r="OT17" s="39">
        <v>0</v>
      </c>
      <c r="OU17" s="39"/>
      <c r="OV17" s="39"/>
      <c r="OW17" s="39"/>
      <c r="OX17" s="39"/>
      <c r="OY17" s="39"/>
      <c r="OZ17" s="39"/>
      <c r="PA17" s="39"/>
      <c r="PB17" s="39"/>
      <c r="PC17" s="39"/>
      <c r="PD17" s="39"/>
      <c r="PE17" s="39"/>
      <c r="PF17" s="39"/>
      <c r="PG17" s="39"/>
      <c r="PH17" s="39"/>
      <c r="PI17" s="39"/>
      <c r="PJ17" s="39"/>
      <c r="PK17" s="39"/>
      <c r="PL17" s="39"/>
      <c r="PM17" s="39"/>
      <c r="PN17" s="39"/>
      <c r="PO17" s="39"/>
      <c r="PP17" s="39"/>
      <c r="PQ17" s="39"/>
      <c r="PR17" s="39"/>
      <c r="PS17" s="39"/>
      <c r="PT17" s="39"/>
      <c r="PU17" s="39"/>
      <c r="PV17" s="39"/>
      <c r="PW17" s="39"/>
      <c r="PX17" s="39"/>
      <c r="PY17" s="39"/>
      <c r="PZ17" s="39"/>
      <c r="QA17" s="39"/>
      <c r="QB17" s="39"/>
      <c r="QC17" s="39"/>
      <c r="QD17" s="39"/>
      <c r="QE17" s="39"/>
      <c r="QF17" s="39"/>
      <c r="QG17" s="39"/>
      <c r="QH17" s="39"/>
      <c r="QI17" s="39"/>
      <c r="QJ17" s="39"/>
      <c r="QK17" s="39"/>
      <c r="QL17" s="39"/>
      <c r="QM17" s="39"/>
      <c r="QN17" s="39"/>
      <c r="QO17" s="39"/>
      <c r="QP17" s="39"/>
      <c r="QQ17" s="39"/>
      <c r="QR17" s="39"/>
      <c r="QS17" s="39"/>
      <c r="QT17" s="39"/>
      <c r="QU17" s="39"/>
      <c r="QV17" s="39"/>
      <c r="QW17" s="39"/>
      <c r="QX17" s="39"/>
      <c r="QY17" s="39"/>
      <c r="QZ17" s="39"/>
      <c r="RA17" s="39"/>
      <c r="RB17" s="39"/>
      <c r="RC17" s="39"/>
      <c r="RD17" s="39"/>
      <c r="RE17" s="39"/>
      <c r="RF17" s="39"/>
      <c r="RG17" s="39"/>
      <c r="RH17" s="39"/>
      <c r="RI17" s="39"/>
      <c r="RJ17" s="39"/>
      <c r="RK17" s="39"/>
      <c r="RL17" s="39"/>
      <c r="RM17" s="39"/>
      <c r="RN17" s="39"/>
      <c r="RO17" s="39"/>
      <c r="RP17" s="39"/>
      <c r="RQ17" s="39"/>
      <c r="RR17" s="39"/>
      <c r="RS17" s="39"/>
      <c r="RT17" s="39"/>
      <c r="RU17" s="39"/>
      <c r="RV17" s="39"/>
      <c r="RW17" s="39"/>
      <c r="RX17" s="39"/>
      <c r="RY17" s="39"/>
      <c r="RZ17" s="39"/>
      <c r="SA17" s="39"/>
      <c r="SB17" s="39"/>
      <c r="SC17" s="39"/>
      <c r="SD17" s="39"/>
      <c r="SE17" s="39"/>
      <c r="SF17" s="39"/>
      <c r="SG17" s="39"/>
      <c r="SH17" s="39"/>
      <c r="SI17" s="39"/>
      <c r="SJ17" s="39"/>
      <c r="SK17" s="39"/>
      <c r="SL17" s="39"/>
      <c r="SM17" s="39"/>
      <c r="SN17" s="39"/>
      <c r="SO17" s="39"/>
      <c r="SP17" s="39"/>
      <c r="SQ17" s="39"/>
      <c r="SR17" s="39"/>
      <c r="SS17" s="39"/>
      <c r="ST17" s="39"/>
      <c r="SU17" s="39"/>
      <c r="SV17" s="39"/>
      <c r="SW17" s="39"/>
      <c r="SX17" s="39"/>
      <c r="SY17" s="39"/>
      <c r="SZ17" s="39"/>
      <c r="TA17" s="39"/>
      <c r="TB17" s="39"/>
      <c r="TC17" s="39"/>
      <c r="TD17" s="39"/>
      <c r="TE17" s="39"/>
      <c r="TF17" s="39"/>
      <c r="TG17" s="39"/>
      <c r="TH17" s="39"/>
      <c r="TI17" s="39"/>
      <c r="TJ17" s="39"/>
      <c r="TK17" s="39"/>
      <c r="TL17" s="39"/>
      <c r="TM17" s="39"/>
      <c r="TN17" s="39"/>
      <c r="TO17" s="39"/>
      <c r="TP17" s="39"/>
      <c r="TQ17" s="39"/>
      <c r="TR17" s="39"/>
      <c r="TS17" s="39"/>
      <c r="TT17" s="39"/>
      <c r="TU17" s="39"/>
      <c r="TV17" s="39"/>
      <c r="TW17" s="39"/>
      <c r="TX17" s="39"/>
      <c r="TY17" s="39"/>
      <c r="TZ17" s="39"/>
      <c r="UA17" s="39"/>
      <c r="UB17" s="39"/>
      <c r="UC17" s="39"/>
      <c r="UD17" s="39"/>
      <c r="UE17" s="39"/>
      <c r="UF17" s="39"/>
      <c r="UG17" s="39"/>
      <c r="UH17" s="39"/>
      <c r="UI17" s="39"/>
      <c r="UJ17" s="39"/>
      <c r="UK17" s="39"/>
      <c r="UL17" s="39"/>
      <c r="UM17" s="39"/>
      <c r="UN17" s="39"/>
      <c r="UO17" s="39"/>
      <c r="UP17" s="39"/>
      <c r="UQ17" s="39"/>
      <c r="UR17" s="39"/>
      <c r="US17" s="39"/>
      <c r="UT17" s="39"/>
      <c r="UU17" s="39"/>
      <c r="UV17" s="39"/>
      <c r="UW17" s="39"/>
      <c r="UX17" s="39"/>
      <c r="UY17" s="39"/>
      <c r="UZ17" s="39"/>
      <c r="VA17" s="39"/>
      <c r="VB17" s="39"/>
      <c r="VC17" s="39"/>
      <c r="VD17" s="39"/>
      <c r="VE17" s="39"/>
      <c r="VF17" s="39"/>
      <c r="VG17" s="39"/>
      <c r="VH17" s="39"/>
      <c r="VI17" s="39"/>
      <c r="VJ17" s="39"/>
      <c r="VK17" s="39"/>
      <c r="VL17" s="39"/>
      <c r="VM17" s="39"/>
      <c r="VN17" s="39"/>
      <c r="VO17" s="39"/>
      <c r="VP17" s="39"/>
      <c r="VQ17" s="39"/>
      <c r="VR17" s="39"/>
      <c r="VS17" s="39" t="s">
        <v>1974</v>
      </c>
      <c r="VT17" s="39">
        <v>1</v>
      </c>
      <c r="VU17" s="39">
        <v>0</v>
      </c>
      <c r="VV17" s="39">
        <v>1</v>
      </c>
      <c r="VW17" s="39">
        <v>0</v>
      </c>
      <c r="VX17" s="39">
        <v>0</v>
      </c>
      <c r="VY17" s="39">
        <v>0</v>
      </c>
      <c r="VZ17" s="39">
        <v>0</v>
      </c>
      <c r="WA17" s="39">
        <v>0</v>
      </c>
      <c r="WB17" s="39"/>
      <c r="WC17" s="39">
        <v>0</v>
      </c>
      <c r="WD17" s="39">
        <v>0</v>
      </c>
      <c r="WE17" s="39">
        <v>0</v>
      </c>
      <c r="WF17" s="39"/>
      <c r="WG17" s="39" t="s">
        <v>4424</v>
      </c>
      <c r="WH17" s="39" t="s">
        <v>4096</v>
      </c>
      <c r="WI17" s="39" t="s">
        <v>1925</v>
      </c>
      <c r="WJ17" s="39">
        <v>0</v>
      </c>
      <c r="WK17" s="39">
        <v>0</v>
      </c>
      <c r="WL17" s="39">
        <v>0</v>
      </c>
      <c r="WM17" s="39">
        <v>0</v>
      </c>
      <c r="WN17" s="39">
        <v>0</v>
      </c>
      <c r="WO17" s="39">
        <v>0</v>
      </c>
      <c r="WP17" s="39">
        <v>0</v>
      </c>
      <c r="WQ17" s="39">
        <v>0</v>
      </c>
      <c r="WR17" s="39">
        <v>0</v>
      </c>
      <c r="WS17" s="39">
        <v>0</v>
      </c>
      <c r="WT17" s="39">
        <v>0</v>
      </c>
      <c r="WU17" s="39"/>
      <c r="WV17" s="39">
        <v>0</v>
      </c>
      <c r="WW17" s="39">
        <v>1</v>
      </c>
      <c r="WX17" s="39">
        <v>0</v>
      </c>
      <c r="WY17" s="39"/>
      <c r="WZ17" s="39"/>
      <c r="XA17" s="39" t="s">
        <v>1915</v>
      </c>
      <c r="XB17" s="39"/>
      <c r="XC17" s="39"/>
      <c r="XD17" s="39"/>
      <c r="XE17" s="39"/>
      <c r="XF17" s="39"/>
      <c r="XG17" s="39"/>
      <c r="XH17" s="39"/>
      <c r="XI17" s="39"/>
      <c r="XJ17" s="39" t="s">
        <v>355</v>
      </c>
      <c r="XK17" s="39" t="s">
        <v>1915</v>
      </c>
      <c r="XL17" s="39"/>
      <c r="XM17" s="39"/>
      <c r="XN17" s="39">
        <v>0</v>
      </c>
      <c r="XO17" s="39">
        <v>0</v>
      </c>
      <c r="XP17" s="39">
        <v>0</v>
      </c>
      <c r="XQ17" s="39"/>
      <c r="XR17" s="39">
        <v>0</v>
      </c>
      <c r="XS17" s="39">
        <v>0</v>
      </c>
      <c r="XT17" s="39">
        <v>0</v>
      </c>
      <c r="XU17" s="39"/>
      <c r="XV17" s="39"/>
      <c r="XW17" s="39" t="s">
        <v>1915</v>
      </c>
      <c r="XX17" s="39">
        <v>226198578</v>
      </c>
      <c r="XY17" s="39" t="s">
        <v>581</v>
      </c>
      <c r="XZ17" s="38">
        <v>44494.475081018521</v>
      </c>
      <c r="YA17" s="39"/>
      <c r="YB17" s="39"/>
      <c r="YC17" s="39" t="s">
        <v>336</v>
      </c>
      <c r="YD17" s="39" t="s">
        <v>337</v>
      </c>
      <c r="YE17" s="39"/>
      <c r="YF17" s="39">
        <v>16</v>
      </c>
    </row>
    <row r="18" spans="1:656" s="14" customFormat="1" x14ac:dyDescent="0.25">
      <c r="A18" s="37">
        <v>44493.789633460648</v>
      </c>
      <c r="B18" s="38">
        <v>44493.808390613427</v>
      </c>
      <c r="C18" s="38">
        <v>44493</v>
      </c>
      <c r="D18" s="39"/>
      <c r="E18" s="39" t="s">
        <v>567</v>
      </c>
      <c r="F18" s="38">
        <v>44493</v>
      </c>
      <c r="G18" s="39" t="s">
        <v>1902</v>
      </c>
      <c r="H18" s="39" t="s">
        <v>1902</v>
      </c>
      <c r="I18" s="39" t="s">
        <v>1915</v>
      </c>
      <c r="J18" s="39" t="s">
        <v>1980</v>
      </c>
      <c r="K18" s="39" t="s">
        <v>1904</v>
      </c>
      <c r="L18" s="39"/>
      <c r="M18" s="39" t="s">
        <v>314</v>
      </c>
      <c r="N18" s="39" t="s">
        <v>1902</v>
      </c>
      <c r="O18" s="39" t="s">
        <v>315</v>
      </c>
      <c r="P18" s="39" t="s">
        <v>1907</v>
      </c>
      <c r="Q18" s="39"/>
      <c r="R18" s="61" t="s">
        <v>531</v>
      </c>
      <c r="S18" s="39">
        <v>2</v>
      </c>
      <c r="T18" s="39">
        <v>1</v>
      </c>
      <c r="U18" s="39">
        <v>0</v>
      </c>
      <c r="V18" s="39" t="s">
        <v>582</v>
      </c>
      <c r="W18" s="39">
        <v>0</v>
      </c>
      <c r="X18" s="39">
        <v>0</v>
      </c>
      <c r="Y18" s="39">
        <v>1</v>
      </c>
      <c r="Z18" s="39">
        <v>0</v>
      </c>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t="s">
        <v>1902</v>
      </c>
      <c r="BQ18" s="39" t="s">
        <v>339</v>
      </c>
      <c r="BR18" s="39">
        <v>1</v>
      </c>
      <c r="BS18" s="39">
        <v>0</v>
      </c>
      <c r="BT18" s="39">
        <v>0</v>
      </c>
      <c r="BU18" s="39">
        <v>0</v>
      </c>
      <c r="BV18" s="39">
        <v>0</v>
      </c>
      <c r="BW18" s="39">
        <v>0</v>
      </c>
      <c r="BX18" s="39">
        <v>0</v>
      </c>
      <c r="BY18" s="39">
        <v>0</v>
      </c>
      <c r="BZ18" s="39"/>
      <c r="CA18" s="39" t="s">
        <v>1977</v>
      </c>
      <c r="CB18" s="39"/>
      <c r="CC18" s="39">
        <v>250</v>
      </c>
      <c r="CD18" s="39" t="s">
        <v>1915</v>
      </c>
      <c r="CE18" s="39"/>
      <c r="CF18" s="39"/>
      <c r="CG18" s="39"/>
      <c r="CH18" s="39"/>
      <c r="CI18" s="39"/>
      <c r="CJ18" s="39"/>
      <c r="CK18" s="39"/>
      <c r="CL18" s="39"/>
      <c r="CM18" s="39"/>
      <c r="CN18" s="39"/>
      <c r="CO18" s="39"/>
      <c r="CP18" s="39"/>
      <c r="CQ18" s="39"/>
      <c r="CR18" s="39"/>
      <c r="CS18" s="39"/>
      <c r="CT18" s="39"/>
      <c r="CU18" s="39"/>
      <c r="CV18" s="39"/>
      <c r="CW18" s="39"/>
      <c r="CX18" s="39"/>
      <c r="CY18" s="39" t="s">
        <v>541</v>
      </c>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t="s">
        <v>320</v>
      </c>
      <c r="EK18" s="39">
        <v>0</v>
      </c>
      <c r="EL18" s="39">
        <v>0</v>
      </c>
      <c r="EM18" s="39">
        <v>0</v>
      </c>
      <c r="EN18" s="39">
        <v>1</v>
      </c>
      <c r="EO18" s="39">
        <v>0</v>
      </c>
      <c r="EP18" s="39">
        <v>0</v>
      </c>
      <c r="EQ18" s="39" t="s">
        <v>4170</v>
      </c>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t="s">
        <v>584</v>
      </c>
      <c r="FT18" s="39">
        <v>1</v>
      </c>
      <c r="FU18" s="39">
        <v>0</v>
      </c>
      <c r="FV18" s="39">
        <v>1</v>
      </c>
      <c r="FW18" s="39">
        <v>0</v>
      </c>
      <c r="FX18" s="39">
        <v>0</v>
      </c>
      <c r="FY18" s="39">
        <v>0</v>
      </c>
      <c r="FZ18" s="39">
        <v>0</v>
      </c>
      <c r="GA18" s="39">
        <v>0</v>
      </c>
      <c r="GB18" s="39">
        <v>0</v>
      </c>
      <c r="GC18" s="39">
        <v>0</v>
      </c>
      <c r="GD18" s="39">
        <v>0</v>
      </c>
      <c r="GE18" s="39">
        <v>0</v>
      </c>
      <c r="GF18" s="39">
        <v>0</v>
      </c>
      <c r="GG18" s="39">
        <v>0</v>
      </c>
      <c r="GH18" s="39">
        <v>0</v>
      </c>
      <c r="GI18" s="39">
        <v>0</v>
      </c>
      <c r="GJ18" s="39">
        <v>0</v>
      </c>
      <c r="GK18" s="39"/>
      <c r="GL18" s="39" t="s">
        <v>1909</v>
      </c>
      <c r="GM18" s="39">
        <v>1</v>
      </c>
      <c r="GN18" s="39">
        <v>0</v>
      </c>
      <c r="GO18" s="39">
        <v>0</v>
      </c>
      <c r="GP18" s="39">
        <v>0</v>
      </c>
      <c r="GQ18" s="39">
        <v>0</v>
      </c>
      <c r="GR18" s="39">
        <v>0</v>
      </c>
      <c r="GS18" s="39"/>
      <c r="GT18" s="39"/>
      <c r="GU18" s="39"/>
      <c r="GV18" s="39"/>
      <c r="GW18" s="39"/>
      <c r="GX18" s="39"/>
      <c r="GY18" s="39"/>
      <c r="GZ18" s="39"/>
      <c r="HA18" s="39"/>
      <c r="HB18" s="39"/>
      <c r="HC18" s="39"/>
      <c r="HD18" s="39"/>
      <c r="HE18" s="39"/>
      <c r="HF18" s="39"/>
      <c r="HG18" s="39"/>
      <c r="HH18" s="39"/>
      <c r="HI18" s="39"/>
      <c r="HJ18" s="39"/>
      <c r="HK18" s="39"/>
      <c r="HL18" s="39"/>
      <c r="HM18" s="39"/>
      <c r="HN18" s="39"/>
      <c r="HO18" s="39"/>
      <c r="HP18" s="39"/>
      <c r="HQ18" s="39"/>
      <c r="HR18" s="39"/>
      <c r="HS18" s="39"/>
      <c r="HT18" s="39"/>
      <c r="HU18" s="39"/>
      <c r="HV18" s="39"/>
      <c r="HW18" s="39"/>
      <c r="HX18" s="61" t="s">
        <v>500</v>
      </c>
      <c r="HY18" s="39"/>
      <c r="HZ18" s="39" t="s">
        <v>1998</v>
      </c>
      <c r="IA18" s="39"/>
      <c r="IB18" s="39"/>
      <c r="IC18" s="39"/>
      <c r="ID18" s="39" t="s">
        <v>4270</v>
      </c>
      <c r="IE18" s="39"/>
      <c r="IF18" s="39"/>
      <c r="IG18" s="39"/>
      <c r="IH18" s="39"/>
      <c r="II18" s="39"/>
      <c r="IJ18" s="39"/>
      <c r="IK18" s="39"/>
      <c r="IL18" s="39"/>
      <c r="IM18" s="39"/>
      <c r="IN18" s="39"/>
      <c r="IO18" s="39"/>
      <c r="IP18" s="39"/>
      <c r="IQ18" s="39"/>
      <c r="IR18" s="39"/>
      <c r="IS18" s="39"/>
      <c r="IT18" s="39"/>
      <c r="IU18" s="39"/>
      <c r="IV18" s="39"/>
      <c r="IW18" s="39"/>
      <c r="IX18" s="39"/>
      <c r="IY18" s="39"/>
      <c r="IZ18" s="39"/>
      <c r="JA18" s="39"/>
      <c r="JB18" s="39"/>
      <c r="JC18" s="39"/>
      <c r="JD18" s="39"/>
      <c r="JE18" s="39"/>
      <c r="JF18" s="39"/>
      <c r="JG18" s="39"/>
      <c r="JH18" s="39"/>
      <c r="JI18" s="39"/>
      <c r="JJ18" s="39"/>
      <c r="JK18" s="39"/>
      <c r="JL18" s="39"/>
      <c r="JM18" s="39"/>
      <c r="JN18" s="39"/>
      <c r="JO18" s="39"/>
      <c r="JP18" s="39" t="s">
        <v>448</v>
      </c>
      <c r="JQ18" s="39">
        <v>0</v>
      </c>
      <c r="JR18" s="39">
        <v>1</v>
      </c>
      <c r="JS18" s="39">
        <v>0</v>
      </c>
      <c r="JT18" s="39">
        <v>0</v>
      </c>
      <c r="JU18" s="39">
        <v>0</v>
      </c>
      <c r="JV18" s="39">
        <v>0</v>
      </c>
      <c r="JW18" s="39">
        <v>0</v>
      </c>
      <c r="JX18" s="39">
        <v>0</v>
      </c>
      <c r="JY18" s="39">
        <v>0</v>
      </c>
      <c r="JZ18" s="39"/>
      <c r="KA18" s="39" t="s">
        <v>4316</v>
      </c>
      <c r="KB18" s="61" t="s">
        <v>4250</v>
      </c>
      <c r="KC18" s="39">
        <v>0</v>
      </c>
      <c r="KD18" s="39">
        <v>1</v>
      </c>
      <c r="KE18" s="39">
        <v>1</v>
      </c>
      <c r="KF18" s="39">
        <v>1</v>
      </c>
      <c r="KG18" s="39">
        <v>0</v>
      </c>
      <c r="KH18" s="39">
        <v>0</v>
      </c>
      <c r="KI18" s="39">
        <v>0</v>
      </c>
      <c r="KJ18" s="39">
        <v>0</v>
      </c>
      <c r="KK18" s="39">
        <v>0</v>
      </c>
      <c r="KL18" s="39">
        <v>0</v>
      </c>
      <c r="KM18" s="39">
        <v>0</v>
      </c>
      <c r="KN18" s="39">
        <v>0</v>
      </c>
      <c r="KO18" s="39">
        <v>1</v>
      </c>
      <c r="KP18" s="39">
        <v>0</v>
      </c>
      <c r="KQ18" s="39">
        <v>0</v>
      </c>
      <c r="KR18" s="39">
        <v>0</v>
      </c>
      <c r="KS18" s="39"/>
      <c r="KT18" s="39" t="s">
        <v>389</v>
      </c>
      <c r="KU18" s="61" t="s">
        <v>590</v>
      </c>
      <c r="KV18" s="39"/>
      <c r="KW18" s="39" t="s">
        <v>408</v>
      </c>
      <c r="KX18" s="39"/>
      <c r="KY18" s="39"/>
      <c r="KZ18" s="39"/>
      <c r="LA18" s="39"/>
      <c r="LB18" s="39"/>
      <c r="LC18" s="39"/>
      <c r="LD18" s="39"/>
      <c r="LE18" s="39"/>
      <c r="LF18" s="39"/>
      <c r="LG18" s="39"/>
      <c r="LH18" s="39"/>
      <c r="LI18" s="39"/>
      <c r="LJ18" s="39"/>
      <c r="LK18" s="39"/>
      <c r="LL18" s="39"/>
      <c r="LM18" s="39"/>
      <c r="LN18" s="39"/>
      <c r="LO18" s="39"/>
      <c r="LP18" s="39"/>
      <c r="LQ18" s="39"/>
      <c r="LR18" s="39"/>
      <c r="LS18" s="39"/>
      <c r="LT18" s="39"/>
      <c r="LU18" s="39"/>
      <c r="LV18" s="39"/>
      <c r="LW18" s="39"/>
      <c r="LX18" s="39"/>
      <c r="LY18" s="39"/>
      <c r="LZ18" s="39"/>
      <c r="MA18" s="39"/>
      <c r="MB18" s="39"/>
      <c r="MC18" s="39"/>
      <c r="MD18" s="39"/>
      <c r="ME18" s="39"/>
      <c r="MF18" s="39"/>
      <c r="MG18" s="39" t="s">
        <v>2271</v>
      </c>
      <c r="MH18" s="39" t="s">
        <v>2271</v>
      </c>
      <c r="MI18" s="39"/>
      <c r="MJ18" s="39" t="s">
        <v>2273</v>
      </c>
      <c r="MK18" s="39">
        <v>0</v>
      </c>
      <c r="ML18" s="39">
        <v>0</v>
      </c>
      <c r="MM18" s="39">
        <v>0</v>
      </c>
      <c r="MN18" s="39">
        <v>0</v>
      </c>
      <c r="MO18" s="39">
        <v>1</v>
      </c>
      <c r="MP18" s="39">
        <v>0</v>
      </c>
      <c r="MQ18" s="39">
        <v>0</v>
      </c>
      <c r="MR18" s="39">
        <v>0</v>
      </c>
      <c r="MS18" s="39"/>
      <c r="MT18" s="39" t="s">
        <v>324</v>
      </c>
      <c r="MU18" s="39">
        <v>0</v>
      </c>
      <c r="MV18" s="39">
        <v>1</v>
      </c>
      <c r="MW18" s="39"/>
      <c r="MX18" s="39">
        <v>0</v>
      </c>
      <c r="MY18" s="39">
        <v>0</v>
      </c>
      <c r="MZ18" s="39">
        <v>0</v>
      </c>
      <c r="NA18" s="39"/>
      <c r="NB18" s="39" t="s">
        <v>1934</v>
      </c>
      <c r="NC18" s="39">
        <v>0</v>
      </c>
      <c r="ND18" s="39">
        <v>1</v>
      </c>
      <c r="NE18" s="39">
        <v>0</v>
      </c>
      <c r="NF18" s="39">
        <v>0</v>
      </c>
      <c r="NG18" s="39" t="s">
        <v>2000</v>
      </c>
      <c r="NH18" s="39">
        <v>0</v>
      </c>
      <c r="NI18" s="39">
        <v>0</v>
      </c>
      <c r="NJ18" s="39">
        <v>1</v>
      </c>
      <c r="NK18" s="39">
        <v>1</v>
      </c>
      <c r="NL18" s="39">
        <v>0</v>
      </c>
      <c r="NM18" s="39">
        <v>0</v>
      </c>
      <c r="NN18" s="39">
        <v>1</v>
      </c>
      <c r="NO18" s="39">
        <v>0</v>
      </c>
      <c r="NP18" s="39">
        <v>0</v>
      </c>
      <c r="NQ18" s="39">
        <v>0</v>
      </c>
      <c r="NR18" s="39">
        <v>0</v>
      </c>
      <c r="NS18" s="39"/>
      <c r="NT18" s="39"/>
      <c r="NU18" s="39" t="s">
        <v>1915</v>
      </c>
      <c r="NV18" s="39" t="s">
        <v>1902</v>
      </c>
      <c r="NW18" s="39"/>
      <c r="NX18" s="39"/>
      <c r="NY18" s="39"/>
      <c r="NZ18" s="39"/>
      <c r="OA18" s="39"/>
      <c r="OB18" s="39"/>
      <c r="OC18" s="39"/>
      <c r="OD18" s="39"/>
      <c r="OE18" s="39"/>
      <c r="OF18" s="39"/>
      <c r="OG18" s="39"/>
      <c r="OH18" s="39"/>
      <c r="OI18" s="39" t="s">
        <v>4374</v>
      </c>
      <c r="OJ18" s="39">
        <v>0</v>
      </c>
      <c r="OK18" s="39">
        <v>0</v>
      </c>
      <c r="OL18" s="39">
        <v>0</v>
      </c>
      <c r="OM18" s="39">
        <v>0</v>
      </c>
      <c r="ON18" s="39">
        <v>0</v>
      </c>
      <c r="OO18" s="39">
        <v>0</v>
      </c>
      <c r="OP18" s="39">
        <v>1</v>
      </c>
      <c r="OQ18" s="39"/>
      <c r="OR18" s="39">
        <v>0</v>
      </c>
      <c r="OS18" s="39">
        <v>0</v>
      </c>
      <c r="OT18" s="39">
        <v>0</v>
      </c>
      <c r="OU18" s="39"/>
      <c r="OV18" s="39"/>
      <c r="OW18" s="39"/>
      <c r="OX18" s="39"/>
      <c r="OY18" s="39"/>
      <c r="OZ18" s="39"/>
      <c r="PA18" s="39"/>
      <c r="PB18" s="39"/>
      <c r="PC18" s="39"/>
      <c r="PD18" s="39"/>
      <c r="PE18" s="39"/>
      <c r="PF18" s="39"/>
      <c r="PG18" s="39"/>
      <c r="PH18" s="39"/>
      <c r="PI18" s="39"/>
      <c r="PJ18" s="39"/>
      <c r="PK18" s="39"/>
      <c r="PL18" s="39"/>
      <c r="PM18" s="39"/>
      <c r="PN18" s="39"/>
      <c r="PO18" s="39"/>
      <c r="PP18" s="39"/>
      <c r="PQ18" s="39"/>
      <c r="PR18" s="39"/>
      <c r="PS18" s="39"/>
      <c r="PT18" s="39"/>
      <c r="PU18" s="39"/>
      <c r="PV18" s="39"/>
      <c r="PW18" s="39"/>
      <c r="PX18" s="39"/>
      <c r="PY18" s="39"/>
      <c r="PZ18" s="39"/>
      <c r="QA18" s="39"/>
      <c r="QB18" s="39"/>
      <c r="QC18" s="39"/>
      <c r="QD18" s="39"/>
      <c r="QE18" s="39"/>
      <c r="QF18" s="39"/>
      <c r="QG18" s="39"/>
      <c r="QH18" s="39"/>
      <c r="QI18" s="39"/>
      <c r="QJ18" s="39"/>
      <c r="QK18" s="39"/>
      <c r="QL18" s="39"/>
      <c r="QM18" s="39"/>
      <c r="QN18" s="39"/>
      <c r="QO18" s="39"/>
      <c r="QP18" s="39"/>
      <c r="QQ18" s="39"/>
      <c r="QR18" s="39"/>
      <c r="QS18" s="39"/>
      <c r="QT18" s="39"/>
      <c r="QU18" s="39"/>
      <c r="QV18" s="39"/>
      <c r="QW18" s="39"/>
      <c r="QX18" s="39"/>
      <c r="QY18" s="39"/>
      <c r="QZ18" s="39"/>
      <c r="RA18" s="39"/>
      <c r="RB18" s="39"/>
      <c r="RC18" s="39"/>
      <c r="RD18" s="39"/>
      <c r="RE18" s="39"/>
      <c r="RF18" s="39"/>
      <c r="RG18" s="39"/>
      <c r="RH18" s="39"/>
      <c r="RI18" s="39"/>
      <c r="RJ18" s="39"/>
      <c r="RK18" s="39"/>
      <c r="RL18" s="39"/>
      <c r="RM18" s="39"/>
      <c r="RN18" s="39"/>
      <c r="RO18" s="39"/>
      <c r="RP18" s="39"/>
      <c r="RQ18" s="39"/>
      <c r="RR18" s="39"/>
      <c r="RS18" s="39"/>
      <c r="RT18" s="39"/>
      <c r="RU18" s="39"/>
      <c r="RV18" s="39"/>
      <c r="RW18" s="39"/>
      <c r="RX18" s="39"/>
      <c r="RY18" s="39"/>
      <c r="RZ18" s="39"/>
      <c r="SA18" s="39"/>
      <c r="SB18" s="39"/>
      <c r="SC18" s="39"/>
      <c r="SD18" s="39"/>
      <c r="SE18" s="39"/>
      <c r="SF18" s="39"/>
      <c r="SG18" s="39"/>
      <c r="SH18" s="39"/>
      <c r="SI18" s="39"/>
      <c r="SJ18" s="39"/>
      <c r="SK18" s="39"/>
      <c r="SL18" s="39"/>
      <c r="SM18" s="39"/>
      <c r="SN18" s="39"/>
      <c r="SO18" s="39"/>
      <c r="SP18" s="39"/>
      <c r="SQ18" s="39"/>
      <c r="SR18" s="39"/>
      <c r="SS18" s="39"/>
      <c r="ST18" s="39"/>
      <c r="SU18" s="39"/>
      <c r="SV18" s="39"/>
      <c r="SW18" s="39"/>
      <c r="SX18" s="39"/>
      <c r="SY18" s="39"/>
      <c r="SZ18" s="39"/>
      <c r="TA18" s="39"/>
      <c r="TB18" s="39"/>
      <c r="TC18" s="39"/>
      <c r="TD18" s="39"/>
      <c r="TE18" s="39"/>
      <c r="TF18" s="39"/>
      <c r="TG18" s="39"/>
      <c r="TH18" s="39"/>
      <c r="TI18" s="39"/>
      <c r="TJ18" s="39"/>
      <c r="TK18" s="39"/>
      <c r="TL18" s="39"/>
      <c r="TM18" s="39"/>
      <c r="TN18" s="39"/>
      <c r="TO18" s="39"/>
      <c r="TP18" s="39"/>
      <c r="TQ18" s="39"/>
      <c r="TR18" s="39"/>
      <c r="TS18" s="39"/>
      <c r="TT18" s="39"/>
      <c r="TU18" s="39"/>
      <c r="TV18" s="39"/>
      <c r="TW18" s="39"/>
      <c r="TX18" s="39"/>
      <c r="TY18" s="39"/>
      <c r="TZ18" s="39"/>
      <c r="UA18" s="39"/>
      <c r="UB18" s="39"/>
      <c r="UC18" s="39"/>
      <c r="UD18" s="39"/>
      <c r="UE18" s="39"/>
      <c r="UF18" s="39"/>
      <c r="UG18" s="39"/>
      <c r="UH18" s="39"/>
      <c r="UI18" s="39"/>
      <c r="UJ18" s="39"/>
      <c r="UK18" s="39"/>
      <c r="UL18" s="39"/>
      <c r="UM18" s="39"/>
      <c r="UN18" s="39"/>
      <c r="UO18" s="39"/>
      <c r="UP18" s="39"/>
      <c r="UQ18" s="39"/>
      <c r="UR18" s="39"/>
      <c r="US18" s="39"/>
      <c r="UT18" s="39"/>
      <c r="UU18" s="39"/>
      <c r="UV18" s="39"/>
      <c r="UW18" s="39"/>
      <c r="UX18" s="39"/>
      <c r="UY18" s="39"/>
      <c r="UZ18" s="39"/>
      <c r="VA18" s="39"/>
      <c r="VB18" s="39"/>
      <c r="VC18" s="39"/>
      <c r="VD18" s="39"/>
      <c r="VE18" s="39"/>
      <c r="VF18" s="39"/>
      <c r="VG18" s="39"/>
      <c r="VH18" s="39"/>
      <c r="VI18" s="39"/>
      <c r="VJ18" s="39"/>
      <c r="VK18" s="39"/>
      <c r="VL18" s="39"/>
      <c r="VM18" s="39"/>
      <c r="VN18" s="39"/>
      <c r="VO18" s="39"/>
      <c r="VP18" s="39"/>
      <c r="VQ18" s="39"/>
      <c r="VR18" s="39"/>
      <c r="VS18" s="39" t="s">
        <v>1974</v>
      </c>
      <c r="VT18" s="39">
        <v>1</v>
      </c>
      <c r="VU18" s="39">
        <v>0</v>
      </c>
      <c r="VV18" s="39">
        <v>1</v>
      </c>
      <c r="VW18" s="39">
        <v>0</v>
      </c>
      <c r="VX18" s="39">
        <v>0</v>
      </c>
      <c r="VY18" s="39">
        <v>0</v>
      </c>
      <c r="VZ18" s="39">
        <v>0</v>
      </c>
      <c r="WA18" s="39">
        <v>0</v>
      </c>
      <c r="WB18" s="39"/>
      <c r="WC18" s="39">
        <v>0</v>
      </c>
      <c r="WD18" s="39">
        <v>0</v>
      </c>
      <c r="WE18" s="39">
        <v>0</v>
      </c>
      <c r="WF18" s="39"/>
      <c r="WG18" s="39" t="s">
        <v>4430</v>
      </c>
      <c r="WH18" s="39" t="s">
        <v>4501</v>
      </c>
      <c r="WI18" s="39" t="s">
        <v>2001</v>
      </c>
      <c r="WJ18" s="39">
        <v>0</v>
      </c>
      <c r="WK18" s="39">
        <v>1</v>
      </c>
      <c r="WL18" s="39">
        <v>1</v>
      </c>
      <c r="WM18" s="39">
        <v>1</v>
      </c>
      <c r="WN18" s="39">
        <v>0</v>
      </c>
      <c r="WO18" s="39">
        <v>0</v>
      </c>
      <c r="WP18" s="39">
        <v>0</v>
      </c>
      <c r="WQ18" s="39">
        <v>0</v>
      </c>
      <c r="WR18" s="39">
        <v>0</v>
      </c>
      <c r="WS18" s="39">
        <v>0</v>
      </c>
      <c r="WT18" s="39">
        <v>0</v>
      </c>
      <c r="WU18" s="39"/>
      <c r="WV18" s="39">
        <v>0</v>
      </c>
      <c r="WW18" s="39">
        <v>0</v>
      </c>
      <c r="WX18" s="39">
        <v>0</v>
      </c>
      <c r="WY18" s="39"/>
      <c r="WZ18" s="39" t="s">
        <v>5059</v>
      </c>
      <c r="XA18" s="39" t="s">
        <v>1915</v>
      </c>
      <c r="XB18" s="39"/>
      <c r="XC18" s="39"/>
      <c r="XD18" s="39"/>
      <c r="XE18" s="39"/>
      <c r="XF18" s="39"/>
      <c r="XG18" s="39"/>
      <c r="XH18" s="39"/>
      <c r="XI18" s="39"/>
      <c r="XJ18" s="39" t="s">
        <v>1915</v>
      </c>
      <c r="XK18" s="39" t="s">
        <v>1915</v>
      </c>
      <c r="XL18" s="39"/>
      <c r="XM18" s="39" t="s">
        <v>2002</v>
      </c>
      <c r="XN18" s="39">
        <v>0</v>
      </c>
      <c r="XO18" s="39">
        <v>0</v>
      </c>
      <c r="XP18" s="39">
        <v>1</v>
      </c>
      <c r="XQ18" s="39"/>
      <c r="XR18" s="39">
        <v>0</v>
      </c>
      <c r="XS18" s="39">
        <v>0</v>
      </c>
      <c r="XT18" s="39">
        <v>0</v>
      </c>
      <c r="XU18" s="39"/>
      <c r="XV18" s="39"/>
      <c r="XW18" s="39" t="s">
        <v>1915</v>
      </c>
      <c r="XX18" s="39">
        <v>226198581</v>
      </c>
      <c r="XY18" s="39" t="s">
        <v>599</v>
      </c>
      <c r="XZ18" s="38">
        <v>44494.475081018521</v>
      </c>
      <c r="YA18" s="39"/>
      <c r="YB18" s="39"/>
      <c r="YC18" s="39" t="s">
        <v>336</v>
      </c>
      <c r="YD18" s="39" t="s">
        <v>337</v>
      </c>
      <c r="YE18" s="39"/>
      <c r="YF18" s="39">
        <v>17</v>
      </c>
    </row>
    <row r="19" spans="1:656" s="14" customFormat="1" x14ac:dyDescent="0.25">
      <c r="A19" s="37">
        <v>44493.895659027781</v>
      </c>
      <c r="B19" s="38">
        <v>44493.935910081018</v>
      </c>
      <c r="C19" s="38">
        <v>44493</v>
      </c>
      <c r="D19" s="39"/>
      <c r="E19" s="39" t="s">
        <v>567</v>
      </c>
      <c r="F19" s="38">
        <v>44493</v>
      </c>
      <c r="G19" s="39" t="s">
        <v>1902</v>
      </c>
      <c r="H19" s="39" t="s">
        <v>1902</v>
      </c>
      <c r="I19" s="39" t="s">
        <v>1915</v>
      </c>
      <c r="J19" s="39" t="s">
        <v>1980</v>
      </c>
      <c r="K19" s="39" t="s">
        <v>1963</v>
      </c>
      <c r="L19" s="39"/>
      <c r="M19" s="39" t="s">
        <v>314</v>
      </c>
      <c r="N19" s="39" t="s">
        <v>1902</v>
      </c>
      <c r="O19" s="39" t="s">
        <v>1990</v>
      </c>
      <c r="P19" s="39" t="s">
        <v>1907</v>
      </c>
      <c r="Q19" s="39"/>
      <c r="R19" s="39" t="s">
        <v>317</v>
      </c>
      <c r="S19" s="39">
        <v>4</v>
      </c>
      <c r="T19" s="39">
        <v>0</v>
      </c>
      <c r="U19" s="39">
        <v>3</v>
      </c>
      <c r="V19" s="39" t="s">
        <v>402</v>
      </c>
      <c r="W19" s="39">
        <v>0</v>
      </c>
      <c r="X19" s="39">
        <v>1</v>
      </c>
      <c r="Y19" s="39">
        <v>1</v>
      </c>
      <c r="Z19" s="39">
        <v>0</v>
      </c>
      <c r="AA19" s="39"/>
      <c r="AB19" s="39"/>
      <c r="AC19" s="39"/>
      <c r="AD19" s="39"/>
      <c r="AE19" s="39"/>
      <c r="AF19" s="39" t="s">
        <v>1902</v>
      </c>
      <c r="AG19" s="39" t="s">
        <v>339</v>
      </c>
      <c r="AH19" s="39">
        <v>1</v>
      </c>
      <c r="AI19" s="39">
        <v>0</v>
      </c>
      <c r="AJ19" s="39">
        <v>0</v>
      </c>
      <c r="AK19" s="39">
        <v>0</v>
      </c>
      <c r="AL19" s="39">
        <v>0</v>
      </c>
      <c r="AM19" s="39">
        <v>0</v>
      </c>
      <c r="AN19" s="39">
        <v>0</v>
      </c>
      <c r="AO19" s="39">
        <v>0</v>
      </c>
      <c r="AP19" s="39"/>
      <c r="AQ19" s="39" t="s">
        <v>1977</v>
      </c>
      <c r="AR19" s="39"/>
      <c r="AS19" s="39">
        <v>550</v>
      </c>
      <c r="AT19" s="39" t="s">
        <v>1915</v>
      </c>
      <c r="AU19" s="39"/>
      <c r="AV19" s="39"/>
      <c r="AW19" s="39"/>
      <c r="AX19" s="39"/>
      <c r="AY19" s="39"/>
      <c r="AZ19" s="39"/>
      <c r="BA19" s="39"/>
      <c r="BB19" s="39"/>
      <c r="BC19" s="39"/>
      <c r="BD19" s="39"/>
      <c r="BE19" s="39"/>
      <c r="BF19" s="39"/>
      <c r="BG19" s="39"/>
      <c r="BH19" s="39"/>
      <c r="BI19" s="39"/>
      <c r="BJ19" s="39"/>
      <c r="BK19" s="39"/>
      <c r="BL19" s="39"/>
      <c r="BM19" s="39"/>
      <c r="BN19" s="39"/>
      <c r="BO19" s="39" t="s">
        <v>341</v>
      </c>
      <c r="BP19" s="39" t="s">
        <v>1902</v>
      </c>
      <c r="BQ19" s="39" t="s">
        <v>339</v>
      </c>
      <c r="BR19" s="39">
        <v>1</v>
      </c>
      <c r="BS19" s="39">
        <v>0</v>
      </c>
      <c r="BT19" s="39">
        <v>0</v>
      </c>
      <c r="BU19" s="39">
        <v>0</v>
      </c>
      <c r="BV19" s="39">
        <v>0</v>
      </c>
      <c r="BW19" s="39">
        <v>0</v>
      </c>
      <c r="BX19" s="39">
        <v>0</v>
      </c>
      <c r="BY19" s="39">
        <v>0</v>
      </c>
      <c r="BZ19" s="39"/>
      <c r="CA19" s="39" t="s">
        <v>1977</v>
      </c>
      <c r="CB19" s="39"/>
      <c r="CC19" s="39">
        <v>800</v>
      </c>
      <c r="CD19" s="39" t="s">
        <v>1915</v>
      </c>
      <c r="CE19" s="39"/>
      <c r="CF19" s="39"/>
      <c r="CG19" s="39"/>
      <c r="CH19" s="39"/>
      <c r="CI19" s="39"/>
      <c r="CJ19" s="39"/>
      <c r="CK19" s="39"/>
      <c r="CL19" s="39"/>
      <c r="CM19" s="39"/>
      <c r="CN19" s="39"/>
      <c r="CO19" s="39"/>
      <c r="CP19" s="39"/>
      <c r="CQ19" s="39"/>
      <c r="CR19" s="39"/>
      <c r="CS19" s="39"/>
      <c r="CT19" s="39"/>
      <c r="CU19" s="39"/>
      <c r="CV19" s="39"/>
      <c r="CW19" s="39"/>
      <c r="CX19" s="39"/>
      <c r="CY19" s="39" t="s">
        <v>541</v>
      </c>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t="s">
        <v>1909</v>
      </c>
      <c r="EK19" s="39">
        <v>1</v>
      </c>
      <c r="EL19" s="39">
        <v>0</v>
      </c>
      <c r="EM19" s="39">
        <v>0</v>
      </c>
      <c r="EN19" s="39">
        <v>0</v>
      </c>
      <c r="EO19" s="39">
        <v>0</v>
      </c>
      <c r="EP19" s="39">
        <v>0</v>
      </c>
      <c r="EQ19" s="39"/>
      <c r="ER19" s="39" t="s">
        <v>384</v>
      </c>
      <c r="ES19" s="39">
        <v>1</v>
      </c>
      <c r="ET19" s="39">
        <v>0</v>
      </c>
      <c r="EU19" s="39">
        <v>0</v>
      </c>
      <c r="EV19" s="39">
        <v>0</v>
      </c>
      <c r="EW19" s="39">
        <v>0</v>
      </c>
      <c r="EX19" s="39">
        <v>0</v>
      </c>
      <c r="EY19" s="39">
        <v>0</v>
      </c>
      <c r="EZ19" s="39">
        <v>0</v>
      </c>
      <c r="FA19" s="39">
        <v>0</v>
      </c>
      <c r="FB19" s="39">
        <v>0</v>
      </c>
      <c r="FC19" s="39">
        <v>0</v>
      </c>
      <c r="FD19" s="39">
        <v>0</v>
      </c>
      <c r="FE19" s="39">
        <v>0</v>
      </c>
      <c r="FF19" s="39">
        <v>0</v>
      </c>
      <c r="FG19" s="39">
        <v>0</v>
      </c>
      <c r="FH19" s="39">
        <v>0</v>
      </c>
      <c r="FI19" s="39">
        <v>0</v>
      </c>
      <c r="FJ19" s="39"/>
      <c r="FK19" s="39" t="s">
        <v>1909</v>
      </c>
      <c r="FL19" s="39">
        <v>1</v>
      </c>
      <c r="FM19" s="39">
        <v>0</v>
      </c>
      <c r="FN19" s="39">
        <v>0</v>
      </c>
      <c r="FO19" s="39">
        <v>0</v>
      </c>
      <c r="FP19" s="39">
        <v>0</v>
      </c>
      <c r="FQ19" s="39">
        <v>0</v>
      </c>
      <c r="FR19" s="39"/>
      <c r="FS19" s="39" t="s">
        <v>520</v>
      </c>
      <c r="FT19" s="39">
        <v>0</v>
      </c>
      <c r="FU19" s="39">
        <v>0</v>
      </c>
      <c r="FV19" s="39">
        <v>0</v>
      </c>
      <c r="FW19" s="39">
        <v>0</v>
      </c>
      <c r="FX19" s="39">
        <v>0</v>
      </c>
      <c r="FY19" s="39">
        <v>1</v>
      </c>
      <c r="FZ19" s="39">
        <v>0</v>
      </c>
      <c r="GA19" s="39">
        <v>0</v>
      </c>
      <c r="GB19" s="39">
        <v>0</v>
      </c>
      <c r="GC19" s="39">
        <v>0</v>
      </c>
      <c r="GD19" s="39">
        <v>0</v>
      </c>
      <c r="GE19" s="39">
        <v>0</v>
      </c>
      <c r="GF19" s="39">
        <v>0</v>
      </c>
      <c r="GG19" s="39">
        <v>0</v>
      </c>
      <c r="GH19" s="39">
        <v>0</v>
      </c>
      <c r="GI19" s="39">
        <v>0</v>
      </c>
      <c r="GJ19" s="39">
        <v>0</v>
      </c>
      <c r="GK19" s="39"/>
      <c r="GL19" s="39" t="s">
        <v>1909</v>
      </c>
      <c r="GM19" s="39">
        <v>1</v>
      </c>
      <c r="GN19" s="39">
        <v>0</v>
      </c>
      <c r="GO19" s="39">
        <v>0</v>
      </c>
      <c r="GP19" s="39">
        <v>0</v>
      </c>
      <c r="GQ19" s="39">
        <v>0</v>
      </c>
      <c r="GR19" s="39">
        <v>0</v>
      </c>
      <c r="GS19" s="39"/>
      <c r="GT19" s="39"/>
      <c r="GU19" s="39"/>
      <c r="GV19" s="39"/>
      <c r="GW19" s="39"/>
      <c r="GX19" s="39"/>
      <c r="GY19" s="39"/>
      <c r="GZ19" s="39"/>
      <c r="HA19" s="39"/>
      <c r="HB19" s="39"/>
      <c r="HC19" s="39"/>
      <c r="HD19" s="39"/>
      <c r="HE19" s="39"/>
      <c r="HF19" s="39"/>
      <c r="HG19" s="39"/>
      <c r="HH19" s="39"/>
      <c r="HI19" s="39"/>
      <c r="HJ19" s="39"/>
      <c r="HK19" s="39"/>
      <c r="HL19" s="39"/>
      <c r="HM19" s="39"/>
      <c r="HN19" s="39"/>
      <c r="HO19" s="39"/>
      <c r="HP19" s="39"/>
      <c r="HQ19" s="39"/>
      <c r="HR19" s="39"/>
      <c r="HS19" s="39"/>
      <c r="HT19" s="39"/>
      <c r="HU19" s="39" t="s">
        <v>344</v>
      </c>
      <c r="HV19" s="39"/>
      <c r="HW19" s="39" t="s">
        <v>345</v>
      </c>
      <c r="HX19" s="39" t="s">
        <v>423</v>
      </c>
      <c r="HY19" s="39"/>
      <c r="HZ19" s="39" t="s">
        <v>1998</v>
      </c>
      <c r="IA19" s="39"/>
      <c r="IB19" s="39"/>
      <c r="IC19" s="39"/>
      <c r="ID19" s="39" t="s">
        <v>4269</v>
      </c>
      <c r="IE19" s="39" t="s">
        <v>4209</v>
      </c>
      <c r="IF19" s="39">
        <v>0</v>
      </c>
      <c r="IG19" s="39">
        <v>0</v>
      </c>
      <c r="IH19" s="39">
        <v>0</v>
      </c>
      <c r="II19" s="39">
        <v>0</v>
      </c>
      <c r="IJ19" s="39">
        <v>0</v>
      </c>
      <c r="IK19" s="39">
        <v>0</v>
      </c>
      <c r="IL19" s="39">
        <v>1</v>
      </c>
      <c r="IM19" s="39">
        <v>0</v>
      </c>
      <c r="IN19" s="39">
        <v>0</v>
      </c>
      <c r="IO19" s="39">
        <v>0</v>
      </c>
      <c r="IP19" s="39">
        <v>0</v>
      </c>
      <c r="IQ19" s="39"/>
      <c r="IR19" s="39" t="s">
        <v>4021</v>
      </c>
      <c r="IS19" s="61" t="s">
        <v>604</v>
      </c>
      <c r="IT19" s="39">
        <v>1</v>
      </c>
      <c r="IU19" s="39">
        <v>0</v>
      </c>
      <c r="IV19" s="39">
        <v>1</v>
      </c>
      <c r="IW19" s="39">
        <v>1</v>
      </c>
      <c r="IX19" s="39">
        <v>0</v>
      </c>
      <c r="IY19" s="39">
        <v>0</v>
      </c>
      <c r="IZ19" s="39">
        <v>0</v>
      </c>
      <c r="JA19" s="39">
        <v>0</v>
      </c>
      <c r="JB19" s="39">
        <v>0</v>
      </c>
      <c r="JC19" s="39">
        <v>0</v>
      </c>
      <c r="JD19" s="39">
        <v>0</v>
      </c>
      <c r="JE19" s="39">
        <v>0</v>
      </c>
      <c r="JF19" s="39">
        <v>0</v>
      </c>
      <c r="JG19" s="39">
        <v>0</v>
      </c>
      <c r="JH19" s="39">
        <v>0</v>
      </c>
      <c r="JI19" s="39">
        <v>0</v>
      </c>
      <c r="JJ19" s="39"/>
      <c r="JK19" s="39" t="s">
        <v>389</v>
      </c>
      <c r="JL19" s="61" t="s">
        <v>351</v>
      </c>
      <c r="JM19" s="39"/>
      <c r="JN19" s="39" t="s">
        <v>4230</v>
      </c>
      <c r="JO19" s="39"/>
      <c r="JP19" s="61" t="s">
        <v>448</v>
      </c>
      <c r="JQ19" s="39">
        <v>0</v>
      </c>
      <c r="JR19" s="39">
        <v>1</v>
      </c>
      <c r="JS19" s="39">
        <v>0</v>
      </c>
      <c r="JT19" s="39">
        <v>0</v>
      </c>
      <c r="JU19" s="39">
        <v>0</v>
      </c>
      <c r="JV19" s="39">
        <v>0</v>
      </c>
      <c r="JW19" s="39">
        <v>0</v>
      </c>
      <c r="JX19" s="39">
        <v>0</v>
      </c>
      <c r="JY19" s="39">
        <v>0</v>
      </c>
      <c r="JZ19" s="39"/>
      <c r="KA19" s="39" t="s">
        <v>4317</v>
      </c>
      <c r="KB19" s="61" t="s">
        <v>608</v>
      </c>
      <c r="KC19" s="39">
        <v>1</v>
      </c>
      <c r="KD19" s="39">
        <v>1</v>
      </c>
      <c r="KE19" s="39">
        <v>1</v>
      </c>
      <c r="KF19" s="39">
        <v>1</v>
      </c>
      <c r="KG19" s="39">
        <v>0</v>
      </c>
      <c r="KH19" s="39">
        <v>1</v>
      </c>
      <c r="KI19" s="39">
        <v>0</v>
      </c>
      <c r="KJ19" s="39">
        <v>0</v>
      </c>
      <c r="KK19" s="39">
        <v>1</v>
      </c>
      <c r="KL19" s="39">
        <v>0</v>
      </c>
      <c r="KM19" s="39">
        <v>0</v>
      </c>
      <c r="KN19" s="39">
        <v>0</v>
      </c>
      <c r="KO19" s="39"/>
      <c r="KP19" s="39">
        <v>1</v>
      </c>
      <c r="KQ19" s="39">
        <v>0</v>
      </c>
      <c r="KR19" s="39">
        <v>0</v>
      </c>
      <c r="KS19" s="39" t="s">
        <v>4078</v>
      </c>
      <c r="KT19" s="39" t="s">
        <v>411</v>
      </c>
      <c r="KU19" s="39" t="s">
        <v>447</v>
      </c>
      <c r="KV19" s="39"/>
      <c r="KW19" s="39" t="s">
        <v>408</v>
      </c>
      <c r="KX19" s="39"/>
      <c r="KY19" s="39"/>
      <c r="KZ19" s="39"/>
      <c r="LA19" s="39"/>
      <c r="LB19" s="39"/>
      <c r="LC19" s="39"/>
      <c r="LD19" s="39"/>
      <c r="LE19" s="39"/>
      <c r="LF19" s="39"/>
      <c r="LG19" s="39"/>
      <c r="LH19" s="39"/>
      <c r="LI19" s="39"/>
      <c r="LJ19" s="39"/>
      <c r="LK19" s="39"/>
      <c r="LL19" s="39"/>
      <c r="LM19" s="39"/>
      <c r="LN19" s="39"/>
      <c r="LO19" s="39"/>
      <c r="LP19" s="39"/>
      <c r="LQ19" s="39"/>
      <c r="LR19" s="39"/>
      <c r="LS19" s="39"/>
      <c r="LT19" s="39"/>
      <c r="LU19" s="39"/>
      <c r="LV19" s="39"/>
      <c r="LW19" s="39"/>
      <c r="LX19" s="39"/>
      <c r="LY19" s="39"/>
      <c r="LZ19" s="39"/>
      <c r="MA19" s="39"/>
      <c r="MB19" s="39"/>
      <c r="MC19" s="39"/>
      <c r="MD19" s="39"/>
      <c r="ME19" s="39"/>
      <c r="MF19" s="39"/>
      <c r="MG19" s="39" t="s">
        <v>2271</v>
      </c>
      <c r="MH19" s="39" t="s">
        <v>2271</v>
      </c>
      <c r="MI19" s="39"/>
      <c r="MJ19" s="39" t="s">
        <v>2273</v>
      </c>
      <c r="MK19" s="39">
        <v>0</v>
      </c>
      <c r="ML19" s="39">
        <v>0</v>
      </c>
      <c r="MM19" s="39">
        <v>0</v>
      </c>
      <c r="MN19" s="39">
        <v>0</v>
      </c>
      <c r="MO19" s="39">
        <v>1</v>
      </c>
      <c r="MP19" s="39">
        <v>0</v>
      </c>
      <c r="MQ19" s="39">
        <v>0</v>
      </c>
      <c r="MR19" s="39">
        <v>0</v>
      </c>
      <c r="MS19" s="39"/>
      <c r="MT19" s="39" t="s">
        <v>324</v>
      </c>
      <c r="MU19" s="39">
        <v>0</v>
      </c>
      <c r="MV19" s="39">
        <v>1</v>
      </c>
      <c r="MW19" s="39"/>
      <c r="MX19" s="39">
        <v>0</v>
      </c>
      <c r="MY19" s="39">
        <v>0</v>
      </c>
      <c r="MZ19" s="39">
        <v>0</v>
      </c>
      <c r="NA19" s="39"/>
      <c r="NB19" s="39" t="s">
        <v>1934</v>
      </c>
      <c r="NC19" s="39">
        <v>0</v>
      </c>
      <c r="ND19" s="39">
        <v>1</v>
      </c>
      <c r="NE19" s="39">
        <v>0</v>
      </c>
      <c r="NF19" s="39">
        <v>0</v>
      </c>
      <c r="NG19" s="39" t="s">
        <v>1951</v>
      </c>
      <c r="NH19" s="39">
        <v>0</v>
      </c>
      <c r="NI19" s="39">
        <v>0</v>
      </c>
      <c r="NJ19" s="39">
        <v>1</v>
      </c>
      <c r="NK19" s="39">
        <v>0</v>
      </c>
      <c r="NL19" s="39">
        <v>0</v>
      </c>
      <c r="NM19" s="39">
        <v>0</v>
      </c>
      <c r="NN19" s="39">
        <v>0</v>
      </c>
      <c r="NO19" s="39">
        <v>0</v>
      </c>
      <c r="NP19" s="39">
        <v>0</v>
      </c>
      <c r="NQ19" s="39">
        <v>0</v>
      </c>
      <c r="NR19" s="39">
        <v>0</v>
      </c>
      <c r="NS19" s="39"/>
      <c r="NT19" s="39"/>
      <c r="NU19" s="39" t="s">
        <v>355</v>
      </c>
      <c r="NV19" s="39" t="s">
        <v>1902</v>
      </c>
      <c r="NW19" s="39"/>
      <c r="NX19" s="39"/>
      <c r="NY19" s="39"/>
      <c r="NZ19" s="39"/>
      <c r="OA19" s="39"/>
      <c r="OB19" s="39"/>
      <c r="OC19" s="39"/>
      <c r="OD19" s="39"/>
      <c r="OE19" s="39"/>
      <c r="OF19" s="39"/>
      <c r="OG19" s="39"/>
      <c r="OH19" s="39"/>
      <c r="OI19" s="39" t="s">
        <v>1928</v>
      </c>
      <c r="OJ19" s="39">
        <v>1</v>
      </c>
      <c r="OK19" s="39">
        <v>0</v>
      </c>
      <c r="OL19" s="39">
        <v>0</v>
      </c>
      <c r="OM19" s="39">
        <v>0</v>
      </c>
      <c r="ON19" s="39">
        <v>0</v>
      </c>
      <c r="OO19" s="39">
        <v>0</v>
      </c>
      <c r="OP19" s="39"/>
      <c r="OQ19" s="39"/>
      <c r="OR19" s="39">
        <v>0</v>
      </c>
      <c r="OS19" s="39">
        <v>0</v>
      </c>
      <c r="OT19" s="39">
        <v>0</v>
      </c>
      <c r="OU19" s="39"/>
      <c r="OV19" s="39"/>
      <c r="OW19" s="39"/>
      <c r="OX19" s="39"/>
      <c r="OY19" s="39"/>
      <c r="OZ19" s="39"/>
      <c r="PA19" s="39"/>
      <c r="PB19" s="39"/>
      <c r="PC19" s="39"/>
      <c r="PD19" s="39"/>
      <c r="PE19" s="39"/>
      <c r="PF19" s="39"/>
      <c r="PG19" s="39"/>
      <c r="PH19" s="39"/>
      <c r="PI19" s="39"/>
      <c r="PJ19" s="39"/>
      <c r="PK19" s="39"/>
      <c r="PL19" s="39"/>
      <c r="PM19" s="39"/>
      <c r="PN19" s="39"/>
      <c r="PO19" s="39"/>
      <c r="PP19" s="39"/>
      <c r="PQ19" s="39"/>
      <c r="PR19" s="39"/>
      <c r="PS19" s="39"/>
      <c r="PT19" s="39"/>
      <c r="PU19" s="39"/>
      <c r="PV19" s="39"/>
      <c r="PW19" s="39"/>
      <c r="PX19" s="39"/>
      <c r="PY19" s="39"/>
      <c r="PZ19" s="39"/>
      <c r="QA19" s="39"/>
      <c r="QB19" s="39"/>
      <c r="QC19" s="39"/>
      <c r="QD19" s="39"/>
      <c r="QE19" s="39"/>
      <c r="QF19" s="39"/>
      <c r="QG19" s="39"/>
      <c r="QH19" s="39"/>
      <c r="QI19" s="39"/>
      <c r="QJ19" s="39"/>
      <c r="QK19" s="39"/>
      <c r="QL19" s="39"/>
      <c r="QM19" s="39"/>
      <c r="QN19" s="39"/>
      <c r="QO19" s="39"/>
      <c r="QP19" s="39"/>
      <c r="QQ19" s="39"/>
      <c r="QR19" s="39"/>
      <c r="QS19" s="39"/>
      <c r="QT19" s="39"/>
      <c r="QU19" s="39"/>
      <c r="QV19" s="39"/>
      <c r="QW19" s="39"/>
      <c r="QX19" s="39"/>
      <c r="QY19" s="39"/>
      <c r="QZ19" s="39"/>
      <c r="RA19" s="39"/>
      <c r="RB19" s="39"/>
      <c r="RC19" s="39"/>
      <c r="RD19" s="39"/>
      <c r="RE19" s="39"/>
      <c r="RF19" s="39"/>
      <c r="RG19" s="39"/>
      <c r="RH19" s="39"/>
      <c r="RI19" s="39"/>
      <c r="RJ19" s="39"/>
      <c r="RK19" s="39"/>
      <c r="RL19" s="39"/>
      <c r="RM19" s="39"/>
      <c r="RN19" s="39"/>
      <c r="RO19" s="39"/>
      <c r="RP19" s="39"/>
      <c r="RQ19" s="39"/>
      <c r="RR19" s="39"/>
      <c r="RS19" s="39"/>
      <c r="RT19" s="39"/>
      <c r="RU19" s="39"/>
      <c r="RV19" s="39"/>
      <c r="RW19" s="39"/>
      <c r="RX19" s="39"/>
      <c r="RY19" s="39"/>
      <c r="RZ19" s="39"/>
      <c r="SA19" s="39"/>
      <c r="SB19" s="39"/>
      <c r="SC19" s="39"/>
      <c r="SD19" s="39"/>
      <c r="SE19" s="39"/>
      <c r="SF19" s="39"/>
      <c r="SG19" s="39"/>
      <c r="SH19" s="39"/>
      <c r="SI19" s="39"/>
      <c r="SJ19" s="39"/>
      <c r="SK19" s="39"/>
      <c r="SL19" s="39"/>
      <c r="SM19" s="39"/>
      <c r="SN19" s="39"/>
      <c r="SO19" s="39"/>
      <c r="SP19" s="39"/>
      <c r="SQ19" s="39"/>
      <c r="SR19" s="39"/>
      <c r="SS19" s="39"/>
      <c r="ST19" s="39"/>
      <c r="SU19" s="39"/>
      <c r="SV19" s="39"/>
      <c r="SW19" s="39"/>
      <c r="SX19" s="39"/>
      <c r="SY19" s="39"/>
      <c r="SZ19" s="39"/>
      <c r="TA19" s="39"/>
      <c r="TB19" s="39"/>
      <c r="TC19" s="39"/>
      <c r="TD19" s="39"/>
      <c r="TE19" s="39"/>
      <c r="TF19" s="39"/>
      <c r="TG19" s="39"/>
      <c r="TH19" s="39"/>
      <c r="TI19" s="39"/>
      <c r="TJ19" s="39"/>
      <c r="TK19" s="39"/>
      <c r="TL19" s="39"/>
      <c r="TM19" s="39"/>
      <c r="TN19" s="39"/>
      <c r="TO19" s="39"/>
      <c r="TP19" s="39"/>
      <c r="TQ19" s="39"/>
      <c r="TR19" s="39"/>
      <c r="TS19" s="39"/>
      <c r="TT19" s="39"/>
      <c r="TU19" s="39"/>
      <c r="TV19" s="39"/>
      <c r="TW19" s="39"/>
      <c r="TX19" s="39"/>
      <c r="TY19" s="39"/>
      <c r="TZ19" s="39"/>
      <c r="UA19" s="39"/>
      <c r="UB19" s="39"/>
      <c r="UC19" s="39"/>
      <c r="UD19" s="39"/>
      <c r="UE19" s="39"/>
      <c r="UF19" s="39"/>
      <c r="UG19" s="39"/>
      <c r="UH19" s="39"/>
      <c r="UI19" s="39"/>
      <c r="UJ19" s="39"/>
      <c r="UK19" s="39"/>
      <c r="UL19" s="39"/>
      <c r="UM19" s="39"/>
      <c r="UN19" s="39"/>
      <c r="UO19" s="39"/>
      <c r="UP19" s="39"/>
      <c r="UQ19" s="39"/>
      <c r="UR19" s="39"/>
      <c r="US19" s="39"/>
      <c r="UT19" s="39"/>
      <c r="UU19" s="39"/>
      <c r="UV19" s="39"/>
      <c r="UW19" s="39"/>
      <c r="UX19" s="39"/>
      <c r="UY19" s="39"/>
      <c r="UZ19" s="39"/>
      <c r="VA19" s="39"/>
      <c r="VB19" s="39"/>
      <c r="VC19" s="39"/>
      <c r="VD19" s="39"/>
      <c r="VE19" s="39"/>
      <c r="VF19" s="39"/>
      <c r="VG19" s="39"/>
      <c r="VH19" s="39"/>
      <c r="VI19" s="39"/>
      <c r="VJ19" s="39"/>
      <c r="VK19" s="39"/>
      <c r="VL19" s="39"/>
      <c r="VM19" s="39"/>
      <c r="VN19" s="39"/>
      <c r="VO19" s="39"/>
      <c r="VP19" s="39"/>
      <c r="VQ19" s="39"/>
      <c r="VR19" s="39"/>
      <c r="VS19" s="39" t="s">
        <v>1974</v>
      </c>
      <c r="VT19" s="39">
        <v>1</v>
      </c>
      <c r="VU19" s="39">
        <v>0</v>
      </c>
      <c r="VV19" s="39">
        <v>1</v>
      </c>
      <c r="VW19" s="39">
        <v>0</v>
      </c>
      <c r="VX19" s="39">
        <v>0</v>
      </c>
      <c r="VY19" s="39">
        <v>0</v>
      </c>
      <c r="VZ19" s="39">
        <v>0</v>
      </c>
      <c r="WA19" s="39">
        <v>0</v>
      </c>
      <c r="WB19" s="39"/>
      <c r="WC19" s="39">
        <v>0</v>
      </c>
      <c r="WD19" s="39">
        <v>0</v>
      </c>
      <c r="WE19" s="39">
        <v>0</v>
      </c>
      <c r="WF19" s="39"/>
      <c r="WG19" s="39" t="s">
        <v>355</v>
      </c>
      <c r="WH19" s="39" t="s">
        <v>4096</v>
      </c>
      <c r="WI19" s="39" t="s">
        <v>1925</v>
      </c>
      <c r="WJ19" s="39">
        <v>0</v>
      </c>
      <c r="WK19" s="39">
        <v>0</v>
      </c>
      <c r="WL19" s="39">
        <v>0</v>
      </c>
      <c r="WM19" s="39">
        <v>0</v>
      </c>
      <c r="WN19" s="39">
        <v>0</v>
      </c>
      <c r="WO19" s="39">
        <v>0</v>
      </c>
      <c r="WP19" s="39">
        <v>0</v>
      </c>
      <c r="WQ19" s="39">
        <v>0</v>
      </c>
      <c r="WR19" s="39">
        <v>0</v>
      </c>
      <c r="WS19" s="39">
        <v>0</v>
      </c>
      <c r="WT19" s="39">
        <v>0</v>
      </c>
      <c r="WU19" s="39"/>
      <c r="WV19" s="39">
        <v>0</v>
      </c>
      <c r="WW19" s="39">
        <v>1</v>
      </c>
      <c r="WX19" s="39">
        <v>0</v>
      </c>
      <c r="WY19" s="39"/>
      <c r="WZ19" s="39"/>
      <c r="XA19" s="39" t="s">
        <v>1915</v>
      </c>
      <c r="XB19" s="39"/>
      <c r="XC19" s="39"/>
      <c r="XD19" s="39"/>
      <c r="XE19" s="39"/>
      <c r="XF19" s="39"/>
      <c r="XG19" s="39"/>
      <c r="XH19" s="39"/>
      <c r="XI19" s="39"/>
      <c r="XJ19" s="39" t="s">
        <v>1915</v>
      </c>
      <c r="XK19" s="39" t="s">
        <v>1915</v>
      </c>
      <c r="XL19" s="39"/>
      <c r="XM19" s="39" t="s">
        <v>598</v>
      </c>
      <c r="XN19" s="39">
        <v>0</v>
      </c>
      <c r="XO19" s="39">
        <v>0</v>
      </c>
      <c r="XP19" s="39">
        <v>1</v>
      </c>
      <c r="XQ19" s="39"/>
      <c r="XR19" s="39">
        <v>0</v>
      </c>
      <c r="XS19" s="39">
        <v>0</v>
      </c>
      <c r="XT19" s="39">
        <v>0</v>
      </c>
      <c r="XU19" s="39"/>
      <c r="XV19" s="39"/>
      <c r="XW19" s="39" t="s">
        <v>1915</v>
      </c>
      <c r="XX19" s="39">
        <v>226198586</v>
      </c>
      <c r="XY19" s="39" t="s">
        <v>615</v>
      </c>
      <c r="XZ19" s="38">
        <v>44494.475092592591</v>
      </c>
      <c r="YA19" s="39"/>
      <c r="YB19" s="39"/>
      <c r="YC19" s="39" t="s">
        <v>336</v>
      </c>
      <c r="YD19" s="39" t="s">
        <v>337</v>
      </c>
      <c r="YE19" s="39"/>
      <c r="YF19" s="39">
        <v>18</v>
      </c>
    </row>
    <row r="20" spans="1:656" s="40" customFormat="1" x14ac:dyDescent="0.25">
      <c r="A20" s="37">
        <v>44494.380754571757</v>
      </c>
      <c r="B20" s="38">
        <v>44494.392928854169</v>
      </c>
      <c r="C20" s="38">
        <v>44494</v>
      </c>
      <c r="D20" s="39"/>
      <c r="E20" s="39" t="s">
        <v>567</v>
      </c>
      <c r="F20" s="38">
        <v>44494</v>
      </c>
      <c r="G20" s="39" t="s">
        <v>1902</v>
      </c>
      <c r="H20" s="39" t="s">
        <v>1915</v>
      </c>
      <c r="I20" s="39" t="s">
        <v>1915</v>
      </c>
      <c r="J20" s="39" t="s">
        <v>1980</v>
      </c>
      <c r="K20" s="39" t="s">
        <v>1904</v>
      </c>
      <c r="L20" s="39"/>
      <c r="M20" s="39" t="s">
        <v>314</v>
      </c>
      <c r="N20" s="39" t="s">
        <v>1902</v>
      </c>
      <c r="O20" s="39" t="s">
        <v>382</v>
      </c>
      <c r="P20" s="39" t="s">
        <v>1907</v>
      </c>
      <c r="Q20" s="39"/>
      <c r="R20" s="39" t="s">
        <v>2003</v>
      </c>
      <c r="S20" s="39">
        <v>4</v>
      </c>
      <c r="T20" s="39">
        <v>0</v>
      </c>
      <c r="U20" s="39">
        <v>3</v>
      </c>
      <c r="V20" s="39" t="s">
        <v>319</v>
      </c>
      <c r="W20" s="39">
        <v>0</v>
      </c>
      <c r="X20" s="39">
        <v>1</v>
      </c>
      <c r="Y20" s="39">
        <v>0</v>
      </c>
      <c r="Z20" s="39">
        <v>0</v>
      </c>
      <c r="AA20" s="39"/>
      <c r="AB20" s="39"/>
      <c r="AC20" s="39"/>
      <c r="AD20" s="39"/>
      <c r="AE20" s="39"/>
      <c r="AF20" s="39" t="s">
        <v>1902</v>
      </c>
      <c r="AG20" s="39" t="s">
        <v>339</v>
      </c>
      <c r="AH20" s="39">
        <v>1</v>
      </c>
      <c r="AI20" s="39">
        <v>0</v>
      </c>
      <c r="AJ20" s="39">
        <v>0</v>
      </c>
      <c r="AK20" s="39">
        <v>0</v>
      </c>
      <c r="AL20" s="39">
        <v>0</v>
      </c>
      <c r="AM20" s="39">
        <v>0</v>
      </c>
      <c r="AN20" s="39">
        <v>0</v>
      </c>
      <c r="AO20" s="39">
        <v>0</v>
      </c>
      <c r="AP20" s="39"/>
      <c r="AQ20" s="39" t="s">
        <v>1977</v>
      </c>
      <c r="AR20" s="39"/>
      <c r="AS20" s="39">
        <v>650</v>
      </c>
      <c r="AT20" s="39" t="s">
        <v>1915</v>
      </c>
      <c r="AU20" s="39"/>
      <c r="AV20" s="39"/>
      <c r="AW20" s="39"/>
      <c r="AX20" s="39"/>
      <c r="AY20" s="39"/>
      <c r="AZ20" s="39"/>
      <c r="BA20" s="39"/>
      <c r="BB20" s="39"/>
      <c r="BC20" s="39"/>
      <c r="BD20" s="39"/>
      <c r="BE20" s="39"/>
      <c r="BF20" s="39"/>
      <c r="BG20" s="39"/>
      <c r="BH20" s="39"/>
      <c r="BI20" s="39"/>
      <c r="BJ20" s="39"/>
      <c r="BK20" s="39"/>
      <c r="BL20" s="39"/>
      <c r="BM20" s="39"/>
      <c r="BN20" s="39"/>
      <c r="BO20" s="39" t="s">
        <v>341</v>
      </c>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t="s">
        <v>1909</v>
      </c>
      <c r="EK20" s="39">
        <v>1</v>
      </c>
      <c r="EL20" s="39">
        <v>0</v>
      </c>
      <c r="EM20" s="39">
        <v>0</v>
      </c>
      <c r="EN20" s="39">
        <v>0</v>
      </c>
      <c r="EO20" s="39">
        <v>0</v>
      </c>
      <c r="EP20" s="39">
        <v>0</v>
      </c>
      <c r="EQ20" s="39"/>
      <c r="ER20" s="39" t="s">
        <v>384</v>
      </c>
      <c r="ES20" s="39">
        <v>1</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c r="FK20" s="39" t="s">
        <v>1909</v>
      </c>
      <c r="FL20" s="39">
        <v>1</v>
      </c>
      <c r="FM20" s="39">
        <v>0</v>
      </c>
      <c r="FN20" s="39">
        <v>0</v>
      </c>
      <c r="FO20" s="39">
        <v>0</v>
      </c>
      <c r="FP20" s="39">
        <v>0</v>
      </c>
      <c r="FQ20" s="39">
        <v>0</v>
      </c>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c r="HF20" s="39"/>
      <c r="HG20" s="39"/>
      <c r="HH20" s="39"/>
      <c r="HI20" s="39"/>
      <c r="HJ20" s="39"/>
      <c r="HK20" s="39"/>
      <c r="HL20" s="39"/>
      <c r="HM20" s="39"/>
      <c r="HN20" s="39"/>
      <c r="HO20" s="39"/>
      <c r="HP20" s="39"/>
      <c r="HQ20" s="39"/>
      <c r="HR20" s="39"/>
      <c r="HS20" s="39"/>
      <c r="HT20" s="39"/>
      <c r="HU20" s="39" t="s">
        <v>344</v>
      </c>
      <c r="HV20" s="39"/>
      <c r="HW20" s="39" t="s">
        <v>345</v>
      </c>
      <c r="HX20" s="39" t="s">
        <v>423</v>
      </c>
      <c r="HY20" s="39"/>
      <c r="HZ20" s="39"/>
      <c r="IA20" s="39"/>
      <c r="IB20" s="39"/>
      <c r="IC20" s="39"/>
      <c r="ID20" s="39" t="s">
        <v>4200</v>
      </c>
      <c r="IE20" s="39" t="s">
        <v>4209</v>
      </c>
      <c r="IF20" s="39">
        <v>0</v>
      </c>
      <c r="IG20" s="39">
        <v>0</v>
      </c>
      <c r="IH20" s="39">
        <v>0</v>
      </c>
      <c r="II20" s="39">
        <v>0</v>
      </c>
      <c r="IJ20" s="39">
        <v>0</v>
      </c>
      <c r="IK20" s="39">
        <v>0</v>
      </c>
      <c r="IL20" s="39">
        <v>1</v>
      </c>
      <c r="IM20" s="39">
        <v>0</v>
      </c>
      <c r="IN20" s="39">
        <v>0</v>
      </c>
      <c r="IO20" s="39">
        <v>0</v>
      </c>
      <c r="IP20" s="39">
        <v>0</v>
      </c>
      <c r="IQ20" s="39"/>
      <c r="IR20" s="39" t="s">
        <v>4022</v>
      </c>
      <c r="IS20" s="61" t="s">
        <v>574</v>
      </c>
      <c r="IT20" s="39">
        <v>1</v>
      </c>
      <c r="IU20" s="39">
        <v>0</v>
      </c>
      <c r="IV20" s="39">
        <v>1</v>
      </c>
      <c r="IW20" s="39">
        <v>1</v>
      </c>
      <c r="IX20" s="39">
        <v>0</v>
      </c>
      <c r="IY20" s="39">
        <v>0</v>
      </c>
      <c r="IZ20" s="39">
        <v>0</v>
      </c>
      <c r="JA20" s="39">
        <v>0</v>
      </c>
      <c r="JB20" s="39">
        <v>0</v>
      </c>
      <c r="JC20" s="39">
        <v>0</v>
      </c>
      <c r="JD20" s="39">
        <v>0</v>
      </c>
      <c r="JE20" s="39">
        <v>1</v>
      </c>
      <c r="JF20" s="39">
        <v>0</v>
      </c>
      <c r="JG20" s="39">
        <v>0</v>
      </c>
      <c r="JH20" s="39">
        <v>0</v>
      </c>
      <c r="JI20" s="39">
        <v>0</v>
      </c>
      <c r="JJ20" s="39"/>
      <c r="JK20" s="61" t="s">
        <v>411</v>
      </c>
      <c r="JL20" s="61" t="s">
        <v>351</v>
      </c>
      <c r="JM20" s="39"/>
      <c r="JN20" s="39" t="s">
        <v>4230</v>
      </c>
      <c r="JO20" s="39"/>
      <c r="JP20" s="39"/>
      <c r="JQ20" s="39"/>
      <c r="JR20" s="39"/>
      <c r="JS20" s="39"/>
      <c r="JT20" s="39"/>
      <c r="JU20" s="39"/>
      <c r="JV20" s="39"/>
      <c r="JW20" s="39"/>
      <c r="JX20" s="39"/>
      <c r="JY20" s="39"/>
      <c r="JZ20" s="39"/>
      <c r="KA20" s="39"/>
      <c r="KB20" s="39"/>
      <c r="KC20" s="39"/>
      <c r="KD20" s="39"/>
      <c r="KE20" s="39"/>
      <c r="KF20" s="39"/>
      <c r="KG20" s="39"/>
      <c r="KH20" s="39"/>
      <c r="KI20" s="39"/>
      <c r="KJ20" s="39"/>
      <c r="KK20" s="39"/>
      <c r="KL20" s="39"/>
      <c r="KM20" s="39"/>
      <c r="KN20" s="39"/>
      <c r="KO20" s="39"/>
      <c r="KP20" s="39"/>
      <c r="KQ20" s="39"/>
      <c r="KR20" s="39"/>
      <c r="KS20" s="39"/>
      <c r="KT20" s="39"/>
      <c r="KU20" s="39"/>
      <c r="KV20" s="39"/>
      <c r="KW20" s="39"/>
      <c r="KX20" s="39"/>
      <c r="KY20" s="39"/>
      <c r="KZ20" s="39"/>
      <c r="LA20" s="39"/>
      <c r="LB20" s="39"/>
      <c r="LC20" s="39"/>
      <c r="LD20" s="39"/>
      <c r="LE20" s="39"/>
      <c r="LF20" s="39"/>
      <c r="LG20" s="39"/>
      <c r="LH20" s="39"/>
      <c r="LI20" s="39"/>
      <c r="LJ20" s="39"/>
      <c r="LK20" s="39"/>
      <c r="LL20" s="39"/>
      <c r="LM20" s="39"/>
      <c r="LN20" s="39"/>
      <c r="LO20" s="39"/>
      <c r="LP20" s="39"/>
      <c r="LQ20" s="39"/>
      <c r="LR20" s="39"/>
      <c r="LS20" s="39"/>
      <c r="LT20" s="39"/>
      <c r="LU20" s="39"/>
      <c r="LV20" s="39"/>
      <c r="LW20" s="39"/>
      <c r="LX20" s="39"/>
      <c r="LY20" s="39"/>
      <c r="LZ20" s="39"/>
      <c r="MA20" s="39"/>
      <c r="MB20" s="39"/>
      <c r="MC20" s="39"/>
      <c r="MD20" s="39"/>
      <c r="ME20" s="39"/>
      <c r="MF20" s="39"/>
      <c r="MG20" s="39" t="s">
        <v>2271</v>
      </c>
      <c r="MH20" s="39"/>
      <c r="MI20" s="39"/>
      <c r="MJ20" s="39" t="s">
        <v>2273</v>
      </c>
      <c r="MK20" s="39">
        <v>0</v>
      </c>
      <c r="ML20" s="39">
        <v>0</v>
      </c>
      <c r="MM20" s="39">
        <v>0</v>
      </c>
      <c r="MN20" s="39">
        <v>0</v>
      </c>
      <c r="MO20" s="39">
        <v>1</v>
      </c>
      <c r="MP20" s="39">
        <v>0</v>
      </c>
      <c r="MQ20" s="39">
        <v>0</v>
      </c>
      <c r="MR20" s="39">
        <v>0</v>
      </c>
      <c r="MS20" s="39"/>
      <c r="MT20" s="39" t="s">
        <v>4360</v>
      </c>
      <c r="MU20" s="39">
        <v>0</v>
      </c>
      <c r="MV20" s="39">
        <v>1</v>
      </c>
      <c r="MW20" s="39"/>
      <c r="MX20" s="39">
        <v>0</v>
      </c>
      <c r="MY20" s="39">
        <v>0</v>
      </c>
      <c r="MZ20" s="39">
        <v>0</v>
      </c>
      <c r="NA20" s="39"/>
      <c r="NB20" s="39" t="s">
        <v>1926</v>
      </c>
      <c r="NC20" s="39">
        <v>1</v>
      </c>
      <c r="ND20" s="39">
        <v>1</v>
      </c>
      <c r="NE20" s="39">
        <v>0</v>
      </c>
      <c r="NF20" s="39">
        <v>0</v>
      </c>
      <c r="NG20" s="39" t="s">
        <v>1943</v>
      </c>
      <c r="NH20" s="39">
        <v>1</v>
      </c>
      <c r="NI20" s="39">
        <v>0</v>
      </c>
      <c r="NJ20" s="39">
        <v>0</v>
      </c>
      <c r="NK20" s="39">
        <v>0</v>
      </c>
      <c r="NL20" s="39">
        <v>0</v>
      </c>
      <c r="NM20" s="39">
        <v>0</v>
      </c>
      <c r="NN20" s="39">
        <v>0</v>
      </c>
      <c r="NO20" s="39">
        <v>0</v>
      </c>
      <c r="NP20" s="39">
        <v>0</v>
      </c>
      <c r="NQ20" s="39">
        <v>0</v>
      </c>
      <c r="NR20" s="39">
        <v>0</v>
      </c>
      <c r="NS20" s="39"/>
      <c r="NT20" s="39"/>
      <c r="NU20" s="39" t="s">
        <v>1915</v>
      </c>
      <c r="NV20" s="39" t="s">
        <v>1902</v>
      </c>
      <c r="NW20" s="39"/>
      <c r="NX20" s="39"/>
      <c r="NY20" s="39"/>
      <c r="NZ20" s="39"/>
      <c r="OA20" s="39"/>
      <c r="OB20" s="39"/>
      <c r="OC20" s="39"/>
      <c r="OD20" s="39"/>
      <c r="OE20" s="39"/>
      <c r="OF20" s="39"/>
      <c r="OG20" s="39"/>
      <c r="OH20" s="39"/>
      <c r="OI20" s="39" t="s">
        <v>4374</v>
      </c>
      <c r="OJ20" s="39">
        <v>0</v>
      </c>
      <c r="OK20" s="39">
        <v>0</v>
      </c>
      <c r="OL20" s="39">
        <v>0</v>
      </c>
      <c r="OM20" s="39">
        <v>0</v>
      </c>
      <c r="ON20" s="39">
        <v>0</v>
      </c>
      <c r="OO20" s="39">
        <v>0</v>
      </c>
      <c r="OP20" s="39">
        <v>1</v>
      </c>
      <c r="OQ20" s="39"/>
      <c r="OR20" s="39">
        <v>0</v>
      </c>
      <c r="OS20" s="39">
        <v>0</v>
      </c>
      <c r="OT20" s="39">
        <v>0</v>
      </c>
      <c r="OU20" s="39"/>
      <c r="OV20" s="39"/>
      <c r="OW20" s="39"/>
      <c r="OX20" s="39"/>
      <c r="OY20" s="39"/>
      <c r="OZ20" s="39"/>
      <c r="PA20" s="39"/>
      <c r="PB20" s="39"/>
      <c r="PC20" s="39"/>
      <c r="PD20" s="39"/>
      <c r="PE20" s="39"/>
      <c r="PF20" s="39"/>
      <c r="PG20" s="39"/>
      <c r="PH20" s="39"/>
      <c r="PI20" s="39"/>
      <c r="PJ20" s="39"/>
      <c r="PK20" s="39"/>
      <c r="PL20" s="39"/>
      <c r="PM20" s="39"/>
      <c r="PN20" s="39"/>
      <c r="PO20" s="39"/>
      <c r="PP20" s="39"/>
      <c r="PQ20" s="39"/>
      <c r="PR20" s="39"/>
      <c r="PS20" s="39"/>
      <c r="PT20" s="39"/>
      <c r="PU20" s="39"/>
      <c r="PV20" s="39"/>
      <c r="PW20" s="39"/>
      <c r="PX20" s="39"/>
      <c r="PY20" s="39"/>
      <c r="PZ20" s="39"/>
      <c r="QA20" s="39"/>
      <c r="QB20" s="39"/>
      <c r="QC20" s="39"/>
      <c r="QD20" s="39"/>
      <c r="QE20" s="39"/>
      <c r="QF20" s="39"/>
      <c r="QG20" s="39"/>
      <c r="QH20" s="39"/>
      <c r="QI20" s="39"/>
      <c r="QJ20" s="39"/>
      <c r="QK20" s="39"/>
      <c r="QL20" s="39"/>
      <c r="QM20" s="39"/>
      <c r="QN20" s="39"/>
      <c r="QO20" s="39"/>
      <c r="QP20" s="39"/>
      <c r="QQ20" s="39"/>
      <c r="QR20" s="39"/>
      <c r="QS20" s="39"/>
      <c r="QT20" s="39"/>
      <c r="QU20" s="39"/>
      <c r="QV20" s="39"/>
      <c r="QW20" s="39"/>
      <c r="QX20" s="39"/>
      <c r="QY20" s="39"/>
      <c r="QZ20" s="39"/>
      <c r="RA20" s="39"/>
      <c r="RB20" s="39"/>
      <c r="RC20" s="39"/>
      <c r="RD20" s="39"/>
      <c r="RE20" s="39"/>
      <c r="RF20" s="39"/>
      <c r="RG20" s="39"/>
      <c r="RH20" s="39"/>
      <c r="RI20" s="39"/>
      <c r="RJ20" s="39"/>
      <c r="RK20" s="39"/>
      <c r="RL20" s="39"/>
      <c r="RM20" s="39"/>
      <c r="RN20" s="39"/>
      <c r="RO20" s="39"/>
      <c r="RP20" s="39"/>
      <c r="RQ20" s="39"/>
      <c r="RR20" s="39"/>
      <c r="RS20" s="39"/>
      <c r="RT20" s="39"/>
      <c r="RU20" s="39"/>
      <c r="RV20" s="39"/>
      <c r="RW20" s="39"/>
      <c r="RX20" s="39"/>
      <c r="RY20" s="39"/>
      <c r="RZ20" s="39"/>
      <c r="SA20" s="39"/>
      <c r="SB20" s="39"/>
      <c r="SC20" s="39"/>
      <c r="SD20" s="39"/>
      <c r="SE20" s="39"/>
      <c r="SF20" s="39"/>
      <c r="SG20" s="39"/>
      <c r="SH20" s="39"/>
      <c r="SI20" s="39"/>
      <c r="SJ20" s="39"/>
      <c r="SK20" s="39"/>
      <c r="SL20" s="39"/>
      <c r="SM20" s="39"/>
      <c r="SN20" s="39"/>
      <c r="SO20" s="39"/>
      <c r="SP20" s="39"/>
      <c r="SQ20" s="39"/>
      <c r="SR20" s="39"/>
      <c r="SS20" s="39"/>
      <c r="ST20" s="39"/>
      <c r="SU20" s="39"/>
      <c r="SV20" s="39"/>
      <c r="SW20" s="39"/>
      <c r="SX20" s="39"/>
      <c r="SY20" s="39"/>
      <c r="SZ20" s="39"/>
      <c r="TA20" s="39"/>
      <c r="TB20" s="39"/>
      <c r="TC20" s="39"/>
      <c r="TD20" s="39"/>
      <c r="TE20" s="39"/>
      <c r="TF20" s="39"/>
      <c r="TG20" s="39"/>
      <c r="TH20" s="39"/>
      <c r="TI20" s="39"/>
      <c r="TJ20" s="39"/>
      <c r="TK20" s="39"/>
      <c r="TL20" s="39"/>
      <c r="TM20" s="39"/>
      <c r="TN20" s="39"/>
      <c r="TO20" s="39"/>
      <c r="TP20" s="39"/>
      <c r="TQ20" s="39"/>
      <c r="TR20" s="39"/>
      <c r="TS20" s="39"/>
      <c r="TT20" s="39"/>
      <c r="TU20" s="39"/>
      <c r="TV20" s="39"/>
      <c r="TW20" s="39"/>
      <c r="TX20" s="39"/>
      <c r="TY20" s="39"/>
      <c r="TZ20" s="39"/>
      <c r="UA20" s="39"/>
      <c r="UB20" s="39"/>
      <c r="UC20" s="39"/>
      <c r="UD20" s="39"/>
      <c r="UE20" s="39"/>
      <c r="UF20" s="39"/>
      <c r="UG20" s="39"/>
      <c r="UH20" s="39"/>
      <c r="UI20" s="39"/>
      <c r="UJ20" s="39"/>
      <c r="UK20" s="39"/>
      <c r="UL20" s="39"/>
      <c r="UM20" s="39"/>
      <c r="UN20" s="39"/>
      <c r="UO20" s="39"/>
      <c r="UP20" s="39"/>
      <c r="UQ20" s="39"/>
      <c r="UR20" s="39"/>
      <c r="US20" s="39"/>
      <c r="UT20" s="39"/>
      <c r="UU20" s="39"/>
      <c r="UV20" s="39"/>
      <c r="UW20" s="39"/>
      <c r="UX20" s="39"/>
      <c r="UY20" s="39"/>
      <c r="UZ20" s="39"/>
      <c r="VA20" s="39"/>
      <c r="VB20" s="39"/>
      <c r="VC20" s="39"/>
      <c r="VD20" s="39"/>
      <c r="VE20" s="39"/>
      <c r="VF20" s="39"/>
      <c r="VG20" s="39"/>
      <c r="VH20" s="39"/>
      <c r="VI20" s="39"/>
      <c r="VJ20" s="39"/>
      <c r="VK20" s="39"/>
      <c r="VL20" s="39"/>
      <c r="VM20" s="39"/>
      <c r="VN20" s="39"/>
      <c r="VO20" s="39"/>
      <c r="VP20" s="39"/>
      <c r="VQ20" s="39"/>
      <c r="VR20" s="39"/>
      <c r="VS20" s="39" t="s">
        <v>1974</v>
      </c>
      <c r="VT20" s="39">
        <v>1</v>
      </c>
      <c r="VU20" s="39">
        <v>0</v>
      </c>
      <c r="VV20" s="39">
        <v>1</v>
      </c>
      <c r="VW20" s="39">
        <v>0</v>
      </c>
      <c r="VX20" s="39">
        <v>0</v>
      </c>
      <c r="VY20" s="39">
        <v>0</v>
      </c>
      <c r="VZ20" s="39">
        <v>0</v>
      </c>
      <c r="WA20" s="39">
        <v>0</v>
      </c>
      <c r="WB20" s="39"/>
      <c r="WC20" s="39">
        <v>0</v>
      </c>
      <c r="WD20" s="39">
        <v>0</v>
      </c>
      <c r="WE20" s="39">
        <v>0</v>
      </c>
      <c r="WF20" s="39"/>
      <c r="WG20" s="39" t="s">
        <v>4431</v>
      </c>
      <c r="WH20" s="39" t="s">
        <v>4497</v>
      </c>
      <c r="WI20" s="39" t="s">
        <v>2004</v>
      </c>
      <c r="WJ20" s="39">
        <v>0</v>
      </c>
      <c r="WK20" s="39">
        <v>0</v>
      </c>
      <c r="WL20" s="39">
        <v>1</v>
      </c>
      <c r="WM20" s="39">
        <v>1</v>
      </c>
      <c r="WN20" s="39">
        <v>0</v>
      </c>
      <c r="WO20" s="39">
        <v>0</v>
      </c>
      <c r="WP20" s="39">
        <v>0</v>
      </c>
      <c r="WQ20" s="39">
        <v>0</v>
      </c>
      <c r="WR20" s="39">
        <v>0</v>
      </c>
      <c r="WS20" s="39">
        <v>0</v>
      </c>
      <c r="WT20" s="39">
        <v>0</v>
      </c>
      <c r="WU20" s="39"/>
      <c r="WV20" s="39">
        <v>0</v>
      </c>
      <c r="WW20" s="39">
        <v>0</v>
      </c>
      <c r="WX20" s="39">
        <v>0</v>
      </c>
      <c r="WY20" s="39"/>
      <c r="WZ20" s="39" t="s">
        <v>5059</v>
      </c>
      <c r="XA20" s="39" t="s">
        <v>1915</v>
      </c>
      <c r="XB20" s="39"/>
      <c r="XC20" s="39"/>
      <c r="XD20" s="39"/>
      <c r="XE20" s="39"/>
      <c r="XF20" s="39"/>
      <c r="XG20" s="39"/>
      <c r="XH20" s="39"/>
      <c r="XI20" s="39"/>
      <c r="XJ20" s="39" t="s">
        <v>1915</v>
      </c>
      <c r="XK20" s="39" t="s">
        <v>1915</v>
      </c>
      <c r="XL20" s="39"/>
      <c r="XM20" s="39" t="s">
        <v>598</v>
      </c>
      <c r="XN20" s="39">
        <v>0</v>
      </c>
      <c r="XO20" s="39">
        <v>0</v>
      </c>
      <c r="XP20" s="39">
        <v>1</v>
      </c>
      <c r="XQ20" s="39"/>
      <c r="XR20" s="39">
        <v>0</v>
      </c>
      <c r="XS20" s="39">
        <v>0</v>
      </c>
      <c r="XT20" s="39">
        <v>0</v>
      </c>
      <c r="XU20" s="39"/>
      <c r="XV20" s="39"/>
      <c r="XW20" s="39"/>
      <c r="XX20" s="39">
        <v>226198602</v>
      </c>
      <c r="XY20" s="39" t="s">
        <v>629</v>
      </c>
      <c r="XZ20" s="38">
        <v>44494.475104166668</v>
      </c>
      <c r="YA20" s="39"/>
      <c r="YB20" s="39"/>
      <c r="YC20" s="39" t="s">
        <v>336</v>
      </c>
      <c r="YD20" s="39" t="s">
        <v>337</v>
      </c>
      <c r="YE20" s="39"/>
      <c r="YF20" s="39">
        <v>19</v>
      </c>
    </row>
    <row r="21" spans="1:656" s="40" customFormat="1" x14ac:dyDescent="0.25">
      <c r="A21" s="37">
        <v>44494.393173206023</v>
      </c>
      <c r="B21" s="38">
        <v>44494.406556006943</v>
      </c>
      <c r="C21" s="38">
        <v>44494</v>
      </c>
      <c r="D21" s="39"/>
      <c r="E21" s="39" t="s">
        <v>567</v>
      </c>
      <c r="F21" s="38">
        <v>44494</v>
      </c>
      <c r="G21" s="39" t="s">
        <v>1902</v>
      </c>
      <c r="H21" s="39" t="s">
        <v>1902</v>
      </c>
      <c r="I21" s="39" t="s">
        <v>1915</v>
      </c>
      <c r="J21" s="39" t="s">
        <v>1980</v>
      </c>
      <c r="K21" s="39" t="s">
        <v>1904</v>
      </c>
      <c r="L21" s="39"/>
      <c r="M21" s="39" t="s">
        <v>314</v>
      </c>
      <c r="N21" s="39" t="s">
        <v>1902</v>
      </c>
      <c r="O21" s="39" t="s">
        <v>315</v>
      </c>
      <c r="P21" s="39" t="s">
        <v>1907</v>
      </c>
      <c r="Q21" s="39"/>
      <c r="R21" s="39" t="s">
        <v>317</v>
      </c>
      <c r="S21" s="39">
        <v>4</v>
      </c>
      <c r="T21" s="39">
        <v>0</v>
      </c>
      <c r="U21" s="39">
        <v>2</v>
      </c>
      <c r="V21" s="39" t="s">
        <v>319</v>
      </c>
      <c r="W21" s="39">
        <v>0</v>
      </c>
      <c r="X21" s="39">
        <v>1</v>
      </c>
      <c r="Y21" s="39">
        <v>0</v>
      </c>
      <c r="Z21" s="39">
        <v>0</v>
      </c>
      <c r="AA21" s="39"/>
      <c r="AB21" s="39"/>
      <c r="AC21" s="39"/>
      <c r="AD21" s="39"/>
      <c r="AE21" s="39"/>
      <c r="AF21" s="39" t="s">
        <v>1902</v>
      </c>
      <c r="AG21" s="39" t="s">
        <v>339</v>
      </c>
      <c r="AH21" s="39">
        <v>1</v>
      </c>
      <c r="AI21" s="39">
        <v>0</v>
      </c>
      <c r="AJ21" s="39">
        <v>0</v>
      </c>
      <c r="AK21" s="39">
        <v>0</v>
      </c>
      <c r="AL21" s="39">
        <v>0</v>
      </c>
      <c r="AM21" s="39">
        <v>0</v>
      </c>
      <c r="AN21" s="39">
        <v>0</v>
      </c>
      <c r="AO21" s="39">
        <v>0</v>
      </c>
      <c r="AP21" s="39"/>
      <c r="AQ21" s="39" t="s">
        <v>1977</v>
      </c>
      <c r="AR21" s="39"/>
      <c r="AS21" s="39">
        <v>400</v>
      </c>
      <c r="AT21" s="39" t="s">
        <v>1915</v>
      </c>
      <c r="AU21" s="39"/>
      <c r="AV21" s="39"/>
      <c r="AW21" s="39"/>
      <c r="AX21" s="39"/>
      <c r="AY21" s="39"/>
      <c r="AZ21" s="39"/>
      <c r="BA21" s="39"/>
      <c r="BB21" s="39"/>
      <c r="BC21" s="39"/>
      <c r="BD21" s="39"/>
      <c r="BE21" s="39"/>
      <c r="BF21" s="39"/>
      <c r="BG21" s="39"/>
      <c r="BH21" s="39"/>
      <c r="BI21" s="39"/>
      <c r="BJ21" s="39"/>
      <c r="BK21" s="39"/>
      <c r="BL21" s="39"/>
      <c r="BM21" s="39"/>
      <c r="BN21" s="39"/>
      <c r="BO21" s="39" t="s">
        <v>427</v>
      </c>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t="s">
        <v>1909</v>
      </c>
      <c r="EK21" s="39">
        <v>1</v>
      </c>
      <c r="EL21" s="39">
        <v>0</v>
      </c>
      <c r="EM21" s="39">
        <v>0</v>
      </c>
      <c r="EN21" s="39">
        <v>0</v>
      </c>
      <c r="EO21" s="39">
        <v>0</v>
      </c>
      <c r="EP21" s="39">
        <v>0</v>
      </c>
      <c r="EQ21" s="39"/>
      <c r="ER21" s="39" t="s">
        <v>384</v>
      </c>
      <c r="ES21" s="39">
        <v>1</v>
      </c>
      <c r="ET21" s="39">
        <v>0</v>
      </c>
      <c r="EU21" s="39">
        <v>0</v>
      </c>
      <c r="EV21" s="39">
        <v>0</v>
      </c>
      <c r="EW21" s="39">
        <v>0</v>
      </c>
      <c r="EX21" s="39">
        <v>0</v>
      </c>
      <c r="EY21" s="39">
        <v>0</v>
      </c>
      <c r="EZ21" s="39">
        <v>0</v>
      </c>
      <c r="FA21" s="39">
        <v>0</v>
      </c>
      <c r="FB21" s="39">
        <v>0</v>
      </c>
      <c r="FC21" s="39">
        <v>0</v>
      </c>
      <c r="FD21" s="39">
        <v>0</v>
      </c>
      <c r="FE21" s="39">
        <v>0</v>
      </c>
      <c r="FF21" s="39">
        <v>0</v>
      </c>
      <c r="FG21" s="39">
        <v>0</v>
      </c>
      <c r="FH21" s="39">
        <v>0</v>
      </c>
      <c r="FI21" s="39">
        <v>0</v>
      </c>
      <c r="FJ21" s="39"/>
      <c r="FK21" s="39" t="s">
        <v>1909</v>
      </c>
      <c r="FL21" s="39">
        <v>1</v>
      </c>
      <c r="FM21" s="39">
        <v>0</v>
      </c>
      <c r="FN21" s="39">
        <v>0</v>
      </c>
      <c r="FO21" s="39">
        <v>0</v>
      </c>
      <c r="FP21" s="39">
        <v>0</v>
      </c>
      <c r="FQ21" s="39">
        <v>0</v>
      </c>
      <c r="FR21" s="39"/>
      <c r="FS21" s="39"/>
      <c r="FT21" s="39"/>
      <c r="FU21" s="39"/>
      <c r="FV21" s="39"/>
      <c r="FW21" s="39"/>
      <c r="FX21" s="39"/>
      <c r="FY21" s="39"/>
      <c r="FZ21" s="39"/>
      <c r="GA21" s="39"/>
      <c r="GB21" s="39"/>
      <c r="GC21" s="39"/>
      <c r="GD21" s="39"/>
      <c r="GE21" s="39"/>
      <c r="GF21" s="39"/>
      <c r="GG21" s="39"/>
      <c r="GH21" s="39"/>
      <c r="GI21" s="39"/>
      <c r="GJ21" s="39"/>
      <c r="GK21" s="39"/>
      <c r="GL21" s="39"/>
      <c r="GM21" s="39"/>
      <c r="GN21" s="39"/>
      <c r="GO21" s="39"/>
      <c r="GP21" s="39"/>
      <c r="GQ21" s="39"/>
      <c r="GR21" s="39"/>
      <c r="GS21" s="39"/>
      <c r="GT21" s="39"/>
      <c r="GU21" s="39"/>
      <c r="GV21" s="39"/>
      <c r="GW21" s="39"/>
      <c r="GX21" s="39"/>
      <c r="GY21" s="39"/>
      <c r="GZ21" s="39"/>
      <c r="HA21" s="39"/>
      <c r="HB21" s="39"/>
      <c r="HC21" s="39"/>
      <c r="HD21" s="39"/>
      <c r="HE21" s="39"/>
      <c r="HF21" s="39"/>
      <c r="HG21" s="39"/>
      <c r="HH21" s="39"/>
      <c r="HI21" s="39"/>
      <c r="HJ21" s="39"/>
      <c r="HK21" s="39"/>
      <c r="HL21" s="39"/>
      <c r="HM21" s="39"/>
      <c r="HN21" s="39"/>
      <c r="HO21" s="39"/>
      <c r="HP21" s="39"/>
      <c r="HQ21" s="39"/>
      <c r="HR21" s="39"/>
      <c r="HS21" s="39"/>
      <c r="HT21" s="39"/>
      <c r="HU21" s="39" t="s">
        <v>344</v>
      </c>
      <c r="HV21" s="39"/>
      <c r="HW21" s="39" t="s">
        <v>631</v>
      </c>
      <c r="HX21" s="39" t="s">
        <v>423</v>
      </c>
      <c r="HY21" s="39"/>
      <c r="HZ21" s="39"/>
      <c r="IA21" s="39"/>
      <c r="IB21" s="39"/>
      <c r="IC21" s="39"/>
      <c r="ID21" s="39" t="s">
        <v>4206</v>
      </c>
      <c r="IE21" s="39" t="s">
        <v>4209</v>
      </c>
      <c r="IF21" s="39">
        <v>0</v>
      </c>
      <c r="IG21" s="39">
        <v>0</v>
      </c>
      <c r="IH21" s="39">
        <v>0</v>
      </c>
      <c r="II21" s="39">
        <v>0</v>
      </c>
      <c r="IJ21" s="39">
        <v>0</v>
      </c>
      <c r="IK21" s="39">
        <v>0</v>
      </c>
      <c r="IL21" s="39">
        <v>1</v>
      </c>
      <c r="IM21" s="39">
        <v>0</v>
      </c>
      <c r="IN21" s="39">
        <v>0</v>
      </c>
      <c r="IO21" s="39">
        <v>0</v>
      </c>
      <c r="IP21" s="39">
        <v>0</v>
      </c>
      <c r="IQ21" s="39"/>
      <c r="IR21" s="39" t="s">
        <v>4023</v>
      </c>
      <c r="IS21" s="61" t="s">
        <v>635</v>
      </c>
      <c r="IT21" s="39">
        <v>1</v>
      </c>
      <c r="IU21" s="39">
        <v>0</v>
      </c>
      <c r="IV21" s="39">
        <v>1</v>
      </c>
      <c r="IW21" s="39">
        <v>1</v>
      </c>
      <c r="IX21" s="39">
        <v>0</v>
      </c>
      <c r="IY21" s="39">
        <v>1</v>
      </c>
      <c r="IZ21" s="39">
        <v>0</v>
      </c>
      <c r="JA21" s="39">
        <v>0</v>
      </c>
      <c r="JB21" s="39">
        <v>0</v>
      </c>
      <c r="JC21" s="39">
        <v>0</v>
      </c>
      <c r="JD21" s="39">
        <v>0</v>
      </c>
      <c r="JE21" s="39">
        <v>1</v>
      </c>
      <c r="JF21" s="39">
        <v>0</v>
      </c>
      <c r="JG21" s="39">
        <v>1</v>
      </c>
      <c r="JH21" s="39">
        <v>0</v>
      </c>
      <c r="JI21" s="39">
        <v>0</v>
      </c>
      <c r="JJ21" s="39" t="s">
        <v>4065</v>
      </c>
      <c r="JK21" s="39" t="s">
        <v>389</v>
      </c>
      <c r="JL21" s="61" t="s">
        <v>351</v>
      </c>
      <c r="JM21" s="39"/>
      <c r="JN21" s="39" t="s">
        <v>4230</v>
      </c>
      <c r="JO21" s="39"/>
      <c r="JP21" s="39"/>
      <c r="JQ21" s="39"/>
      <c r="JR21" s="39"/>
      <c r="JS21" s="39"/>
      <c r="JT21" s="39"/>
      <c r="JU21" s="39"/>
      <c r="JV21" s="39"/>
      <c r="JW21" s="39"/>
      <c r="JX21" s="39"/>
      <c r="JY21" s="39"/>
      <c r="JZ21" s="39"/>
      <c r="KA21" s="39"/>
      <c r="KB21" s="39"/>
      <c r="KC21" s="39"/>
      <c r="KD21" s="39"/>
      <c r="KE21" s="39"/>
      <c r="KF21" s="39"/>
      <c r="KG21" s="39"/>
      <c r="KH21" s="39"/>
      <c r="KI21" s="39"/>
      <c r="KJ21" s="39"/>
      <c r="KK21" s="39"/>
      <c r="KL21" s="39"/>
      <c r="KM21" s="39"/>
      <c r="KN21" s="39"/>
      <c r="KO21" s="39"/>
      <c r="KP21" s="39"/>
      <c r="KQ21" s="39"/>
      <c r="KR21" s="39"/>
      <c r="KS21" s="39"/>
      <c r="KT21" s="39"/>
      <c r="KU21" s="39"/>
      <c r="KV21" s="39"/>
      <c r="KW21" s="39"/>
      <c r="KX21" s="39"/>
      <c r="KY21" s="39"/>
      <c r="KZ21" s="39"/>
      <c r="LA21" s="39"/>
      <c r="LB21" s="39"/>
      <c r="LC21" s="39"/>
      <c r="LD21" s="39"/>
      <c r="LE21" s="39"/>
      <c r="LF21" s="39"/>
      <c r="LG21" s="39"/>
      <c r="LH21" s="39"/>
      <c r="LI21" s="39"/>
      <c r="LJ21" s="39"/>
      <c r="LK21" s="39"/>
      <c r="LL21" s="39"/>
      <c r="LM21" s="39"/>
      <c r="LN21" s="39"/>
      <c r="LO21" s="39"/>
      <c r="LP21" s="39"/>
      <c r="LQ21" s="39"/>
      <c r="LR21" s="39"/>
      <c r="LS21" s="39"/>
      <c r="LT21" s="39"/>
      <c r="LU21" s="39"/>
      <c r="LV21" s="39"/>
      <c r="LW21" s="39"/>
      <c r="LX21" s="39"/>
      <c r="LY21" s="39"/>
      <c r="LZ21" s="39"/>
      <c r="MA21" s="39"/>
      <c r="MB21" s="39"/>
      <c r="MC21" s="39"/>
      <c r="MD21" s="39"/>
      <c r="ME21" s="39"/>
      <c r="MF21" s="39"/>
      <c r="MG21" s="39" t="s">
        <v>2271</v>
      </c>
      <c r="MH21" s="39"/>
      <c r="MI21" s="39"/>
      <c r="MJ21" s="39" t="s">
        <v>2273</v>
      </c>
      <c r="MK21" s="39">
        <v>0</v>
      </c>
      <c r="ML21" s="39">
        <v>0</v>
      </c>
      <c r="MM21" s="39">
        <v>0</v>
      </c>
      <c r="MN21" s="39">
        <v>0</v>
      </c>
      <c r="MO21" s="39">
        <v>1</v>
      </c>
      <c r="MP21" s="39">
        <v>0</v>
      </c>
      <c r="MQ21" s="39">
        <v>0</v>
      </c>
      <c r="MR21" s="39">
        <v>0</v>
      </c>
      <c r="MS21" s="39"/>
      <c r="MT21" s="39" t="s">
        <v>4360</v>
      </c>
      <c r="MU21" s="39">
        <v>0</v>
      </c>
      <c r="MV21" s="39">
        <v>1</v>
      </c>
      <c r="MW21" s="39"/>
      <c r="MX21" s="39">
        <v>0</v>
      </c>
      <c r="MY21" s="39">
        <v>0</v>
      </c>
      <c r="MZ21" s="39">
        <v>0</v>
      </c>
      <c r="NA21" s="39"/>
      <c r="NB21" s="39" t="s">
        <v>1934</v>
      </c>
      <c r="NC21" s="39">
        <v>0</v>
      </c>
      <c r="ND21" s="39">
        <v>1</v>
      </c>
      <c r="NE21" s="39">
        <v>0</v>
      </c>
      <c r="NF21" s="39">
        <v>0</v>
      </c>
      <c r="NG21" s="39" t="s">
        <v>1914</v>
      </c>
      <c r="NH21" s="39">
        <v>0</v>
      </c>
      <c r="NI21" s="39">
        <v>0</v>
      </c>
      <c r="NJ21" s="39">
        <v>0</v>
      </c>
      <c r="NK21" s="39">
        <v>1</v>
      </c>
      <c r="NL21" s="39">
        <v>0</v>
      </c>
      <c r="NM21" s="39">
        <v>0</v>
      </c>
      <c r="NN21" s="39">
        <v>0</v>
      </c>
      <c r="NO21" s="39">
        <v>0</v>
      </c>
      <c r="NP21" s="39">
        <v>0</v>
      </c>
      <c r="NQ21" s="39">
        <v>0</v>
      </c>
      <c r="NR21" s="39">
        <v>0</v>
      </c>
      <c r="NS21" s="39"/>
      <c r="NT21" s="39"/>
      <c r="NU21" s="39" t="s">
        <v>1915</v>
      </c>
      <c r="NV21" s="39" t="s">
        <v>1902</v>
      </c>
      <c r="NW21" s="39"/>
      <c r="NX21" s="39"/>
      <c r="NY21" s="39"/>
      <c r="NZ21" s="39"/>
      <c r="OA21" s="39"/>
      <c r="OB21" s="39"/>
      <c r="OC21" s="39"/>
      <c r="OD21" s="39"/>
      <c r="OE21" s="39"/>
      <c r="OF21" s="39"/>
      <c r="OG21" s="39"/>
      <c r="OH21" s="39"/>
      <c r="OI21" s="39" t="s">
        <v>4382</v>
      </c>
      <c r="OJ21" s="39">
        <v>0</v>
      </c>
      <c r="OK21" s="39">
        <v>0</v>
      </c>
      <c r="OL21" s="39">
        <v>0</v>
      </c>
      <c r="OM21" s="39">
        <v>0</v>
      </c>
      <c r="ON21" s="39">
        <v>0</v>
      </c>
      <c r="OO21" s="39">
        <v>0</v>
      </c>
      <c r="OP21" s="39">
        <v>0</v>
      </c>
      <c r="OQ21" s="39">
        <v>1</v>
      </c>
      <c r="OR21" s="39">
        <v>0</v>
      </c>
      <c r="OS21" s="39">
        <v>0</v>
      </c>
      <c r="OT21" s="39">
        <v>0</v>
      </c>
      <c r="OU21" s="39"/>
      <c r="OV21" s="39"/>
      <c r="OW21" s="39"/>
      <c r="OX21" s="39"/>
      <c r="OY21" s="39"/>
      <c r="OZ21" s="39"/>
      <c r="PA21" s="39"/>
      <c r="PB21" s="39"/>
      <c r="PC21" s="39"/>
      <c r="PD21" s="39"/>
      <c r="PE21" s="39"/>
      <c r="PF21" s="39"/>
      <c r="PG21" s="39"/>
      <c r="PH21" s="39"/>
      <c r="PI21" s="39"/>
      <c r="PJ21" s="39"/>
      <c r="PK21" s="39"/>
      <c r="PL21" s="39"/>
      <c r="PM21" s="39"/>
      <c r="PN21" s="39"/>
      <c r="PO21" s="39"/>
      <c r="PP21" s="39"/>
      <c r="PQ21" s="39"/>
      <c r="PR21" s="39"/>
      <c r="PS21" s="39"/>
      <c r="PT21" s="39"/>
      <c r="PU21" s="39"/>
      <c r="PV21" s="39"/>
      <c r="PW21" s="39"/>
      <c r="PX21" s="39"/>
      <c r="PY21" s="39"/>
      <c r="PZ21" s="39"/>
      <c r="QA21" s="39"/>
      <c r="QB21" s="39"/>
      <c r="QC21" s="39"/>
      <c r="QD21" s="39"/>
      <c r="QE21" s="39"/>
      <c r="QF21" s="39"/>
      <c r="QG21" s="39"/>
      <c r="QH21" s="39"/>
      <c r="QI21" s="39"/>
      <c r="QJ21" s="39"/>
      <c r="QK21" s="39"/>
      <c r="QL21" s="39"/>
      <c r="QM21" s="39"/>
      <c r="QN21" s="39"/>
      <c r="QO21" s="39"/>
      <c r="QP21" s="39"/>
      <c r="QQ21" s="39"/>
      <c r="QR21" s="39"/>
      <c r="QS21" s="39"/>
      <c r="QT21" s="39"/>
      <c r="QU21" s="39"/>
      <c r="QV21" s="39"/>
      <c r="QW21" s="39"/>
      <c r="QX21" s="39"/>
      <c r="QY21" s="39"/>
      <c r="QZ21" s="39"/>
      <c r="RA21" s="39"/>
      <c r="RB21" s="39"/>
      <c r="RC21" s="39"/>
      <c r="RD21" s="39"/>
      <c r="RE21" s="39"/>
      <c r="RF21" s="39"/>
      <c r="RG21" s="39"/>
      <c r="RH21" s="39"/>
      <c r="RI21" s="39"/>
      <c r="RJ21" s="39"/>
      <c r="RK21" s="39"/>
      <c r="RL21" s="39"/>
      <c r="RM21" s="39"/>
      <c r="RN21" s="39"/>
      <c r="RO21" s="39"/>
      <c r="RP21" s="39"/>
      <c r="RQ21" s="39"/>
      <c r="RR21" s="39"/>
      <c r="RS21" s="39"/>
      <c r="RT21" s="39"/>
      <c r="RU21" s="39"/>
      <c r="RV21" s="39"/>
      <c r="RW21" s="39"/>
      <c r="RX21" s="39"/>
      <c r="RY21" s="39"/>
      <c r="RZ21" s="39"/>
      <c r="SA21" s="39"/>
      <c r="SB21" s="39"/>
      <c r="SC21" s="39"/>
      <c r="SD21" s="39"/>
      <c r="SE21" s="39"/>
      <c r="SF21" s="39"/>
      <c r="SG21" s="39"/>
      <c r="SH21" s="39"/>
      <c r="SI21" s="39"/>
      <c r="SJ21" s="39"/>
      <c r="SK21" s="39"/>
      <c r="SL21" s="39"/>
      <c r="SM21" s="39"/>
      <c r="SN21" s="39"/>
      <c r="SO21" s="39"/>
      <c r="SP21" s="39"/>
      <c r="SQ21" s="39"/>
      <c r="SR21" s="39"/>
      <c r="SS21" s="39"/>
      <c r="ST21" s="39"/>
      <c r="SU21" s="39"/>
      <c r="SV21" s="39"/>
      <c r="SW21" s="39"/>
      <c r="SX21" s="39"/>
      <c r="SY21" s="39"/>
      <c r="SZ21" s="39"/>
      <c r="TA21" s="39"/>
      <c r="TB21" s="39"/>
      <c r="TC21" s="39"/>
      <c r="TD21" s="39"/>
      <c r="TE21" s="39"/>
      <c r="TF21" s="39"/>
      <c r="TG21" s="39"/>
      <c r="TH21" s="39"/>
      <c r="TI21" s="39"/>
      <c r="TJ21" s="39"/>
      <c r="TK21" s="39"/>
      <c r="TL21" s="39"/>
      <c r="TM21" s="39"/>
      <c r="TN21" s="39"/>
      <c r="TO21" s="39"/>
      <c r="TP21" s="39"/>
      <c r="TQ21" s="39"/>
      <c r="TR21" s="39"/>
      <c r="TS21" s="39"/>
      <c r="TT21" s="39"/>
      <c r="TU21" s="39"/>
      <c r="TV21" s="39"/>
      <c r="TW21" s="39"/>
      <c r="TX21" s="39"/>
      <c r="TY21" s="39"/>
      <c r="TZ21" s="39"/>
      <c r="UA21" s="39"/>
      <c r="UB21" s="39"/>
      <c r="UC21" s="39"/>
      <c r="UD21" s="39"/>
      <c r="UE21" s="39"/>
      <c r="UF21" s="39"/>
      <c r="UG21" s="39"/>
      <c r="UH21" s="39"/>
      <c r="UI21" s="39"/>
      <c r="UJ21" s="39"/>
      <c r="UK21" s="39"/>
      <c r="UL21" s="39"/>
      <c r="UM21" s="39"/>
      <c r="UN21" s="39"/>
      <c r="UO21" s="39"/>
      <c r="UP21" s="39"/>
      <c r="UQ21" s="39"/>
      <c r="UR21" s="39"/>
      <c r="US21" s="39"/>
      <c r="UT21" s="39"/>
      <c r="UU21" s="39"/>
      <c r="UV21" s="39"/>
      <c r="UW21" s="39"/>
      <c r="UX21" s="39"/>
      <c r="UY21" s="39"/>
      <c r="UZ21" s="39"/>
      <c r="VA21" s="39"/>
      <c r="VB21" s="39"/>
      <c r="VC21" s="39"/>
      <c r="VD21" s="39"/>
      <c r="VE21" s="39"/>
      <c r="VF21" s="39"/>
      <c r="VG21" s="39"/>
      <c r="VH21" s="39"/>
      <c r="VI21" s="39"/>
      <c r="VJ21" s="39"/>
      <c r="VK21" s="39"/>
      <c r="VL21" s="39"/>
      <c r="VM21" s="39"/>
      <c r="VN21" s="39"/>
      <c r="VO21" s="39"/>
      <c r="VP21" s="39"/>
      <c r="VQ21" s="39"/>
      <c r="VR21" s="39"/>
      <c r="VS21" s="39" t="s">
        <v>2006</v>
      </c>
      <c r="VT21" s="39">
        <v>1</v>
      </c>
      <c r="VU21" s="39">
        <v>0</v>
      </c>
      <c r="VV21" s="39">
        <v>0</v>
      </c>
      <c r="VW21" s="39">
        <v>0</v>
      </c>
      <c r="VX21" s="39">
        <v>0</v>
      </c>
      <c r="VY21" s="39">
        <v>0</v>
      </c>
      <c r="VZ21" s="39">
        <v>0</v>
      </c>
      <c r="WA21" s="39">
        <v>0</v>
      </c>
      <c r="WB21" s="39"/>
      <c r="WC21" s="39">
        <v>0</v>
      </c>
      <c r="WD21" s="39">
        <v>0</v>
      </c>
      <c r="WE21" s="39">
        <v>0</v>
      </c>
      <c r="WF21" s="39"/>
      <c r="WG21" s="39" t="s">
        <v>355</v>
      </c>
      <c r="WH21" s="39" t="s">
        <v>4497</v>
      </c>
      <c r="WI21" s="39" t="s">
        <v>1925</v>
      </c>
      <c r="WJ21" s="39">
        <v>0</v>
      </c>
      <c r="WK21" s="39">
        <v>0</v>
      </c>
      <c r="WL21" s="39">
        <v>0</v>
      </c>
      <c r="WM21" s="39">
        <v>0</v>
      </c>
      <c r="WN21" s="39">
        <v>0</v>
      </c>
      <c r="WO21" s="39">
        <v>0</v>
      </c>
      <c r="WP21" s="39">
        <v>0</v>
      </c>
      <c r="WQ21" s="39">
        <v>0</v>
      </c>
      <c r="WR21" s="39">
        <v>0</v>
      </c>
      <c r="WS21" s="39">
        <v>0</v>
      </c>
      <c r="WT21" s="39">
        <v>0</v>
      </c>
      <c r="WU21" s="39"/>
      <c r="WV21" s="39">
        <v>0</v>
      </c>
      <c r="WW21" s="39">
        <v>1</v>
      </c>
      <c r="WX21" s="39">
        <v>0</v>
      </c>
      <c r="WY21" s="39"/>
      <c r="WZ21" s="39"/>
      <c r="XA21" s="39" t="s">
        <v>1915</v>
      </c>
      <c r="XB21" s="39"/>
      <c r="XC21" s="39"/>
      <c r="XD21" s="39"/>
      <c r="XE21" s="39"/>
      <c r="XF21" s="39"/>
      <c r="XG21" s="39"/>
      <c r="XH21" s="39"/>
      <c r="XI21" s="39"/>
      <c r="XJ21" s="39" t="s">
        <v>355</v>
      </c>
      <c r="XK21" s="39" t="s">
        <v>1915</v>
      </c>
      <c r="XL21" s="39"/>
      <c r="XM21" s="39" t="s">
        <v>1925</v>
      </c>
      <c r="XN21" s="39">
        <v>0</v>
      </c>
      <c r="XO21" s="39">
        <v>0</v>
      </c>
      <c r="XP21" s="39">
        <v>0</v>
      </c>
      <c r="XQ21" s="39"/>
      <c r="XR21" s="39">
        <v>0</v>
      </c>
      <c r="XS21" s="39">
        <v>1</v>
      </c>
      <c r="XT21" s="39">
        <v>0</v>
      </c>
      <c r="XU21" s="39"/>
      <c r="XV21" s="39"/>
      <c r="XW21" s="39"/>
      <c r="XX21" s="39">
        <v>226198611</v>
      </c>
      <c r="XY21" s="39" t="s">
        <v>641</v>
      </c>
      <c r="XZ21" s="38">
        <v>44494.475115740737</v>
      </c>
      <c r="YA21" s="39"/>
      <c r="YB21" s="39"/>
      <c r="YC21" s="39" t="s">
        <v>336</v>
      </c>
      <c r="YD21" s="39" t="s">
        <v>337</v>
      </c>
      <c r="YE21" s="39"/>
      <c r="YF21" s="39">
        <v>20</v>
      </c>
    </row>
    <row r="22" spans="1:656" s="40" customFormat="1" x14ac:dyDescent="0.25">
      <c r="A22" s="37">
        <v>44494.429021493059</v>
      </c>
      <c r="B22" s="38">
        <v>44494.457547881953</v>
      </c>
      <c r="C22" s="38">
        <v>44494</v>
      </c>
      <c r="D22" s="39"/>
      <c r="E22" s="39" t="s">
        <v>567</v>
      </c>
      <c r="F22" s="38">
        <v>44494</v>
      </c>
      <c r="G22" s="39" t="s">
        <v>1902</v>
      </c>
      <c r="H22" s="39" t="s">
        <v>1902</v>
      </c>
      <c r="I22" s="39" t="s">
        <v>1915</v>
      </c>
      <c r="J22" s="39" t="s">
        <v>1980</v>
      </c>
      <c r="K22" s="39" t="s">
        <v>1963</v>
      </c>
      <c r="L22" s="39"/>
      <c r="M22" s="39" t="s">
        <v>314</v>
      </c>
      <c r="N22" s="39" t="s">
        <v>1902</v>
      </c>
      <c r="O22" s="39" t="s">
        <v>1990</v>
      </c>
      <c r="P22" s="39" t="s">
        <v>1946</v>
      </c>
      <c r="Q22" s="39"/>
      <c r="R22" s="61" t="s">
        <v>531</v>
      </c>
      <c r="S22" s="39">
        <v>2</v>
      </c>
      <c r="T22" s="39">
        <v>0</v>
      </c>
      <c r="U22" s="39">
        <v>1</v>
      </c>
      <c r="V22" s="39" t="s">
        <v>402</v>
      </c>
      <c r="W22" s="39">
        <v>0</v>
      </c>
      <c r="X22" s="39">
        <v>1</v>
      </c>
      <c r="Y22" s="39">
        <v>1</v>
      </c>
      <c r="Z22" s="39">
        <v>0</v>
      </c>
      <c r="AA22" s="39"/>
      <c r="AB22" s="39"/>
      <c r="AC22" s="39"/>
      <c r="AD22" s="39"/>
      <c r="AE22" s="39"/>
      <c r="AF22" s="39" t="s">
        <v>1902</v>
      </c>
      <c r="AG22" s="39" t="s">
        <v>339</v>
      </c>
      <c r="AH22" s="39">
        <v>1</v>
      </c>
      <c r="AI22" s="39">
        <v>0</v>
      </c>
      <c r="AJ22" s="39">
        <v>0</v>
      </c>
      <c r="AK22" s="39">
        <v>0</v>
      </c>
      <c r="AL22" s="39">
        <v>0</v>
      </c>
      <c r="AM22" s="39">
        <v>0</v>
      </c>
      <c r="AN22" s="39">
        <v>0</v>
      </c>
      <c r="AO22" s="39">
        <v>0</v>
      </c>
      <c r="AP22" s="39"/>
      <c r="AQ22" s="39" t="s">
        <v>1977</v>
      </c>
      <c r="AR22" s="39"/>
      <c r="AS22" s="39">
        <v>200</v>
      </c>
      <c r="AT22" s="39" t="s">
        <v>1915</v>
      </c>
      <c r="AU22" s="39"/>
      <c r="AV22" s="39"/>
      <c r="AW22" s="39"/>
      <c r="AX22" s="39"/>
      <c r="AY22" s="39"/>
      <c r="AZ22" s="39"/>
      <c r="BA22" s="39"/>
      <c r="BB22" s="39"/>
      <c r="BC22" s="39"/>
      <c r="BD22" s="39"/>
      <c r="BE22" s="39"/>
      <c r="BF22" s="39"/>
      <c r="BG22" s="39"/>
      <c r="BH22" s="39"/>
      <c r="BI22" s="39"/>
      <c r="BJ22" s="39"/>
      <c r="BK22" s="39"/>
      <c r="BL22" s="39"/>
      <c r="BM22" s="39"/>
      <c r="BN22" s="39"/>
      <c r="BO22" s="39" t="s">
        <v>427</v>
      </c>
      <c r="BP22" s="39" t="s">
        <v>1902</v>
      </c>
      <c r="BQ22" s="39" t="s">
        <v>339</v>
      </c>
      <c r="BR22" s="39">
        <v>1</v>
      </c>
      <c r="BS22" s="39">
        <v>0</v>
      </c>
      <c r="BT22" s="39">
        <v>0</v>
      </c>
      <c r="BU22" s="39">
        <v>0</v>
      </c>
      <c r="BV22" s="39">
        <v>0</v>
      </c>
      <c r="BW22" s="39">
        <v>0</v>
      </c>
      <c r="BX22" s="39">
        <v>0</v>
      </c>
      <c r="BY22" s="39">
        <v>0</v>
      </c>
      <c r="BZ22" s="39"/>
      <c r="CA22" s="39" t="s">
        <v>1977</v>
      </c>
      <c r="CB22" s="39"/>
      <c r="CC22" s="39">
        <v>750</v>
      </c>
      <c r="CD22" s="39" t="s">
        <v>1915</v>
      </c>
      <c r="CE22" s="39"/>
      <c r="CF22" s="39"/>
      <c r="CG22" s="39"/>
      <c r="CH22" s="39"/>
      <c r="CI22" s="39"/>
      <c r="CJ22" s="39"/>
      <c r="CK22" s="39"/>
      <c r="CL22" s="39"/>
      <c r="CM22" s="39"/>
      <c r="CN22" s="39"/>
      <c r="CO22" s="39"/>
      <c r="CP22" s="39"/>
      <c r="CQ22" s="39"/>
      <c r="CR22" s="39"/>
      <c r="CS22" s="39"/>
      <c r="CT22" s="39"/>
      <c r="CU22" s="39"/>
      <c r="CV22" s="39"/>
      <c r="CW22" s="39"/>
      <c r="CX22" s="39"/>
      <c r="CY22" s="39" t="s">
        <v>541</v>
      </c>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t="s">
        <v>1909</v>
      </c>
      <c r="EK22" s="39">
        <v>1</v>
      </c>
      <c r="EL22" s="39">
        <v>0</v>
      </c>
      <c r="EM22" s="39">
        <v>0</v>
      </c>
      <c r="EN22" s="39">
        <v>0</v>
      </c>
      <c r="EO22" s="39">
        <v>0</v>
      </c>
      <c r="EP22" s="39">
        <v>0</v>
      </c>
      <c r="EQ22" s="39"/>
      <c r="ER22" s="39" t="s">
        <v>384</v>
      </c>
      <c r="ES22" s="39">
        <v>1</v>
      </c>
      <c r="ET22" s="39">
        <v>0</v>
      </c>
      <c r="EU22" s="39">
        <v>0</v>
      </c>
      <c r="EV22" s="39">
        <v>0</v>
      </c>
      <c r="EW22" s="39">
        <v>0</v>
      </c>
      <c r="EX22" s="39">
        <v>0</v>
      </c>
      <c r="EY22" s="39">
        <v>0</v>
      </c>
      <c r="EZ22" s="39">
        <v>0</v>
      </c>
      <c r="FA22" s="39">
        <v>0</v>
      </c>
      <c r="FB22" s="39">
        <v>0</v>
      </c>
      <c r="FC22" s="39">
        <v>0</v>
      </c>
      <c r="FD22" s="39">
        <v>0</v>
      </c>
      <c r="FE22" s="39">
        <v>0</v>
      </c>
      <c r="FF22" s="39">
        <v>0</v>
      </c>
      <c r="FG22" s="39">
        <v>0</v>
      </c>
      <c r="FH22" s="39">
        <v>0</v>
      </c>
      <c r="FI22" s="39">
        <v>0</v>
      </c>
      <c r="FJ22" s="39"/>
      <c r="FK22" s="39" t="s">
        <v>1909</v>
      </c>
      <c r="FL22" s="39">
        <v>1</v>
      </c>
      <c r="FM22" s="39">
        <v>0</v>
      </c>
      <c r="FN22" s="39">
        <v>0</v>
      </c>
      <c r="FO22" s="39">
        <v>0</v>
      </c>
      <c r="FP22" s="39">
        <v>0</v>
      </c>
      <c r="FQ22" s="39">
        <v>0</v>
      </c>
      <c r="FR22" s="39"/>
      <c r="FS22" s="39" t="s">
        <v>642</v>
      </c>
      <c r="FT22" s="39">
        <v>1</v>
      </c>
      <c r="FU22" s="39">
        <v>0</v>
      </c>
      <c r="FV22" s="39">
        <v>0</v>
      </c>
      <c r="FW22" s="39">
        <v>0</v>
      </c>
      <c r="FX22" s="39">
        <v>0</v>
      </c>
      <c r="FY22" s="39">
        <v>1</v>
      </c>
      <c r="FZ22" s="39">
        <v>0</v>
      </c>
      <c r="GA22" s="39">
        <v>0</v>
      </c>
      <c r="GB22" s="39">
        <v>0</v>
      </c>
      <c r="GC22" s="39">
        <v>0</v>
      </c>
      <c r="GD22" s="39">
        <v>0</v>
      </c>
      <c r="GE22" s="39">
        <v>0</v>
      </c>
      <c r="GF22" s="39">
        <v>0</v>
      </c>
      <c r="GG22" s="39">
        <v>0</v>
      </c>
      <c r="GH22" s="39">
        <v>0</v>
      </c>
      <c r="GI22" s="39">
        <v>0</v>
      </c>
      <c r="GJ22" s="39">
        <v>0</v>
      </c>
      <c r="GK22" s="39"/>
      <c r="GL22" s="39" t="s">
        <v>1909</v>
      </c>
      <c r="GM22" s="39">
        <v>1</v>
      </c>
      <c r="GN22" s="39">
        <v>0</v>
      </c>
      <c r="GO22" s="39">
        <v>0</v>
      </c>
      <c r="GP22" s="39">
        <v>0</v>
      </c>
      <c r="GQ22" s="39">
        <v>0</v>
      </c>
      <c r="GR22" s="39">
        <v>0</v>
      </c>
      <c r="GS22" s="39"/>
      <c r="GT22" s="39"/>
      <c r="GU22" s="39"/>
      <c r="GV22" s="39"/>
      <c r="GW22" s="39"/>
      <c r="GX22" s="39"/>
      <c r="GY22" s="39"/>
      <c r="GZ22" s="39"/>
      <c r="HA22" s="39"/>
      <c r="HB22" s="39"/>
      <c r="HC22" s="39"/>
      <c r="HD22" s="39"/>
      <c r="HE22" s="39"/>
      <c r="HF22" s="39"/>
      <c r="HG22" s="39"/>
      <c r="HH22" s="39"/>
      <c r="HI22" s="39"/>
      <c r="HJ22" s="39"/>
      <c r="HK22" s="39"/>
      <c r="HL22" s="39"/>
      <c r="HM22" s="39"/>
      <c r="HN22" s="39"/>
      <c r="HO22" s="39"/>
      <c r="HP22" s="39"/>
      <c r="HQ22" s="39"/>
      <c r="HR22" s="39"/>
      <c r="HS22" s="39"/>
      <c r="HT22" s="39"/>
      <c r="HU22" s="39" t="s">
        <v>2007</v>
      </c>
      <c r="HV22" s="39"/>
      <c r="HW22" s="39" t="s">
        <v>385</v>
      </c>
      <c r="HX22" s="39" t="s">
        <v>423</v>
      </c>
      <c r="HY22" s="39"/>
      <c r="HZ22" s="39" t="s">
        <v>1998</v>
      </c>
      <c r="IA22" s="39"/>
      <c r="IB22" s="39"/>
      <c r="IC22" s="39"/>
      <c r="ID22" s="39" t="s">
        <v>4254</v>
      </c>
      <c r="IE22" s="39" t="s">
        <v>4213</v>
      </c>
      <c r="IF22" s="39">
        <v>0</v>
      </c>
      <c r="IG22" s="39">
        <v>0</v>
      </c>
      <c r="IH22" s="39">
        <v>0</v>
      </c>
      <c r="II22" s="39">
        <v>0</v>
      </c>
      <c r="IJ22" s="39">
        <v>0</v>
      </c>
      <c r="IK22" s="39">
        <v>0</v>
      </c>
      <c r="IL22" s="39">
        <v>0</v>
      </c>
      <c r="IM22" s="39">
        <v>1</v>
      </c>
      <c r="IN22" s="39">
        <v>0</v>
      </c>
      <c r="IO22" s="39">
        <v>0</v>
      </c>
      <c r="IP22" s="39">
        <v>0</v>
      </c>
      <c r="IQ22" s="39"/>
      <c r="IR22" s="39" t="s">
        <v>4218</v>
      </c>
      <c r="IS22" s="61" t="s">
        <v>648</v>
      </c>
      <c r="IT22" s="39">
        <v>1</v>
      </c>
      <c r="IU22" s="39">
        <v>0</v>
      </c>
      <c r="IV22" s="39">
        <v>1</v>
      </c>
      <c r="IW22" s="39">
        <v>1</v>
      </c>
      <c r="IX22" s="39">
        <v>1</v>
      </c>
      <c r="IY22" s="39">
        <v>1</v>
      </c>
      <c r="IZ22" s="39">
        <v>0</v>
      </c>
      <c r="JA22" s="39">
        <v>0</v>
      </c>
      <c r="JB22" s="39">
        <v>0</v>
      </c>
      <c r="JC22" s="39">
        <v>0</v>
      </c>
      <c r="JD22" s="39">
        <v>0</v>
      </c>
      <c r="JE22" s="39">
        <v>1</v>
      </c>
      <c r="JF22" s="39">
        <v>0</v>
      </c>
      <c r="JG22" s="39">
        <v>0</v>
      </c>
      <c r="JH22" s="39">
        <v>0</v>
      </c>
      <c r="JI22" s="39">
        <v>0</v>
      </c>
      <c r="JJ22" s="39"/>
      <c r="JK22" s="39" t="s">
        <v>389</v>
      </c>
      <c r="JL22" s="61" t="s">
        <v>351</v>
      </c>
      <c r="JM22" s="39"/>
      <c r="JN22" s="39" t="s">
        <v>352</v>
      </c>
      <c r="JO22" s="39"/>
      <c r="JP22" s="39" t="s">
        <v>448</v>
      </c>
      <c r="JQ22" s="39">
        <v>0</v>
      </c>
      <c r="JR22" s="39">
        <v>1</v>
      </c>
      <c r="JS22" s="39">
        <v>0</v>
      </c>
      <c r="JT22" s="39">
        <v>0</v>
      </c>
      <c r="JU22" s="39">
        <v>0</v>
      </c>
      <c r="JV22" s="39">
        <v>0</v>
      </c>
      <c r="JW22" s="39">
        <v>0</v>
      </c>
      <c r="JX22" s="39">
        <v>0</v>
      </c>
      <c r="JY22" s="39">
        <v>0</v>
      </c>
      <c r="JZ22" s="39"/>
      <c r="KA22" s="39" t="s">
        <v>4318</v>
      </c>
      <c r="KB22" s="61" t="s">
        <v>650</v>
      </c>
      <c r="KC22" s="39">
        <v>1</v>
      </c>
      <c r="KD22" s="39">
        <v>0</v>
      </c>
      <c r="KE22" s="39">
        <v>1</v>
      </c>
      <c r="KF22" s="39">
        <v>1</v>
      </c>
      <c r="KG22" s="39">
        <v>1</v>
      </c>
      <c r="KH22" s="39">
        <v>1</v>
      </c>
      <c r="KI22" s="39">
        <v>0</v>
      </c>
      <c r="KJ22" s="39">
        <v>0</v>
      </c>
      <c r="KK22" s="39">
        <v>1</v>
      </c>
      <c r="KL22" s="39">
        <v>0</v>
      </c>
      <c r="KM22" s="39">
        <v>0</v>
      </c>
      <c r="KN22" s="39">
        <v>0</v>
      </c>
      <c r="KO22" s="39"/>
      <c r="KP22" s="39">
        <v>0</v>
      </c>
      <c r="KQ22" s="39">
        <v>0</v>
      </c>
      <c r="KR22" s="39">
        <v>0</v>
      </c>
      <c r="KS22" s="39"/>
      <c r="KT22" s="39" t="s">
        <v>411</v>
      </c>
      <c r="KU22" s="39" t="s">
        <v>447</v>
      </c>
      <c r="KV22" s="39"/>
      <c r="KW22" s="39" t="s">
        <v>408</v>
      </c>
      <c r="KX22" s="39"/>
      <c r="KY22" s="39"/>
      <c r="KZ22" s="39"/>
      <c r="LA22" s="39"/>
      <c r="LB22" s="39"/>
      <c r="LC22" s="39"/>
      <c r="LD22" s="39"/>
      <c r="LE22" s="39"/>
      <c r="LF22" s="39"/>
      <c r="LG22" s="39"/>
      <c r="LH22" s="39"/>
      <c r="LI22" s="39"/>
      <c r="LJ22" s="39"/>
      <c r="LK22" s="39"/>
      <c r="LL22" s="39"/>
      <c r="LM22" s="39"/>
      <c r="LN22" s="39"/>
      <c r="LO22" s="39"/>
      <c r="LP22" s="39"/>
      <c r="LQ22" s="39"/>
      <c r="LR22" s="39"/>
      <c r="LS22" s="39"/>
      <c r="LT22" s="39"/>
      <c r="LU22" s="39"/>
      <c r="LV22" s="39"/>
      <c r="LW22" s="39"/>
      <c r="LX22" s="39"/>
      <c r="LY22" s="39"/>
      <c r="LZ22" s="39"/>
      <c r="MA22" s="39"/>
      <c r="MB22" s="39"/>
      <c r="MC22" s="39"/>
      <c r="MD22" s="39"/>
      <c r="ME22" s="39"/>
      <c r="MF22" s="39"/>
      <c r="MG22" s="39" t="s">
        <v>2271</v>
      </c>
      <c r="MH22" s="39" t="s">
        <v>2271</v>
      </c>
      <c r="MI22" s="39"/>
      <c r="MJ22" s="39" t="s">
        <v>2273</v>
      </c>
      <c r="MK22" s="39">
        <v>0</v>
      </c>
      <c r="ML22" s="39">
        <v>0</v>
      </c>
      <c r="MM22" s="39">
        <v>0</v>
      </c>
      <c r="MN22" s="39">
        <v>0</v>
      </c>
      <c r="MO22" s="39">
        <v>1</v>
      </c>
      <c r="MP22" s="39">
        <v>0</v>
      </c>
      <c r="MQ22" s="39">
        <v>0</v>
      </c>
      <c r="MR22" s="39">
        <v>0</v>
      </c>
      <c r="MS22" s="39"/>
      <c r="MT22" s="39" t="s">
        <v>4360</v>
      </c>
      <c r="MU22" s="39">
        <v>0</v>
      </c>
      <c r="MV22" s="39">
        <v>1</v>
      </c>
      <c r="MW22" s="39"/>
      <c r="MX22" s="39">
        <v>0</v>
      </c>
      <c r="MY22" s="39">
        <v>0</v>
      </c>
      <c r="MZ22" s="39">
        <v>0</v>
      </c>
      <c r="NA22" s="39"/>
      <c r="NB22" s="39" t="s">
        <v>1926</v>
      </c>
      <c r="NC22" s="39">
        <v>1</v>
      </c>
      <c r="ND22" s="39">
        <v>1</v>
      </c>
      <c r="NE22" s="39">
        <v>0</v>
      </c>
      <c r="NF22" s="39">
        <v>0</v>
      </c>
      <c r="NG22" s="39" t="s">
        <v>1925</v>
      </c>
      <c r="NH22" s="39">
        <v>0</v>
      </c>
      <c r="NI22" s="39">
        <v>0</v>
      </c>
      <c r="NJ22" s="39">
        <v>0</v>
      </c>
      <c r="NK22" s="39">
        <v>0</v>
      </c>
      <c r="NL22" s="39">
        <v>0</v>
      </c>
      <c r="NM22" s="39">
        <v>0</v>
      </c>
      <c r="NN22" s="39">
        <v>0</v>
      </c>
      <c r="NO22" s="39">
        <v>0</v>
      </c>
      <c r="NP22" s="39">
        <v>0</v>
      </c>
      <c r="NQ22" s="39">
        <v>1</v>
      </c>
      <c r="NR22" s="39">
        <v>0</v>
      </c>
      <c r="NS22" s="39"/>
      <c r="NT22" s="39"/>
      <c r="NU22" s="58" t="s">
        <v>355</v>
      </c>
      <c r="NV22" s="39" t="s">
        <v>1902</v>
      </c>
      <c r="NW22" s="39"/>
      <c r="NX22" s="39"/>
      <c r="NY22" s="39"/>
      <c r="NZ22" s="39"/>
      <c r="OA22" s="39"/>
      <c r="OB22" s="39"/>
      <c r="OC22" s="39"/>
      <c r="OD22" s="39"/>
      <c r="OE22" s="39"/>
      <c r="OF22" s="39"/>
      <c r="OG22" s="39"/>
      <c r="OH22" s="39"/>
      <c r="OI22" s="62" t="s">
        <v>1928</v>
      </c>
      <c r="OJ22" s="39">
        <v>1</v>
      </c>
      <c r="OK22" s="39">
        <v>0</v>
      </c>
      <c r="OL22" s="39">
        <v>0</v>
      </c>
      <c r="OM22" s="39">
        <v>0</v>
      </c>
      <c r="ON22" s="39">
        <v>0</v>
      </c>
      <c r="OO22" s="39">
        <v>0</v>
      </c>
      <c r="OP22" s="39"/>
      <c r="OQ22" s="39"/>
      <c r="OR22" s="39">
        <v>0</v>
      </c>
      <c r="OS22" s="39">
        <v>0</v>
      </c>
      <c r="OT22" s="39">
        <v>0</v>
      </c>
      <c r="OU22" s="39"/>
      <c r="OV22" s="39"/>
      <c r="OW22" s="39"/>
      <c r="OX22" s="39"/>
      <c r="OY22" s="39"/>
      <c r="OZ22" s="39"/>
      <c r="PA22" s="39"/>
      <c r="PB22" s="39"/>
      <c r="PC22" s="39"/>
      <c r="PD22" s="39"/>
      <c r="PE22" s="39"/>
      <c r="PF22" s="39"/>
      <c r="PG22" s="39"/>
      <c r="PH22" s="39"/>
      <c r="PI22" s="39"/>
      <c r="PJ22" s="39"/>
      <c r="PK22" s="39"/>
      <c r="PL22" s="39"/>
      <c r="PM22" s="39"/>
      <c r="PN22" s="39"/>
      <c r="PO22" s="39"/>
      <c r="PP22" s="39"/>
      <c r="PQ22" s="39"/>
      <c r="PR22" s="39"/>
      <c r="PS22" s="39"/>
      <c r="PT22" s="39"/>
      <c r="PU22" s="39"/>
      <c r="PV22" s="39"/>
      <c r="PW22" s="39"/>
      <c r="PX22" s="39"/>
      <c r="PY22" s="39"/>
      <c r="PZ22" s="39"/>
      <c r="QA22" s="39"/>
      <c r="QB22" s="39"/>
      <c r="QC22" s="39"/>
      <c r="QD22" s="39"/>
      <c r="QE22" s="39"/>
      <c r="QF22" s="39"/>
      <c r="QG22" s="39"/>
      <c r="QH22" s="39"/>
      <c r="QI22" s="39"/>
      <c r="QJ22" s="39"/>
      <c r="QK22" s="39"/>
      <c r="QL22" s="39"/>
      <c r="QM22" s="39"/>
      <c r="QN22" s="39"/>
      <c r="QO22" s="39"/>
      <c r="QP22" s="39"/>
      <c r="QQ22" s="39"/>
      <c r="QR22" s="39"/>
      <c r="QS22" s="39"/>
      <c r="QT22" s="39"/>
      <c r="QU22" s="39"/>
      <c r="QV22" s="39"/>
      <c r="QW22" s="39"/>
      <c r="QX22" s="39"/>
      <c r="QY22" s="39"/>
      <c r="QZ22" s="39"/>
      <c r="RA22" s="39"/>
      <c r="RB22" s="39"/>
      <c r="RC22" s="39"/>
      <c r="RD22" s="39"/>
      <c r="RE22" s="39"/>
      <c r="RF22" s="39"/>
      <c r="RG22" s="39"/>
      <c r="RH22" s="39"/>
      <c r="RI22" s="39"/>
      <c r="RJ22" s="39"/>
      <c r="RK22" s="39"/>
      <c r="RL22" s="39"/>
      <c r="RM22" s="39"/>
      <c r="RN22" s="39"/>
      <c r="RO22" s="39"/>
      <c r="RP22" s="39"/>
      <c r="RQ22" s="39"/>
      <c r="RR22" s="39"/>
      <c r="RS22" s="39"/>
      <c r="RT22" s="39"/>
      <c r="RU22" s="39"/>
      <c r="RV22" s="39"/>
      <c r="RW22" s="39"/>
      <c r="RX22" s="39"/>
      <c r="RY22" s="39"/>
      <c r="RZ22" s="39"/>
      <c r="SA22" s="39"/>
      <c r="SB22" s="39"/>
      <c r="SC22" s="39"/>
      <c r="SD22" s="39"/>
      <c r="SE22" s="39"/>
      <c r="SF22" s="39"/>
      <c r="SG22" s="39"/>
      <c r="SH22" s="39"/>
      <c r="SI22" s="39"/>
      <c r="SJ22" s="39"/>
      <c r="SK22" s="39"/>
      <c r="SL22" s="39"/>
      <c r="SM22" s="39"/>
      <c r="SN22" s="39"/>
      <c r="SO22" s="39"/>
      <c r="SP22" s="39"/>
      <c r="SQ22" s="39"/>
      <c r="SR22" s="39"/>
      <c r="SS22" s="39"/>
      <c r="ST22" s="39"/>
      <c r="SU22" s="39"/>
      <c r="SV22" s="39"/>
      <c r="SW22" s="39"/>
      <c r="SX22" s="39"/>
      <c r="SY22" s="39"/>
      <c r="SZ22" s="39"/>
      <c r="TA22" s="39"/>
      <c r="TB22" s="39"/>
      <c r="TC22" s="39"/>
      <c r="TD22" s="39"/>
      <c r="TE22" s="39"/>
      <c r="TF22" s="39"/>
      <c r="TG22" s="39"/>
      <c r="TH22" s="39"/>
      <c r="TI22" s="39"/>
      <c r="TJ22" s="39"/>
      <c r="TK22" s="39"/>
      <c r="TL22" s="39"/>
      <c r="TM22" s="39"/>
      <c r="TN22" s="39"/>
      <c r="TO22" s="39"/>
      <c r="TP22" s="39"/>
      <c r="TQ22" s="39"/>
      <c r="TR22" s="39"/>
      <c r="TS22" s="39"/>
      <c r="TT22" s="39"/>
      <c r="TU22" s="39"/>
      <c r="TV22" s="39"/>
      <c r="TW22" s="39"/>
      <c r="TX22" s="39"/>
      <c r="TY22" s="39"/>
      <c r="TZ22" s="39"/>
      <c r="UA22" s="39"/>
      <c r="UB22" s="39"/>
      <c r="UC22" s="39"/>
      <c r="UD22" s="39"/>
      <c r="UE22" s="39"/>
      <c r="UF22" s="39"/>
      <c r="UG22" s="39"/>
      <c r="UH22" s="39"/>
      <c r="UI22" s="39"/>
      <c r="UJ22" s="39"/>
      <c r="UK22" s="39"/>
      <c r="UL22" s="39"/>
      <c r="UM22" s="39"/>
      <c r="UN22" s="39"/>
      <c r="UO22" s="39"/>
      <c r="UP22" s="39"/>
      <c r="UQ22" s="39"/>
      <c r="UR22" s="39"/>
      <c r="US22" s="39"/>
      <c r="UT22" s="39"/>
      <c r="UU22" s="39"/>
      <c r="UV22" s="39"/>
      <c r="UW22" s="39"/>
      <c r="UX22" s="39"/>
      <c r="UY22" s="39"/>
      <c r="UZ22" s="39"/>
      <c r="VA22" s="39"/>
      <c r="VB22" s="39"/>
      <c r="VC22" s="39"/>
      <c r="VD22" s="39"/>
      <c r="VE22" s="39"/>
      <c r="VF22" s="39"/>
      <c r="VG22" s="39"/>
      <c r="VH22" s="39"/>
      <c r="VI22" s="39"/>
      <c r="VJ22" s="39"/>
      <c r="VK22" s="39"/>
      <c r="VL22" s="39"/>
      <c r="VM22" s="39"/>
      <c r="VN22" s="39"/>
      <c r="VO22" s="39"/>
      <c r="VP22" s="39"/>
      <c r="VQ22" s="39"/>
      <c r="VR22" s="39"/>
      <c r="VS22" s="39" t="s">
        <v>1916</v>
      </c>
      <c r="VT22" s="39">
        <v>1</v>
      </c>
      <c r="VU22" s="39">
        <v>0</v>
      </c>
      <c r="VV22" s="39">
        <v>1</v>
      </c>
      <c r="VW22" s="39">
        <v>0</v>
      </c>
      <c r="VX22" s="39">
        <v>0</v>
      </c>
      <c r="VY22" s="39">
        <v>0</v>
      </c>
      <c r="VZ22" s="39">
        <v>1</v>
      </c>
      <c r="WA22" s="39">
        <v>0</v>
      </c>
      <c r="WB22" s="39"/>
      <c r="WC22" s="39">
        <v>0</v>
      </c>
      <c r="WD22" s="39">
        <v>0</v>
      </c>
      <c r="WE22" s="39">
        <v>0</v>
      </c>
      <c r="WF22" s="39"/>
      <c r="WG22" s="39" t="s">
        <v>4432</v>
      </c>
      <c r="WH22" s="39" t="s">
        <v>4096</v>
      </c>
      <c r="WI22" s="39" t="s">
        <v>1925</v>
      </c>
      <c r="WJ22" s="39">
        <v>0</v>
      </c>
      <c r="WK22" s="39">
        <v>0</v>
      </c>
      <c r="WL22" s="39">
        <v>0</v>
      </c>
      <c r="WM22" s="39">
        <v>0</v>
      </c>
      <c r="WN22" s="39">
        <v>0</v>
      </c>
      <c r="WO22" s="39">
        <v>0</v>
      </c>
      <c r="WP22" s="39">
        <v>0</v>
      </c>
      <c r="WQ22" s="39">
        <v>0</v>
      </c>
      <c r="WR22" s="39">
        <v>0</v>
      </c>
      <c r="WS22" s="39">
        <v>0</v>
      </c>
      <c r="WT22" s="39">
        <v>0</v>
      </c>
      <c r="WU22" s="39"/>
      <c r="WV22" s="39">
        <v>0</v>
      </c>
      <c r="WW22" s="39">
        <v>1</v>
      </c>
      <c r="WX22" s="39">
        <v>0</v>
      </c>
      <c r="WY22" s="39"/>
      <c r="WZ22" s="39"/>
      <c r="XA22" s="39" t="s">
        <v>1915</v>
      </c>
      <c r="XB22" s="39"/>
      <c r="XC22" s="39"/>
      <c r="XD22" s="39"/>
      <c r="XE22" s="39"/>
      <c r="XF22" s="39"/>
      <c r="XG22" s="39"/>
      <c r="XH22" s="39"/>
      <c r="XI22" s="39"/>
      <c r="XJ22" s="39" t="s">
        <v>1915</v>
      </c>
      <c r="XK22" s="39" t="s">
        <v>1915</v>
      </c>
      <c r="XL22" s="39"/>
      <c r="XM22" s="39" t="s">
        <v>1958</v>
      </c>
      <c r="XN22" s="39">
        <v>0</v>
      </c>
      <c r="XO22" s="39">
        <v>0</v>
      </c>
      <c r="XP22" s="39">
        <v>0</v>
      </c>
      <c r="XQ22" s="39"/>
      <c r="XR22" s="39">
        <v>0</v>
      </c>
      <c r="XS22" s="39">
        <v>0</v>
      </c>
      <c r="XT22" s="39">
        <v>1</v>
      </c>
      <c r="XU22" s="39"/>
      <c r="XV22" s="39"/>
      <c r="XW22" s="39"/>
      <c r="XX22" s="39">
        <v>226198625</v>
      </c>
      <c r="XY22" s="39" t="s">
        <v>655</v>
      </c>
      <c r="XZ22" s="38">
        <v>44494.475127314807</v>
      </c>
      <c r="YA22" s="39"/>
      <c r="YB22" s="39"/>
      <c r="YC22" s="39" t="s">
        <v>336</v>
      </c>
      <c r="YD22" s="39" t="s">
        <v>337</v>
      </c>
      <c r="YE22" s="39"/>
      <c r="YF22" s="39">
        <v>21</v>
      </c>
    </row>
    <row r="23" spans="1:656" s="14" customFormat="1" x14ac:dyDescent="0.25">
      <c r="A23" s="37">
        <v>44494.517062106483</v>
      </c>
      <c r="B23" s="38">
        <v>44494.540458541669</v>
      </c>
      <c r="C23" s="38">
        <v>44494</v>
      </c>
      <c r="D23" s="39"/>
      <c r="E23" s="39" t="s">
        <v>567</v>
      </c>
      <c r="F23" s="38">
        <v>44494</v>
      </c>
      <c r="G23" s="39" t="s">
        <v>1902</v>
      </c>
      <c r="H23" s="39" t="s">
        <v>1902</v>
      </c>
      <c r="I23" s="39" t="s">
        <v>1915</v>
      </c>
      <c r="J23" s="39" t="s">
        <v>1980</v>
      </c>
      <c r="K23" s="39" t="s">
        <v>1904</v>
      </c>
      <c r="L23" s="39"/>
      <c r="M23" s="39" t="s">
        <v>314</v>
      </c>
      <c r="N23" s="39" t="s">
        <v>1902</v>
      </c>
      <c r="O23" s="39" t="s">
        <v>315</v>
      </c>
      <c r="P23" s="39" t="s">
        <v>1907</v>
      </c>
      <c r="Q23" s="39"/>
      <c r="R23" s="39" t="s">
        <v>317</v>
      </c>
      <c r="S23" s="39">
        <v>5</v>
      </c>
      <c r="T23" s="39">
        <v>0</v>
      </c>
      <c r="U23" s="39">
        <v>3</v>
      </c>
      <c r="V23" s="39" t="s">
        <v>319</v>
      </c>
      <c r="W23" s="39">
        <v>0</v>
      </c>
      <c r="X23" s="39">
        <v>1</v>
      </c>
      <c r="Y23" s="39">
        <v>0</v>
      </c>
      <c r="Z23" s="39">
        <v>0</v>
      </c>
      <c r="AA23" s="39"/>
      <c r="AB23" s="39"/>
      <c r="AC23" s="39"/>
      <c r="AD23" s="39"/>
      <c r="AE23" s="39"/>
      <c r="AF23" s="39" t="s">
        <v>1902</v>
      </c>
      <c r="AG23" s="39" t="s">
        <v>339</v>
      </c>
      <c r="AH23" s="39">
        <v>1</v>
      </c>
      <c r="AI23" s="39">
        <v>0</v>
      </c>
      <c r="AJ23" s="39">
        <v>0</v>
      </c>
      <c r="AK23" s="39">
        <v>0</v>
      </c>
      <c r="AL23" s="39">
        <v>0</v>
      </c>
      <c r="AM23" s="39">
        <v>0</v>
      </c>
      <c r="AN23" s="39">
        <v>0</v>
      </c>
      <c r="AO23" s="39">
        <v>0</v>
      </c>
      <c r="AP23" s="39"/>
      <c r="AQ23" s="39" t="s">
        <v>1977</v>
      </c>
      <c r="AR23" s="39"/>
      <c r="AS23" s="39">
        <v>500</v>
      </c>
      <c r="AT23" s="39" t="s">
        <v>1915</v>
      </c>
      <c r="AU23" s="39"/>
      <c r="AV23" s="39"/>
      <c r="AW23" s="39"/>
      <c r="AX23" s="39"/>
      <c r="AY23" s="39"/>
      <c r="AZ23" s="39"/>
      <c r="BA23" s="39"/>
      <c r="BB23" s="39"/>
      <c r="BC23" s="39"/>
      <c r="BD23" s="39"/>
      <c r="BE23" s="39"/>
      <c r="BF23" s="39"/>
      <c r="BG23" s="39"/>
      <c r="BH23" s="39"/>
      <c r="BI23" s="39"/>
      <c r="BJ23" s="39"/>
      <c r="BK23" s="39"/>
      <c r="BL23" s="39"/>
      <c r="BM23" s="39"/>
      <c r="BN23" s="39"/>
      <c r="BO23" s="39" t="s">
        <v>427</v>
      </c>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t="s">
        <v>1909</v>
      </c>
      <c r="EK23" s="39">
        <v>1</v>
      </c>
      <c r="EL23" s="39">
        <v>0</v>
      </c>
      <c r="EM23" s="39">
        <v>0</v>
      </c>
      <c r="EN23" s="39">
        <v>0</v>
      </c>
      <c r="EO23" s="39">
        <v>0</v>
      </c>
      <c r="EP23" s="39">
        <v>0</v>
      </c>
      <c r="EQ23" s="39"/>
      <c r="ER23" s="39" t="s">
        <v>384</v>
      </c>
      <c r="ES23" s="39">
        <v>1</v>
      </c>
      <c r="ET23" s="39">
        <v>0</v>
      </c>
      <c r="EU23" s="39">
        <v>0</v>
      </c>
      <c r="EV23" s="39">
        <v>0</v>
      </c>
      <c r="EW23" s="39">
        <v>0</v>
      </c>
      <c r="EX23" s="39">
        <v>0</v>
      </c>
      <c r="EY23" s="39">
        <v>0</v>
      </c>
      <c r="EZ23" s="39">
        <v>0</v>
      </c>
      <c r="FA23" s="39">
        <v>0</v>
      </c>
      <c r="FB23" s="39">
        <v>0</v>
      </c>
      <c r="FC23" s="39">
        <v>0</v>
      </c>
      <c r="FD23" s="39">
        <v>0</v>
      </c>
      <c r="FE23" s="39">
        <v>0</v>
      </c>
      <c r="FF23" s="39">
        <v>0</v>
      </c>
      <c r="FG23" s="39">
        <v>0</v>
      </c>
      <c r="FH23" s="39">
        <v>0</v>
      </c>
      <c r="FI23" s="39">
        <v>0</v>
      </c>
      <c r="FJ23" s="39"/>
      <c r="FK23" s="39" t="s">
        <v>1909</v>
      </c>
      <c r="FL23" s="39">
        <v>1</v>
      </c>
      <c r="FM23" s="39">
        <v>0</v>
      </c>
      <c r="FN23" s="39">
        <v>0</v>
      </c>
      <c r="FO23" s="39">
        <v>0</v>
      </c>
      <c r="FP23" s="39">
        <v>0</v>
      </c>
      <c r="FQ23" s="39">
        <v>0</v>
      </c>
      <c r="FR23" s="39"/>
      <c r="FS23" s="39"/>
      <c r="FT23" s="39"/>
      <c r="FU23" s="39"/>
      <c r="FV23" s="39"/>
      <c r="FW23" s="39"/>
      <c r="FX23" s="39"/>
      <c r="FY23" s="39"/>
      <c r="FZ23" s="39"/>
      <c r="GA23" s="39"/>
      <c r="GB23" s="39"/>
      <c r="GC23" s="39"/>
      <c r="GD23" s="39"/>
      <c r="GE23" s="39"/>
      <c r="GF23" s="39"/>
      <c r="GG23" s="39"/>
      <c r="GH23" s="39"/>
      <c r="GI23" s="39"/>
      <c r="GJ23" s="39"/>
      <c r="GK23" s="39"/>
      <c r="GL23" s="39"/>
      <c r="GM23" s="39"/>
      <c r="GN23" s="39"/>
      <c r="GO23" s="39"/>
      <c r="GP23" s="39"/>
      <c r="GQ23" s="39"/>
      <c r="GR23" s="39"/>
      <c r="GS23" s="39"/>
      <c r="GT23" s="39"/>
      <c r="GU23" s="39"/>
      <c r="GV23" s="39"/>
      <c r="GW23" s="39"/>
      <c r="GX23" s="39"/>
      <c r="GY23" s="39"/>
      <c r="GZ23" s="39"/>
      <c r="HA23" s="39"/>
      <c r="HB23" s="39"/>
      <c r="HC23" s="39"/>
      <c r="HD23" s="39"/>
      <c r="HE23" s="39"/>
      <c r="HF23" s="39"/>
      <c r="HG23" s="39"/>
      <c r="HH23" s="39"/>
      <c r="HI23" s="39"/>
      <c r="HJ23" s="39"/>
      <c r="HK23" s="39"/>
      <c r="HL23" s="39"/>
      <c r="HM23" s="39"/>
      <c r="HN23" s="39"/>
      <c r="HO23" s="39"/>
      <c r="HP23" s="39"/>
      <c r="HQ23" s="39"/>
      <c r="HR23" s="39"/>
      <c r="HS23" s="39"/>
      <c r="HT23" s="39"/>
      <c r="HU23" s="39" t="s">
        <v>2007</v>
      </c>
      <c r="HV23" s="39"/>
      <c r="HW23" s="39" t="s">
        <v>631</v>
      </c>
      <c r="HX23" s="39" t="s">
        <v>423</v>
      </c>
      <c r="HY23" s="39"/>
      <c r="HZ23" s="39"/>
      <c r="IA23" s="39"/>
      <c r="IB23" s="39"/>
      <c r="IC23" s="39"/>
      <c r="ID23" s="39" t="s">
        <v>4203</v>
      </c>
      <c r="IE23" s="39" t="s">
        <v>4209</v>
      </c>
      <c r="IF23" s="39">
        <v>0</v>
      </c>
      <c r="IG23" s="39">
        <v>0</v>
      </c>
      <c r="IH23" s="39">
        <v>0</v>
      </c>
      <c r="II23" s="39">
        <v>0</v>
      </c>
      <c r="IJ23" s="39">
        <v>0</v>
      </c>
      <c r="IK23" s="39">
        <v>0</v>
      </c>
      <c r="IL23" s="39">
        <v>1</v>
      </c>
      <c r="IM23" s="39">
        <v>0</v>
      </c>
      <c r="IN23" s="39">
        <v>0</v>
      </c>
      <c r="IO23" s="39">
        <v>0</v>
      </c>
      <c r="IP23" s="39">
        <v>0</v>
      </c>
      <c r="IQ23" s="39"/>
      <c r="IR23" s="61" t="s">
        <v>4216</v>
      </c>
      <c r="IS23" s="39" t="s">
        <v>4224</v>
      </c>
      <c r="IT23" s="39">
        <v>0</v>
      </c>
      <c r="IU23" s="39">
        <v>0</v>
      </c>
      <c r="IV23" s="39">
        <v>0</v>
      </c>
      <c r="IW23" s="39">
        <v>0</v>
      </c>
      <c r="IX23" s="39">
        <v>0</v>
      </c>
      <c r="IY23" s="39">
        <v>0</v>
      </c>
      <c r="IZ23" s="39">
        <v>0</v>
      </c>
      <c r="JA23" s="39">
        <v>0</v>
      </c>
      <c r="JB23" s="39">
        <v>0</v>
      </c>
      <c r="JC23" s="39">
        <v>0</v>
      </c>
      <c r="JD23" s="39">
        <v>0</v>
      </c>
      <c r="JE23" s="39">
        <v>0</v>
      </c>
      <c r="JF23" s="39">
        <v>1</v>
      </c>
      <c r="JG23" s="39">
        <v>0</v>
      </c>
      <c r="JH23" s="39">
        <v>0</v>
      </c>
      <c r="JI23" s="39">
        <v>0</v>
      </c>
      <c r="JJ23" s="39"/>
      <c r="JK23" s="39" t="s">
        <v>389</v>
      </c>
      <c r="JL23" s="39"/>
      <c r="JM23" s="39"/>
      <c r="JN23" s="39" t="s">
        <v>352</v>
      </c>
      <c r="JO23" s="39"/>
      <c r="JP23" s="39"/>
      <c r="JQ23" s="39"/>
      <c r="JR23" s="39"/>
      <c r="JS23" s="39"/>
      <c r="JT23" s="39"/>
      <c r="JU23" s="39"/>
      <c r="JV23" s="39"/>
      <c r="JW23" s="39"/>
      <c r="JX23" s="39"/>
      <c r="JY23" s="39"/>
      <c r="JZ23" s="39"/>
      <c r="KA23" s="39"/>
      <c r="KB23" s="39"/>
      <c r="KC23" s="39"/>
      <c r="KD23" s="39"/>
      <c r="KE23" s="39"/>
      <c r="KF23" s="39"/>
      <c r="KG23" s="39"/>
      <c r="KH23" s="39"/>
      <c r="KI23" s="39"/>
      <c r="KJ23" s="39"/>
      <c r="KK23" s="39"/>
      <c r="KL23" s="39"/>
      <c r="KM23" s="39"/>
      <c r="KN23" s="39"/>
      <c r="KO23" s="39"/>
      <c r="KP23" s="39"/>
      <c r="KQ23" s="39"/>
      <c r="KR23" s="39"/>
      <c r="KS23" s="39"/>
      <c r="KT23" s="39"/>
      <c r="KU23" s="39"/>
      <c r="KV23" s="39"/>
      <c r="KW23" s="39"/>
      <c r="KX23" s="39"/>
      <c r="KY23" s="39"/>
      <c r="KZ23" s="39"/>
      <c r="LA23" s="39"/>
      <c r="LB23" s="39"/>
      <c r="LC23" s="39"/>
      <c r="LD23" s="39"/>
      <c r="LE23" s="39"/>
      <c r="LF23" s="39"/>
      <c r="LG23" s="39"/>
      <c r="LH23" s="39"/>
      <c r="LI23" s="39"/>
      <c r="LJ23" s="39"/>
      <c r="LK23" s="39"/>
      <c r="LL23" s="39"/>
      <c r="LM23" s="39"/>
      <c r="LN23" s="39"/>
      <c r="LO23" s="39"/>
      <c r="LP23" s="39"/>
      <c r="LQ23" s="39"/>
      <c r="LR23" s="39"/>
      <c r="LS23" s="39"/>
      <c r="LT23" s="39"/>
      <c r="LU23" s="39"/>
      <c r="LV23" s="39"/>
      <c r="LW23" s="39"/>
      <c r="LX23" s="39"/>
      <c r="LY23" s="39"/>
      <c r="LZ23" s="39"/>
      <c r="MA23" s="39"/>
      <c r="MB23" s="39"/>
      <c r="MC23" s="39"/>
      <c r="MD23" s="39"/>
      <c r="ME23" s="39"/>
      <c r="MF23" s="39"/>
      <c r="MG23" s="39" t="s">
        <v>2271</v>
      </c>
      <c r="MH23" s="39" t="s">
        <v>355</v>
      </c>
      <c r="MI23" s="39" t="s">
        <v>355</v>
      </c>
      <c r="MJ23" s="39" t="s">
        <v>2273</v>
      </c>
      <c r="MK23" s="39">
        <v>0</v>
      </c>
      <c r="ML23" s="39">
        <v>0</v>
      </c>
      <c r="MM23" s="39">
        <v>0</v>
      </c>
      <c r="MN23" s="39">
        <v>0</v>
      </c>
      <c r="MO23" s="39">
        <v>1</v>
      </c>
      <c r="MP23" s="39">
        <v>0</v>
      </c>
      <c r="MQ23" s="39">
        <v>0</v>
      </c>
      <c r="MR23" s="39">
        <v>0</v>
      </c>
      <c r="MS23" s="39"/>
      <c r="MT23" s="39" t="s">
        <v>4360</v>
      </c>
      <c r="MU23" s="39">
        <v>0</v>
      </c>
      <c r="MV23" s="39">
        <v>1</v>
      </c>
      <c r="MW23" s="39"/>
      <c r="MX23" s="39">
        <v>0</v>
      </c>
      <c r="MY23" s="39">
        <v>0</v>
      </c>
      <c r="MZ23" s="39">
        <v>0</v>
      </c>
      <c r="NA23" s="39"/>
      <c r="NB23" s="39" t="s">
        <v>1934</v>
      </c>
      <c r="NC23" s="39">
        <v>0</v>
      </c>
      <c r="ND23" s="39">
        <v>1</v>
      </c>
      <c r="NE23" s="39">
        <v>0</v>
      </c>
      <c r="NF23" s="39">
        <v>0</v>
      </c>
      <c r="NG23" s="39" t="s">
        <v>1943</v>
      </c>
      <c r="NH23" s="39">
        <v>1</v>
      </c>
      <c r="NI23" s="39">
        <v>0</v>
      </c>
      <c r="NJ23" s="39">
        <v>0</v>
      </c>
      <c r="NK23" s="39">
        <v>0</v>
      </c>
      <c r="NL23" s="39">
        <v>0</v>
      </c>
      <c r="NM23" s="39">
        <v>0</v>
      </c>
      <c r="NN23" s="39">
        <v>0</v>
      </c>
      <c r="NO23" s="39">
        <v>0</v>
      </c>
      <c r="NP23" s="39">
        <v>0</v>
      </c>
      <c r="NQ23" s="39">
        <v>0</v>
      </c>
      <c r="NR23" s="39">
        <v>0</v>
      </c>
      <c r="NS23" s="39"/>
      <c r="NT23" s="39"/>
      <c r="NU23" s="39" t="s">
        <v>1915</v>
      </c>
      <c r="NV23" s="39" t="s">
        <v>1902</v>
      </c>
      <c r="NW23" s="39"/>
      <c r="NX23" s="39"/>
      <c r="NY23" s="39"/>
      <c r="NZ23" s="39"/>
      <c r="OA23" s="39"/>
      <c r="OB23" s="39"/>
      <c r="OC23" s="39"/>
      <c r="OD23" s="39"/>
      <c r="OE23" s="39"/>
      <c r="OF23" s="39"/>
      <c r="OG23" s="39"/>
      <c r="OH23" s="39"/>
      <c r="OI23" s="62" t="s">
        <v>4379</v>
      </c>
      <c r="OJ23" s="39">
        <v>1</v>
      </c>
      <c r="OK23" s="39">
        <v>0</v>
      </c>
      <c r="OL23" s="39">
        <v>0</v>
      </c>
      <c r="OM23" s="39">
        <v>0</v>
      </c>
      <c r="ON23" s="39">
        <v>0</v>
      </c>
      <c r="OO23" s="39">
        <v>0</v>
      </c>
      <c r="OP23" s="39">
        <v>1</v>
      </c>
      <c r="OQ23" s="39"/>
      <c r="OR23" s="39">
        <v>0</v>
      </c>
      <c r="OS23" s="39">
        <v>0</v>
      </c>
      <c r="OT23" s="39">
        <v>0</v>
      </c>
      <c r="OU23" s="39"/>
      <c r="OV23" s="39"/>
      <c r="OW23" s="39"/>
      <c r="OX23" s="39"/>
      <c r="OY23" s="39"/>
      <c r="OZ23" s="39"/>
      <c r="PA23" s="39"/>
      <c r="PB23" s="39"/>
      <c r="PC23" s="39"/>
      <c r="PD23" s="39"/>
      <c r="PE23" s="39"/>
      <c r="PF23" s="39"/>
      <c r="PG23" s="39"/>
      <c r="PH23" s="39"/>
      <c r="PI23" s="39"/>
      <c r="PJ23" s="39"/>
      <c r="PK23" s="39"/>
      <c r="PL23" s="39"/>
      <c r="PM23" s="39"/>
      <c r="PN23" s="39"/>
      <c r="PO23" s="39"/>
      <c r="PP23" s="39"/>
      <c r="PQ23" s="39"/>
      <c r="PR23" s="39"/>
      <c r="PS23" s="39"/>
      <c r="PT23" s="39"/>
      <c r="PU23" s="39"/>
      <c r="PV23" s="39"/>
      <c r="PW23" s="39"/>
      <c r="PX23" s="39"/>
      <c r="PY23" s="39"/>
      <c r="PZ23" s="39"/>
      <c r="QA23" s="39"/>
      <c r="QB23" s="39"/>
      <c r="QC23" s="39"/>
      <c r="QD23" s="39"/>
      <c r="QE23" s="39"/>
      <c r="QF23" s="39"/>
      <c r="QG23" s="39"/>
      <c r="QH23" s="39"/>
      <c r="QI23" s="39"/>
      <c r="QJ23" s="39"/>
      <c r="QK23" s="39"/>
      <c r="QL23" s="39"/>
      <c r="QM23" s="39"/>
      <c r="QN23" s="39"/>
      <c r="QO23" s="39"/>
      <c r="QP23" s="39"/>
      <c r="QQ23" s="39"/>
      <c r="QR23" s="39"/>
      <c r="QS23" s="39"/>
      <c r="QT23" s="39"/>
      <c r="QU23" s="39"/>
      <c r="QV23" s="39"/>
      <c r="QW23" s="39"/>
      <c r="QX23" s="39"/>
      <c r="QY23" s="39"/>
      <c r="QZ23" s="39"/>
      <c r="RA23" s="39"/>
      <c r="RB23" s="39"/>
      <c r="RC23" s="39"/>
      <c r="RD23" s="39"/>
      <c r="RE23" s="39"/>
      <c r="RF23" s="39"/>
      <c r="RG23" s="39"/>
      <c r="RH23" s="39"/>
      <c r="RI23" s="39"/>
      <c r="RJ23" s="39"/>
      <c r="RK23" s="39"/>
      <c r="RL23" s="39"/>
      <c r="RM23" s="39"/>
      <c r="RN23" s="39"/>
      <c r="RO23" s="39"/>
      <c r="RP23" s="39"/>
      <c r="RQ23" s="39"/>
      <c r="RR23" s="39"/>
      <c r="RS23" s="39"/>
      <c r="RT23" s="39"/>
      <c r="RU23" s="39"/>
      <c r="RV23" s="39"/>
      <c r="RW23" s="39"/>
      <c r="RX23" s="39"/>
      <c r="RY23" s="39"/>
      <c r="RZ23" s="39"/>
      <c r="SA23" s="39"/>
      <c r="SB23" s="39"/>
      <c r="SC23" s="39"/>
      <c r="SD23" s="39"/>
      <c r="SE23" s="39"/>
      <c r="SF23" s="39"/>
      <c r="SG23" s="39"/>
      <c r="SH23" s="39"/>
      <c r="SI23" s="39"/>
      <c r="SJ23" s="39"/>
      <c r="SK23" s="39"/>
      <c r="SL23" s="39"/>
      <c r="SM23" s="39"/>
      <c r="SN23" s="39"/>
      <c r="SO23" s="39"/>
      <c r="SP23" s="39"/>
      <c r="SQ23" s="39"/>
      <c r="SR23" s="39"/>
      <c r="SS23" s="39"/>
      <c r="ST23" s="39"/>
      <c r="SU23" s="39"/>
      <c r="SV23" s="39"/>
      <c r="SW23" s="39"/>
      <c r="SX23" s="39"/>
      <c r="SY23" s="39"/>
      <c r="SZ23" s="39"/>
      <c r="TA23" s="39"/>
      <c r="TB23" s="39"/>
      <c r="TC23" s="39"/>
      <c r="TD23" s="39"/>
      <c r="TE23" s="39"/>
      <c r="TF23" s="39"/>
      <c r="TG23" s="39"/>
      <c r="TH23" s="39"/>
      <c r="TI23" s="39"/>
      <c r="TJ23" s="39"/>
      <c r="TK23" s="39"/>
      <c r="TL23" s="39"/>
      <c r="TM23" s="39"/>
      <c r="TN23" s="39"/>
      <c r="TO23" s="39"/>
      <c r="TP23" s="39"/>
      <c r="TQ23" s="39"/>
      <c r="TR23" s="39"/>
      <c r="TS23" s="39"/>
      <c r="TT23" s="39"/>
      <c r="TU23" s="39"/>
      <c r="TV23" s="39"/>
      <c r="TW23" s="39"/>
      <c r="TX23" s="39"/>
      <c r="TY23" s="39"/>
      <c r="TZ23" s="39"/>
      <c r="UA23" s="39"/>
      <c r="UB23" s="39"/>
      <c r="UC23" s="39"/>
      <c r="UD23" s="39"/>
      <c r="UE23" s="39"/>
      <c r="UF23" s="39"/>
      <c r="UG23" s="39"/>
      <c r="UH23" s="39"/>
      <c r="UI23" s="39"/>
      <c r="UJ23" s="39"/>
      <c r="UK23" s="39"/>
      <c r="UL23" s="39"/>
      <c r="UM23" s="39"/>
      <c r="UN23" s="39"/>
      <c r="UO23" s="39"/>
      <c r="UP23" s="39"/>
      <c r="UQ23" s="39"/>
      <c r="UR23" s="39"/>
      <c r="US23" s="39"/>
      <c r="UT23" s="39"/>
      <c r="UU23" s="39"/>
      <c r="UV23" s="39"/>
      <c r="UW23" s="39"/>
      <c r="UX23" s="39"/>
      <c r="UY23" s="39"/>
      <c r="UZ23" s="39"/>
      <c r="VA23" s="39"/>
      <c r="VB23" s="39"/>
      <c r="VC23" s="39"/>
      <c r="VD23" s="39"/>
      <c r="VE23" s="39"/>
      <c r="VF23" s="39"/>
      <c r="VG23" s="39"/>
      <c r="VH23" s="39"/>
      <c r="VI23" s="39"/>
      <c r="VJ23" s="39"/>
      <c r="VK23" s="39"/>
      <c r="VL23" s="39"/>
      <c r="VM23" s="39"/>
      <c r="VN23" s="39"/>
      <c r="VO23" s="39"/>
      <c r="VP23" s="39"/>
      <c r="VQ23" s="39"/>
      <c r="VR23" s="39"/>
      <c r="VS23" s="39" t="s">
        <v>1974</v>
      </c>
      <c r="VT23" s="39">
        <v>1</v>
      </c>
      <c r="VU23" s="39">
        <v>0</v>
      </c>
      <c r="VV23" s="39">
        <v>1</v>
      </c>
      <c r="VW23" s="39">
        <v>0</v>
      </c>
      <c r="VX23" s="39">
        <v>0</v>
      </c>
      <c r="VY23" s="39">
        <v>0</v>
      </c>
      <c r="VZ23" s="39">
        <v>0</v>
      </c>
      <c r="WA23" s="39">
        <v>0</v>
      </c>
      <c r="WB23" s="39"/>
      <c r="WC23" s="39">
        <v>0</v>
      </c>
      <c r="WD23" s="39">
        <v>0</v>
      </c>
      <c r="WE23" s="39">
        <v>0</v>
      </c>
      <c r="WF23" s="39"/>
      <c r="WG23" s="39" t="s">
        <v>4427</v>
      </c>
      <c r="WH23" s="39" t="s">
        <v>4098</v>
      </c>
      <c r="WI23" s="39" t="s">
        <v>1925</v>
      </c>
      <c r="WJ23" s="39">
        <v>0</v>
      </c>
      <c r="WK23" s="39">
        <v>0</v>
      </c>
      <c r="WL23" s="39">
        <v>0</v>
      </c>
      <c r="WM23" s="39">
        <v>0</v>
      </c>
      <c r="WN23" s="39">
        <v>0</v>
      </c>
      <c r="WO23" s="39">
        <v>0</v>
      </c>
      <c r="WP23" s="39">
        <v>0</v>
      </c>
      <c r="WQ23" s="39">
        <v>0</v>
      </c>
      <c r="WR23" s="39">
        <v>0</v>
      </c>
      <c r="WS23" s="39">
        <v>0</v>
      </c>
      <c r="WT23" s="39">
        <v>0</v>
      </c>
      <c r="WU23" s="39"/>
      <c r="WV23" s="39">
        <v>0</v>
      </c>
      <c r="WW23" s="39">
        <v>1</v>
      </c>
      <c r="WX23" s="39">
        <v>0</v>
      </c>
      <c r="WY23" s="39"/>
      <c r="WZ23" s="39"/>
      <c r="XA23" s="39" t="s">
        <v>1915</v>
      </c>
      <c r="XB23" s="39"/>
      <c r="XC23" s="39"/>
      <c r="XD23" s="39"/>
      <c r="XE23" s="39"/>
      <c r="XF23" s="39"/>
      <c r="XG23" s="39"/>
      <c r="XH23" s="39"/>
      <c r="XI23" s="39"/>
      <c r="XJ23" s="39" t="s">
        <v>1915</v>
      </c>
      <c r="XK23" s="39" t="s">
        <v>1915</v>
      </c>
      <c r="XL23" s="39"/>
      <c r="XM23" s="39"/>
      <c r="XN23" s="39">
        <v>0</v>
      </c>
      <c r="XO23" s="39">
        <v>0</v>
      </c>
      <c r="XP23" s="39">
        <v>0</v>
      </c>
      <c r="XQ23" s="39"/>
      <c r="XR23" s="39">
        <v>0</v>
      </c>
      <c r="XS23" s="39">
        <v>0</v>
      </c>
      <c r="XT23" s="39">
        <v>0</v>
      </c>
      <c r="XU23" s="39"/>
      <c r="XV23" s="39"/>
      <c r="XW23" s="39"/>
      <c r="XX23" s="39">
        <v>226198643</v>
      </c>
      <c r="XY23" s="39" t="s">
        <v>679</v>
      </c>
      <c r="XZ23" s="38">
        <v>44494.475138888891</v>
      </c>
      <c r="YA23" s="39"/>
      <c r="YB23" s="39"/>
      <c r="YC23" s="39" t="s">
        <v>336</v>
      </c>
      <c r="YD23" s="39" t="s">
        <v>337</v>
      </c>
      <c r="YE23" s="39"/>
      <c r="YF23" s="39">
        <v>23</v>
      </c>
    </row>
    <row r="24" spans="1:656" s="14" customFormat="1" x14ac:dyDescent="0.25">
      <c r="A24" s="37">
        <v>44493.623785914351</v>
      </c>
      <c r="B24" s="38">
        <v>44493.635217199073</v>
      </c>
      <c r="C24" s="38">
        <v>44493</v>
      </c>
      <c r="D24" s="39"/>
      <c r="E24" s="39" t="s">
        <v>680</v>
      </c>
      <c r="F24" s="38">
        <v>44493</v>
      </c>
      <c r="G24" s="39" t="s">
        <v>1902</v>
      </c>
      <c r="H24" s="39" t="s">
        <v>1902</v>
      </c>
      <c r="I24" s="39" t="s">
        <v>1915</v>
      </c>
      <c r="J24" s="39" t="s">
        <v>1980</v>
      </c>
      <c r="K24" s="39" t="s">
        <v>1904</v>
      </c>
      <c r="L24" s="39"/>
      <c r="M24" s="39" t="s">
        <v>681</v>
      </c>
      <c r="N24" s="39" t="s">
        <v>1902</v>
      </c>
      <c r="O24" s="39" t="s">
        <v>382</v>
      </c>
      <c r="P24" s="39" t="s">
        <v>1946</v>
      </c>
      <c r="Q24" s="39"/>
      <c r="R24" s="39" t="s">
        <v>317</v>
      </c>
      <c r="S24" s="39">
        <v>3</v>
      </c>
      <c r="T24" s="39">
        <v>2</v>
      </c>
      <c r="U24" s="39">
        <v>1</v>
      </c>
      <c r="V24" s="39" t="s">
        <v>1909</v>
      </c>
      <c r="W24" s="39">
        <v>1</v>
      </c>
      <c r="X24" s="39">
        <v>0</v>
      </c>
      <c r="Y24" s="39">
        <v>0</v>
      </c>
      <c r="Z24" s="39">
        <v>0</v>
      </c>
      <c r="AA24" s="39" t="s">
        <v>402</v>
      </c>
      <c r="AB24" s="39">
        <v>1</v>
      </c>
      <c r="AC24" s="39">
        <v>1</v>
      </c>
      <c r="AD24" s="39">
        <v>0</v>
      </c>
      <c r="AE24" s="39">
        <v>0</v>
      </c>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t="s">
        <v>497</v>
      </c>
      <c r="EK24" s="39">
        <v>0</v>
      </c>
      <c r="EL24" s="39">
        <v>1</v>
      </c>
      <c r="EM24" s="39">
        <v>0</v>
      </c>
      <c r="EN24" s="39">
        <v>0</v>
      </c>
      <c r="EO24" s="39">
        <v>0</v>
      </c>
      <c r="EP24" s="39">
        <v>0</v>
      </c>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c r="GH24" s="39"/>
      <c r="GI24" s="39"/>
      <c r="GJ24" s="39"/>
      <c r="GK24" s="39"/>
      <c r="GL24" s="39"/>
      <c r="GM24" s="39"/>
      <c r="GN24" s="39"/>
      <c r="GO24" s="39"/>
      <c r="GP24" s="39"/>
      <c r="GQ24" s="39"/>
      <c r="GR24" s="39"/>
      <c r="GS24" s="39"/>
      <c r="GT24" s="39"/>
      <c r="GU24" s="39"/>
      <c r="GV24" s="39"/>
      <c r="GW24" s="39"/>
      <c r="GX24" s="39"/>
      <c r="GY24" s="39"/>
      <c r="GZ24" s="39"/>
      <c r="HA24" s="39"/>
      <c r="HB24" s="39"/>
      <c r="HC24" s="39"/>
      <c r="HD24" s="39"/>
      <c r="HE24" s="39"/>
      <c r="HF24" s="39"/>
      <c r="HG24" s="39"/>
      <c r="HH24" s="39"/>
      <c r="HI24" s="39"/>
      <c r="HJ24" s="39"/>
      <c r="HK24" s="39"/>
      <c r="HL24" s="39"/>
      <c r="HM24" s="39"/>
      <c r="HN24" s="39"/>
      <c r="HO24" s="39"/>
      <c r="HP24" s="39"/>
      <c r="HQ24" s="39"/>
      <c r="HR24" s="39"/>
      <c r="HS24" s="39"/>
      <c r="HT24" s="39"/>
      <c r="HU24" s="39"/>
      <c r="HV24" s="39"/>
      <c r="HW24" s="39"/>
      <c r="HX24" s="39" t="s">
        <v>423</v>
      </c>
      <c r="HY24" s="39"/>
      <c r="HZ24" s="39"/>
      <c r="IA24" s="39"/>
      <c r="IB24" s="39"/>
      <c r="IC24" s="39"/>
      <c r="ID24" s="39" t="s">
        <v>4304</v>
      </c>
      <c r="IE24" s="39"/>
      <c r="IF24" s="39"/>
      <c r="IG24" s="39"/>
      <c r="IH24" s="39"/>
      <c r="II24" s="39"/>
      <c r="IJ24" s="39"/>
      <c r="IK24" s="39"/>
      <c r="IL24" s="39"/>
      <c r="IM24" s="39"/>
      <c r="IN24" s="39"/>
      <c r="IO24" s="39"/>
      <c r="IP24" s="39"/>
      <c r="IQ24" s="39"/>
      <c r="IR24" s="39"/>
      <c r="IS24" s="39"/>
      <c r="IT24" s="39"/>
      <c r="IU24" s="39"/>
      <c r="IV24" s="39"/>
      <c r="IW24" s="39"/>
      <c r="IX24" s="39"/>
      <c r="IY24" s="39"/>
      <c r="IZ24" s="39"/>
      <c r="JA24" s="39"/>
      <c r="JB24" s="39"/>
      <c r="JC24" s="39"/>
      <c r="JD24" s="39"/>
      <c r="JE24" s="39"/>
      <c r="JF24" s="39"/>
      <c r="JG24" s="39"/>
      <c r="JH24" s="39"/>
      <c r="JI24" s="39"/>
      <c r="JJ24" s="39"/>
      <c r="JK24" s="39"/>
      <c r="JL24" s="39"/>
      <c r="JM24" s="39"/>
      <c r="JN24" s="39"/>
      <c r="JO24" s="39"/>
      <c r="JP24" s="39"/>
      <c r="JQ24" s="39"/>
      <c r="JR24" s="39"/>
      <c r="JS24" s="39"/>
      <c r="JT24" s="39"/>
      <c r="JU24" s="39"/>
      <c r="JV24" s="39"/>
      <c r="JW24" s="39"/>
      <c r="JX24" s="39"/>
      <c r="JY24" s="39"/>
      <c r="JZ24" s="39"/>
      <c r="KA24" s="39"/>
      <c r="KB24" s="39"/>
      <c r="KC24" s="39"/>
      <c r="KD24" s="39"/>
      <c r="KE24" s="39"/>
      <c r="KF24" s="39"/>
      <c r="KG24" s="39"/>
      <c r="KH24" s="39"/>
      <c r="KI24" s="39"/>
      <c r="KJ24" s="39"/>
      <c r="KK24" s="39"/>
      <c r="KL24" s="39"/>
      <c r="KM24" s="39"/>
      <c r="KN24" s="39"/>
      <c r="KO24" s="39"/>
      <c r="KP24" s="39"/>
      <c r="KQ24" s="39"/>
      <c r="KR24" s="39"/>
      <c r="KS24" s="39"/>
      <c r="KT24" s="39"/>
      <c r="KU24" s="39"/>
      <c r="KV24" s="39"/>
      <c r="KW24" s="39"/>
      <c r="KX24" s="39"/>
      <c r="KY24" s="39"/>
      <c r="KZ24" s="39"/>
      <c r="LA24" s="39"/>
      <c r="LB24" s="39"/>
      <c r="LC24" s="39"/>
      <c r="LD24" s="39"/>
      <c r="LE24" s="39"/>
      <c r="LF24" s="39"/>
      <c r="LG24" s="39"/>
      <c r="LH24" s="39"/>
      <c r="LI24" s="39"/>
      <c r="LJ24" s="39"/>
      <c r="LK24" s="39"/>
      <c r="LL24" s="39"/>
      <c r="LM24" s="39"/>
      <c r="LN24" s="39"/>
      <c r="LO24" s="39"/>
      <c r="LP24" s="39"/>
      <c r="LQ24" s="39"/>
      <c r="LR24" s="39"/>
      <c r="LS24" s="39"/>
      <c r="LT24" s="39"/>
      <c r="LU24" s="39"/>
      <c r="LV24" s="39"/>
      <c r="LW24" s="39"/>
      <c r="LX24" s="39"/>
      <c r="LY24" s="39"/>
      <c r="LZ24" s="39"/>
      <c r="MA24" s="39"/>
      <c r="MB24" s="39"/>
      <c r="MC24" s="39"/>
      <c r="MD24" s="39"/>
      <c r="ME24" s="39"/>
      <c r="MF24" s="39"/>
      <c r="MG24" s="39"/>
      <c r="MH24" s="39"/>
      <c r="MI24" s="39"/>
      <c r="MJ24" s="39" t="s">
        <v>355</v>
      </c>
      <c r="MK24" s="39">
        <v>0</v>
      </c>
      <c r="ML24" s="39">
        <v>0</v>
      </c>
      <c r="MM24" s="39">
        <v>0</v>
      </c>
      <c r="MN24" s="39">
        <v>0</v>
      </c>
      <c r="MO24" s="39">
        <v>0</v>
      </c>
      <c r="MP24" s="39">
        <v>0</v>
      </c>
      <c r="MQ24" s="39">
        <v>1</v>
      </c>
      <c r="MR24" s="39">
        <v>0</v>
      </c>
      <c r="MS24" s="39"/>
      <c r="MT24" s="39"/>
      <c r="MU24" s="39"/>
      <c r="MV24" s="39"/>
      <c r="MW24" s="39"/>
      <c r="MX24" s="39"/>
      <c r="MY24" s="39"/>
      <c r="MZ24" s="39"/>
      <c r="NA24" s="39"/>
      <c r="NB24" s="39" t="s">
        <v>1934</v>
      </c>
      <c r="NC24" s="39">
        <v>0</v>
      </c>
      <c r="ND24" s="39">
        <v>1</v>
      </c>
      <c r="NE24" s="39">
        <v>0</v>
      </c>
      <c r="NF24" s="39">
        <v>0</v>
      </c>
      <c r="NG24" s="39"/>
      <c r="NH24" s="39"/>
      <c r="NI24" s="39"/>
      <c r="NJ24" s="39"/>
      <c r="NK24" s="39"/>
      <c r="NL24" s="39"/>
      <c r="NM24" s="39"/>
      <c r="NN24" s="39"/>
      <c r="NO24" s="39"/>
      <c r="NP24" s="39"/>
      <c r="NQ24" s="39"/>
      <c r="NR24" s="39"/>
      <c r="NS24" s="39"/>
      <c r="NT24" s="39"/>
      <c r="NU24" s="39"/>
      <c r="NV24" s="39"/>
      <c r="NW24" s="39"/>
      <c r="NX24" s="39"/>
      <c r="NY24" s="39"/>
      <c r="NZ24" s="39"/>
      <c r="OA24" s="39"/>
      <c r="OB24" s="39"/>
      <c r="OC24" s="39"/>
      <c r="OD24" s="39"/>
      <c r="OE24" s="39"/>
      <c r="OF24" s="39"/>
      <c r="OG24" s="39"/>
      <c r="OH24" s="39"/>
      <c r="OI24" s="39"/>
      <c r="OJ24" s="39"/>
      <c r="OK24" s="39"/>
      <c r="OL24" s="39"/>
      <c r="OM24" s="39"/>
      <c r="ON24" s="39"/>
      <c r="OO24" s="39"/>
      <c r="OP24" s="39"/>
      <c r="OQ24" s="39"/>
      <c r="OR24" s="39"/>
      <c r="OS24" s="39"/>
      <c r="OT24" s="39"/>
      <c r="OU24" s="39"/>
      <c r="OV24" s="39" t="s">
        <v>4390</v>
      </c>
      <c r="OW24" s="39">
        <v>0</v>
      </c>
      <c r="OX24" s="39">
        <v>0</v>
      </c>
      <c r="OY24" s="39">
        <v>0</v>
      </c>
      <c r="OZ24" s="39">
        <v>0</v>
      </c>
      <c r="PA24" s="39">
        <v>1</v>
      </c>
      <c r="PB24" s="39">
        <v>0</v>
      </c>
      <c r="PC24" s="39">
        <v>0</v>
      </c>
      <c r="PD24" s="39">
        <v>0</v>
      </c>
      <c r="PE24" s="39">
        <v>1</v>
      </c>
      <c r="PF24" s="39"/>
      <c r="PG24" s="39"/>
      <c r="PH24" s="39">
        <v>0</v>
      </c>
      <c r="PI24" s="39">
        <v>0</v>
      </c>
      <c r="PJ24" s="39">
        <v>0</v>
      </c>
      <c r="PK24" s="39"/>
      <c r="PL24" s="39"/>
      <c r="PM24" s="39"/>
      <c r="PN24" s="39"/>
      <c r="PO24" s="39"/>
      <c r="PP24" s="39"/>
      <c r="PQ24" s="39"/>
      <c r="PR24" s="39"/>
      <c r="PS24" s="39"/>
      <c r="PT24" s="39"/>
      <c r="PU24" s="39"/>
      <c r="PV24" s="39"/>
      <c r="PW24" s="39"/>
      <c r="PX24" s="39"/>
      <c r="PY24" s="39"/>
      <c r="PZ24" s="39"/>
      <c r="QA24" s="39"/>
      <c r="QB24" s="39"/>
      <c r="QC24" s="39" t="s">
        <v>1915</v>
      </c>
      <c r="QD24" s="39"/>
      <c r="QE24" s="39" t="s">
        <v>1909</v>
      </c>
      <c r="QF24" s="39">
        <v>0</v>
      </c>
      <c r="QG24" s="39">
        <v>0</v>
      </c>
      <c r="QH24" s="39">
        <v>0</v>
      </c>
      <c r="QI24" s="39">
        <v>0</v>
      </c>
      <c r="QJ24" s="39">
        <v>0</v>
      </c>
      <c r="QK24" s="39">
        <v>1</v>
      </c>
      <c r="QL24" s="39">
        <v>0</v>
      </c>
      <c r="QM24" s="39">
        <v>0</v>
      </c>
      <c r="QN24" s="39">
        <v>0</v>
      </c>
      <c r="QO24" s="39"/>
      <c r="QP24" s="39"/>
      <c r="QQ24" s="39"/>
      <c r="QR24" s="39"/>
      <c r="QS24" s="39"/>
      <c r="QT24" s="39"/>
      <c r="QU24" s="39"/>
      <c r="QV24" s="39"/>
      <c r="QW24" s="39"/>
      <c r="QX24" s="39"/>
      <c r="QY24" s="39"/>
      <c r="QZ24" s="39"/>
      <c r="RA24" s="39"/>
      <c r="RB24" s="39"/>
      <c r="RC24" s="39"/>
      <c r="RD24" s="39"/>
      <c r="RE24" s="39"/>
      <c r="RF24" s="39"/>
      <c r="RG24" s="39"/>
      <c r="RH24" s="39"/>
      <c r="RI24" s="39"/>
      <c r="RJ24" s="39"/>
      <c r="RK24" s="39"/>
      <c r="RL24" s="39"/>
      <c r="RM24" s="39"/>
      <c r="RN24" s="39"/>
      <c r="RO24" s="39"/>
      <c r="RP24" s="39"/>
      <c r="RQ24" s="39"/>
      <c r="RR24" s="39"/>
      <c r="RS24" s="39"/>
      <c r="RT24" s="39"/>
      <c r="RU24" s="39"/>
      <c r="RV24" s="39"/>
      <c r="RW24" s="39"/>
      <c r="RX24" s="39"/>
      <c r="RY24" s="39"/>
      <c r="RZ24" s="39"/>
      <c r="SA24" s="39"/>
      <c r="SB24" s="39"/>
      <c r="SC24" s="39"/>
      <c r="SD24" s="39"/>
      <c r="SE24" s="39"/>
      <c r="SF24" s="39"/>
      <c r="SG24" s="39"/>
      <c r="SH24" s="39"/>
      <c r="SI24" s="39"/>
      <c r="SJ24" s="39"/>
      <c r="SK24" s="39"/>
      <c r="SL24" s="39"/>
      <c r="SM24" s="39"/>
      <c r="SN24" s="39"/>
      <c r="SO24" s="39"/>
      <c r="SP24" s="39"/>
      <c r="SQ24" s="39"/>
      <c r="SR24" s="39"/>
      <c r="SS24" s="39"/>
      <c r="ST24" s="39"/>
      <c r="SU24" s="39"/>
      <c r="SV24" s="39"/>
      <c r="SW24" s="39"/>
      <c r="SX24" s="39"/>
      <c r="SY24" s="39"/>
      <c r="SZ24" s="39"/>
      <c r="TA24" s="39"/>
      <c r="TB24" s="39"/>
      <c r="TC24" s="39"/>
      <c r="TD24" s="39"/>
      <c r="TE24" s="39"/>
      <c r="TF24" s="39"/>
      <c r="TG24" s="39"/>
      <c r="TH24" s="39"/>
      <c r="TI24" s="39"/>
      <c r="TJ24" s="39"/>
      <c r="TK24" s="39"/>
      <c r="TL24" s="39"/>
      <c r="TM24" s="39"/>
      <c r="TN24" s="39"/>
      <c r="TO24" s="39"/>
      <c r="TP24" s="39"/>
      <c r="TQ24" s="39"/>
      <c r="TR24" s="39"/>
      <c r="TS24" s="39"/>
      <c r="TT24" s="39"/>
      <c r="TU24" s="39"/>
      <c r="TV24" s="39"/>
      <c r="TW24" s="39"/>
      <c r="TX24" s="39"/>
      <c r="TY24" s="39"/>
      <c r="TZ24" s="39"/>
      <c r="UA24" s="39"/>
      <c r="UB24" s="39"/>
      <c r="UC24" s="39"/>
      <c r="UD24" s="39"/>
      <c r="UE24" s="39"/>
      <c r="UF24" s="39"/>
      <c r="UG24" s="39"/>
      <c r="UH24" s="39"/>
      <c r="UI24" s="39"/>
      <c r="UJ24" s="39"/>
      <c r="UK24" s="39"/>
      <c r="UL24" s="39"/>
      <c r="UM24" s="39"/>
      <c r="UN24" s="39"/>
      <c r="UO24" s="39"/>
      <c r="UP24" s="39"/>
      <c r="UQ24" s="39"/>
      <c r="UR24" s="39"/>
      <c r="US24" s="39"/>
      <c r="UT24" s="39"/>
      <c r="UU24" s="39"/>
      <c r="UV24" s="39"/>
      <c r="UW24" s="39"/>
      <c r="UX24" s="39"/>
      <c r="UY24" s="39"/>
      <c r="UZ24" s="39"/>
      <c r="VA24" s="39"/>
      <c r="VB24" s="39"/>
      <c r="VC24" s="39"/>
      <c r="VD24" s="39"/>
      <c r="VE24" s="39"/>
      <c r="VF24" s="39"/>
      <c r="VG24" s="39"/>
      <c r="VH24" s="39"/>
      <c r="VI24" s="39"/>
      <c r="VJ24" s="39"/>
      <c r="VK24" s="39"/>
      <c r="VL24" s="39"/>
      <c r="VM24" s="39"/>
      <c r="VN24" s="39"/>
      <c r="VO24" s="39"/>
      <c r="VP24" s="39"/>
      <c r="VQ24" s="39"/>
      <c r="VR24" s="39"/>
      <c r="VS24" s="39" t="s">
        <v>4412</v>
      </c>
      <c r="VT24" s="39">
        <v>0</v>
      </c>
      <c r="VU24" s="39">
        <v>1</v>
      </c>
      <c r="VV24" s="39">
        <v>1</v>
      </c>
      <c r="VW24" s="39">
        <v>0</v>
      </c>
      <c r="VX24" s="39">
        <v>1</v>
      </c>
      <c r="VY24" s="39">
        <v>0</v>
      </c>
      <c r="VZ24" s="39">
        <v>1</v>
      </c>
      <c r="WA24" s="39">
        <v>0</v>
      </c>
      <c r="WB24" s="39"/>
      <c r="WC24" s="39">
        <v>0</v>
      </c>
      <c r="WD24" s="39">
        <v>0</v>
      </c>
      <c r="WE24" s="39">
        <v>0</v>
      </c>
      <c r="WF24" s="39"/>
      <c r="WG24" s="39" t="s">
        <v>4453</v>
      </c>
      <c r="WH24" s="39" t="s">
        <v>4498</v>
      </c>
      <c r="WI24" s="39" t="s">
        <v>2009</v>
      </c>
      <c r="WJ24" s="39">
        <v>0</v>
      </c>
      <c r="WK24" s="39">
        <v>0</v>
      </c>
      <c r="WL24" s="39">
        <v>1</v>
      </c>
      <c r="WM24" s="39">
        <v>1</v>
      </c>
      <c r="WN24" s="39">
        <v>0</v>
      </c>
      <c r="WO24" s="39">
        <v>0</v>
      </c>
      <c r="WP24" s="39">
        <v>0</v>
      </c>
      <c r="WQ24" s="39">
        <v>0</v>
      </c>
      <c r="WR24" s="39">
        <v>0</v>
      </c>
      <c r="WS24" s="39">
        <v>0</v>
      </c>
      <c r="WT24" s="39">
        <v>1</v>
      </c>
      <c r="WU24" s="39"/>
      <c r="WV24" s="39">
        <v>0</v>
      </c>
      <c r="WW24" s="39">
        <v>0</v>
      </c>
      <c r="WX24" s="39">
        <v>0</v>
      </c>
      <c r="WY24" s="39"/>
      <c r="WZ24" s="39" t="s">
        <v>5067</v>
      </c>
      <c r="XA24" s="39" t="s">
        <v>355</v>
      </c>
      <c r="XB24" s="39"/>
      <c r="XC24" s="39"/>
      <c r="XD24" s="39"/>
      <c r="XE24" s="39"/>
      <c r="XF24" s="39"/>
      <c r="XG24" s="39"/>
      <c r="XH24" s="39"/>
      <c r="XI24" s="39"/>
      <c r="XJ24" s="39" t="s">
        <v>1915</v>
      </c>
      <c r="XK24" s="39" t="s">
        <v>1915</v>
      </c>
      <c r="XL24" s="39"/>
      <c r="XM24" s="39" t="s">
        <v>2002</v>
      </c>
      <c r="XN24" s="39">
        <v>0</v>
      </c>
      <c r="XO24" s="39">
        <v>0</v>
      </c>
      <c r="XP24" s="39">
        <v>1</v>
      </c>
      <c r="XQ24" s="39"/>
      <c r="XR24" s="39">
        <v>0</v>
      </c>
      <c r="XS24" s="39">
        <v>0</v>
      </c>
      <c r="XT24" s="39">
        <v>0</v>
      </c>
      <c r="XU24" s="39"/>
      <c r="XV24" s="39"/>
      <c r="XW24" s="39"/>
      <c r="XX24" s="39">
        <v>226199188</v>
      </c>
      <c r="XY24" s="39" t="s">
        <v>691</v>
      </c>
      <c r="XZ24" s="38">
        <v>44494.476180555554</v>
      </c>
      <c r="YA24" s="39"/>
      <c r="YB24" s="39"/>
      <c r="YC24" s="39" t="s">
        <v>336</v>
      </c>
      <c r="YD24" s="39" t="s">
        <v>337</v>
      </c>
      <c r="YE24" s="39"/>
      <c r="YF24" s="39">
        <v>24</v>
      </c>
    </row>
    <row r="25" spans="1:656" s="14" customFormat="1" x14ac:dyDescent="0.25">
      <c r="A25" s="37">
        <v>44493.74993834491</v>
      </c>
      <c r="B25" s="38">
        <v>44493.767629398149</v>
      </c>
      <c r="C25" s="38">
        <v>44493</v>
      </c>
      <c r="D25" s="39"/>
      <c r="E25" s="39" t="s">
        <v>680</v>
      </c>
      <c r="F25" s="38">
        <v>44492</v>
      </c>
      <c r="G25" s="39" t="s">
        <v>1902</v>
      </c>
      <c r="H25" s="39" t="s">
        <v>1902</v>
      </c>
      <c r="I25" s="39" t="s">
        <v>1915</v>
      </c>
      <c r="J25" s="39" t="s">
        <v>1980</v>
      </c>
      <c r="K25" s="39" t="s">
        <v>1904</v>
      </c>
      <c r="L25" s="39"/>
      <c r="M25" s="39" t="s">
        <v>314</v>
      </c>
      <c r="N25" s="39" t="s">
        <v>1902</v>
      </c>
      <c r="O25" s="39" t="s">
        <v>315</v>
      </c>
      <c r="P25" s="39" t="s">
        <v>1907</v>
      </c>
      <c r="Q25" s="39"/>
      <c r="R25" s="61" t="s">
        <v>531</v>
      </c>
      <c r="S25" s="39">
        <v>3</v>
      </c>
      <c r="T25" s="39">
        <v>0</v>
      </c>
      <c r="U25" s="39">
        <v>2</v>
      </c>
      <c r="V25" s="39" t="s">
        <v>582</v>
      </c>
      <c r="W25" s="39">
        <v>0</v>
      </c>
      <c r="X25" s="39">
        <v>0</v>
      </c>
      <c r="Y25" s="39">
        <v>1</v>
      </c>
      <c r="Z25" s="39">
        <v>0</v>
      </c>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t="s">
        <v>1902</v>
      </c>
      <c r="BQ25" s="39" t="s">
        <v>339</v>
      </c>
      <c r="BR25" s="39">
        <v>1</v>
      </c>
      <c r="BS25" s="39">
        <v>0</v>
      </c>
      <c r="BT25" s="39">
        <v>0</v>
      </c>
      <c r="BU25" s="39">
        <v>0</v>
      </c>
      <c r="BV25" s="39">
        <v>0</v>
      </c>
      <c r="BW25" s="39">
        <v>0</v>
      </c>
      <c r="BX25" s="39">
        <v>0</v>
      </c>
      <c r="BY25" s="39">
        <v>0</v>
      </c>
      <c r="BZ25" s="39"/>
      <c r="CA25" s="39" t="s">
        <v>1977</v>
      </c>
      <c r="CB25" s="39"/>
      <c r="CC25" s="39">
        <v>650</v>
      </c>
      <c r="CD25" s="39" t="s">
        <v>1902</v>
      </c>
      <c r="CE25" s="39"/>
      <c r="CF25" s="39"/>
      <c r="CG25" s="39"/>
      <c r="CH25" s="39"/>
      <c r="CI25" s="39"/>
      <c r="CJ25" s="39"/>
      <c r="CK25" s="39"/>
      <c r="CL25" s="39"/>
      <c r="CM25" s="39"/>
      <c r="CN25" s="39"/>
      <c r="CO25" s="39"/>
      <c r="CP25" s="39"/>
      <c r="CQ25" s="39"/>
      <c r="CR25" s="39"/>
      <c r="CS25" s="39"/>
      <c r="CT25" s="39"/>
      <c r="CU25" s="39"/>
      <c r="CV25" s="39"/>
      <c r="CW25" s="39"/>
      <c r="CX25" s="39"/>
      <c r="CY25" s="39" t="s">
        <v>422</v>
      </c>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t="s">
        <v>1909</v>
      </c>
      <c r="EK25" s="39">
        <v>1</v>
      </c>
      <c r="EL25" s="39">
        <v>0</v>
      </c>
      <c r="EM25" s="39">
        <v>0</v>
      </c>
      <c r="EN25" s="39">
        <v>0</v>
      </c>
      <c r="EO25" s="39">
        <v>0</v>
      </c>
      <c r="EP25" s="39">
        <v>0</v>
      </c>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t="s">
        <v>692</v>
      </c>
      <c r="FT25" s="39">
        <v>1</v>
      </c>
      <c r="FU25" s="39">
        <v>0</v>
      </c>
      <c r="FV25" s="39">
        <v>0</v>
      </c>
      <c r="FW25" s="39">
        <v>1</v>
      </c>
      <c r="FX25" s="39">
        <v>0</v>
      </c>
      <c r="FY25" s="39">
        <v>0</v>
      </c>
      <c r="FZ25" s="39">
        <v>0</v>
      </c>
      <c r="GA25" s="39">
        <v>0</v>
      </c>
      <c r="GB25" s="39">
        <v>0</v>
      </c>
      <c r="GC25" s="39">
        <v>0</v>
      </c>
      <c r="GD25" s="39">
        <v>0</v>
      </c>
      <c r="GE25" s="39">
        <v>0</v>
      </c>
      <c r="GF25" s="39">
        <v>0</v>
      </c>
      <c r="GG25" s="39">
        <v>0</v>
      </c>
      <c r="GH25" s="39">
        <v>0</v>
      </c>
      <c r="GI25" s="39">
        <v>0</v>
      </c>
      <c r="GJ25" s="39">
        <v>0</v>
      </c>
      <c r="GK25" s="39"/>
      <c r="GL25" s="39" t="s">
        <v>320</v>
      </c>
      <c r="GM25" s="39">
        <v>0</v>
      </c>
      <c r="GN25" s="39">
        <v>0</v>
      </c>
      <c r="GO25" s="39">
        <v>0</v>
      </c>
      <c r="GP25" s="39">
        <v>1</v>
      </c>
      <c r="GQ25" s="39">
        <v>0</v>
      </c>
      <c r="GR25" s="39">
        <v>0</v>
      </c>
      <c r="GS25" s="39" t="s">
        <v>4171</v>
      </c>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t="s">
        <v>423</v>
      </c>
      <c r="HY25" s="39"/>
      <c r="HZ25" s="39" t="s">
        <v>1998</v>
      </c>
      <c r="IA25" s="39"/>
      <c r="IB25" s="39"/>
      <c r="IC25" s="39"/>
      <c r="ID25" s="39" t="s">
        <v>4009</v>
      </c>
      <c r="IE25" s="39"/>
      <c r="IF25" s="39"/>
      <c r="IG25" s="39"/>
      <c r="IH25" s="39"/>
      <c r="II25" s="39"/>
      <c r="IJ25" s="39"/>
      <c r="IK25" s="39"/>
      <c r="IL25" s="39"/>
      <c r="IM25" s="39"/>
      <c r="IN25" s="39"/>
      <c r="IO25" s="39"/>
      <c r="IP25" s="39"/>
      <c r="IQ25" s="39"/>
      <c r="IR25" s="39"/>
      <c r="IS25" s="39"/>
      <c r="IT25" s="39"/>
      <c r="IU25" s="39"/>
      <c r="IV25" s="39"/>
      <c r="IW25" s="39"/>
      <c r="IX25" s="39"/>
      <c r="IY25" s="39"/>
      <c r="IZ25" s="39"/>
      <c r="JA25" s="39"/>
      <c r="JB25" s="39"/>
      <c r="JC25" s="39"/>
      <c r="JD25" s="39"/>
      <c r="JE25" s="39"/>
      <c r="JF25" s="39"/>
      <c r="JG25" s="39"/>
      <c r="JH25" s="39"/>
      <c r="JI25" s="39"/>
      <c r="JJ25" s="39"/>
      <c r="JK25" s="39"/>
      <c r="JL25" s="39"/>
      <c r="JM25" s="39"/>
      <c r="JN25" s="39"/>
      <c r="JO25" s="39"/>
      <c r="JP25" s="39" t="s">
        <v>448</v>
      </c>
      <c r="JQ25" s="39">
        <v>0</v>
      </c>
      <c r="JR25" s="39">
        <v>1</v>
      </c>
      <c r="JS25" s="39">
        <v>0</v>
      </c>
      <c r="JT25" s="39">
        <v>0</v>
      </c>
      <c r="JU25" s="39">
        <v>0</v>
      </c>
      <c r="JV25" s="39">
        <v>0</v>
      </c>
      <c r="JW25" s="39">
        <v>0</v>
      </c>
      <c r="JX25" s="39">
        <v>0</v>
      </c>
      <c r="JY25" s="39">
        <v>0</v>
      </c>
      <c r="JZ25" s="39"/>
      <c r="KA25" s="39" t="s">
        <v>4252</v>
      </c>
      <c r="KB25" s="61" t="s">
        <v>407</v>
      </c>
      <c r="KC25" s="39">
        <v>1</v>
      </c>
      <c r="KD25" s="39">
        <v>1</v>
      </c>
      <c r="KE25" s="39">
        <v>1</v>
      </c>
      <c r="KF25" s="39">
        <v>1</v>
      </c>
      <c r="KG25" s="39">
        <v>0</v>
      </c>
      <c r="KH25" s="39">
        <v>1</v>
      </c>
      <c r="KI25" s="39">
        <v>0</v>
      </c>
      <c r="KJ25" s="39">
        <v>0</v>
      </c>
      <c r="KK25" s="39">
        <v>0</v>
      </c>
      <c r="KL25" s="39">
        <v>0</v>
      </c>
      <c r="KM25" s="39">
        <v>0</v>
      </c>
      <c r="KN25" s="39">
        <v>0</v>
      </c>
      <c r="KO25" s="39">
        <v>0</v>
      </c>
      <c r="KP25" s="39">
        <v>0</v>
      </c>
      <c r="KQ25" s="39">
        <v>0</v>
      </c>
      <c r="KR25" s="39">
        <v>0</v>
      </c>
      <c r="KS25" s="39"/>
      <c r="KT25" s="39" t="s">
        <v>411</v>
      </c>
      <c r="KU25" s="61" t="s">
        <v>590</v>
      </c>
      <c r="KV25" s="39"/>
      <c r="KW25" s="39" t="s">
        <v>1911</v>
      </c>
      <c r="KX25" s="39" t="s">
        <v>4342</v>
      </c>
      <c r="KY25" s="39"/>
      <c r="KZ25" s="39"/>
      <c r="LA25" s="39"/>
      <c r="LB25" s="39"/>
      <c r="LC25" s="39"/>
      <c r="LD25" s="39"/>
      <c r="LE25" s="39"/>
      <c r="LF25" s="39"/>
      <c r="LG25" s="39"/>
      <c r="LH25" s="39"/>
      <c r="LI25" s="39"/>
      <c r="LJ25" s="39"/>
      <c r="LK25" s="39"/>
      <c r="LL25" s="39"/>
      <c r="LM25" s="39"/>
      <c r="LN25" s="39"/>
      <c r="LO25" s="39"/>
      <c r="LP25" s="39"/>
      <c r="LQ25" s="39"/>
      <c r="LR25" s="39"/>
      <c r="LS25" s="39"/>
      <c r="LT25" s="39"/>
      <c r="LU25" s="39"/>
      <c r="LV25" s="39"/>
      <c r="LW25" s="39"/>
      <c r="LX25" s="39"/>
      <c r="LY25" s="39"/>
      <c r="LZ25" s="39"/>
      <c r="MA25" s="39"/>
      <c r="MB25" s="39"/>
      <c r="MC25" s="39"/>
      <c r="MD25" s="39"/>
      <c r="ME25" s="39"/>
      <c r="MF25" s="39"/>
      <c r="MG25" s="39" t="s">
        <v>2271</v>
      </c>
      <c r="MH25" s="39" t="s">
        <v>2271</v>
      </c>
      <c r="MI25" s="39" t="s">
        <v>2271</v>
      </c>
      <c r="MJ25" s="39" t="s">
        <v>355</v>
      </c>
      <c r="MK25" s="39">
        <v>0</v>
      </c>
      <c r="ML25" s="39">
        <v>0</v>
      </c>
      <c r="MM25" s="39">
        <v>0</v>
      </c>
      <c r="MN25" s="39">
        <v>0</v>
      </c>
      <c r="MO25" s="39">
        <v>0</v>
      </c>
      <c r="MP25" s="39">
        <v>0</v>
      </c>
      <c r="MQ25" s="39">
        <v>1</v>
      </c>
      <c r="MR25" s="39">
        <v>0</v>
      </c>
      <c r="MS25" s="39"/>
      <c r="MT25" s="39" t="s">
        <v>355</v>
      </c>
      <c r="MU25" s="39">
        <v>0</v>
      </c>
      <c r="MV25" s="39">
        <v>0</v>
      </c>
      <c r="MW25" s="39"/>
      <c r="MX25" s="39">
        <v>0</v>
      </c>
      <c r="MY25" s="39">
        <v>1</v>
      </c>
      <c r="MZ25" s="39">
        <v>0</v>
      </c>
      <c r="NA25" s="39"/>
      <c r="NB25" s="39" t="s">
        <v>1913</v>
      </c>
      <c r="NC25" s="39">
        <v>1</v>
      </c>
      <c r="ND25" s="39">
        <v>0</v>
      </c>
      <c r="NE25" s="39">
        <v>0</v>
      </c>
      <c r="NF25" s="39">
        <v>0</v>
      </c>
      <c r="NG25" s="39" t="s">
        <v>1951</v>
      </c>
      <c r="NH25" s="39">
        <v>0</v>
      </c>
      <c r="NI25" s="39">
        <v>0</v>
      </c>
      <c r="NJ25" s="39">
        <v>1</v>
      </c>
      <c r="NK25" s="39">
        <v>0</v>
      </c>
      <c r="NL25" s="39">
        <v>0</v>
      </c>
      <c r="NM25" s="39">
        <v>0</v>
      </c>
      <c r="NN25" s="39">
        <v>0</v>
      </c>
      <c r="NO25" s="39">
        <v>0</v>
      </c>
      <c r="NP25" s="39">
        <v>0</v>
      </c>
      <c r="NQ25" s="39">
        <v>0</v>
      </c>
      <c r="NR25" s="39">
        <v>0</v>
      </c>
      <c r="NS25" s="39"/>
      <c r="NT25" s="39"/>
      <c r="NU25" s="39" t="s">
        <v>355</v>
      </c>
      <c r="NV25" s="39" t="s">
        <v>1902</v>
      </c>
      <c r="NW25" s="39"/>
      <c r="NX25" s="39"/>
      <c r="NY25" s="39"/>
      <c r="NZ25" s="39"/>
      <c r="OA25" s="39"/>
      <c r="OB25" s="39"/>
      <c r="OC25" s="39"/>
      <c r="OD25" s="39"/>
      <c r="OE25" s="39"/>
      <c r="OF25" s="39"/>
      <c r="OG25" s="39"/>
      <c r="OH25" s="39"/>
      <c r="OI25" s="39" t="s">
        <v>4382</v>
      </c>
      <c r="OJ25" s="39">
        <v>0</v>
      </c>
      <c r="OK25" s="39">
        <v>0</v>
      </c>
      <c r="OL25" s="39">
        <v>0</v>
      </c>
      <c r="OM25" s="39">
        <v>0</v>
      </c>
      <c r="ON25" s="39">
        <v>0</v>
      </c>
      <c r="OO25" s="39">
        <v>0</v>
      </c>
      <c r="OP25" s="39">
        <v>0</v>
      </c>
      <c r="OQ25" s="39">
        <v>1</v>
      </c>
      <c r="OR25" s="39">
        <v>0</v>
      </c>
      <c r="OS25" s="39">
        <v>0</v>
      </c>
      <c r="OT25" s="39">
        <v>0</v>
      </c>
      <c r="OU25" s="39"/>
      <c r="OV25" s="39"/>
      <c r="OW25" s="39"/>
      <c r="OX25" s="39"/>
      <c r="OY25" s="39"/>
      <c r="OZ25" s="39"/>
      <c r="PA25" s="39"/>
      <c r="PB25" s="39"/>
      <c r="PC25" s="39"/>
      <c r="PD25" s="39"/>
      <c r="PE25" s="39"/>
      <c r="PF25" s="39"/>
      <c r="PG25" s="39"/>
      <c r="PH25" s="39"/>
      <c r="PI25" s="39"/>
      <c r="PJ25" s="39"/>
      <c r="PK25" s="39"/>
      <c r="PL25" s="39"/>
      <c r="PM25" s="39"/>
      <c r="PN25" s="39"/>
      <c r="PO25" s="39"/>
      <c r="PP25" s="39"/>
      <c r="PQ25" s="39"/>
      <c r="PR25" s="39"/>
      <c r="PS25" s="39"/>
      <c r="PT25" s="39"/>
      <c r="PU25" s="39"/>
      <c r="PV25" s="39"/>
      <c r="PW25" s="39"/>
      <c r="PX25" s="39"/>
      <c r="PY25" s="39"/>
      <c r="PZ25" s="39"/>
      <c r="QA25" s="39"/>
      <c r="QB25" s="39"/>
      <c r="QC25" s="39"/>
      <c r="QD25" s="39"/>
      <c r="QE25" s="39"/>
      <c r="QF25" s="39"/>
      <c r="QG25" s="39"/>
      <c r="QH25" s="39"/>
      <c r="QI25" s="39"/>
      <c r="QJ25" s="39"/>
      <c r="QK25" s="39"/>
      <c r="QL25" s="39"/>
      <c r="QM25" s="39"/>
      <c r="QN25" s="39"/>
      <c r="QO25" s="39"/>
      <c r="QP25" s="39"/>
      <c r="QQ25" s="39"/>
      <c r="QR25" s="39"/>
      <c r="QS25" s="39"/>
      <c r="QT25" s="39"/>
      <c r="QU25" s="39"/>
      <c r="QV25" s="39"/>
      <c r="QW25" s="39"/>
      <c r="QX25" s="39"/>
      <c r="QY25" s="39"/>
      <c r="QZ25" s="39"/>
      <c r="RA25" s="39"/>
      <c r="RB25" s="39"/>
      <c r="RC25" s="39"/>
      <c r="RD25" s="39"/>
      <c r="RE25" s="39"/>
      <c r="RF25" s="39"/>
      <c r="RG25" s="39"/>
      <c r="RH25" s="39"/>
      <c r="RI25" s="39"/>
      <c r="RJ25" s="39"/>
      <c r="RK25" s="39"/>
      <c r="RL25" s="39"/>
      <c r="RM25" s="39"/>
      <c r="RN25" s="39"/>
      <c r="RO25" s="39"/>
      <c r="RP25" s="39"/>
      <c r="RQ25" s="39"/>
      <c r="RR25" s="39"/>
      <c r="RS25" s="39"/>
      <c r="RT25" s="39"/>
      <c r="RU25" s="39"/>
      <c r="RV25" s="39"/>
      <c r="RW25" s="39"/>
      <c r="RX25" s="39"/>
      <c r="RY25" s="39"/>
      <c r="RZ25" s="39"/>
      <c r="SA25" s="39"/>
      <c r="SB25" s="39"/>
      <c r="SC25" s="39"/>
      <c r="SD25" s="39"/>
      <c r="SE25" s="39"/>
      <c r="SF25" s="39"/>
      <c r="SG25" s="39"/>
      <c r="SH25" s="39"/>
      <c r="SI25" s="39"/>
      <c r="SJ25" s="39"/>
      <c r="SK25" s="39"/>
      <c r="SL25" s="39"/>
      <c r="SM25" s="39"/>
      <c r="SN25" s="39"/>
      <c r="SO25" s="39"/>
      <c r="SP25" s="39"/>
      <c r="SQ25" s="39"/>
      <c r="SR25" s="39"/>
      <c r="SS25" s="39"/>
      <c r="ST25" s="39"/>
      <c r="SU25" s="39"/>
      <c r="SV25" s="39"/>
      <c r="SW25" s="39"/>
      <c r="SX25" s="39"/>
      <c r="SY25" s="39"/>
      <c r="SZ25" s="39"/>
      <c r="TA25" s="39"/>
      <c r="TB25" s="39"/>
      <c r="TC25" s="39"/>
      <c r="TD25" s="39"/>
      <c r="TE25" s="39"/>
      <c r="TF25" s="39"/>
      <c r="TG25" s="39"/>
      <c r="TH25" s="39"/>
      <c r="TI25" s="39"/>
      <c r="TJ25" s="39"/>
      <c r="TK25" s="39"/>
      <c r="TL25" s="39"/>
      <c r="TM25" s="39"/>
      <c r="TN25" s="39"/>
      <c r="TO25" s="39"/>
      <c r="TP25" s="39"/>
      <c r="TQ25" s="39"/>
      <c r="TR25" s="39"/>
      <c r="TS25" s="39"/>
      <c r="TT25" s="39"/>
      <c r="TU25" s="39"/>
      <c r="TV25" s="39"/>
      <c r="TW25" s="39"/>
      <c r="TX25" s="39"/>
      <c r="TY25" s="39"/>
      <c r="TZ25" s="39"/>
      <c r="UA25" s="39"/>
      <c r="UB25" s="39"/>
      <c r="UC25" s="39"/>
      <c r="UD25" s="39"/>
      <c r="UE25" s="39"/>
      <c r="UF25" s="39"/>
      <c r="UG25" s="39"/>
      <c r="UH25" s="39"/>
      <c r="UI25" s="39"/>
      <c r="UJ25" s="39"/>
      <c r="UK25" s="39"/>
      <c r="UL25" s="39"/>
      <c r="UM25" s="39"/>
      <c r="UN25" s="39"/>
      <c r="UO25" s="39"/>
      <c r="UP25" s="39"/>
      <c r="UQ25" s="39"/>
      <c r="UR25" s="39"/>
      <c r="US25" s="39"/>
      <c r="UT25" s="39"/>
      <c r="UU25" s="39"/>
      <c r="UV25" s="39"/>
      <c r="UW25" s="39"/>
      <c r="UX25" s="39"/>
      <c r="UY25" s="39"/>
      <c r="UZ25" s="39"/>
      <c r="VA25" s="39"/>
      <c r="VB25" s="39"/>
      <c r="VC25" s="39"/>
      <c r="VD25" s="39"/>
      <c r="VE25" s="39"/>
      <c r="VF25" s="39"/>
      <c r="VG25" s="39"/>
      <c r="VH25" s="39"/>
      <c r="VI25" s="39"/>
      <c r="VJ25" s="39"/>
      <c r="VK25" s="39"/>
      <c r="VL25" s="39"/>
      <c r="VM25" s="39"/>
      <c r="VN25" s="39"/>
      <c r="VO25" s="39"/>
      <c r="VP25" s="39"/>
      <c r="VQ25" s="39"/>
      <c r="VR25" s="39"/>
      <c r="VS25" s="39" t="s">
        <v>2010</v>
      </c>
      <c r="VT25" s="39">
        <v>1</v>
      </c>
      <c r="VU25" s="39">
        <v>1</v>
      </c>
      <c r="VV25" s="39">
        <v>1</v>
      </c>
      <c r="VW25" s="39">
        <v>0</v>
      </c>
      <c r="VX25" s="39">
        <v>1</v>
      </c>
      <c r="VY25" s="39">
        <v>1</v>
      </c>
      <c r="VZ25" s="39">
        <v>1</v>
      </c>
      <c r="WA25" s="39">
        <v>0</v>
      </c>
      <c r="WB25" s="39"/>
      <c r="WC25" s="39">
        <v>0</v>
      </c>
      <c r="WD25" s="39">
        <v>0</v>
      </c>
      <c r="WE25" s="39">
        <v>0</v>
      </c>
      <c r="WF25" s="39"/>
      <c r="WG25" s="39" t="s">
        <v>4465</v>
      </c>
      <c r="WH25" s="39" t="s">
        <v>355</v>
      </c>
      <c r="WI25" s="39" t="s">
        <v>2011</v>
      </c>
      <c r="WJ25" s="39">
        <v>0</v>
      </c>
      <c r="WK25" s="39">
        <v>0</v>
      </c>
      <c r="WL25" s="39">
        <v>1</v>
      </c>
      <c r="WM25" s="39">
        <v>1</v>
      </c>
      <c r="WN25" s="39">
        <v>0</v>
      </c>
      <c r="WO25" s="39">
        <v>0</v>
      </c>
      <c r="WP25" s="39">
        <v>0</v>
      </c>
      <c r="WQ25" s="39">
        <v>0</v>
      </c>
      <c r="WR25" s="39">
        <v>0</v>
      </c>
      <c r="WS25" s="39">
        <v>0</v>
      </c>
      <c r="WT25" s="39">
        <v>0</v>
      </c>
      <c r="WU25" s="39"/>
      <c r="WV25" s="39">
        <v>0</v>
      </c>
      <c r="WW25" s="39">
        <v>0</v>
      </c>
      <c r="WX25" s="39">
        <v>0</v>
      </c>
      <c r="WY25" s="39"/>
      <c r="WZ25" s="39" t="s">
        <v>5060</v>
      </c>
      <c r="XA25" s="39" t="s">
        <v>1915</v>
      </c>
      <c r="XB25" s="39"/>
      <c r="XC25" s="39"/>
      <c r="XD25" s="39"/>
      <c r="XE25" s="39"/>
      <c r="XF25" s="39"/>
      <c r="XG25" s="39"/>
      <c r="XH25" s="39"/>
      <c r="XI25" s="39"/>
      <c r="XJ25" s="39" t="s">
        <v>1915</v>
      </c>
      <c r="XK25" s="39" t="s">
        <v>1915</v>
      </c>
      <c r="XL25" s="39"/>
      <c r="XM25" s="39"/>
      <c r="XN25" s="39">
        <v>0</v>
      </c>
      <c r="XO25" s="39">
        <v>0</v>
      </c>
      <c r="XP25" s="39">
        <v>0</v>
      </c>
      <c r="XQ25" s="39"/>
      <c r="XR25" s="39">
        <v>0</v>
      </c>
      <c r="XS25" s="39">
        <v>0</v>
      </c>
      <c r="XT25" s="39">
        <v>0</v>
      </c>
      <c r="XU25" s="39"/>
      <c r="XV25" s="39"/>
      <c r="XW25" s="39"/>
      <c r="XX25" s="39">
        <v>226199192</v>
      </c>
      <c r="XY25" s="39" t="s">
        <v>708</v>
      </c>
      <c r="XZ25" s="38">
        <v>44494.47619212963</v>
      </c>
      <c r="YA25" s="39"/>
      <c r="YB25" s="39"/>
      <c r="YC25" s="39" t="s">
        <v>336</v>
      </c>
      <c r="YD25" s="39" t="s">
        <v>337</v>
      </c>
      <c r="YE25" s="39"/>
      <c r="YF25" s="39">
        <v>25</v>
      </c>
    </row>
    <row r="26" spans="1:656" s="14" customFormat="1" x14ac:dyDescent="0.25">
      <c r="A26" s="37">
        <v>44493.771661979168</v>
      </c>
      <c r="B26" s="38">
        <v>44493.786348298607</v>
      </c>
      <c r="C26" s="38">
        <v>44493</v>
      </c>
      <c r="D26" s="39"/>
      <c r="E26" s="39" t="s">
        <v>680</v>
      </c>
      <c r="F26" s="38">
        <v>44490</v>
      </c>
      <c r="G26" s="39" t="s">
        <v>1902</v>
      </c>
      <c r="H26" s="39" t="s">
        <v>1902</v>
      </c>
      <c r="I26" s="39" t="s">
        <v>1915</v>
      </c>
      <c r="J26" s="39" t="s">
        <v>1980</v>
      </c>
      <c r="K26" s="39" t="s">
        <v>1963</v>
      </c>
      <c r="L26" s="39"/>
      <c r="M26" s="39" t="s">
        <v>314</v>
      </c>
      <c r="N26" s="39" t="s">
        <v>1902</v>
      </c>
      <c r="O26" s="39" t="s">
        <v>1990</v>
      </c>
      <c r="P26" s="39" t="s">
        <v>1946</v>
      </c>
      <c r="Q26" s="39"/>
      <c r="R26" s="39" t="s">
        <v>2003</v>
      </c>
      <c r="S26" s="39">
        <v>3</v>
      </c>
      <c r="T26" s="39">
        <v>0</v>
      </c>
      <c r="U26" s="39">
        <v>2</v>
      </c>
      <c r="V26" s="39" t="s">
        <v>582</v>
      </c>
      <c r="W26" s="39">
        <v>0</v>
      </c>
      <c r="X26" s="39">
        <v>0</v>
      </c>
      <c r="Y26" s="39">
        <v>1</v>
      </c>
      <c r="Z26" s="39">
        <v>0</v>
      </c>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t="s">
        <v>1902</v>
      </c>
      <c r="BQ26" s="39" t="s">
        <v>339</v>
      </c>
      <c r="BR26" s="39">
        <v>1</v>
      </c>
      <c r="BS26" s="39">
        <v>0</v>
      </c>
      <c r="BT26" s="39">
        <v>0</v>
      </c>
      <c r="BU26" s="39">
        <v>0</v>
      </c>
      <c r="BV26" s="39">
        <v>0</v>
      </c>
      <c r="BW26" s="39">
        <v>0</v>
      </c>
      <c r="BX26" s="39">
        <v>0</v>
      </c>
      <c r="BY26" s="39">
        <v>0</v>
      </c>
      <c r="BZ26" s="39"/>
      <c r="CA26" s="39" t="s">
        <v>1977</v>
      </c>
      <c r="CB26" s="39"/>
      <c r="CC26" s="39">
        <v>800</v>
      </c>
      <c r="CD26" s="39" t="s">
        <v>1915</v>
      </c>
      <c r="CE26" s="39"/>
      <c r="CF26" s="39"/>
      <c r="CG26" s="39"/>
      <c r="CH26" s="39"/>
      <c r="CI26" s="39"/>
      <c r="CJ26" s="39"/>
      <c r="CK26" s="39"/>
      <c r="CL26" s="39"/>
      <c r="CM26" s="39"/>
      <c r="CN26" s="39"/>
      <c r="CO26" s="39"/>
      <c r="CP26" s="39"/>
      <c r="CQ26" s="39"/>
      <c r="CR26" s="39"/>
      <c r="CS26" s="39"/>
      <c r="CT26" s="39"/>
      <c r="CU26" s="39"/>
      <c r="CV26" s="39"/>
      <c r="CW26" s="39"/>
      <c r="CX26" s="39"/>
      <c r="CY26" s="39" t="s">
        <v>541</v>
      </c>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t="s">
        <v>1909</v>
      </c>
      <c r="EK26" s="39">
        <v>1</v>
      </c>
      <c r="EL26" s="39">
        <v>0</v>
      </c>
      <c r="EM26" s="39">
        <v>0</v>
      </c>
      <c r="EN26" s="39">
        <v>0</v>
      </c>
      <c r="EO26" s="39">
        <v>0</v>
      </c>
      <c r="EP26" s="39">
        <v>0</v>
      </c>
      <c r="EQ26" s="39"/>
      <c r="ER26" s="39"/>
      <c r="ES26" s="39"/>
      <c r="ET26" s="39"/>
      <c r="EU26" s="39"/>
      <c r="EV26" s="39"/>
      <c r="EW26" s="39"/>
      <c r="EX26" s="39"/>
      <c r="EY26" s="39"/>
      <c r="EZ26" s="39"/>
      <c r="FA26" s="39"/>
      <c r="FB26" s="39"/>
      <c r="FC26" s="39"/>
      <c r="FD26" s="39"/>
      <c r="FE26" s="39"/>
      <c r="FF26" s="39"/>
      <c r="FG26" s="39"/>
      <c r="FH26" s="39"/>
      <c r="FI26" s="39"/>
      <c r="FJ26" s="39"/>
      <c r="FK26" s="39"/>
      <c r="FL26" s="39"/>
      <c r="FM26" s="39"/>
      <c r="FN26" s="39"/>
      <c r="FO26" s="39"/>
      <c r="FP26" s="39"/>
      <c r="FQ26" s="39"/>
      <c r="FR26" s="39"/>
      <c r="FS26" s="39" t="s">
        <v>520</v>
      </c>
      <c r="FT26" s="39">
        <v>0</v>
      </c>
      <c r="FU26" s="39">
        <v>0</v>
      </c>
      <c r="FV26" s="39">
        <v>0</v>
      </c>
      <c r="FW26" s="39">
        <v>0</v>
      </c>
      <c r="FX26" s="39">
        <v>0</v>
      </c>
      <c r="FY26" s="39">
        <v>1</v>
      </c>
      <c r="FZ26" s="39">
        <v>0</v>
      </c>
      <c r="GA26" s="39">
        <v>0</v>
      </c>
      <c r="GB26" s="39">
        <v>0</v>
      </c>
      <c r="GC26" s="39">
        <v>0</v>
      </c>
      <c r="GD26" s="39">
        <v>0</v>
      </c>
      <c r="GE26" s="39">
        <v>0</v>
      </c>
      <c r="GF26" s="39">
        <v>0</v>
      </c>
      <c r="GG26" s="39">
        <v>0</v>
      </c>
      <c r="GH26" s="39">
        <v>0</v>
      </c>
      <c r="GI26" s="39">
        <v>0</v>
      </c>
      <c r="GJ26" s="39">
        <v>0</v>
      </c>
      <c r="GK26" s="39"/>
      <c r="GL26" s="39" t="s">
        <v>1909</v>
      </c>
      <c r="GM26" s="39">
        <v>1</v>
      </c>
      <c r="GN26" s="39">
        <v>0</v>
      </c>
      <c r="GO26" s="39">
        <v>0</v>
      </c>
      <c r="GP26" s="39">
        <v>0</v>
      </c>
      <c r="GQ26" s="39">
        <v>0</v>
      </c>
      <c r="GR26" s="39">
        <v>0</v>
      </c>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t="s">
        <v>423</v>
      </c>
      <c r="HY26" s="39"/>
      <c r="HZ26" s="61" t="s">
        <v>631</v>
      </c>
      <c r="IA26" s="39"/>
      <c r="IB26" s="39"/>
      <c r="IC26" s="39"/>
      <c r="ID26" s="39" t="s">
        <v>4258</v>
      </c>
      <c r="IE26" s="39"/>
      <c r="IF26" s="39"/>
      <c r="IG26" s="39"/>
      <c r="IH26" s="39"/>
      <c r="II26" s="39"/>
      <c r="IJ26" s="39"/>
      <c r="IK26" s="39"/>
      <c r="IL26" s="39"/>
      <c r="IM26" s="39"/>
      <c r="IN26" s="39"/>
      <c r="IO26" s="39"/>
      <c r="IP26" s="39"/>
      <c r="IQ26" s="39"/>
      <c r="IR26" s="39"/>
      <c r="IS26" s="39"/>
      <c r="IT26" s="39"/>
      <c r="IU26" s="39"/>
      <c r="IV26" s="39"/>
      <c r="IW26" s="39"/>
      <c r="IX26" s="39"/>
      <c r="IY26" s="39"/>
      <c r="IZ26" s="39"/>
      <c r="JA26" s="39"/>
      <c r="JB26" s="39"/>
      <c r="JC26" s="39"/>
      <c r="JD26" s="39"/>
      <c r="JE26" s="39"/>
      <c r="JF26" s="39"/>
      <c r="JG26" s="39"/>
      <c r="JH26" s="39"/>
      <c r="JI26" s="39"/>
      <c r="JJ26" s="39"/>
      <c r="JK26" s="39"/>
      <c r="JL26" s="39"/>
      <c r="JM26" s="39"/>
      <c r="JN26" s="39"/>
      <c r="JO26" s="39"/>
      <c r="JP26" s="39" t="s">
        <v>448</v>
      </c>
      <c r="JQ26" s="39">
        <v>0</v>
      </c>
      <c r="JR26" s="39">
        <v>1</v>
      </c>
      <c r="JS26" s="39">
        <v>0</v>
      </c>
      <c r="JT26" s="39">
        <v>0</v>
      </c>
      <c r="JU26" s="39">
        <v>0</v>
      </c>
      <c r="JV26" s="39">
        <v>0</v>
      </c>
      <c r="JW26" s="39">
        <v>0</v>
      </c>
      <c r="JX26" s="39">
        <v>0</v>
      </c>
      <c r="JY26" s="39">
        <v>0</v>
      </c>
      <c r="JZ26" s="39"/>
      <c r="KA26" s="39" t="s">
        <v>4319</v>
      </c>
      <c r="KB26" s="61" t="s">
        <v>712</v>
      </c>
      <c r="KC26" s="39">
        <v>1</v>
      </c>
      <c r="KD26" s="39">
        <v>0</v>
      </c>
      <c r="KE26" s="39">
        <v>1</v>
      </c>
      <c r="KF26" s="39">
        <v>1</v>
      </c>
      <c r="KG26" s="39">
        <v>0</v>
      </c>
      <c r="KH26" s="39">
        <v>0</v>
      </c>
      <c r="KI26" s="39">
        <v>0</v>
      </c>
      <c r="KJ26" s="39">
        <v>0</v>
      </c>
      <c r="KK26" s="39">
        <v>1</v>
      </c>
      <c r="KL26" s="39">
        <v>0</v>
      </c>
      <c r="KM26" s="39">
        <v>1</v>
      </c>
      <c r="KN26" s="39">
        <v>0</v>
      </c>
      <c r="KO26" s="39"/>
      <c r="KP26" s="39">
        <v>0</v>
      </c>
      <c r="KQ26" s="39">
        <v>0</v>
      </c>
      <c r="KR26" s="39">
        <v>0</v>
      </c>
      <c r="KS26" s="39"/>
      <c r="KT26" s="39" t="s">
        <v>411</v>
      </c>
      <c r="KU26" s="39" t="s">
        <v>447</v>
      </c>
      <c r="KV26" s="39"/>
      <c r="KW26" s="39" t="s">
        <v>408</v>
      </c>
      <c r="KX26" s="39"/>
      <c r="KY26" s="39"/>
      <c r="KZ26" s="39"/>
      <c r="LA26" s="39"/>
      <c r="LB26" s="39"/>
      <c r="LC26" s="39"/>
      <c r="LD26" s="39"/>
      <c r="LE26" s="39"/>
      <c r="LF26" s="39"/>
      <c r="LG26" s="39"/>
      <c r="LH26" s="39"/>
      <c r="LI26" s="39"/>
      <c r="LJ26" s="39"/>
      <c r="LK26" s="39"/>
      <c r="LL26" s="39"/>
      <c r="LM26" s="39"/>
      <c r="LN26" s="39"/>
      <c r="LO26" s="39"/>
      <c r="LP26" s="39"/>
      <c r="LQ26" s="39"/>
      <c r="LR26" s="39"/>
      <c r="LS26" s="39"/>
      <c r="LT26" s="39"/>
      <c r="LU26" s="39"/>
      <c r="LV26" s="39"/>
      <c r="LW26" s="39"/>
      <c r="LX26" s="39"/>
      <c r="LY26" s="39"/>
      <c r="LZ26" s="39"/>
      <c r="MA26" s="39"/>
      <c r="MB26" s="39"/>
      <c r="MC26" s="39"/>
      <c r="MD26" s="39"/>
      <c r="ME26" s="39"/>
      <c r="MF26" s="39"/>
      <c r="MG26" s="39" t="s">
        <v>2271</v>
      </c>
      <c r="MH26" s="39" t="s">
        <v>2271</v>
      </c>
      <c r="MI26" s="39"/>
      <c r="MJ26" s="39" t="s">
        <v>2273</v>
      </c>
      <c r="MK26" s="39">
        <v>0</v>
      </c>
      <c r="ML26" s="39">
        <v>0</v>
      </c>
      <c r="MM26" s="39">
        <v>0</v>
      </c>
      <c r="MN26" s="39">
        <v>0</v>
      </c>
      <c r="MO26" s="39">
        <v>1</v>
      </c>
      <c r="MP26" s="39">
        <v>0</v>
      </c>
      <c r="MQ26" s="39">
        <v>0</v>
      </c>
      <c r="MR26" s="39">
        <v>0</v>
      </c>
      <c r="MS26" s="39"/>
      <c r="MT26" s="39" t="s">
        <v>324</v>
      </c>
      <c r="MU26" s="39">
        <v>0</v>
      </c>
      <c r="MV26" s="39">
        <v>1</v>
      </c>
      <c r="MW26" s="39"/>
      <c r="MX26" s="39">
        <v>0</v>
      </c>
      <c r="MY26" s="39">
        <v>0</v>
      </c>
      <c r="MZ26" s="39">
        <v>0</v>
      </c>
      <c r="NA26" s="39"/>
      <c r="NB26" s="39" t="s">
        <v>1913</v>
      </c>
      <c r="NC26" s="39">
        <v>1</v>
      </c>
      <c r="ND26" s="39">
        <v>0</v>
      </c>
      <c r="NE26" s="39">
        <v>0</v>
      </c>
      <c r="NF26" s="39">
        <v>0</v>
      </c>
      <c r="NG26" s="39" t="s">
        <v>1951</v>
      </c>
      <c r="NH26" s="39">
        <v>0</v>
      </c>
      <c r="NI26" s="39">
        <v>0</v>
      </c>
      <c r="NJ26" s="39">
        <v>1</v>
      </c>
      <c r="NK26" s="39">
        <v>0</v>
      </c>
      <c r="NL26" s="39">
        <v>0</v>
      </c>
      <c r="NM26" s="39">
        <v>0</v>
      </c>
      <c r="NN26" s="39">
        <v>0</v>
      </c>
      <c r="NO26" s="39">
        <v>0</v>
      </c>
      <c r="NP26" s="39">
        <v>0</v>
      </c>
      <c r="NQ26" s="39">
        <v>0</v>
      </c>
      <c r="NR26" s="39">
        <v>0</v>
      </c>
      <c r="NS26" s="39"/>
      <c r="NT26" s="39"/>
      <c r="NU26" s="39" t="s">
        <v>1902</v>
      </c>
      <c r="NV26" s="39" t="s">
        <v>1902</v>
      </c>
      <c r="NW26" s="39" t="s">
        <v>1925</v>
      </c>
      <c r="NX26" s="39">
        <v>0</v>
      </c>
      <c r="NY26" s="39">
        <v>0</v>
      </c>
      <c r="NZ26" s="39">
        <v>0</v>
      </c>
      <c r="OA26" s="39">
        <v>0</v>
      </c>
      <c r="OB26" s="39">
        <v>0</v>
      </c>
      <c r="OC26" s="39"/>
      <c r="OD26" s="39"/>
      <c r="OE26" s="39">
        <v>0</v>
      </c>
      <c r="OF26" s="39">
        <v>1</v>
      </c>
      <c r="OG26" s="39">
        <v>0</v>
      </c>
      <c r="OH26" s="39"/>
      <c r="OI26" s="39" t="s">
        <v>4382</v>
      </c>
      <c r="OJ26" s="39">
        <v>0</v>
      </c>
      <c r="OK26" s="39">
        <v>0</v>
      </c>
      <c r="OL26" s="39">
        <v>0</v>
      </c>
      <c r="OM26" s="39">
        <v>0</v>
      </c>
      <c r="ON26" s="39">
        <v>0</v>
      </c>
      <c r="OO26" s="39">
        <v>0</v>
      </c>
      <c r="OP26" s="39">
        <v>0</v>
      </c>
      <c r="OQ26" s="39">
        <v>1</v>
      </c>
      <c r="OR26" s="39">
        <v>0</v>
      </c>
      <c r="OS26" s="39">
        <v>0</v>
      </c>
      <c r="OT26" s="39">
        <v>0</v>
      </c>
      <c r="OU26" s="39"/>
      <c r="OV26" s="39"/>
      <c r="OW26" s="39"/>
      <c r="OX26" s="39"/>
      <c r="OY26" s="39"/>
      <c r="OZ26" s="39"/>
      <c r="PA26" s="39"/>
      <c r="PB26" s="39"/>
      <c r="PC26" s="39"/>
      <c r="PD26" s="39"/>
      <c r="PE26" s="39"/>
      <c r="PF26" s="39"/>
      <c r="PG26" s="39"/>
      <c r="PH26" s="39"/>
      <c r="PI26" s="39"/>
      <c r="PJ26" s="39"/>
      <c r="PK26" s="39"/>
      <c r="PL26" s="39"/>
      <c r="PM26" s="39"/>
      <c r="PN26" s="39"/>
      <c r="PO26" s="39"/>
      <c r="PP26" s="39"/>
      <c r="PQ26" s="39"/>
      <c r="PR26" s="39"/>
      <c r="PS26" s="39"/>
      <c r="PT26" s="39"/>
      <c r="PU26" s="39"/>
      <c r="PV26" s="39"/>
      <c r="PW26" s="39"/>
      <c r="PX26" s="39"/>
      <c r="PY26" s="39"/>
      <c r="PZ26" s="39"/>
      <c r="QA26" s="39"/>
      <c r="QB26" s="39"/>
      <c r="QC26" s="39"/>
      <c r="QD26" s="39"/>
      <c r="QE26" s="39"/>
      <c r="QF26" s="39"/>
      <c r="QG26" s="39"/>
      <c r="QH26" s="39"/>
      <c r="QI26" s="39"/>
      <c r="QJ26" s="39"/>
      <c r="QK26" s="39"/>
      <c r="QL26" s="39"/>
      <c r="QM26" s="39"/>
      <c r="QN26" s="39"/>
      <c r="QO26" s="39"/>
      <c r="QP26" s="39"/>
      <c r="QQ26" s="39"/>
      <c r="QR26" s="39"/>
      <c r="QS26" s="39"/>
      <c r="QT26" s="39"/>
      <c r="QU26" s="39"/>
      <c r="QV26" s="39"/>
      <c r="QW26" s="39"/>
      <c r="QX26" s="39"/>
      <c r="QY26" s="39"/>
      <c r="QZ26" s="39"/>
      <c r="RA26" s="39"/>
      <c r="RB26" s="39"/>
      <c r="RC26" s="39"/>
      <c r="RD26" s="39"/>
      <c r="RE26" s="39"/>
      <c r="RF26" s="39"/>
      <c r="RG26" s="39"/>
      <c r="RH26" s="39"/>
      <c r="RI26" s="39"/>
      <c r="RJ26" s="39"/>
      <c r="RK26" s="39"/>
      <c r="RL26" s="39"/>
      <c r="RM26" s="39"/>
      <c r="RN26" s="39"/>
      <c r="RO26" s="39"/>
      <c r="RP26" s="39"/>
      <c r="RQ26" s="39"/>
      <c r="RR26" s="39"/>
      <c r="RS26" s="39"/>
      <c r="RT26" s="39"/>
      <c r="RU26" s="39"/>
      <c r="RV26" s="39"/>
      <c r="RW26" s="39"/>
      <c r="RX26" s="39"/>
      <c r="RY26" s="39"/>
      <c r="RZ26" s="39"/>
      <c r="SA26" s="39"/>
      <c r="SB26" s="39"/>
      <c r="SC26" s="39"/>
      <c r="SD26" s="39"/>
      <c r="SE26" s="39"/>
      <c r="SF26" s="39"/>
      <c r="SG26" s="39"/>
      <c r="SH26" s="39"/>
      <c r="SI26" s="39"/>
      <c r="SJ26" s="39"/>
      <c r="SK26" s="39"/>
      <c r="SL26" s="39"/>
      <c r="SM26" s="39"/>
      <c r="SN26" s="39"/>
      <c r="SO26" s="39"/>
      <c r="SP26" s="39"/>
      <c r="SQ26" s="39"/>
      <c r="SR26" s="39"/>
      <c r="SS26" s="39"/>
      <c r="ST26" s="39"/>
      <c r="SU26" s="39"/>
      <c r="SV26" s="39"/>
      <c r="SW26" s="39"/>
      <c r="SX26" s="39"/>
      <c r="SY26" s="39"/>
      <c r="SZ26" s="39"/>
      <c r="TA26" s="39"/>
      <c r="TB26" s="39"/>
      <c r="TC26" s="39"/>
      <c r="TD26" s="39"/>
      <c r="TE26" s="39"/>
      <c r="TF26" s="39"/>
      <c r="TG26" s="39"/>
      <c r="TH26" s="39"/>
      <c r="TI26" s="39"/>
      <c r="TJ26" s="39"/>
      <c r="TK26" s="39"/>
      <c r="TL26" s="39"/>
      <c r="TM26" s="39"/>
      <c r="TN26" s="39"/>
      <c r="TO26" s="39"/>
      <c r="TP26" s="39"/>
      <c r="TQ26" s="39"/>
      <c r="TR26" s="39"/>
      <c r="TS26" s="39"/>
      <c r="TT26" s="39"/>
      <c r="TU26" s="39"/>
      <c r="TV26" s="39"/>
      <c r="TW26" s="39"/>
      <c r="TX26" s="39"/>
      <c r="TY26" s="39"/>
      <c r="TZ26" s="39"/>
      <c r="UA26" s="39"/>
      <c r="UB26" s="39"/>
      <c r="UC26" s="39"/>
      <c r="UD26" s="39"/>
      <c r="UE26" s="39"/>
      <c r="UF26" s="39"/>
      <c r="UG26" s="39"/>
      <c r="UH26" s="39"/>
      <c r="UI26" s="39"/>
      <c r="UJ26" s="39"/>
      <c r="UK26" s="39"/>
      <c r="UL26" s="39"/>
      <c r="UM26" s="39"/>
      <c r="UN26" s="39"/>
      <c r="UO26" s="39"/>
      <c r="UP26" s="39"/>
      <c r="UQ26" s="39"/>
      <c r="UR26" s="39"/>
      <c r="US26" s="39"/>
      <c r="UT26" s="39"/>
      <c r="UU26" s="39"/>
      <c r="UV26" s="39"/>
      <c r="UW26" s="39"/>
      <c r="UX26" s="39"/>
      <c r="UY26" s="39"/>
      <c r="UZ26" s="39"/>
      <c r="VA26" s="39"/>
      <c r="VB26" s="39"/>
      <c r="VC26" s="39"/>
      <c r="VD26" s="39"/>
      <c r="VE26" s="39"/>
      <c r="VF26" s="39"/>
      <c r="VG26" s="39"/>
      <c r="VH26" s="39"/>
      <c r="VI26" s="39"/>
      <c r="VJ26" s="39"/>
      <c r="VK26" s="39"/>
      <c r="VL26" s="39"/>
      <c r="VM26" s="39"/>
      <c r="VN26" s="39"/>
      <c r="VO26" s="39"/>
      <c r="VP26" s="39"/>
      <c r="VQ26" s="39"/>
      <c r="VR26" s="39"/>
      <c r="VS26" s="39" t="s">
        <v>1974</v>
      </c>
      <c r="VT26" s="39">
        <v>1</v>
      </c>
      <c r="VU26" s="39">
        <v>0</v>
      </c>
      <c r="VV26" s="39">
        <v>1</v>
      </c>
      <c r="VW26" s="39">
        <v>0</v>
      </c>
      <c r="VX26" s="39">
        <v>0</v>
      </c>
      <c r="VY26" s="39">
        <v>0</v>
      </c>
      <c r="VZ26" s="39">
        <v>0</v>
      </c>
      <c r="WA26" s="39">
        <v>0</v>
      </c>
      <c r="WB26" s="39"/>
      <c r="WC26" s="39">
        <v>0</v>
      </c>
      <c r="WD26" s="39">
        <v>0</v>
      </c>
      <c r="WE26" s="39">
        <v>0</v>
      </c>
      <c r="WF26" s="39"/>
      <c r="WG26" s="39" t="s">
        <v>355</v>
      </c>
      <c r="WH26" s="39" t="s">
        <v>4497</v>
      </c>
      <c r="WI26" s="39" t="s">
        <v>2012</v>
      </c>
      <c r="WJ26" s="39">
        <v>0</v>
      </c>
      <c r="WK26" s="39">
        <v>0</v>
      </c>
      <c r="WL26" s="39">
        <v>0</v>
      </c>
      <c r="WM26" s="39">
        <v>1</v>
      </c>
      <c r="WN26" s="39">
        <v>0</v>
      </c>
      <c r="WO26" s="39">
        <v>0</v>
      </c>
      <c r="WP26" s="39">
        <v>0</v>
      </c>
      <c r="WQ26" s="39">
        <v>0</v>
      </c>
      <c r="WR26" s="39">
        <v>0</v>
      </c>
      <c r="WS26" s="39">
        <v>0</v>
      </c>
      <c r="WT26" s="39">
        <v>1</v>
      </c>
      <c r="WU26" s="39"/>
      <c r="WV26" s="39">
        <v>0</v>
      </c>
      <c r="WW26" s="39">
        <v>0</v>
      </c>
      <c r="WX26" s="39">
        <v>0</v>
      </c>
      <c r="WY26" s="39"/>
      <c r="WZ26" s="39" t="s">
        <v>5058</v>
      </c>
      <c r="XA26" s="39" t="s">
        <v>1915</v>
      </c>
      <c r="XB26" s="39"/>
      <c r="XC26" s="39"/>
      <c r="XD26" s="39"/>
      <c r="XE26" s="39"/>
      <c r="XF26" s="39"/>
      <c r="XG26" s="39"/>
      <c r="XH26" s="39"/>
      <c r="XI26" s="39"/>
      <c r="XJ26" s="39" t="s">
        <v>1915</v>
      </c>
      <c r="XK26" s="39" t="s">
        <v>1915</v>
      </c>
      <c r="XL26" s="39"/>
      <c r="XM26" s="39"/>
      <c r="XN26" s="39">
        <v>0</v>
      </c>
      <c r="XO26" s="39">
        <v>0</v>
      </c>
      <c r="XP26" s="39">
        <v>0</v>
      </c>
      <c r="XQ26" s="39"/>
      <c r="XR26" s="39">
        <v>0</v>
      </c>
      <c r="XS26" s="39">
        <v>0</v>
      </c>
      <c r="XT26" s="39">
        <v>0</v>
      </c>
      <c r="XU26" s="39"/>
      <c r="XV26" s="39"/>
      <c r="XW26" s="39"/>
      <c r="XX26" s="39">
        <v>226199197</v>
      </c>
      <c r="XY26" s="39" t="s">
        <v>721</v>
      </c>
      <c r="XZ26" s="38">
        <v>44494.47619212963</v>
      </c>
      <c r="YA26" s="39"/>
      <c r="YB26" s="39"/>
      <c r="YC26" s="39" t="s">
        <v>336</v>
      </c>
      <c r="YD26" s="39" t="s">
        <v>337</v>
      </c>
      <c r="YE26" s="39"/>
      <c r="YF26" s="39">
        <v>26</v>
      </c>
    </row>
    <row r="27" spans="1:656" s="14" customFormat="1" x14ac:dyDescent="0.25">
      <c r="A27" s="52">
        <v>44494.73739707176</v>
      </c>
      <c r="B27" s="53">
        <v>44494.744921759258</v>
      </c>
      <c r="C27" s="53">
        <v>44494</v>
      </c>
      <c r="D27" s="54"/>
      <c r="E27" s="54" t="s">
        <v>379</v>
      </c>
      <c r="F27" s="53">
        <v>44494</v>
      </c>
      <c r="G27" s="54" t="s">
        <v>1902</v>
      </c>
      <c r="H27" s="54" t="s">
        <v>1902</v>
      </c>
      <c r="I27" s="54" t="s">
        <v>420</v>
      </c>
      <c r="J27" s="54" t="s">
        <v>1903</v>
      </c>
      <c r="K27" s="54" t="s">
        <v>1904</v>
      </c>
      <c r="L27" s="54"/>
      <c r="M27" s="54" t="s">
        <v>314</v>
      </c>
      <c r="N27" s="54" t="s">
        <v>1902</v>
      </c>
      <c r="O27" s="54" t="s">
        <v>315</v>
      </c>
      <c r="P27" s="54" t="s">
        <v>1946</v>
      </c>
      <c r="Q27" s="54"/>
      <c r="R27" s="54" t="s">
        <v>317</v>
      </c>
      <c r="S27" s="54">
        <v>4</v>
      </c>
      <c r="T27" s="54">
        <v>0</v>
      </c>
      <c r="U27" s="54">
        <v>2</v>
      </c>
      <c r="V27" s="54" t="s">
        <v>582</v>
      </c>
      <c r="W27" s="54">
        <v>0</v>
      </c>
      <c r="X27" s="54">
        <v>0</v>
      </c>
      <c r="Y27" s="54">
        <v>1</v>
      </c>
      <c r="Z27" s="54">
        <v>0</v>
      </c>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t="s">
        <v>1902</v>
      </c>
      <c r="BQ27" s="54" t="s">
        <v>339</v>
      </c>
      <c r="BR27" s="54">
        <v>1</v>
      </c>
      <c r="BS27" s="54">
        <v>0</v>
      </c>
      <c r="BT27" s="54">
        <v>0</v>
      </c>
      <c r="BU27" s="54">
        <v>0</v>
      </c>
      <c r="BV27" s="54">
        <v>0</v>
      </c>
      <c r="BW27" s="54">
        <v>0</v>
      </c>
      <c r="BX27" s="54">
        <v>0</v>
      </c>
      <c r="BY27" s="54">
        <v>0</v>
      </c>
      <c r="BZ27" s="54"/>
      <c r="CA27" s="54" t="s">
        <v>1954</v>
      </c>
      <c r="CB27" s="54"/>
      <c r="CC27" s="54">
        <v>700</v>
      </c>
      <c r="CD27" s="54" t="s">
        <v>1915</v>
      </c>
      <c r="CE27" s="54"/>
      <c r="CF27" s="54"/>
      <c r="CG27" s="54"/>
      <c r="CH27" s="54"/>
      <c r="CI27" s="54"/>
      <c r="CJ27" s="54"/>
      <c r="CK27" s="54"/>
      <c r="CL27" s="54"/>
      <c r="CM27" s="54"/>
      <c r="CN27" s="54"/>
      <c r="CO27" s="54"/>
      <c r="CP27" s="54"/>
      <c r="CQ27" s="54"/>
      <c r="CR27" s="54"/>
      <c r="CS27" s="54"/>
      <c r="CT27" s="54"/>
      <c r="CU27" s="54"/>
      <c r="CV27" s="54"/>
      <c r="CW27" s="54"/>
      <c r="CX27" s="54"/>
      <c r="CY27" s="54" t="s">
        <v>422</v>
      </c>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t="s">
        <v>1909</v>
      </c>
      <c r="EK27" s="54">
        <v>1</v>
      </c>
      <c r="EL27" s="54">
        <v>0</v>
      </c>
      <c r="EM27" s="54">
        <v>0</v>
      </c>
      <c r="EN27" s="54">
        <v>0</v>
      </c>
      <c r="EO27" s="54">
        <v>0</v>
      </c>
      <c r="EP27" s="54">
        <v>0</v>
      </c>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5" t="s">
        <v>384</v>
      </c>
      <c r="FT27" s="54">
        <v>1</v>
      </c>
      <c r="FU27" s="54">
        <v>0</v>
      </c>
      <c r="FV27" s="54">
        <v>0</v>
      </c>
      <c r="FW27" s="54">
        <v>0</v>
      </c>
      <c r="FX27" s="54">
        <v>0</v>
      </c>
      <c r="FY27" s="54">
        <v>0</v>
      </c>
      <c r="FZ27" s="54">
        <v>0</v>
      </c>
      <c r="GA27" s="54">
        <v>0</v>
      </c>
      <c r="GB27" s="54">
        <v>0</v>
      </c>
      <c r="GC27" s="54">
        <v>0</v>
      </c>
      <c r="GD27" s="54">
        <v>0</v>
      </c>
      <c r="GE27" s="54">
        <v>0</v>
      </c>
      <c r="GF27" s="54">
        <v>0</v>
      </c>
      <c r="GG27" s="54">
        <v>0</v>
      </c>
      <c r="GH27" s="54">
        <v>0</v>
      </c>
      <c r="GI27" s="54">
        <v>0</v>
      </c>
      <c r="GJ27" s="54">
        <v>0</v>
      </c>
      <c r="GK27" s="54"/>
      <c r="GL27" s="54" t="s">
        <v>1909</v>
      </c>
      <c r="GM27" s="54">
        <v>1</v>
      </c>
      <c r="GN27" s="54">
        <v>0</v>
      </c>
      <c r="GO27" s="54">
        <v>0</v>
      </c>
      <c r="GP27" s="54">
        <v>0</v>
      </c>
      <c r="GQ27" s="54">
        <v>0</v>
      </c>
      <c r="GR27" s="54">
        <v>0</v>
      </c>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t="s">
        <v>423</v>
      </c>
      <c r="HY27" s="54"/>
      <c r="HZ27" s="54" t="s">
        <v>385</v>
      </c>
      <c r="IA27" s="54"/>
      <c r="IB27" s="54"/>
      <c r="IC27" s="54"/>
      <c r="ID27" s="54" t="s">
        <v>4200</v>
      </c>
      <c r="IE27" s="54"/>
      <c r="IF27" s="54"/>
      <c r="IG27" s="54"/>
      <c r="IH27" s="54"/>
      <c r="II27" s="54"/>
      <c r="IJ27" s="54"/>
      <c r="IK27" s="54"/>
      <c r="IL27" s="54"/>
      <c r="IM27" s="54"/>
      <c r="IN27" s="54"/>
      <c r="IO27" s="54"/>
      <c r="IP27" s="54"/>
      <c r="IQ27" s="54"/>
      <c r="IR27" s="39"/>
      <c r="IS27" s="54"/>
      <c r="IT27" s="54"/>
      <c r="IU27" s="54"/>
      <c r="IV27" s="54"/>
      <c r="IW27" s="54"/>
      <c r="IX27" s="54"/>
      <c r="IY27" s="54"/>
      <c r="IZ27" s="54"/>
      <c r="JA27" s="54"/>
      <c r="JB27" s="54"/>
      <c r="JC27" s="54"/>
      <c r="JD27" s="54"/>
      <c r="JE27" s="54"/>
      <c r="JF27" s="54"/>
      <c r="JG27" s="54"/>
      <c r="JH27" s="54"/>
      <c r="JI27" s="54"/>
      <c r="JJ27" s="54"/>
      <c r="JK27" s="54"/>
      <c r="JL27" s="54"/>
      <c r="JM27" s="54"/>
      <c r="JN27" s="39"/>
      <c r="JO27" s="39"/>
      <c r="JP27" s="54" t="s">
        <v>355</v>
      </c>
      <c r="JQ27" s="54">
        <v>0</v>
      </c>
      <c r="JR27" s="54">
        <v>0</v>
      </c>
      <c r="JS27" s="54">
        <v>0</v>
      </c>
      <c r="JT27" s="54">
        <v>0</v>
      </c>
      <c r="JU27" s="54">
        <v>0</v>
      </c>
      <c r="JV27" s="54">
        <v>0</v>
      </c>
      <c r="JW27" s="54">
        <v>0</v>
      </c>
      <c r="JX27" s="54">
        <v>1</v>
      </c>
      <c r="JY27" s="54">
        <v>0</v>
      </c>
      <c r="JZ27" s="54"/>
      <c r="KA27" s="54" t="s">
        <v>4311</v>
      </c>
      <c r="KB27" s="55" t="s">
        <v>724</v>
      </c>
      <c r="KC27" s="54">
        <v>1</v>
      </c>
      <c r="KD27" s="54">
        <v>0</v>
      </c>
      <c r="KE27" s="54">
        <v>1</v>
      </c>
      <c r="KF27" s="54">
        <v>1</v>
      </c>
      <c r="KG27" s="54">
        <v>0</v>
      </c>
      <c r="KH27" s="54">
        <v>1</v>
      </c>
      <c r="KI27" s="54">
        <v>0</v>
      </c>
      <c r="KJ27" s="54">
        <v>0</v>
      </c>
      <c r="KK27" s="54">
        <v>0</v>
      </c>
      <c r="KL27" s="54">
        <v>0</v>
      </c>
      <c r="KM27" s="54">
        <v>0</v>
      </c>
      <c r="KN27" s="54">
        <v>0</v>
      </c>
      <c r="KO27" s="54"/>
      <c r="KP27" s="54">
        <v>0</v>
      </c>
      <c r="KQ27" s="54">
        <v>0</v>
      </c>
      <c r="KR27" s="54">
        <v>0</v>
      </c>
      <c r="KS27" s="54"/>
      <c r="KT27" s="54" t="s">
        <v>411</v>
      </c>
      <c r="KU27" s="54" t="s">
        <v>447</v>
      </c>
      <c r="KV27" s="54"/>
      <c r="KW27" s="55" t="s">
        <v>352</v>
      </c>
      <c r="KX27" s="54"/>
      <c r="KY27" s="54"/>
      <c r="KZ27" s="54"/>
      <c r="LA27" s="54"/>
      <c r="LB27" s="54"/>
      <c r="LC27" s="54"/>
      <c r="LD27" s="54"/>
      <c r="LE27" s="54"/>
      <c r="LF27" s="54"/>
      <c r="LG27" s="54"/>
      <c r="LH27" s="54"/>
      <c r="LI27" s="54"/>
      <c r="LJ27" s="54"/>
      <c r="LK27" s="54"/>
      <c r="LL27" s="54"/>
      <c r="LM27" s="54"/>
      <c r="LN27" s="54"/>
      <c r="LO27" s="54"/>
      <c r="LP27" s="54"/>
      <c r="LQ27" s="54"/>
      <c r="LR27" s="54"/>
      <c r="LS27" s="54"/>
      <c r="LT27" s="54"/>
      <c r="LU27" s="54"/>
      <c r="LV27" s="54"/>
      <c r="LW27" s="54"/>
      <c r="LX27" s="54"/>
      <c r="LY27" s="54"/>
      <c r="LZ27" s="54"/>
      <c r="MA27" s="54"/>
      <c r="MB27" s="54"/>
      <c r="MC27" s="54"/>
      <c r="MD27" s="54"/>
      <c r="ME27" s="54"/>
      <c r="MF27" s="54"/>
      <c r="MG27" s="54" t="s">
        <v>355</v>
      </c>
      <c r="MH27" s="54" t="s">
        <v>2271</v>
      </c>
      <c r="MI27" s="54" t="s">
        <v>2271</v>
      </c>
      <c r="MJ27" s="54" t="s">
        <v>1959</v>
      </c>
      <c r="MK27" s="54">
        <v>1</v>
      </c>
      <c r="ML27" s="54">
        <v>0</v>
      </c>
      <c r="MM27" s="54">
        <v>0</v>
      </c>
      <c r="MN27" s="54">
        <v>0</v>
      </c>
      <c r="MO27" s="54">
        <v>0</v>
      </c>
      <c r="MP27" s="54">
        <v>0</v>
      </c>
      <c r="MQ27" s="54">
        <v>0</v>
      </c>
      <c r="MR27" s="54">
        <v>0</v>
      </c>
      <c r="MS27" s="54"/>
      <c r="MT27" s="54" t="s">
        <v>355</v>
      </c>
      <c r="MU27" s="54">
        <v>0</v>
      </c>
      <c r="MV27" s="54">
        <v>0</v>
      </c>
      <c r="MW27" s="54"/>
      <c r="MX27" s="54">
        <v>0</v>
      </c>
      <c r="MY27" s="54">
        <v>1</v>
      </c>
      <c r="MZ27" s="54">
        <v>0</v>
      </c>
      <c r="NA27" s="54"/>
      <c r="NB27" s="54" t="s">
        <v>1934</v>
      </c>
      <c r="NC27" s="54">
        <v>0</v>
      </c>
      <c r="ND27" s="54">
        <v>1</v>
      </c>
      <c r="NE27" s="54">
        <v>0</v>
      </c>
      <c r="NF27" s="54">
        <v>0</v>
      </c>
      <c r="NG27" s="54" t="s">
        <v>2013</v>
      </c>
      <c r="NH27" s="54">
        <v>0</v>
      </c>
      <c r="NI27" s="54">
        <v>0</v>
      </c>
      <c r="NJ27" s="54">
        <v>1</v>
      </c>
      <c r="NK27" s="54">
        <v>0</v>
      </c>
      <c r="NL27" s="54">
        <v>0</v>
      </c>
      <c r="NM27" s="54">
        <v>0</v>
      </c>
      <c r="NN27" s="54">
        <v>1</v>
      </c>
      <c r="NO27" s="54">
        <v>0</v>
      </c>
      <c r="NP27" s="54">
        <v>0</v>
      </c>
      <c r="NQ27" s="54">
        <v>0</v>
      </c>
      <c r="NR27" s="54">
        <v>0</v>
      </c>
      <c r="NS27" s="54"/>
      <c r="NT27" s="54"/>
      <c r="NU27" s="54" t="s">
        <v>1915</v>
      </c>
      <c r="NV27" s="54" t="s">
        <v>1915</v>
      </c>
      <c r="NW27" s="54"/>
      <c r="NX27" s="54"/>
      <c r="NY27" s="54"/>
      <c r="NZ27" s="54"/>
      <c r="OA27" s="54"/>
      <c r="OB27" s="54"/>
      <c r="OC27" s="54"/>
      <c r="OD27" s="54"/>
      <c r="OE27" s="54"/>
      <c r="OF27" s="54"/>
      <c r="OG27" s="54"/>
      <c r="OH27" s="54"/>
      <c r="OI27" s="62"/>
      <c r="OJ27" s="54"/>
      <c r="OK27" s="54"/>
      <c r="OL27" s="54"/>
      <c r="OM27" s="54"/>
      <c r="ON27" s="54"/>
      <c r="OO27" s="54"/>
      <c r="OP27" s="54"/>
      <c r="OQ27" s="54"/>
      <c r="OR27" s="54"/>
      <c r="OS27" s="54"/>
      <c r="OT27" s="54"/>
      <c r="OU27" s="54"/>
      <c r="OV27" s="39"/>
      <c r="OW27" s="54"/>
      <c r="OX27" s="54"/>
      <c r="OY27" s="54"/>
      <c r="OZ27" s="54"/>
      <c r="PA27" s="54"/>
      <c r="PB27" s="54"/>
      <c r="PC27" s="54"/>
      <c r="PD27" s="54"/>
      <c r="PE27" s="54"/>
      <c r="PF27" s="54"/>
      <c r="PG27" s="54"/>
      <c r="PH27" s="54"/>
      <c r="PI27" s="54"/>
      <c r="PJ27" s="54"/>
      <c r="PK27" s="54"/>
      <c r="PL27" s="54"/>
      <c r="PM27" s="54"/>
      <c r="PN27" s="54"/>
      <c r="PO27" s="54"/>
      <c r="PP27" s="54"/>
      <c r="PQ27" s="54"/>
      <c r="PR27" s="54"/>
      <c r="PS27" s="54"/>
      <c r="PT27" s="54"/>
      <c r="PU27" s="54"/>
      <c r="PV27" s="54"/>
      <c r="PW27" s="54"/>
      <c r="PX27" s="54"/>
      <c r="PY27" s="54"/>
      <c r="PZ27" s="54"/>
      <c r="QA27" s="54"/>
      <c r="QB27" s="54"/>
      <c r="QC27" s="54"/>
      <c r="QD27" s="54"/>
      <c r="QE27" s="54"/>
      <c r="QF27" s="54"/>
      <c r="QG27" s="54"/>
      <c r="QH27" s="54"/>
      <c r="QI27" s="54"/>
      <c r="QJ27" s="54"/>
      <c r="QK27" s="54"/>
      <c r="QL27" s="54"/>
      <c r="QM27" s="54"/>
      <c r="QN27" s="54"/>
      <c r="QO27" s="54"/>
      <c r="QP27" s="54"/>
      <c r="QQ27" s="54"/>
      <c r="QR27" s="54"/>
      <c r="QS27" s="54"/>
      <c r="QT27" s="54"/>
      <c r="QU27" s="54"/>
      <c r="QV27" s="54"/>
      <c r="QW27" s="54"/>
      <c r="QX27" s="54"/>
      <c r="QY27" s="54"/>
      <c r="QZ27" s="54"/>
      <c r="RA27" s="54"/>
      <c r="RB27" s="54"/>
      <c r="RC27" s="54"/>
      <c r="RD27" s="54"/>
      <c r="RE27" s="54"/>
      <c r="RF27" s="54"/>
      <c r="RG27" s="54"/>
      <c r="RH27" s="54"/>
      <c r="RI27" s="54"/>
      <c r="RJ27" s="54"/>
      <c r="RK27" s="54"/>
      <c r="RL27" s="54"/>
      <c r="RM27" s="54"/>
      <c r="RN27" s="54"/>
      <c r="RO27" s="54"/>
      <c r="RP27" s="54"/>
      <c r="RQ27" s="54"/>
      <c r="RR27" s="54"/>
      <c r="RS27" s="54"/>
      <c r="RT27" s="54"/>
      <c r="RU27" s="54"/>
      <c r="RV27" s="54"/>
      <c r="RW27" s="54"/>
      <c r="RX27" s="54"/>
      <c r="RY27" s="54"/>
      <c r="RZ27" s="54"/>
      <c r="SA27" s="54"/>
      <c r="SB27" s="54"/>
      <c r="SC27" s="54"/>
      <c r="SD27" s="54"/>
      <c r="SE27" s="54"/>
      <c r="SF27" s="54"/>
      <c r="SG27" s="54"/>
      <c r="SH27" s="54"/>
      <c r="SI27" s="54"/>
      <c r="SJ27" s="54"/>
      <c r="SK27" s="54"/>
      <c r="SL27" s="54"/>
      <c r="SM27" s="54"/>
      <c r="SN27" s="54"/>
      <c r="SO27" s="54"/>
      <c r="SP27" s="54"/>
      <c r="SQ27" s="54"/>
      <c r="SR27" s="54"/>
      <c r="SS27" s="54"/>
      <c r="ST27" s="54"/>
      <c r="SU27" s="54"/>
      <c r="SV27" s="54"/>
      <c r="SW27" s="54"/>
      <c r="SX27" s="54"/>
      <c r="SY27" s="54"/>
      <c r="SZ27" s="54"/>
      <c r="TA27" s="54"/>
      <c r="TB27" s="54"/>
      <c r="TC27" s="54"/>
      <c r="TD27" s="54"/>
      <c r="TE27" s="54"/>
      <c r="TF27" s="54"/>
      <c r="TG27" s="54"/>
      <c r="TH27" s="54"/>
      <c r="TI27" s="54"/>
      <c r="TJ27" s="54"/>
      <c r="TK27" s="54"/>
      <c r="TL27" s="54"/>
      <c r="TM27" s="54"/>
      <c r="TN27" s="54"/>
      <c r="TO27" s="54"/>
      <c r="TP27" s="54"/>
      <c r="TQ27" s="54"/>
      <c r="TR27" s="54"/>
      <c r="TS27" s="54"/>
      <c r="TT27" s="54"/>
      <c r="TU27" s="54"/>
      <c r="TV27" s="54"/>
      <c r="TW27" s="54"/>
      <c r="TX27" s="54"/>
      <c r="TY27" s="54"/>
      <c r="TZ27" s="54"/>
      <c r="UA27" s="54"/>
      <c r="UB27" s="54"/>
      <c r="UC27" s="54"/>
      <c r="UD27" s="54"/>
      <c r="UE27" s="54"/>
      <c r="UF27" s="54"/>
      <c r="UG27" s="54"/>
      <c r="UH27" s="54"/>
      <c r="UI27" s="54"/>
      <c r="UJ27" s="54"/>
      <c r="UK27" s="54"/>
      <c r="UL27" s="54"/>
      <c r="UM27" s="54"/>
      <c r="UN27" s="54"/>
      <c r="UO27" s="54"/>
      <c r="UP27" s="54"/>
      <c r="UQ27" s="54"/>
      <c r="UR27" s="54"/>
      <c r="US27" s="54"/>
      <c r="UT27" s="54"/>
      <c r="UU27" s="54"/>
      <c r="UV27" s="54"/>
      <c r="UW27" s="54"/>
      <c r="UX27" s="54"/>
      <c r="UY27" s="54"/>
      <c r="UZ27" s="54"/>
      <c r="VA27" s="54"/>
      <c r="VB27" s="54"/>
      <c r="VC27" s="54"/>
      <c r="VD27" s="54"/>
      <c r="VE27" s="54"/>
      <c r="VF27" s="54"/>
      <c r="VG27" s="54"/>
      <c r="VH27" s="54"/>
      <c r="VI27" s="54"/>
      <c r="VJ27" s="54"/>
      <c r="VK27" s="54"/>
      <c r="VL27" s="54"/>
      <c r="VM27" s="54"/>
      <c r="VN27" s="54"/>
      <c r="VO27" s="54"/>
      <c r="VP27" s="54"/>
      <c r="VQ27" s="54"/>
      <c r="VR27" s="54"/>
      <c r="VS27" s="54" t="s">
        <v>2014</v>
      </c>
      <c r="VT27" s="54">
        <v>0</v>
      </c>
      <c r="VU27" s="54">
        <v>0</v>
      </c>
      <c r="VV27" s="54">
        <v>0</v>
      </c>
      <c r="VW27" s="54">
        <v>1</v>
      </c>
      <c r="VX27" s="54">
        <v>1</v>
      </c>
      <c r="VY27" s="54">
        <v>0</v>
      </c>
      <c r="VZ27" s="54">
        <v>0</v>
      </c>
      <c r="WA27" s="54">
        <v>0</v>
      </c>
      <c r="WB27" s="54"/>
      <c r="WC27" s="54">
        <v>0</v>
      </c>
      <c r="WD27" s="54">
        <v>0</v>
      </c>
      <c r="WE27" s="54">
        <v>0</v>
      </c>
      <c r="WF27" s="54"/>
      <c r="WG27" s="54" t="s">
        <v>4466</v>
      </c>
      <c r="WH27" s="58" t="s">
        <v>4493</v>
      </c>
      <c r="WI27" s="54" t="s">
        <v>1953</v>
      </c>
      <c r="WJ27" s="54">
        <v>0</v>
      </c>
      <c r="WK27" s="54">
        <v>0</v>
      </c>
      <c r="WL27" s="54">
        <v>0</v>
      </c>
      <c r="WM27" s="54">
        <v>0</v>
      </c>
      <c r="WN27" s="54">
        <v>1</v>
      </c>
      <c r="WO27" s="54">
        <v>0</v>
      </c>
      <c r="WP27" s="54">
        <v>0</v>
      </c>
      <c r="WQ27" s="54">
        <v>0</v>
      </c>
      <c r="WR27" s="54">
        <v>0</v>
      </c>
      <c r="WS27" s="54">
        <v>0</v>
      </c>
      <c r="WT27" s="54">
        <v>0</v>
      </c>
      <c r="WU27" s="54"/>
      <c r="WV27" s="54">
        <v>0</v>
      </c>
      <c r="WW27" s="54">
        <v>0</v>
      </c>
      <c r="WX27" s="54">
        <v>0</v>
      </c>
      <c r="WY27" s="54"/>
      <c r="WZ27" s="54" t="s">
        <v>5072</v>
      </c>
      <c r="XA27" s="54" t="s">
        <v>1915</v>
      </c>
      <c r="XB27" s="54"/>
      <c r="XC27" s="54"/>
      <c r="XD27" s="54"/>
      <c r="XE27" s="54"/>
      <c r="XF27" s="54"/>
      <c r="XG27" s="54"/>
      <c r="XH27" s="54"/>
      <c r="XI27" s="54"/>
      <c r="XJ27" s="54" t="s">
        <v>1915</v>
      </c>
      <c r="XK27" s="54" t="s">
        <v>1915</v>
      </c>
      <c r="XL27" s="54"/>
      <c r="XM27" s="54" t="s">
        <v>1925</v>
      </c>
      <c r="XN27" s="54">
        <v>0</v>
      </c>
      <c r="XO27" s="54">
        <v>0</v>
      </c>
      <c r="XP27" s="54">
        <v>0</v>
      </c>
      <c r="XQ27" s="54"/>
      <c r="XR27" s="54">
        <v>0</v>
      </c>
      <c r="XS27" s="54">
        <v>1</v>
      </c>
      <c r="XT27" s="54">
        <v>0</v>
      </c>
      <c r="XU27" s="54"/>
      <c r="XV27" s="54"/>
      <c r="XW27" s="54" t="s">
        <v>1915</v>
      </c>
      <c r="XX27" s="54">
        <v>226327553</v>
      </c>
      <c r="XY27" s="54" t="s">
        <v>733</v>
      </c>
      <c r="XZ27" s="53">
        <v>44494.682905092603</v>
      </c>
      <c r="YA27" s="54"/>
      <c r="YB27" s="54"/>
      <c r="YC27" s="54" t="s">
        <v>336</v>
      </c>
      <c r="YD27" s="54" t="s">
        <v>337</v>
      </c>
      <c r="YE27" s="54"/>
      <c r="YF27" s="54">
        <v>27</v>
      </c>
    </row>
    <row r="28" spans="1:656" s="14" customFormat="1" x14ac:dyDescent="0.25">
      <c r="A28" s="56">
        <v>44494.758117199082</v>
      </c>
      <c r="B28" s="57">
        <v>44494.763765243057</v>
      </c>
      <c r="C28" s="57">
        <v>44494</v>
      </c>
      <c r="D28" s="58"/>
      <c r="E28" s="58" t="s">
        <v>379</v>
      </c>
      <c r="F28" s="57">
        <v>44494</v>
      </c>
      <c r="G28" s="58" t="s">
        <v>1902</v>
      </c>
      <c r="H28" s="58" t="s">
        <v>1902</v>
      </c>
      <c r="I28" s="58" t="s">
        <v>420</v>
      </c>
      <c r="J28" s="58" t="s">
        <v>1903</v>
      </c>
      <c r="K28" s="58" t="s">
        <v>1963</v>
      </c>
      <c r="L28" s="58"/>
      <c r="M28" s="58" t="s">
        <v>314</v>
      </c>
      <c r="N28" s="58" t="s">
        <v>1902</v>
      </c>
      <c r="O28" s="58" t="s">
        <v>315</v>
      </c>
      <c r="P28" s="58" t="s">
        <v>1946</v>
      </c>
      <c r="Q28" s="58"/>
      <c r="R28" s="58" t="s">
        <v>317</v>
      </c>
      <c r="S28" s="58">
        <v>4</v>
      </c>
      <c r="T28" s="58">
        <v>0</v>
      </c>
      <c r="U28" s="58">
        <v>2</v>
      </c>
      <c r="V28" s="58" t="s">
        <v>582</v>
      </c>
      <c r="W28" s="58">
        <v>0</v>
      </c>
      <c r="X28" s="58">
        <v>0</v>
      </c>
      <c r="Y28" s="58">
        <v>1</v>
      </c>
      <c r="Z28" s="58">
        <v>0</v>
      </c>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t="s">
        <v>1902</v>
      </c>
      <c r="BQ28" s="58" t="s">
        <v>339</v>
      </c>
      <c r="BR28" s="58">
        <v>1</v>
      </c>
      <c r="BS28" s="58">
        <v>0</v>
      </c>
      <c r="BT28" s="58">
        <v>0</v>
      </c>
      <c r="BU28" s="58">
        <v>0</v>
      </c>
      <c r="BV28" s="58">
        <v>0</v>
      </c>
      <c r="BW28" s="58">
        <v>0</v>
      </c>
      <c r="BX28" s="58">
        <v>0</v>
      </c>
      <c r="BY28" s="58">
        <v>0</v>
      </c>
      <c r="BZ28" s="58"/>
      <c r="CA28" s="58" t="s">
        <v>1954</v>
      </c>
      <c r="CB28" s="58"/>
      <c r="CC28" s="58">
        <v>400</v>
      </c>
      <c r="CD28" s="58" t="s">
        <v>1915</v>
      </c>
      <c r="CE28" s="58"/>
      <c r="CF28" s="58"/>
      <c r="CG28" s="58"/>
      <c r="CH28" s="58"/>
      <c r="CI28" s="58"/>
      <c r="CJ28" s="58"/>
      <c r="CK28" s="58"/>
      <c r="CL28" s="58"/>
      <c r="CM28" s="58"/>
      <c r="CN28" s="58"/>
      <c r="CO28" s="58"/>
      <c r="CP28" s="58"/>
      <c r="CQ28" s="58"/>
      <c r="CR28" s="58"/>
      <c r="CS28" s="58"/>
      <c r="CT28" s="58"/>
      <c r="CU28" s="58"/>
      <c r="CV28" s="58"/>
      <c r="CW28" s="58"/>
      <c r="CX28" s="58"/>
      <c r="CY28" s="58" t="s">
        <v>422</v>
      </c>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t="s">
        <v>1909</v>
      </c>
      <c r="EK28" s="58">
        <v>1</v>
      </c>
      <c r="EL28" s="58">
        <v>0</v>
      </c>
      <c r="EM28" s="58">
        <v>0</v>
      </c>
      <c r="EN28" s="58">
        <v>0</v>
      </c>
      <c r="EO28" s="58">
        <v>0</v>
      </c>
      <c r="EP28" s="58">
        <v>0</v>
      </c>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9" t="s">
        <v>384</v>
      </c>
      <c r="FT28" s="58">
        <v>1</v>
      </c>
      <c r="FU28" s="58">
        <v>0</v>
      </c>
      <c r="FV28" s="58">
        <v>0</v>
      </c>
      <c r="FW28" s="58">
        <v>0</v>
      </c>
      <c r="FX28" s="58">
        <v>0</v>
      </c>
      <c r="FY28" s="58">
        <v>0</v>
      </c>
      <c r="FZ28" s="58">
        <v>0</v>
      </c>
      <c r="GA28" s="58">
        <v>0</v>
      </c>
      <c r="GB28" s="58">
        <v>0</v>
      </c>
      <c r="GC28" s="58">
        <v>0</v>
      </c>
      <c r="GD28" s="58">
        <v>0</v>
      </c>
      <c r="GE28" s="58">
        <v>0</v>
      </c>
      <c r="GF28" s="58">
        <v>0</v>
      </c>
      <c r="GG28" s="58">
        <v>0</v>
      </c>
      <c r="GH28" s="58">
        <v>0</v>
      </c>
      <c r="GI28" s="58">
        <v>0</v>
      </c>
      <c r="GJ28" s="58">
        <v>0</v>
      </c>
      <c r="GK28" s="58"/>
      <c r="GL28" s="58" t="s">
        <v>1909</v>
      </c>
      <c r="GM28" s="58">
        <v>1</v>
      </c>
      <c r="GN28" s="58">
        <v>0</v>
      </c>
      <c r="GO28" s="58">
        <v>0</v>
      </c>
      <c r="GP28" s="58">
        <v>0</v>
      </c>
      <c r="GQ28" s="58">
        <v>0</v>
      </c>
      <c r="GR28" s="58">
        <v>0</v>
      </c>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t="s">
        <v>423</v>
      </c>
      <c r="HY28" s="58"/>
      <c r="HZ28" s="58" t="s">
        <v>385</v>
      </c>
      <c r="IA28" s="58"/>
      <c r="IB28" s="58"/>
      <c r="IC28" s="58"/>
      <c r="ID28" s="58" t="s">
        <v>355</v>
      </c>
      <c r="IE28" s="58"/>
      <c r="IF28" s="58"/>
      <c r="IG28" s="58"/>
      <c r="IH28" s="58"/>
      <c r="II28" s="58"/>
      <c r="IJ28" s="58"/>
      <c r="IK28" s="58"/>
      <c r="IL28" s="58"/>
      <c r="IM28" s="58"/>
      <c r="IN28" s="58"/>
      <c r="IO28" s="58"/>
      <c r="IP28" s="58"/>
      <c r="IQ28" s="58"/>
      <c r="IR28" s="39"/>
      <c r="IS28" s="58"/>
      <c r="IT28" s="58"/>
      <c r="IU28" s="58"/>
      <c r="IV28" s="58"/>
      <c r="IW28" s="58"/>
      <c r="IX28" s="58"/>
      <c r="IY28" s="58"/>
      <c r="IZ28" s="58"/>
      <c r="JA28" s="58"/>
      <c r="JB28" s="58"/>
      <c r="JC28" s="58"/>
      <c r="JD28" s="58"/>
      <c r="JE28" s="58"/>
      <c r="JF28" s="58"/>
      <c r="JG28" s="58"/>
      <c r="JH28" s="58"/>
      <c r="JI28" s="58"/>
      <c r="JJ28" s="58"/>
      <c r="JK28" s="58"/>
      <c r="JL28" s="58"/>
      <c r="JM28" s="58"/>
      <c r="JN28" s="39"/>
      <c r="JO28" s="39"/>
      <c r="JP28" s="58" t="s">
        <v>355</v>
      </c>
      <c r="JQ28" s="58">
        <v>0</v>
      </c>
      <c r="JR28" s="58">
        <v>0</v>
      </c>
      <c r="JS28" s="58">
        <v>0</v>
      </c>
      <c r="JT28" s="58">
        <v>0</v>
      </c>
      <c r="JU28" s="58">
        <v>0</v>
      </c>
      <c r="JV28" s="58">
        <v>0</v>
      </c>
      <c r="JW28" s="58">
        <v>0</v>
      </c>
      <c r="JX28" s="58">
        <v>1</v>
      </c>
      <c r="JY28" s="58">
        <v>0</v>
      </c>
      <c r="JZ28" s="58"/>
      <c r="KA28" s="58" t="s">
        <v>4312</v>
      </c>
      <c r="KB28" s="59" t="s">
        <v>724</v>
      </c>
      <c r="KC28" s="58">
        <v>1</v>
      </c>
      <c r="KD28" s="58">
        <v>0</v>
      </c>
      <c r="KE28" s="58">
        <v>1</v>
      </c>
      <c r="KF28" s="58">
        <v>1</v>
      </c>
      <c r="KG28" s="58">
        <v>0</v>
      </c>
      <c r="KH28" s="58">
        <v>1</v>
      </c>
      <c r="KI28" s="58">
        <v>0</v>
      </c>
      <c r="KJ28" s="58">
        <v>0</v>
      </c>
      <c r="KK28" s="58">
        <v>0</v>
      </c>
      <c r="KL28" s="58">
        <v>0</v>
      </c>
      <c r="KM28" s="58">
        <v>0</v>
      </c>
      <c r="KN28" s="58">
        <v>0</v>
      </c>
      <c r="KO28" s="58"/>
      <c r="KP28" s="58">
        <v>0</v>
      </c>
      <c r="KQ28" s="58">
        <v>0</v>
      </c>
      <c r="KR28" s="58">
        <v>0</v>
      </c>
      <c r="KS28" s="58"/>
      <c r="KT28" s="58" t="s">
        <v>350</v>
      </c>
      <c r="KU28" s="58" t="s">
        <v>447</v>
      </c>
      <c r="KV28" s="58"/>
      <c r="KW28" s="59" t="s">
        <v>352</v>
      </c>
      <c r="KX28" s="58"/>
      <c r="KY28" s="58"/>
      <c r="KZ28" s="58"/>
      <c r="LA28" s="58"/>
      <c r="LB28" s="58"/>
      <c r="LC28" s="58"/>
      <c r="LD28" s="58"/>
      <c r="LE28" s="58"/>
      <c r="LF28" s="58"/>
      <c r="LG28" s="58"/>
      <c r="LH28" s="58"/>
      <c r="LI28" s="58"/>
      <c r="LJ28" s="58"/>
      <c r="LK28" s="58"/>
      <c r="LL28" s="58"/>
      <c r="LM28" s="58"/>
      <c r="LN28" s="58"/>
      <c r="LO28" s="58"/>
      <c r="LP28" s="58"/>
      <c r="LQ28" s="58"/>
      <c r="LR28" s="58"/>
      <c r="LS28" s="58"/>
      <c r="LT28" s="58"/>
      <c r="LU28" s="58"/>
      <c r="LV28" s="58"/>
      <c r="LW28" s="58"/>
      <c r="LX28" s="58"/>
      <c r="LY28" s="58"/>
      <c r="LZ28" s="58"/>
      <c r="MA28" s="58"/>
      <c r="MB28" s="58"/>
      <c r="MC28" s="58"/>
      <c r="MD28" s="58"/>
      <c r="ME28" s="58"/>
      <c r="MF28" s="58"/>
      <c r="MG28" s="54" t="s">
        <v>2271</v>
      </c>
      <c r="MH28" s="58" t="s">
        <v>2271</v>
      </c>
      <c r="MI28" s="54" t="s">
        <v>355</v>
      </c>
      <c r="MJ28" s="58" t="s">
        <v>1959</v>
      </c>
      <c r="MK28" s="58">
        <v>1</v>
      </c>
      <c r="ML28" s="58">
        <v>0</v>
      </c>
      <c r="MM28" s="58">
        <v>0</v>
      </c>
      <c r="MN28" s="58">
        <v>0</v>
      </c>
      <c r="MO28" s="58">
        <v>0</v>
      </c>
      <c r="MP28" s="58">
        <v>0</v>
      </c>
      <c r="MQ28" s="58">
        <v>0</v>
      </c>
      <c r="MR28" s="58">
        <v>0</v>
      </c>
      <c r="MS28" s="58"/>
      <c r="MT28" s="54" t="s">
        <v>355</v>
      </c>
      <c r="MU28" s="58">
        <v>0</v>
      </c>
      <c r="MV28" s="58">
        <v>0</v>
      </c>
      <c r="MW28" s="58"/>
      <c r="MX28" s="58">
        <v>0</v>
      </c>
      <c r="MY28" s="58">
        <v>1</v>
      </c>
      <c r="MZ28" s="58">
        <v>0</v>
      </c>
      <c r="NA28" s="58"/>
      <c r="NB28" s="58" t="s">
        <v>1934</v>
      </c>
      <c r="NC28" s="58">
        <v>0</v>
      </c>
      <c r="ND28" s="58">
        <v>1</v>
      </c>
      <c r="NE28" s="58">
        <v>0</v>
      </c>
      <c r="NF28" s="58">
        <v>0</v>
      </c>
      <c r="NG28" s="58" t="s">
        <v>1951</v>
      </c>
      <c r="NH28" s="58">
        <v>0</v>
      </c>
      <c r="NI28" s="58">
        <v>0</v>
      </c>
      <c r="NJ28" s="58">
        <v>1</v>
      </c>
      <c r="NK28" s="58">
        <v>0</v>
      </c>
      <c r="NL28" s="58">
        <v>0</v>
      </c>
      <c r="NM28" s="58">
        <v>0</v>
      </c>
      <c r="NN28" s="58">
        <v>0</v>
      </c>
      <c r="NO28" s="58">
        <v>0</v>
      </c>
      <c r="NP28" s="58">
        <v>0</v>
      </c>
      <c r="NQ28" s="58">
        <v>0</v>
      </c>
      <c r="NR28" s="58">
        <v>0</v>
      </c>
      <c r="NS28" s="58"/>
      <c r="NT28" s="58"/>
      <c r="NU28" s="58" t="s">
        <v>1902</v>
      </c>
      <c r="NV28" s="58" t="s">
        <v>1902</v>
      </c>
      <c r="NW28" s="58" t="s">
        <v>2015</v>
      </c>
      <c r="NX28" s="58">
        <v>0</v>
      </c>
      <c r="NY28" s="58">
        <v>0</v>
      </c>
      <c r="NZ28" s="58">
        <v>0</v>
      </c>
      <c r="OA28" s="58">
        <v>0</v>
      </c>
      <c r="OB28" s="58">
        <v>1</v>
      </c>
      <c r="OC28" s="58"/>
      <c r="OD28" s="58"/>
      <c r="OE28" s="58">
        <v>0</v>
      </c>
      <c r="OF28" s="58">
        <v>0</v>
      </c>
      <c r="OG28" s="58">
        <v>0</v>
      </c>
      <c r="OH28" s="58"/>
      <c r="OI28" s="62" t="s">
        <v>2016</v>
      </c>
      <c r="OJ28" s="58">
        <v>1</v>
      </c>
      <c r="OK28" s="58">
        <v>0</v>
      </c>
      <c r="OL28" s="58">
        <v>0</v>
      </c>
      <c r="OM28" s="58">
        <v>0</v>
      </c>
      <c r="ON28" s="58">
        <v>0</v>
      </c>
      <c r="OO28" s="58">
        <v>1</v>
      </c>
      <c r="OP28" s="58"/>
      <c r="OQ28" s="58"/>
      <c r="OR28" s="58">
        <v>0</v>
      </c>
      <c r="OS28" s="58">
        <v>0</v>
      </c>
      <c r="OT28" s="58">
        <v>0</v>
      </c>
      <c r="OU28" s="58"/>
      <c r="OV28" s="39"/>
      <c r="OW28" s="58"/>
      <c r="OX28" s="58"/>
      <c r="OY28" s="58"/>
      <c r="OZ28" s="58"/>
      <c r="PA28" s="58"/>
      <c r="PB28" s="58"/>
      <c r="PC28" s="58"/>
      <c r="PD28" s="58"/>
      <c r="PE28" s="58"/>
      <c r="PF28" s="58"/>
      <c r="PG28" s="58"/>
      <c r="PH28" s="58"/>
      <c r="PI28" s="58"/>
      <c r="PJ28" s="58"/>
      <c r="PK28" s="58"/>
      <c r="PL28" s="58"/>
      <c r="PM28" s="58"/>
      <c r="PN28" s="58"/>
      <c r="PO28" s="58"/>
      <c r="PP28" s="58"/>
      <c r="PQ28" s="58"/>
      <c r="PR28" s="58"/>
      <c r="PS28" s="58"/>
      <c r="PT28" s="58"/>
      <c r="PU28" s="58"/>
      <c r="PV28" s="58"/>
      <c r="PW28" s="58"/>
      <c r="PX28" s="58"/>
      <c r="PY28" s="58"/>
      <c r="PZ28" s="58"/>
      <c r="QA28" s="58"/>
      <c r="QB28" s="58"/>
      <c r="QC28" s="58"/>
      <c r="QD28" s="58"/>
      <c r="QE28" s="58"/>
      <c r="QF28" s="58"/>
      <c r="QG28" s="58"/>
      <c r="QH28" s="58"/>
      <c r="QI28" s="58"/>
      <c r="QJ28" s="58"/>
      <c r="QK28" s="58"/>
      <c r="QL28" s="58"/>
      <c r="QM28" s="58"/>
      <c r="QN28" s="58"/>
      <c r="QO28" s="58"/>
      <c r="QP28" s="58"/>
      <c r="QQ28" s="58"/>
      <c r="QR28" s="58"/>
      <c r="QS28" s="58"/>
      <c r="QT28" s="58"/>
      <c r="QU28" s="58"/>
      <c r="QV28" s="58"/>
      <c r="QW28" s="58"/>
      <c r="QX28" s="58"/>
      <c r="QY28" s="58"/>
      <c r="QZ28" s="58"/>
      <c r="RA28" s="58"/>
      <c r="RB28" s="58"/>
      <c r="RC28" s="58"/>
      <c r="RD28" s="58"/>
      <c r="RE28" s="58"/>
      <c r="RF28" s="58"/>
      <c r="RG28" s="58"/>
      <c r="RH28" s="58"/>
      <c r="RI28" s="58"/>
      <c r="RJ28" s="58"/>
      <c r="RK28" s="58"/>
      <c r="RL28" s="58"/>
      <c r="RM28" s="58"/>
      <c r="RN28" s="58"/>
      <c r="RO28" s="58"/>
      <c r="RP28" s="58"/>
      <c r="RQ28" s="58"/>
      <c r="RR28" s="58"/>
      <c r="RS28" s="58"/>
      <c r="RT28" s="58"/>
      <c r="RU28" s="58"/>
      <c r="RV28" s="58"/>
      <c r="RW28" s="58"/>
      <c r="RX28" s="58"/>
      <c r="RY28" s="58"/>
      <c r="RZ28" s="58"/>
      <c r="SA28" s="58"/>
      <c r="SB28" s="58"/>
      <c r="SC28" s="58"/>
      <c r="SD28" s="58"/>
      <c r="SE28" s="58"/>
      <c r="SF28" s="58"/>
      <c r="SG28" s="58"/>
      <c r="SH28" s="58"/>
      <c r="SI28" s="58"/>
      <c r="SJ28" s="58"/>
      <c r="SK28" s="58"/>
      <c r="SL28" s="58"/>
      <c r="SM28" s="58"/>
      <c r="SN28" s="58"/>
      <c r="SO28" s="58"/>
      <c r="SP28" s="58"/>
      <c r="SQ28" s="58"/>
      <c r="SR28" s="58"/>
      <c r="SS28" s="58"/>
      <c r="ST28" s="58"/>
      <c r="SU28" s="58"/>
      <c r="SV28" s="58"/>
      <c r="SW28" s="58"/>
      <c r="SX28" s="58"/>
      <c r="SY28" s="58"/>
      <c r="SZ28" s="58"/>
      <c r="TA28" s="58"/>
      <c r="TB28" s="58"/>
      <c r="TC28" s="58"/>
      <c r="TD28" s="58"/>
      <c r="TE28" s="58"/>
      <c r="TF28" s="58"/>
      <c r="TG28" s="58"/>
      <c r="TH28" s="58"/>
      <c r="TI28" s="58"/>
      <c r="TJ28" s="58"/>
      <c r="TK28" s="58"/>
      <c r="TL28" s="58"/>
      <c r="TM28" s="58"/>
      <c r="TN28" s="58"/>
      <c r="TO28" s="58"/>
      <c r="TP28" s="58"/>
      <c r="TQ28" s="58"/>
      <c r="TR28" s="58"/>
      <c r="TS28" s="58"/>
      <c r="TT28" s="58"/>
      <c r="TU28" s="58"/>
      <c r="TV28" s="58"/>
      <c r="TW28" s="58"/>
      <c r="TX28" s="58"/>
      <c r="TY28" s="58"/>
      <c r="TZ28" s="58"/>
      <c r="UA28" s="58"/>
      <c r="UB28" s="58"/>
      <c r="UC28" s="58"/>
      <c r="UD28" s="58"/>
      <c r="UE28" s="58"/>
      <c r="UF28" s="58"/>
      <c r="UG28" s="58"/>
      <c r="UH28" s="58"/>
      <c r="UI28" s="58"/>
      <c r="UJ28" s="58"/>
      <c r="UK28" s="58"/>
      <c r="UL28" s="58"/>
      <c r="UM28" s="58"/>
      <c r="UN28" s="58"/>
      <c r="UO28" s="58"/>
      <c r="UP28" s="58"/>
      <c r="UQ28" s="58"/>
      <c r="UR28" s="58"/>
      <c r="US28" s="58"/>
      <c r="UT28" s="58"/>
      <c r="UU28" s="58"/>
      <c r="UV28" s="58"/>
      <c r="UW28" s="58"/>
      <c r="UX28" s="58"/>
      <c r="UY28" s="58"/>
      <c r="UZ28" s="58"/>
      <c r="VA28" s="58"/>
      <c r="VB28" s="58"/>
      <c r="VC28" s="58"/>
      <c r="VD28" s="58"/>
      <c r="VE28" s="58"/>
      <c r="VF28" s="58"/>
      <c r="VG28" s="58"/>
      <c r="VH28" s="58"/>
      <c r="VI28" s="58"/>
      <c r="VJ28" s="58"/>
      <c r="VK28" s="58"/>
      <c r="VL28" s="58"/>
      <c r="VM28" s="58"/>
      <c r="VN28" s="58"/>
      <c r="VO28" s="58"/>
      <c r="VP28" s="58"/>
      <c r="VQ28" s="58"/>
      <c r="VR28" s="58"/>
      <c r="VS28" s="58" t="s">
        <v>1936</v>
      </c>
      <c r="VT28" s="58">
        <v>0</v>
      </c>
      <c r="VU28" s="58">
        <v>0</v>
      </c>
      <c r="VV28" s="58">
        <v>1</v>
      </c>
      <c r="VW28" s="58">
        <v>1</v>
      </c>
      <c r="VX28" s="58">
        <v>0</v>
      </c>
      <c r="VY28" s="58">
        <v>0</v>
      </c>
      <c r="VZ28" s="58">
        <v>0</v>
      </c>
      <c r="WA28" s="58">
        <v>0</v>
      </c>
      <c r="WB28" s="58"/>
      <c r="WC28" s="58">
        <v>0</v>
      </c>
      <c r="WD28" s="58">
        <v>0</v>
      </c>
      <c r="WE28" s="58">
        <v>0</v>
      </c>
      <c r="WF28" s="58"/>
      <c r="WG28" s="58" t="s">
        <v>4445</v>
      </c>
      <c r="WH28" s="58" t="s">
        <v>355</v>
      </c>
      <c r="WI28" s="58" t="s">
        <v>1909</v>
      </c>
      <c r="WJ28" s="58">
        <v>1</v>
      </c>
      <c r="WK28" s="58">
        <v>0</v>
      </c>
      <c r="WL28" s="58">
        <v>0</v>
      </c>
      <c r="WM28" s="58">
        <v>0</v>
      </c>
      <c r="WN28" s="58">
        <v>0</v>
      </c>
      <c r="WO28" s="58">
        <v>0</v>
      </c>
      <c r="WP28" s="58">
        <v>0</v>
      </c>
      <c r="WQ28" s="58">
        <v>0</v>
      </c>
      <c r="WR28" s="58">
        <v>0</v>
      </c>
      <c r="WS28" s="58">
        <v>0</v>
      </c>
      <c r="WT28" s="58">
        <v>0</v>
      </c>
      <c r="WU28" s="58"/>
      <c r="WV28" s="58">
        <v>0</v>
      </c>
      <c r="WW28" s="58">
        <v>0</v>
      </c>
      <c r="WX28" s="58">
        <v>0</v>
      </c>
      <c r="WY28" s="58"/>
      <c r="WZ28" s="58"/>
      <c r="XA28" s="58" t="s">
        <v>1915</v>
      </c>
      <c r="XB28" s="58"/>
      <c r="XC28" s="58"/>
      <c r="XD28" s="58"/>
      <c r="XE28" s="58"/>
      <c r="XF28" s="58"/>
      <c r="XG28" s="58"/>
      <c r="XH28" s="58"/>
      <c r="XI28" s="58"/>
      <c r="XJ28" s="58" t="s">
        <v>1915</v>
      </c>
      <c r="XK28" s="58" t="s">
        <v>1915</v>
      </c>
      <c r="XL28" s="58"/>
      <c r="XM28" s="58" t="s">
        <v>1958</v>
      </c>
      <c r="XN28" s="58">
        <v>0</v>
      </c>
      <c r="XO28" s="58">
        <v>0</v>
      </c>
      <c r="XP28" s="58">
        <v>0</v>
      </c>
      <c r="XQ28" s="58"/>
      <c r="XR28" s="58">
        <v>0</v>
      </c>
      <c r="XS28" s="58">
        <v>0</v>
      </c>
      <c r="XT28" s="58">
        <v>1</v>
      </c>
      <c r="XU28" s="58"/>
      <c r="XV28" s="58"/>
      <c r="XW28" s="58" t="s">
        <v>1915</v>
      </c>
      <c r="XX28" s="58">
        <v>226327556</v>
      </c>
      <c r="XY28" s="58" t="s">
        <v>740</v>
      </c>
      <c r="XZ28" s="57">
        <v>44494.682916666658</v>
      </c>
      <c r="YA28" s="58"/>
      <c r="YB28" s="58"/>
      <c r="YC28" s="58" t="s">
        <v>336</v>
      </c>
      <c r="YD28" s="58" t="s">
        <v>337</v>
      </c>
      <c r="YE28" s="58"/>
      <c r="YF28" s="58">
        <v>28</v>
      </c>
    </row>
    <row r="29" spans="1:656" s="14" customFormat="1" x14ac:dyDescent="0.25">
      <c r="A29" s="52">
        <v>44494.765713414352</v>
      </c>
      <c r="B29" s="53">
        <v>44494.77230074074</v>
      </c>
      <c r="C29" s="53">
        <v>44494</v>
      </c>
      <c r="D29" s="54"/>
      <c r="E29" s="54" t="s">
        <v>379</v>
      </c>
      <c r="F29" s="53">
        <v>44494</v>
      </c>
      <c r="G29" s="54" t="s">
        <v>1902</v>
      </c>
      <c r="H29" s="54" t="s">
        <v>1902</v>
      </c>
      <c r="I29" s="54" t="s">
        <v>420</v>
      </c>
      <c r="J29" s="54" t="s">
        <v>1903</v>
      </c>
      <c r="K29" s="54" t="s">
        <v>1904</v>
      </c>
      <c r="L29" s="54"/>
      <c r="M29" s="54" t="s">
        <v>314</v>
      </c>
      <c r="N29" s="54" t="s">
        <v>1902</v>
      </c>
      <c r="O29" s="54" t="s">
        <v>315</v>
      </c>
      <c r="P29" s="54" t="s">
        <v>1907</v>
      </c>
      <c r="Q29" s="54"/>
      <c r="R29" s="54" t="s">
        <v>317</v>
      </c>
      <c r="S29" s="54">
        <v>6</v>
      </c>
      <c r="T29" s="54">
        <v>0</v>
      </c>
      <c r="U29" s="54">
        <v>4</v>
      </c>
      <c r="V29" s="54" t="s">
        <v>582</v>
      </c>
      <c r="W29" s="54">
        <v>0</v>
      </c>
      <c r="X29" s="54">
        <v>0</v>
      </c>
      <c r="Y29" s="54">
        <v>1</v>
      </c>
      <c r="Z29" s="54">
        <v>0</v>
      </c>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t="s">
        <v>1902</v>
      </c>
      <c r="BQ29" s="54" t="s">
        <v>339</v>
      </c>
      <c r="BR29" s="54">
        <v>1</v>
      </c>
      <c r="BS29" s="54">
        <v>0</v>
      </c>
      <c r="BT29" s="54">
        <v>0</v>
      </c>
      <c r="BU29" s="54">
        <v>0</v>
      </c>
      <c r="BV29" s="54">
        <v>0</v>
      </c>
      <c r="BW29" s="54">
        <v>0</v>
      </c>
      <c r="BX29" s="54">
        <v>0</v>
      </c>
      <c r="BY29" s="54">
        <v>0</v>
      </c>
      <c r="BZ29" s="54"/>
      <c r="CA29" s="54" t="s">
        <v>1954</v>
      </c>
      <c r="CB29" s="54"/>
      <c r="CC29" s="54">
        <v>900</v>
      </c>
      <c r="CD29" s="54" t="s">
        <v>1915</v>
      </c>
      <c r="CE29" s="54"/>
      <c r="CF29" s="54"/>
      <c r="CG29" s="54"/>
      <c r="CH29" s="54"/>
      <c r="CI29" s="54"/>
      <c r="CJ29" s="54"/>
      <c r="CK29" s="54"/>
      <c r="CL29" s="54"/>
      <c r="CM29" s="54"/>
      <c r="CN29" s="54"/>
      <c r="CO29" s="54"/>
      <c r="CP29" s="54"/>
      <c r="CQ29" s="54"/>
      <c r="CR29" s="54"/>
      <c r="CS29" s="54"/>
      <c r="CT29" s="54"/>
      <c r="CU29" s="54"/>
      <c r="CV29" s="54"/>
      <c r="CW29" s="54"/>
      <c r="CX29" s="54"/>
      <c r="CY29" s="54" t="s">
        <v>422</v>
      </c>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t="s">
        <v>1909</v>
      </c>
      <c r="EK29" s="54">
        <v>1</v>
      </c>
      <c r="EL29" s="54">
        <v>0</v>
      </c>
      <c r="EM29" s="54">
        <v>0</v>
      </c>
      <c r="EN29" s="54">
        <v>0</v>
      </c>
      <c r="EO29" s="54">
        <v>0</v>
      </c>
      <c r="EP29" s="54">
        <v>0</v>
      </c>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5" t="s">
        <v>384</v>
      </c>
      <c r="FT29" s="54">
        <v>1</v>
      </c>
      <c r="FU29" s="54">
        <v>0</v>
      </c>
      <c r="FV29" s="54">
        <v>0</v>
      </c>
      <c r="FW29" s="54">
        <v>0</v>
      </c>
      <c r="FX29" s="54">
        <v>0</v>
      </c>
      <c r="FY29" s="54">
        <v>0</v>
      </c>
      <c r="FZ29" s="54">
        <v>0</v>
      </c>
      <c r="GA29" s="54">
        <v>0</v>
      </c>
      <c r="GB29" s="54">
        <v>0</v>
      </c>
      <c r="GC29" s="54">
        <v>0</v>
      </c>
      <c r="GD29" s="54">
        <v>0</v>
      </c>
      <c r="GE29" s="54">
        <v>0</v>
      </c>
      <c r="GF29" s="54">
        <v>0</v>
      </c>
      <c r="GG29" s="54">
        <v>0</v>
      </c>
      <c r="GH29" s="54">
        <v>0</v>
      </c>
      <c r="GI29" s="54">
        <v>0</v>
      </c>
      <c r="GJ29" s="54">
        <v>0</v>
      </c>
      <c r="GK29" s="54"/>
      <c r="GL29" s="54" t="s">
        <v>1909</v>
      </c>
      <c r="GM29" s="54">
        <v>1</v>
      </c>
      <c r="GN29" s="54">
        <v>0</v>
      </c>
      <c r="GO29" s="54">
        <v>0</v>
      </c>
      <c r="GP29" s="54">
        <v>0</v>
      </c>
      <c r="GQ29" s="54">
        <v>0</v>
      </c>
      <c r="GR29" s="54">
        <v>0</v>
      </c>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t="s">
        <v>423</v>
      </c>
      <c r="HY29" s="54"/>
      <c r="HZ29" s="54" t="s">
        <v>345</v>
      </c>
      <c r="IA29" s="54"/>
      <c r="IB29" s="54"/>
      <c r="IC29" s="54"/>
      <c r="ID29" s="54" t="s">
        <v>4265</v>
      </c>
      <c r="IE29" s="54"/>
      <c r="IF29" s="54"/>
      <c r="IG29" s="54"/>
      <c r="IH29" s="54"/>
      <c r="II29" s="54"/>
      <c r="IJ29" s="54"/>
      <c r="IK29" s="54"/>
      <c r="IL29" s="54"/>
      <c r="IM29" s="54"/>
      <c r="IN29" s="54"/>
      <c r="IO29" s="54"/>
      <c r="IP29" s="54"/>
      <c r="IQ29" s="54"/>
      <c r="IR29" s="61"/>
      <c r="IS29" s="54"/>
      <c r="IT29" s="54"/>
      <c r="IU29" s="54"/>
      <c r="IV29" s="54"/>
      <c r="IW29" s="54"/>
      <c r="IX29" s="54"/>
      <c r="IY29" s="54"/>
      <c r="IZ29" s="54"/>
      <c r="JA29" s="54"/>
      <c r="JB29" s="54"/>
      <c r="JC29" s="54"/>
      <c r="JD29" s="54"/>
      <c r="JE29" s="54"/>
      <c r="JF29" s="54"/>
      <c r="JG29" s="54"/>
      <c r="JH29" s="54"/>
      <c r="JI29" s="54"/>
      <c r="JJ29" s="54"/>
      <c r="JK29" s="54"/>
      <c r="JL29" s="54"/>
      <c r="JM29" s="54"/>
      <c r="JN29" s="39"/>
      <c r="JO29" s="39"/>
      <c r="JP29" s="59" t="s">
        <v>347</v>
      </c>
      <c r="JQ29" s="54">
        <v>1</v>
      </c>
      <c r="JR29" s="54">
        <v>0</v>
      </c>
      <c r="JS29" s="54">
        <v>0</v>
      </c>
      <c r="JT29" s="54">
        <v>0</v>
      </c>
      <c r="JU29" s="54">
        <v>0</v>
      </c>
      <c r="JV29" s="54">
        <v>0</v>
      </c>
      <c r="JW29" s="54">
        <v>0</v>
      </c>
      <c r="JX29" s="54">
        <v>0</v>
      </c>
      <c r="JY29" s="54">
        <v>0</v>
      </c>
      <c r="JZ29" s="54"/>
      <c r="KA29" s="54" t="s">
        <v>4314</v>
      </c>
      <c r="KB29" s="55" t="s">
        <v>604</v>
      </c>
      <c r="KC29" s="54">
        <v>1</v>
      </c>
      <c r="KD29" s="54">
        <v>0</v>
      </c>
      <c r="KE29" s="54">
        <v>1</v>
      </c>
      <c r="KF29" s="54">
        <v>1</v>
      </c>
      <c r="KG29" s="54">
        <v>0</v>
      </c>
      <c r="KH29" s="54">
        <v>0</v>
      </c>
      <c r="KI29" s="54">
        <v>0</v>
      </c>
      <c r="KJ29" s="54">
        <v>0</v>
      </c>
      <c r="KK29" s="54">
        <v>0</v>
      </c>
      <c r="KL29" s="54">
        <v>0</v>
      </c>
      <c r="KM29" s="54">
        <v>0</v>
      </c>
      <c r="KN29" s="54">
        <v>0</v>
      </c>
      <c r="KO29" s="54"/>
      <c r="KP29" s="54">
        <v>0</v>
      </c>
      <c r="KQ29" s="54">
        <v>0</v>
      </c>
      <c r="KR29" s="54">
        <v>0</v>
      </c>
      <c r="KS29" s="54"/>
      <c r="KT29" s="54" t="s">
        <v>411</v>
      </c>
      <c r="KU29" s="55" t="s">
        <v>351</v>
      </c>
      <c r="KV29" s="54"/>
      <c r="KW29" s="55" t="s">
        <v>352</v>
      </c>
      <c r="KX29" s="54"/>
      <c r="KY29" s="54"/>
      <c r="KZ29" s="54"/>
      <c r="LA29" s="54"/>
      <c r="LB29" s="54"/>
      <c r="LC29" s="54"/>
      <c r="LD29" s="54"/>
      <c r="LE29" s="54"/>
      <c r="LF29" s="54"/>
      <c r="LG29" s="54"/>
      <c r="LH29" s="54"/>
      <c r="LI29" s="54"/>
      <c r="LJ29" s="54"/>
      <c r="LK29" s="54"/>
      <c r="LL29" s="54"/>
      <c r="LM29" s="54"/>
      <c r="LN29" s="54"/>
      <c r="LO29" s="54"/>
      <c r="LP29" s="54"/>
      <c r="LQ29" s="54"/>
      <c r="LR29" s="54"/>
      <c r="LS29" s="54"/>
      <c r="LT29" s="54"/>
      <c r="LU29" s="54"/>
      <c r="LV29" s="54"/>
      <c r="LW29" s="54"/>
      <c r="LX29" s="54"/>
      <c r="LY29" s="54"/>
      <c r="LZ29" s="54"/>
      <c r="MA29" s="54"/>
      <c r="MB29" s="54"/>
      <c r="MC29" s="54"/>
      <c r="MD29" s="54"/>
      <c r="ME29" s="54"/>
      <c r="MF29" s="54"/>
      <c r="MG29" s="54" t="s">
        <v>355</v>
      </c>
      <c r="MH29" s="58" t="s">
        <v>2271</v>
      </c>
      <c r="MI29" s="54" t="s">
        <v>355</v>
      </c>
      <c r="MJ29" s="54" t="s">
        <v>1959</v>
      </c>
      <c r="MK29" s="54">
        <v>1</v>
      </c>
      <c r="ML29" s="54">
        <v>0</v>
      </c>
      <c r="MM29" s="54">
        <v>0</v>
      </c>
      <c r="MN29" s="54">
        <v>0</v>
      </c>
      <c r="MO29" s="54">
        <v>0</v>
      </c>
      <c r="MP29" s="54">
        <v>0</v>
      </c>
      <c r="MQ29" s="54">
        <v>0</v>
      </c>
      <c r="MR29" s="54">
        <v>0</v>
      </c>
      <c r="MS29" s="54"/>
      <c r="MT29" s="54" t="s">
        <v>324</v>
      </c>
      <c r="MU29" s="54">
        <v>0</v>
      </c>
      <c r="MV29" s="54">
        <v>1</v>
      </c>
      <c r="MW29" s="54"/>
      <c r="MX29" s="54">
        <v>0</v>
      </c>
      <c r="MY29" s="54">
        <v>0</v>
      </c>
      <c r="MZ29" s="54">
        <v>0</v>
      </c>
      <c r="NA29" s="54"/>
      <c r="NB29" s="54" t="s">
        <v>1934</v>
      </c>
      <c r="NC29" s="54">
        <v>0</v>
      </c>
      <c r="ND29" s="54">
        <v>1</v>
      </c>
      <c r="NE29" s="54">
        <v>0</v>
      </c>
      <c r="NF29" s="54">
        <v>0</v>
      </c>
      <c r="NG29" s="54" t="s">
        <v>1951</v>
      </c>
      <c r="NH29" s="54">
        <v>0</v>
      </c>
      <c r="NI29" s="54">
        <v>0</v>
      </c>
      <c r="NJ29" s="54">
        <v>1</v>
      </c>
      <c r="NK29" s="54">
        <v>0</v>
      </c>
      <c r="NL29" s="54">
        <v>0</v>
      </c>
      <c r="NM29" s="54">
        <v>0</v>
      </c>
      <c r="NN29" s="54">
        <v>0</v>
      </c>
      <c r="NO29" s="54">
        <v>0</v>
      </c>
      <c r="NP29" s="54">
        <v>0</v>
      </c>
      <c r="NQ29" s="54">
        <v>0</v>
      </c>
      <c r="NR29" s="54">
        <v>0</v>
      </c>
      <c r="NS29" s="54"/>
      <c r="NT29" s="54"/>
      <c r="NU29" s="54" t="s">
        <v>1915</v>
      </c>
      <c r="NV29" s="54" t="s">
        <v>1915</v>
      </c>
      <c r="NW29" s="54"/>
      <c r="NX29" s="54"/>
      <c r="NY29" s="54"/>
      <c r="NZ29" s="54"/>
      <c r="OA29" s="54"/>
      <c r="OB29" s="54"/>
      <c r="OC29" s="54"/>
      <c r="OD29" s="54"/>
      <c r="OE29" s="54"/>
      <c r="OF29" s="54"/>
      <c r="OG29" s="54"/>
      <c r="OH29" s="54"/>
      <c r="OI29" s="62"/>
      <c r="OJ29" s="54"/>
      <c r="OK29" s="54"/>
      <c r="OL29" s="54"/>
      <c r="OM29" s="54"/>
      <c r="ON29" s="54"/>
      <c r="OO29" s="54"/>
      <c r="OP29" s="54"/>
      <c r="OQ29" s="54"/>
      <c r="OR29" s="54"/>
      <c r="OS29" s="54"/>
      <c r="OT29" s="54"/>
      <c r="OU29" s="54"/>
      <c r="OV29" s="39"/>
      <c r="OW29" s="54"/>
      <c r="OX29" s="54"/>
      <c r="OY29" s="54"/>
      <c r="OZ29" s="54"/>
      <c r="PA29" s="54"/>
      <c r="PB29" s="54"/>
      <c r="PC29" s="54"/>
      <c r="PD29" s="54"/>
      <c r="PE29" s="54"/>
      <c r="PF29" s="54"/>
      <c r="PG29" s="54"/>
      <c r="PH29" s="54"/>
      <c r="PI29" s="54"/>
      <c r="PJ29" s="54"/>
      <c r="PK29" s="54"/>
      <c r="PL29" s="54"/>
      <c r="PM29" s="54"/>
      <c r="PN29" s="54"/>
      <c r="PO29" s="54"/>
      <c r="PP29" s="54"/>
      <c r="PQ29" s="54"/>
      <c r="PR29" s="54"/>
      <c r="PS29" s="54"/>
      <c r="PT29" s="54"/>
      <c r="PU29" s="54"/>
      <c r="PV29" s="54"/>
      <c r="PW29" s="54"/>
      <c r="PX29" s="54"/>
      <c r="PY29" s="54"/>
      <c r="PZ29" s="54"/>
      <c r="QA29" s="54"/>
      <c r="QB29" s="54"/>
      <c r="QC29" s="54"/>
      <c r="QD29" s="54"/>
      <c r="QE29" s="54"/>
      <c r="QF29" s="54"/>
      <c r="QG29" s="54"/>
      <c r="QH29" s="54"/>
      <c r="QI29" s="54"/>
      <c r="QJ29" s="54"/>
      <c r="QK29" s="54"/>
      <c r="QL29" s="54"/>
      <c r="QM29" s="54"/>
      <c r="QN29" s="54"/>
      <c r="QO29" s="54"/>
      <c r="QP29" s="54"/>
      <c r="QQ29" s="54"/>
      <c r="QR29" s="54"/>
      <c r="QS29" s="54"/>
      <c r="QT29" s="54"/>
      <c r="QU29" s="54"/>
      <c r="QV29" s="54"/>
      <c r="QW29" s="54"/>
      <c r="QX29" s="54"/>
      <c r="QY29" s="54"/>
      <c r="QZ29" s="54"/>
      <c r="RA29" s="54"/>
      <c r="RB29" s="54"/>
      <c r="RC29" s="54"/>
      <c r="RD29" s="54"/>
      <c r="RE29" s="54"/>
      <c r="RF29" s="54"/>
      <c r="RG29" s="54"/>
      <c r="RH29" s="54"/>
      <c r="RI29" s="54"/>
      <c r="RJ29" s="54"/>
      <c r="RK29" s="54"/>
      <c r="RL29" s="54"/>
      <c r="RM29" s="54"/>
      <c r="RN29" s="54"/>
      <c r="RO29" s="54"/>
      <c r="RP29" s="54"/>
      <c r="RQ29" s="54"/>
      <c r="RR29" s="54"/>
      <c r="RS29" s="54"/>
      <c r="RT29" s="54"/>
      <c r="RU29" s="54"/>
      <c r="RV29" s="54"/>
      <c r="RW29" s="54"/>
      <c r="RX29" s="54"/>
      <c r="RY29" s="54"/>
      <c r="RZ29" s="54"/>
      <c r="SA29" s="54"/>
      <c r="SB29" s="54"/>
      <c r="SC29" s="54"/>
      <c r="SD29" s="54"/>
      <c r="SE29" s="54"/>
      <c r="SF29" s="54"/>
      <c r="SG29" s="54"/>
      <c r="SH29" s="54"/>
      <c r="SI29" s="54"/>
      <c r="SJ29" s="54"/>
      <c r="SK29" s="54"/>
      <c r="SL29" s="54"/>
      <c r="SM29" s="54"/>
      <c r="SN29" s="54"/>
      <c r="SO29" s="54"/>
      <c r="SP29" s="54"/>
      <c r="SQ29" s="54"/>
      <c r="SR29" s="54"/>
      <c r="SS29" s="54"/>
      <c r="ST29" s="54"/>
      <c r="SU29" s="54"/>
      <c r="SV29" s="54"/>
      <c r="SW29" s="54"/>
      <c r="SX29" s="54"/>
      <c r="SY29" s="54"/>
      <c r="SZ29" s="54"/>
      <c r="TA29" s="54"/>
      <c r="TB29" s="54"/>
      <c r="TC29" s="54"/>
      <c r="TD29" s="54"/>
      <c r="TE29" s="54"/>
      <c r="TF29" s="54"/>
      <c r="TG29" s="54"/>
      <c r="TH29" s="54"/>
      <c r="TI29" s="54"/>
      <c r="TJ29" s="54"/>
      <c r="TK29" s="54"/>
      <c r="TL29" s="54"/>
      <c r="TM29" s="54"/>
      <c r="TN29" s="54"/>
      <c r="TO29" s="54"/>
      <c r="TP29" s="54"/>
      <c r="TQ29" s="54"/>
      <c r="TR29" s="54"/>
      <c r="TS29" s="54"/>
      <c r="TT29" s="54"/>
      <c r="TU29" s="54"/>
      <c r="TV29" s="54"/>
      <c r="TW29" s="54"/>
      <c r="TX29" s="54"/>
      <c r="TY29" s="54"/>
      <c r="TZ29" s="54"/>
      <c r="UA29" s="54"/>
      <c r="UB29" s="54"/>
      <c r="UC29" s="54"/>
      <c r="UD29" s="54"/>
      <c r="UE29" s="54"/>
      <c r="UF29" s="54"/>
      <c r="UG29" s="54"/>
      <c r="UH29" s="54"/>
      <c r="UI29" s="54"/>
      <c r="UJ29" s="54"/>
      <c r="UK29" s="54"/>
      <c r="UL29" s="54"/>
      <c r="UM29" s="54"/>
      <c r="UN29" s="54"/>
      <c r="UO29" s="54"/>
      <c r="UP29" s="54"/>
      <c r="UQ29" s="54"/>
      <c r="UR29" s="54"/>
      <c r="US29" s="54"/>
      <c r="UT29" s="54"/>
      <c r="UU29" s="54"/>
      <c r="UV29" s="54"/>
      <c r="UW29" s="54"/>
      <c r="UX29" s="54"/>
      <c r="UY29" s="54"/>
      <c r="UZ29" s="54"/>
      <c r="VA29" s="54"/>
      <c r="VB29" s="54"/>
      <c r="VC29" s="54"/>
      <c r="VD29" s="54"/>
      <c r="VE29" s="54"/>
      <c r="VF29" s="54"/>
      <c r="VG29" s="54"/>
      <c r="VH29" s="54"/>
      <c r="VI29" s="54"/>
      <c r="VJ29" s="54"/>
      <c r="VK29" s="54"/>
      <c r="VL29" s="54"/>
      <c r="VM29" s="54"/>
      <c r="VN29" s="54"/>
      <c r="VO29" s="54"/>
      <c r="VP29" s="54"/>
      <c r="VQ29" s="54"/>
      <c r="VR29" s="54"/>
      <c r="VS29" s="54" t="s">
        <v>1952</v>
      </c>
      <c r="VT29" s="54">
        <v>0</v>
      </c>
      <c r="VU29" s="54">
        <v>0</v>
      </c>
      <c r="VV29" s="54">
        <v>1</v>
      </c>
      <c r="VW29" s="54">
        <v>0</v>
      </c>
      <c r="VX29" s="54">
        <v>0</v>
      </c>
      <c r="VY29" s="54">
        <v>1</v>
      </c>
      <c r="VZ29" s="54">
        <v>0</v>
      </c>
      <c r="WA29" s="54">
        <v>0</v>
      </c>
      <c r="WB29" s="54"/>
      <c r="WC29" s="54">
        <v>0</v>
      </c>
      <c r="WD29" s="54">
        <v>0</v>
      </c>
      <c r="WE29" s="54">
        <v>0</v>
      </c>
      <c r="WF29" s="54"/>
      <c r="WG29" s="54" t="s">
        <v>4445</v>
      </c>
      <c r="WH29" s="58" t="s">
        <v>4493</v>
      </c>
      <c r="WI29" s="54" t="s">
        <v>2017</v>
      </c>
      <c r="WJ29" s="54">
        <v>0</v>
      </c>
      <c r="WK29" s="54">
        <v>0</v>
      </c>
      <c r="WL29" s="54">
        <v>0</v>
      </c>
      <c r="WM29" s="54">
        <v>0</v>
      </c>
      <c r="WN29" s="54">
        <v>1</v>
      </c>
      <c r="WO29" s="54">
        <v>0</v>
      </c>
      <c r="WP29" s="54">
        <v>0</v>
      </c>
      <c r="WQ29" s="54">
        <v>1</v>
      </c>
      <c r="WR29" s="54">
        <v>1</v>
      </c>
      <c r="WS29" s="54">
        <v>0</v>
      </c>
      <c r="WT29" s="54">
        <v>0</v>
      </c>
      <c r="WU29" s="54"/>
      <c r="WV29" s="54">
        <v>0</v>
      </c>
      <c r="WW29" s="54">
        <v>0</v>
      </c>
      <c r="WX29" s="54">
        <v>0</v>
      </c>
      <c r="WY29" s="54"/>
      <c r="WZ29" s="54" t="s">
        <v>5072</v>
      </c>
      <c r="XA29" s="54" t="s">
        <v>1915</v>
      </c>
      <c r="XB29" s="54"/>
      <c r="XC29" s="54"/>
      <c r="XD29" s="54"/>
      <c r="XE29" s="54"/>
      <c r="XF29" s="54"/>
      <c r="XG29" s="54"/>
      <c r="XH29" s="54"/>
      <c r="XI29" s="54"/>
      <c r="XJ29" s="54" t="s">
        <v>1915</v>
      </c>
      <c r="XK29" s="54" t="s">
        <v>1915</v>
      </c>
      <c r="XL29" s="54"/>
      <c r="XM29" s="54" t="s">
        <v>1925</v>
      </c>
      <c r="XN29" s="54">
        <v>0</v>
      </c>
      <c r="XO29" s="54">
        <v>0</v>
      </c>
      <c r="XP29" s="54">
        <v>0</v>
      </c>
      <c r="XQ29" s="54"/>
      <c r="XR29" s="54">
        <v>0</v>
      </c>
      <c r="XS29" s="54">
        <v>1</v>
      </c>
      <c r="XT29" s="54">
        <v>0</v>
      </c>
      <c r="XU29" s="54"/>
      <c r="XV29" s="54"/>
      <c r="XW29" s="54" t="s">
        <v>4104</v>
      </c>
      <c r="XX29" s="54">
        <v>226330580</v>
      </c>
      <c r="XY29" s="54" t="s">
        <v>750</v>
      </c>
      <c r="XZ29" s="53">
        <v>44494.690069444441</v>
      </c>
      <c r="YA29" s="54"/>
      <c r="YB29" s="54"/>
      <c r="YC29" s="54" t="s">
        <v>336</v>
      </c>
      <c r="YD29" s="54" t="s">
        <v>337</v>
      </c>
      <c r="YE29" s="54"/>
      <c r="YF29" s="54">
        <v>29</v>
      </c>
    </row>
    <row r="30" spans="1:656" s="14" customFormat="1" x14ac:dyDescent="0.25">
      <c r="A30" s="37">
        <v>44494.872917152781</v>
      </c>
      <c r="B30" s="38">
        <v>44494.901881412043</v>
      </c>
      <c r="C30" s="38">
        <v>44494</v>
      </c>
      <c r="D30" s="39"/>
      <c r="E30" s="39" t="s">
        <v>308</v>
      </c>
      <c r="F30" s="38">
        <v>44494</v>
      </c>
      <c r="G30" s="39" t="s">
        <v>1902</v>
      </c>
      <c r="H30" s="39" t="s">
        <v>1902</v>
      </c>
      <c r="I30" s="39" t="s">
        <v>4167</v>
      </c>
      <c r="J30" s="39" t="s">
        <v>1903</v>
      </c>
      <c r="K30" s="39" t="s">
        <v>1904</v>
      </c>
      <c r="L30" s="39"/>
      <c r="M30" s="39" t="s">
        <v>314</v>
      </c>
      <c r="N30" s="39" t="s">
        <v>1902</v>
      </c>
      <c r="O30" s="39" t="s">
        <v>315</v>
      </c>
      <c r="P30" s="39" t="s">
        <v>1946</v>
      </c>
      <c r="Q30" s="39"/>
      <c r="R30" s="39" t="s">
        <v>317</v>
      </c>
      <c r="S30" s="39">
        <v>2</v>
      </c>
      <c r="T30" s="39">
        <v>0</v>
      </c>
      <c r="U30" s="39">
        <v>0</v>
      </c>
      <c r="V30" s="39" t="s">
        <v>319</v>
      </c>
      <c r="W30" s="39">
        <v>0</v>
      </c>
      <c r="X30" s="39">
        <v>1</v>
      </c>
      <c r="Y30" s="39">
        <v>0</v>
      </c>
      <c r="Z30" s="39">
        <v>0</v>
      </c>
      <c r="AA30" s="39"/>
      <c r="AB30" s="39"/>
      <c r="AC30" s="39"/>
      <c r="AD30" s="39"/>
      <c r="AE30" s="39"/>
      <c r="AF30" s="39" t="s">
        <v>1902</v>
      </c>
      <c r="AG30" s="39" t="s">
        <v>339</v>
      </c>
      <c r="AH30" s="39">
        <v>1</v>
      </c>
      <c r="AI30" s="39">
        <v>0</v>
      </c>
      <c r="AJ30" s="39">
        <v>0</v>
      </c>
      <c r="AK30" s="39">
        <v>0</v>
      </c>
      <c r="AL30" s="39">
        <v>0</v>
      </c>
      <c r="AM30" s="39">
        <v>0</v>
      </c>
      <c r="AN30" s="39">
        <v>0</v>
      </c>
      <c r="AO30" s="39">
        <v>0</v>
      </c>
      <c r="AP30" s="39"/>
      <c r="AQ30" s="39" t="s">
        <v>383</v>
      </c>
      <c r="AR30" s="39"/>
      <c r="AS30" s="39">
        <v>100</v>
      </c>
      <c r="AT30" s="39" t="s">
        <v>1915</v>
      </c>
      <c r="AU30" s="39"/>
      <c r="AV30" s="39"/>
      <c r="AW30" s="39"/>
      <c r="AX30" s="39"/>
      <c r="AY30" s="39"/>
      <c r="AZ30" s="39"/>
      <c r="BA30" s="39"/>
      <c r="BB30" s="39"/>
      <c r="BC30" s="39"/>
      <c r="BD30" s="39"/>
      <c r="BE30" s="39"/>
      <c r="BF30" s="39"/>
      <c r="BG30" s="39"/>
      <c r="BH30" s="39"/>
      <c r="BI30" s="39"/>
      <c r="BJ30" s="39"/>
      <c r="BK30" s="39"/>
      <c r="BL30" s="39"/>
      <c r="BM30" s="39"/>
      <c r="BN30" s="39"/>
      <c r="BO30" s="39" t="s">
        <v>341</v>
      </c>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c r="EE30" s="39"/>
      <c r="EF30" s="39"/>
      <c r="EG30" s="39"/>
      <c r="EH30" s="39"/>
      <c r="EI30" s="39"/>
      <c r="EJ30" s="39" t="s">
        <v>1909</v>
      </c>
      <c r="EK30" s="39">
        <v>1</v>
      </c>
      <c r="EL30" s="39">
        <v>0</v>
      </c>
      <c r="EM30" s="39">
        <v>0</v>
      </c>
      <c r="EN30" s="39">
        <v>0</v>
      </c>
      <c r="EO30" s="39">
        <v>0</v>
      </c>
      <c r="EP30" s="39">
        <v>0</v>
      </c>
      <c r="EQ30" s="39"/>
      <c r="ER30" s="39" t="s">
        <v>557</v>
      </c>
      <c r="ES30" s="39">
        <v>0</v>
      </c>
      <c r="ET30" s="39">
        <v>1</v>
      </c>
      <c r="EU30" s="39">
        <v>0</v>
      </c>
      <c r="EV30" s="39">
        <v>0</v>
      </c>
      <c r="EW30" s="39">
        <v>0</v>
      </c>
      <c r="EX30" s="39">
        <v>0</v>
      </c>
      <c r="EY30" s="39">
        <v>0</v>
      </c>
      <c r="EZ30" s="39">
        <v>0</v>
      </c>
      <c r="FA30" s="39">
        <v>0</v>
      </c>
      <c r="FB30" s="39">
        <v>0</v>
      </c>
      <c r="FC30" s="39">
        <v>0</v>
      </c>
      <c r="FD30" s="39">
        <v>0</v>
      </c>
      <c r="FE30" s="39">
        <v>0</v>
      </c>
      <c r="FF30" s="39">
        <v>0</v>
      </c>
      <c r="FG30" s="39">
        <v>0</v>
      </c>
      <c r="FH30" s="39">
        <v>0</v>
      </c>
      <c r="FI30" s="39">
        <v>0</v>
      </c>
      <c r="FJ30" s="39"/>
      <c r="FK30" s="39" t="s">
        <v>1909</v>
      </c>
      <c r="FL30" s="39">
        <v>1</v>
      </c>
      <c r="FM30" s="39">
        <v>0</v>
      </c>
      <c r="FN30" s="39">
        <v>0</v>
      </c>
      <c r="FO30" s="39">
        <v>0</v>
      </c>
      <c r="FP30" s="39">
        <v>0</v>
      </c>
      <c r="FQ30" s="39">
        <v>0</v>
      </c>
      <c r="FR30" s="39"/>
      <c r="FS30" s="39"/>
      <c r="FT30" s="39"/>
      <c r="FU30" s="39"/>
      <c r="FV30" s="39"/>
      <c r="FW30" s="39"/>
      <c r="FX30" s="39"/>
      <c r="FY30" s="39"/>
      <c r="FZ30" s="39"/>
      <c r="GA30" s="39"/>
      <c r="GB30" s="39"/>
      <c r="GC30" s="39"/>
      <c r="GD30" s="39"/>
      <c r="GE30" s="39"/>
      <c r="GF30" s="39"/>
      <c r="GG30" s="39"/>
      <c r="GH30" s="39"/>
      <c r="GI30" s="39"/>
      <c r="GJ30" s="39"/>
      <c r="GK30" s="39"/>
      <c r="GL30" s="39"/>
      <c r="GM30" s="39"/>
      <c r="GN30" s="39"/>
      <c r="GO30" s="39"/>
      <c r="GP30" s="39"/>
      <c r="GQ30" s="39"/>
      <c r="GR30" s="39"/>
      <c r="GS30" s="39"/>
      <c r="GT30" s="39"/>
      <c r="GU30" s="39"/>
      <c r="GV30" s="39"/>
      <c r="GW30" s="39"/>
      <c r="GX30" s="39"/>
      <c r="GY30" s="39"/>
      <c r="GZ30" s="39"/>
      <c r="HA30" s="39"/>
      <c r="HB30" s="39"/>
      <c r="HC30" s="39"/>
      <c r="HD30" s="39"/>
      <c r="HE30" s="39"/>
      <c r="HF30" s="39"/>
      <c r="HG30" s="39"/>
      <c r="HH30" s="39"/>
      <c r="HI30" s="39"/>
      <c r="HJ30" s="39"/>
      <c r="HK30" s="39"/>
      <c r="HL30" s="39"/>
      <c r="HM30" s="39"/>
      <c r="HN30" s="39"/>
      <c r="HO30" s="39"/>
      <c r="HP30" s="39"/>
      <c r="HQ30" s="39"/>
      <c r="HR30" s="39"/>
      <c r="HS30" s="39"/>
      <c r="HT30" s="39"/>
      <c r="HU30" s="39" t="s">
        <v>344</v>
      </c>
      <c r="HV30" s="39"/>
      <c r="HW30" s="39" t="s">
        <v>345</v>
      </c>
      <c r="HX30" s="39" t="s">
        <v>423</v>
      </c>
      <c r="HY30" s="39"/>
      <c r="HZ30" s="39"/>
      <c r="IA30" s="39"/>
      <c r="IB30" s="39"/>
      <c r="IC30" s="39"/>
      <c r="ID30" s="39" t="s">
        <v>4254</v>
      </c>
      <c r="IE30" s="39" t="s">
        <v>347</v>
      </c>
      <c r="IF30" s="39">
        <v>1</v>
      </c>
      <c r="IG30" s="39">
        <v>0</v>
      </c>
      <c r="IH30" s="39">
        <v>0</v>
      </c>
      <c r="II30" s="39">
        <v>0</v>
      </c>
      <c r="IJ30" s="39">
        <v>0</v>
      </c>
      <c r="IK30" s="39">
        <v>0</v>
      </c>
      <c r="IL30" s="39">
        <v>0</v>
      </c>
      <c r="IM30" s="39">
        <v>0</v>
      </c>
      <c r="IN30" s="39">
        <v>0</v>
      </c>
      <c r="IO30" s="39">
        <v>0</v>
      </c>
      <c r="IP30" s="39">
        <v>0</v>
      </c>
      <c r="IQ30" s="39"/>
      <c r="IR30" s="61" t="s">
        <v>4216</v>
      </c>
      <c r="IS30" s="39" t="s">
        <v>349</v>
      </c>
      <c r="IT30" s="39">
        <v>0</v>
      </c>
      <c r="IU30" s="39">
        <v>0</v>
      </c>
      <c r="IV30" s="39">
        <v>1</v>
      </c>
      <c r="IW30" s="39">
        <v>0</v>
      </c>
      <c r="IX30" s="39">
        <v>0</v>
      </c>
      <c r="IY30" s="39">
        <v>1</v>
      </c>
      <c r="IZ30" s="39">
        <v>0</v>
      </c>
      <c r="JA30" s="39">
        <v>0</v>
      </c>
      <c r="JB30" s="39">
        <v>0</v>
      </c>
      <c r="JC30" s="39">
        <v>0</v>
      </c>
      <c r="JD30" s="39">
        <v>0</v>
      </c>
      <c r="JE30" s="39">
        <v>0</v>
      </c>
      <c r="JF30" s="39">
        <v>0</v>
      </c>
      <c r="JG30" s="39">
        <v>0</v>
      </c>
      <c r="JH30" s="39">
        <v>0</v>
      </c>
      <c r="JI30" s="39">
        <v>0</v>
      </c>
      <c r="JJ30" s="39"/>
      <c r="JK30" s="39" t="s">
        <v>350</v>
      </c>
      <c r="JL30" s="61" t="s">
        <v>351</v>
      </c>
      <c r="JM30" s="39"/>
      <c r="JN30" s="39" t="s">
        <v>352</v>
      </c>
      <c r="JO30" s="39"/>
      <c r="JP30" s="39"/>
      <c r="JQ30" s="39"/>
      <c r="JR30" s="39"/>
      <c r="JS30" s="39"/>
      <c r="JT30" s="39"/>
      <c r="JU30" s="39"/>
      <c r="JV30" s="39"/>
      <c r="JW30" s="39"/>
      <c r="JX30" s="39"/>
      <c r="JY30" s="39"/>
      <c r="JZ30" s="39"/>
      <c r="KA30" s="39"/>
      <c r="KB30" s="39"/>
      <c r="KC30" s="39"/>
      <c r="KD30" s="39"/>
      <c r="KE30" s="39"/>
      <c r="KF30" s="39"/>
      <c r="KG30" s="39"/>
      <c r="KH30" s="39"/>
      <c r="KI30" s="39"/>
      <c r="KJ30" s="39"/>
      <c r="KK30" s="39"/>
      <c r="KL30" s="39"/>
      <c r="KM30" s="39"/>
      <c r="KN30" s="39"/>
      <c r="KO30" s="39"/>
      <c r="KP30" s="39"/>
      <c r="KQ30" s="39"/>
      <c r="KR30" s="39"/>
      <c r="KS30" s="39"/>
      <c r="KT30" s="39"/>
      <c r="KU30" s="39"/>
      <c r="KV30" s="39"/>
      <c r="KW30" s="39"/>
      <c r="KX30" s="39"/>
      <c r="KY30" s="39"/>
      <c r="KZ30" s="39"/>
      <c r="LA30" s="39"/>
      <c r="LB30" s="39"/>
      <c r="LC30" s="39"/>
      <c r="LD30" s="39"/>
      <c r="LE30" s="39"/>
      <c r="LF30" s="39"/>
      <c r="LG30" s="39"/>
      <c r="LH30" s="39"/>
      <c r="LI30" s="39"/>
      <c r="LJ30" s="39"/>
      <c r="LK30" s="39"/>
      <c r="LL30" s="39"/>
      <c r="LM30" s="39"/>
      <c r="LN30" s="39"/>
      <c r="LO30" s="39"/>
      <c r="LP30" s="39"/>
      <c r="LQ30" s="39"/>
      <c r="LR30" s="39"/>
      <c r="LS30" s="39"/>
      <c r="LT30" s="39"/>
      <c r="LU30" s="39"/>
      <c r="LV30" s="39"/>
      <c r="LW30" s="39"/>
      <c r="LX30" s="39"/>
      <c r="LY30" s="39"/>
      <c r="LZ30" s="39"/>
      <c r="MA30" s="39"/>
      <c r="MB30" s="39"/>
      <c r="MC30" s="39"/>
      <c r="MD30" s="39"/>
      <c r="ME30" s="39"/>
      <c r="MF30" s="39"/>
      <c r="MG30" s="39" t="s">
        <v>2271</v>
      </c>
      <c r="MH30" s="39" t="s">
        <v>2271</v>
      </c>
      <c r="MI30" s="39" t="s">
        <v>2271</v>
      </c>
      <c r="MJ30" s="39" t="s">
        <v>355</v>
      </c>
      <c r="MK30" s="39">
        <v>0</v>
      </c>
      <c r="ML30" s="39">
        <v>0</v>
      </c>
      <c r="MM30" s="39">
        <v>0</v>
      </c>
      <c r="MN30" s="39">
        <v>0</v>
      </c>
      <c r="MO30" s="39">
        <v>0</v>
      </c>
      <c r="MP30" s="39">
        <v>0</v>
      </c>
      <c r="MQ30" s="39">
        <v>1</v>
      </c>
      <c r="MR30" s="39">
        <v>0</v>
      </c>
      <c r="MS30" s="39"/>
      <c r="MT30" s="39" t="s">
        <v>4360</v>
      </c>
      <c r="MU30" s="39">
        <v>0</v>
      </c>
      <c r="MV30" s="39">
        <v>1</v>
      </c>
      <c r="MW30" s="39"/>
      <c r="MX30" s="39">
        <v>0</v>
      </c>
      <c r="MY30" s="39">
        <v>0</v>
      </c>
      <c r="MZ30" s="39">
        <v>0</v>
      </c>
      <c r="NA30" s="39"/>
      <c r="NB30" s="39" t="s">
        <v>1973</v>
      </c>
      <c r="NC30" s="39">
        <v>1</v>
      </c>
      <c r="ND30" s="39">
        <v>1</v>
      </c>
      <c r="NE30" s="39">
        <v>0</v>
      </c>
      <c r="NF30" s="39">
        <v>0</v>
      </c>
      <c r="NG30" s="39" t="s">
        <v>1927</v>
      </c>
      <c r="NH30" s="39">
        <v>0</v>
      </c>
      <c r="NI30" s="39">
        <v>0</v>
      </c>
      <c r="NJ30" s="39">
        <v>1</v>
      </c>
      <c r="NK30" s="39">
        <v>1</v>
      </c>
      <c r="NL30" s="39">
        <v>0</v>
      </c>
      <c r="NM30" s="39">
        <v>0</v>
      </c>
      <c r="NN30" s="39">
        <v>0</v>
      </c>
      <c r="NO30" s="39">
        <v>0</v>
      </c>
      <c r="NP30" s="39">
        <v>0</v>
      </c>
      <c r="NQ30" s="39">
        <v>0</v>
      </c>
      <c r="NR30" s="39">
        <v>0</v>
      </c>
      <c r="NS30" s="39"/>
      <c r="NT30" s="39"/>
      <c r="NU30" s="39" t="s">
        <v>1915</v>
      </c>
      <c r="NV30" s="39" t="s">
        <v>1902</v>
      </c>
      <c r="NW30" s="39"/>
      <c r="NX30" s="39"/>
      <c r="NY30" s="39"/>
      <c r="NZ30" s="39"/>
      <c r="OA30" s="39"/>
      <c r="OB30" s="39"/>
      <c r="OC30" s="39"/>
      <c r="OD30" s="39"/>
      <c r="OE30" s="39"/>
      <c r="OF30" s="39"/>
      <c r="OG30" s="39"/>
      <c r="OH30" s="39"/>
      <c r="OI30" s="62" t="s">
        <v>2016</v>
      </c>
      <c r="OJ30" s="39">
        <v>1</v>
      </c>
      <c r="OK30" s="39">
        <v>0</v>
      </c>
      <c r="OL30" s="39">
        <v>0</v>
      </c>
      <c r="OM30" s="39">
        <v>0</v>
      </c>
      <c r="ON30" s="39">
        <v>0</v>
      </c>
      <c r="OO30" s="39">
        <v>1</v>
      </c>
      <c r="OP30" s="39"/>
      <c r="OQ30" s="39"/>
      <c r="OR30" s="39">
        <v>0</v>
      </c>
      <c r="OS30" s="39">
        <v>0</v>
      </c>
      <c r="OT30" s="39">
        <v>0</v>
      </c>
      <c r="OU30" s="39"/>
      <c r="OV30" s="39"/>
      <c r="OW30" s="39"/>
      <c r="OX30" s="39"/>
      <c r="OY30" s="39"/>
      <c r="OZ30" s="39"/>
      <c r="PA30" s="39"/>
      <c r="PB30" s="39"/>
      <c r="PC30" s="39"/>
      <c r="PD30" s="39"/>
      <c r="PE30" s="39"/>
      <c r="PF30" s="39"/>
      <c r="PG30" s="39"/>
      <c r="PH30" s="39"/>
      <c r="PI30" s="39"/>
      <c r="PJ30" s="39"/>
      <c r="PK30" s="39"/>
      <c r="PL30" s="39"/>
      <c r="PM30" s="39"/>
      <c r="PN30" s="39"/>
      <c r="PO30" s="39"/>
      <c r="PP30" s="39"/>
      <c r="PQ30" s="39"/>
      <c r="PR30" s="39"/>
      <c r="PS30" s="39"/>
      <c r="PT30" s="39"/>
      <c r="PU30" s="39"/>
      <c r="PV30" s="39"/>
      <c r="PW30" s="39"/>
      <c r="PX30" s="39"/>
      <c r="PY30" s="39"/>
      <c r="PZ30" s="39"/>
      <c r="QA30" s="39"/>
      <c r="QB30" s="39"/>
      <c r="QC30" s="39"/>
      <c r="QD30" s="39"/>
      <c r="QE30" s="39"/>
      <c r="QF30" s="39"/>
      <c r="QG30" s="39"/>
      <c r="QH30" s="39"/>
      <c r="QI30" s="39"/>
      <c r="QJ30" s="39"/>
      <c r="QK30" s="39"/>
      <c r="QL30" s="39"/>
      <c r="QM30" s="39"/>
      <c r="QN30" s="39"/>
      <c r="QO30" s="39"/>
      <c r="QP30" s="39"/>
      <c r="QQ30" s="39"/>
      <c r="QR30" s="39"/>
      <c r="QS30" s="39"/>
      <c r="QT30" s="39"/>
      <c r="QU30" s="39"/>
      <c r="QV30" s="39"/>
      <c r="QW30" s="39"/>
      <c r="QX30" s="39"/>
      <c r="QY30" s="39"/>
      <c r="QZ30" s="39"/>
      <c r="RA30" s="39"/>
      <c r="RB30" s="39"/>
      <c r="RC30" s="39"/>
      <c r="RD30" s="39"/>
      <c r="RE30" s="39"/>
      <c r="RF30" s="39"/>
      <c r="RG30" s="39"/>
      <c r="RH30" s="39"/>
      <c r="RI30" s="39"/>
      <c r="RJ30" s="39"/>
      <c r="RK30" s="39"/>
      <c r="RL30" s="39"/>
      <c r="RM30" s="39"/>
      <c r="RN30" s="39"/>
      <c r="RO30" s="39"/>
      <c r="RP30" s="39"/>
      <c r="RQ30" s="39"/>
      <c r="RR30" s="39"/>
      <c r="RS30" s="39"/>
      <c r="RT30" s="39"/>
      <c r="RU30" s="39"/>
      <c r="RV30" s="39"/>
      <c r="RW30" s="39"/>
      <c r="RX30" s="39"/>
      <c r="RY30" s="39"/>
      <c r="RZ30" s="39"/>
      <c r="SA30" s="39"/>
      <c r="SB30" s="39"/>
      <c r="SC30" s="39"/>
      <c r="SD30" s="39"/>
      <c r="SE30" s="39"/>
      <c r="SF30" s="39"/>
      <c r="SG30" s="39"/>
      <c r="SH30" s="39"/>
      <c r="SI30" s="39"/>
      <c r="SJ30" s="39"/>
      <c r="SK30" s="39"/>
      <c r="SL30" s="39"/>
      <c r="SM30" s="39"/>
      <c r="SN30" s="39"/>
      <c r="SO30" s="39"/>
      <c r="SP30" s="39"/>
      <c r="SQ30" s="39"/>
      <c r="SR30" s="39"/>
      <c r="SS30" s="39"/>
      <c r="ST30" s="39"/>
      <c r="SU30" s="39"/>
      <c r="SV30" s="39"/>
      <c r="SW30" s="39"/>
      <c r="SX30" s="39"/>
      <c r="SY30" s="39"/>
      <c r="SZ30" s="39"/>
      <c r="TA30" s="39"/>
      <c r="TB30" s="39"/>
      <c r="TC30" s="39"/>
      <c r="TD30" s="39"/>
      <c r="TE30" s="39"/>
      <c r="TF30" s="39"/>
      <c r="TG30" s="39"/>
      <c r="TH30" s="39"/>
      <c r="TI30" s="39"/>
      <c r="TJ30" s="39"/>
      <c r="TK30" s="39"/>
      <c r="TL30" s="39"/>
      <c r="TM30" s="39"/>
      <c r="TN30" s="39"/>
      <c r="TO30" s="39"/>
      <c r="TP30" s="39"/>
      <c r="TQ30" s="39"/>
      <c r="TR30" s="39"/>
      <c r="TS30" s="39"/>
      <c r="TT30" s="39"/>
      <c r="TU30" s="39"/>
      <c r="TV30" s="39"/>
      <c r="TW30" s="39"/>
      <c r="TX30" s="39"/>
      <c r="TY30" s="39"/>
      <c r="TZ30" s="39"/>
      <c r="UA30" s="39"/>
      <c r="UB30" s="39"/>
      <c r="UC30" s="39"/>
      <c r="UD30" s="39"/>
      <c r="UE30" s="39"/>
      <c r="UF30" s="39"/>
      <c r="UG30" s="39"/>
      <c r="UH30" s="39"/>
      <c r="UI30" s="39"/>
      <c r="UJ30" s="39"/>
      <c r="UK30" s="39"/>
      <c r="UL30" s="39"/>
      <c r="UM30" s="39"/>
      <c r="UN30" s="39"/>
      <c r="UO30" s="39"/>
      <c r="UP30" s="39"/>
      <c r="UQ30" s="39"/>
      <c r="UR30" s="39"/>
      <c r="US30" s="39"/>
      <c r="UT30" s="39"/>
      <c r="UU30" s="39"/>
      <c r="UV30" s="39"/>
      <c r="UW30" s="39"/>
      <c r="UX30" s="39"/>
      <c r="UY30" s="39"/>
      <c r="UZ30" s="39"/>
      <c r="VA30" s="39"/>
      <c r="VB30" s="39"/>
      <c r="VC30" s="39"/>
      <c r="VD30" s="39"/>
      <c r="VE30" s="39"/>
      <c r="VF30" s="39"/>
      <c r="VG30" s="39"/>
      <c r="VH30" s="39"/>
      <c r="VI30" s="39"/>
      <c r="VJ30" s="39"/>
      <c r="VK30" s="39"/>
      <c r="VL30" s="39"/>
      <c r="VM30" s="39"/>
      <c r="VN30" s="39"/>
      <c r="VO30" s="39"/>
      <c r="VP30" s="39"/>
      <c r="VQ30" s="39"/>
      <c r="VR30" s="39"/>
      <c r="VS30" s="39" t="s">
        <v>2019</v>
      </c>
      <c r="VT30" s="39">
        <v>1</v>
      </c>
      <c r="VU30" s="39">
        <v>1</v>
      </c>
      <c r="VV30" s="39">
        <v>1</v>
      </c>
      <c r="VW30" s="39">
        <v>0</v>
      </c>
      <c r="VX30" s="39">
        <v>0</v>
      </c>
      <c r="VY30" s="39">
        <v>1</v>
      </c>
      <c r="VZ30" s="39">
        <v>0</v>
      </c>
      <c r="WA30" s="39">
        <v>0</v>
      </c>
      <c r="WB30" s="39"/>
      <c r="WC30" s="39">
        <v>0</v>
      </c>
      <c r="WD30" s="39">
        <v>0</v>
      </c>
      <c r="WE30" s="39">
        <v>0</v>
      </c>
      <c r="WF30" s="39"/>
      <c r="WG30" s="39" t="s">
        <v>355</v>
      </c>
      <c r="WH30" s="39" t="s">
        <v>4499</v>
      </c>
      <c r="WI30" s="39" t="s">
        <v>1925</v>
      </c>
      <c r="WJ30" s="39">
        <v>0</v>
      </c>
      <c r="WK30" s="39">
        <v>0</v>
      </c>
      <c r="WL30" s="39">
        <v>0</v>
      </c>
      <c r="WM30" s="39">
        <v>0</v>
      </c>
      <c r="WN30" s="39">
        <v>0</v>
      </c>
      <c r="WO30" s="39">
        <v>0</v>
      </c>
      <c r="WP30" s="39">
        <v>0</v>
      </c>
      <c r="WQ30" s="39">
        <v>0</v>
      </c>
      <c r="WR30" s="39">
        <v>0</v>
      </c>
      <c r="WS30" s="39">
        <v>0</v>
      </c>
      <c r="WT30" s="39">
        <v>0</v>
      </c>
      <c r="WU30" s="39"/>
      <c r="WV30" s="39">
        <v>0</v>
      </c>
      <c r="WW30" s="39">
        <v>1</v>
      </c>
      <c r="WX30" s="39">
        <v>0</v>
      </c>
      <c r="WY30" s="39"/>
      <c r="WZ30" s="39"/>
      <c r="XA30" s="39" t="s">
        <v>1915</v>
      </c>
      <c r="XB30" s="39"/>
      <c r="XC30" s="39"/>
      <c r="XD30" s="39"/>
      <c r="XE30" s="39"/>
      <c r="XF30" s="39"/>
      <c r="XG30" s="39"/>
      <c r="XH30" s="39"/>
      <c r="XI30" s="39"/>
      <c r="XJ30" s="39" t="s">
        <v>355</v>
      </c>
      <c r="XK30" s="39" t="s">
        <v>1915</v>
      </c>
      <c r="XL30" s="39"/>
      <c r="XM30" s="39" t="s">
        <v>1958</v>
      </c>
      <c r="XN30" s="39">
        <v>0</v>
      </c>
      <c r="XO30" s="39">
        <v>0</v>
      </c>
      <c r="XP30" s="39">
        <v>0</v>
      </c>
      <c r="XQ30" s="39"/>
      <c r="XR30" s="39">
        <v>0</v>
      </c>
      <c r="XS30" s="39">
        <v>0</v>
      </c>
      <c r="XT30" s="39">
        <v>1</v>
      </c>
      <c r="XU30" s="39"/>
      <c r="XV30" s="39"/>
      <c r="XW30" s="39" t="s">
        <v>1915</v>
      </c>
      <c r="XX30" s="39">
        <v>226378520</v>
      </c>
      <c r="XY30" s="39" t="s">
        <v>775</v>
      </c>
      <c r="XZ30" s="38">
        <v>44494.819675925923</v>
      </c>
      <c r="YA30" s="39"/>
      <c r="YB30" s="39"/>
      <c r="YC30" s="39" t="s">
        <v>336</v>
      </c>
      <c r="YD30" s="39" t="s">
        <v>337</v>
      </c>
      <c r="YE30" s="39"/>
      <c r="YF30" s="39">
        <v>32</v>
      </c>
    </row>
    <row r="31" spans="1:656" s="14" customFormat="1" x14ac:dyDescent="0.25">
      <c r="A31" s="52">
        <v>44494.895710439807</v>
      </c>
      <c r="B31" s="53">
        <v>44494.936280601847</v>
      </c>
      <c r="C31" s="53">
        <v>44494</v>
      </c>
      <c r="D31" s="54"/>
      <c r="E31" s="54" t="s">
        <v>364</v>
      </c>
      <c r="F31" s="53">
        <v>44494</v>
      </c>
      <c r="G31" s="54" t="s">
        <v>1902</v>
      </c>
      <c r="H31" s="54" t="s">
        <v>1902</v>
      </c>
      <c r="I31" s="54" t="s">
        <v>1915</v>
      </c>
      <c r="J31" s="54" t="s">
        <v>1903</v>
      </c>
      <c r="K31" s="54" t="s">
        <v>1963</v>
      </c>
      <c r="L31" s="54"/>
      <c r="M31" s="54" t="s">
        <v>314</v>
      </c>
      <c r="N31" s="54" t="s">
        <v>1902</v>
      </c>
      <c r="O31" s="54" t="s">
        <v>315</v>
      </c>
      <c r="P31" s="54" t="s">
        <v>366</v>
      </c>
      <c r="Q31" s="54"/>
      <c r="R31" s="54" t="s">
        <v>317</v>
      </c>
      <c r="S31" s="54">
        <v>3</v>
      </c>
      <c r="T31" s="54">
        <v>0</v>
      </c>
      <c r="U31" s="54">
        <v>2</v>
      </c>
      <c r="V31" s="54" t="s">
        <v>1909</v>
      </c>
      <c r="W31" s="54">
        <v>1</v>
      </c>
      <c r="X31" s="54">
        <v>0</v>
      </c>
      <c r="Y31" s="54">
        <v>0</v>
      </c>
      <c r="Z31" s="54">
        <v>0</v>
      </c>
      <c r="AA31" s="54" t="s">
        <v>402</v>
      </c>
      <c r="AB31" s="54">
        <v>1</v>
      </c>
      <c r="AC31" s="54">
        <v>1</v>
      </c>
      <c r="AD31" s="54">
        <v>0</v>
      </c>
      <c r="AE31" s="54">
        <v>0</v>
      </c>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t="s">
        <v>1909</v>
      </c>
      <c r="EK31" s="54">
        <v>1</v>
      </c>
      <c r="EL31" s="54">
        <v>0</v>
      </c>
      <c r="EM31" s="54">
        <v>0</v>
      </c>
      <c r="EN31" s="54">
        <v>0</v>
      </c>
      <c r="EO31" s="54">
        <v>0</v>
      </c>
      <c r="EP31" s="54">
        <v>0</v>
      </c>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t="s">
        <v>423</v>
      </c>
      <c r="HY31" s="54"/>
      <c r="HZ31" s="54"/>
      <c r="IA31" s="54"/>
      <c r="IB31" s="54"/>
      <c r="IC31" s="54"/>
      <c r="ID31" s="54" t="s">
        <v>4010</v>
      </c>
      <c r="IE31" s="54"/>
      <c r="IF31" s="54"/>
      <c r="IG31" s="54"/>
      <c r="IH31" s="54"/>
      <c r="II31" s="54"/>
      <c r="IJ31" s="54"/>
      <c r="IK31" s="54"/>
      <c r="IL31" s="54"/>
      <c r="IM31" s="54"/>
      <c r="IN31" s="54"/>
      <c r="IO31" s="54"/>
      <c r="IP31" s="54"/>
      <c r="IQ31" s="54"/>
      <c r="IR31" s="61"/>
      <c r="IS31" s="54"/>
      <c r="IT31" s="54"/>
      <c r="IU31" s="54"/>
      <c r="IV31" s="54"/>
      <c r="IW31" s="54"/>
      <c r="IX31" s="54"/>
      <c r="IY31" s="54"/>
      <c r="IZ31" s="54"/>
      <c r="JA31" s="54"/>
      <c r="JB31" s="54"/>
      <c r="JC31" s="54"/>
      <c r="JD31" s="54"/>
      <c r="JE31" s="54"/>
      <c r="JF31" s="54"/>
      <c r="JG31" s="54"/>
      <c r="JH31" s="54"/>
      <c r="JI31" s="54"/>
      <c r="JJ31" s="54"/>
      <c r="JK31" s="54"/>
      <c r="JL31" s="54"/>
      <c r="JM31" s="54"/>
      <c r="JN31" s="39"/>
      <c r="JO31" s="39"/>
      <c r="JP31" s="54"/>
      <c r="JQ31" s="54"/>
      <c r="JR31" s="54"/>
      <c r="JS31" s="54"/>
      <c r="JT31" s="54"/>
      <c r="JU31" s="54"/>
      <c r="JV31" s="54"/>
      <c r="JW31" s="54"/>
      <c r="JX31" s="54"/>
      <c r="JY31" s="54"/>
      <c r="JZ31" s="54"/>
      <c r="KA31" s="54"/>
      <c r="KB31" s="54"/>
      <c r="KC31" s="54"/>
      <c r="KD31" s="54"/>
      <c r="KE31" s="54"/>
      <c r="KF31" s="54"/>
      <c r="KG31" s="54"/>
      <c r="KH31" s="54"/>
      <c r="KI31" s="54"/>
      <c r="KJ31" s="54"/>
      <c r="KK31" s="54"/>
      <c r="KL31" s="54"/>
      <c r="KM31" s="54"/>
      <c r="KN31" s="54"/>
      <c r="KO31" s="54"/>
      <c r="KP31" s="54"/>
      <c r="KQ31" s="54"/>
      <c r="KR31" s="54"/>
      <c r="KS31" s="54"/>
      <c r="KT31" s="54"/>
      <c r="KU31" s="54"/>
      <c r="KV31" s="54"/>
      <c r="KW31" s="54"/>
      <c r="KX31" s="54"/>
      <c r="KY31" s="54"/>
      <c r="KZ31" s="54"/>
      <c r="LA31" s="54"/>
      <c r="LB31" s="54"/>
      <c r="LC31" s="54"/>
      <c r="LD31" s="54"/>
      <c r="LE31" s="54"/>
      <c r="LF31" s="54"/>
      <c r="LG31" s="54"/>
      <c r="LH31" s="54"/>
      <c r="LI31" s="54"/>
      <c r="LJ31" s="54"/>
      <c r="LK31" s="54"/>
      <c r="LL31" s="54"/>
      <c r="LM31" s="54"/>
      <c r="LN31" s="54"/>
      <c r="LO31" s="54"/>
      <c r="LP31" s="54"/>
      <c r="LQ31" s="54"/>
      <c r="LR31" s="54"/>
      <c r="LS31" s="54"/>
      <c r="LT31" s="54"/>
      <c r="LU31" s="54"/>
      <c r="LV31" s="54"/>
      <c r="LW31" s="54"/>
      <c r="LX31" s="54"/>
      <c r="LY31" s="54"/>
      <c r="LZ31" s="54"/>
      <c r="MA31" s="54"/>
      <c r="MB31" s="54"/>
      <c r="MC31" s="54"/>
      <c r="MD31" s="54"/>
      <c r="ME31" s="54"/>
      <c r="MF31" s="54"/>
      <c r="MG31" s="54" t="s">
        <v>2271</v>
      </c>
      <c r="MH31" s="58" t="s">
        <v>2271</v>
      </c>
      <c r="MI31" s="54" t="s">
        <v>2271</v>
      </c>
      <c r="MJ31" s="54" t="s">
        <v>2020</v>
      </c>
      <c r="MK31" s="54">
        <v>0</v>
      </c>
      <c r="ML31" s="54">
        <v>1</v>
      </c>
      <c r="MM31" s="54">
        <v>0</v>
      </c>
      <c r="MN31" s="54">
        <v>1</v>
      </c>
      <c r="MO31" s="54">
        <v>0</v>
      </c>
      <c r="MP31" s="54">
        <v>0</v>
      </c>
      <c r="MQ31" s="54">
        <v>0</v>
      </c>
      <c r="MR31" s="54">
        <v>0</v>
      </c>
      <c r="MS31" s="54"/>
      <c r="MT31" s="54" t="s">
        <v>1958</v>
      </c>
      <c r="MU31" s="54">
        <v>0</v>
      </c>
      <c r="MV31" s="54">
        <v>0</v>
      </c>
      <c r="MW31" s="54"/>
      <c r="MX31" s="54">
        <v>0</v>
      </c>
      <c r="MY31" s="54">
        <v>0</v>
      </c>
      <c r="MZ31" s="54">
        <v>1</v>
      </c>
      <c r="NA31" s="54"/>
      <c r="NB31" s="54" t="s">
        <v>1926</v>
      </c>
      <c r="NC31" s="54">
        <v>1</v>
      </c>
      <c r="ND31" s="54">
        <v>1</v>
      </c>
      <c r="NE31" s="54">
        <v>0</v>
      </c>
      <c r="NF31" s="54">
        <v>0</v>
      </c>
      <c r="NG31" s="54" t="s">
        <v>2021</v>
      </c>
      <c r="NH31" s="54">
        <v>0</v>
      </c>
      <c r="NI31" s="54">
        <v>1</v>
      </c>
      <c r="NJ31" s="54">
        <v>1</v>
      </c>
      <c r="NK31" s="54">
        <v>1</v>
      </c>
      <c r="NL31" s="54">
        <v>0</v>
      </c>
      <c r="NM31" s="54">
        <v>0</v>
      </c>
      <c r="NN31" s="54">
        <v>0</v>
      </c>
      <c r="NO31" s="54">
        <v>0</v>
      </c>
      <c r="NP31" s="54">
        <v>0</v>
      </c>
      <c r="NQ31" s="54">
        <v>0</v>
      </c>
      <c r="NR31" s="54">
        <v>0</v>
      </c>
      <c r="NS31" s="54"/>
      <c r="NT31" s="54"/>
      <c r="NU31" s="54" t="s">
        <v>1915</v>
      </c>
      <c r="NV31" s="54" t="s">
        <v>1915</v>
      </c>
      <c r="NW31" s="54"/>
      <c r="NX31" s="54"/>
      <c r="NY31" s="54"/>
      <c r="NZ31" s="54"/>
      <c r="OA31" s="54"/>
      <c r="OB31" s="54"/>
      <c r="OC31" s="54"/>
      <c r="OD31" s="54"/>
      <c r="OE31" s="54"/>
      <c r="OF31" s="54"/>
      <c r="OG31" s="54"/>
      <c r="OH31" s="54"/>
      <c r="OI31" s="62"/>
      <c r="OJ31" s="54"/>
      <c r="OK31" s="54"/>
      <c r="OL31" s="54"/>
      <c r="OM31" s="54"/>
      <c r="ON31" s="54"/>
      <c r="OO31" s="54"/>
      <c r="OP31" s="54"/>
      <c r="OQ31" s="54"/>
      <c r="OR31" s="54"/>
      <c r="OS31" s="54"/>
      <c r="OT31" s="54"/>
      <c r="OU31" s="54"/>
      <c r="OV31" s="39"/>
      <c r="OW31" s="54"/>
      <c r="OX31" s="54"/>
      <c r="OY31" s="54"/>
      <c r="OZ31" s="54"/>
      <c r="PA31" s="54"/>
      <c r="PB31" s="54"/>
      <c r="PC31" s="54"/>
      <c r="PD31" s="54"/>
      <c r="PE31" s="54"/>
      <c r="PF31" s="54"/>
      <c r="PG31" s="54"/>
      <c r="PH31" s="54"/>
      <c r="PI31" s="54"/>
      <c r="PJ31" s="54"/>
      <c r="PK31" s="54"/>
      <c r="PL31" s="54"/>
      <c r="PM31" s="54"/>
      <c r="PN31" s="54"/>
      <c r="PO31" s="54"/>
      <c r="PP31" s="54"/>
      <c r="PQ31" s="54"/>
      <c r="PR31" s="54"/>
      <c r="PS31" s="54"/>
      <c r="PT31" s="54"/>
      <c r="PU31" s="54"/>
      <c r="PV31" s="54"/>
      <c r="PW31" s="54"/>
      <c r="PX31" s="54"/>
      <c r="PY31" s="54"/>
      <c r="PZ31" s="54"/>
      <c r="QA31" s="54"/>
      <c r="QB31" s="54"/>
      <c r="QC31" s="54"/>
      <c r="QD31" s="54"/>
      <c r="QE31" s="54"/>
      <c r="QF31" s="54"/>
      <c r="QG31" s="54"/>
      <c r="QH31" s="54"/>
      <c r="QI31" s="54"/>
      <c r="QJ31" s="54"/>
      <c r="QK31" s="54"/>
      <c r="QL31" s="54"/>
      <c r="QM31" s="54"/>
      <c r="QN31" s="54"/>
      <c r="QO31" s="54"/>
      <c r="QP31" s="54"/>
      <c r="QQ31" s="54"/>
      <c r="QR31" s="54"/>
      <c r="QS31" s="54"/>
      <c r="QT31" s="54"/>
      <c r="QU31" s="54"/>
      <c r="QV31" s="54"/>
      <c r="QW31" s="54"/>
      <c r="QX31" s="54"/>
      <c r="QY31" s="54"/>
      <c r="QZ31" s="54"/>
      <c r="RA31" s="54"/>
      <c r="RB31" s="54"/>
      <c r="RC31" s="54"/>
      <c r="RD31" s="54"/>
      <c r="RE31" s="54"/>
      <c r="RF31" s="54"/>
      <c r="RG31" s="54"/>
      <c r="RH31" s="54"/>
      <c r="RI31" s="54"/>
      <c r="RJ31" s="54"/>
      <c r="RK31" s="54"/>
      <c r="RL31" s="54"/>
      <c r="RM31" s="54"/>
      <c r="RN31" s="54"/>
      <c r="RO31" s="54"/>
      <c r="RP31" s="54"/>
      <c r="RQ31" s="54"/>
      <c r="RR31" s="54"/>
      <c r="RS31" s="54"/>
      <c r="RT31" s="54"/>
      <c r="RU31" s="54"/>
      <c r="RV31" s="54"/>
      <c r="RW31" s="54"/>
      <c r="RX31" s="54"/>
      <c r="RY31" s="54"/>
      <c r="RZ31" s="54"/>
      <c r="SA31" s="54"/>
      <c r="SB31" s="54"/>
      <c r="SC31" s="54"/>
      <c r="SD31" s="54"/>
      <c r="SE31" s="54"/>
      <c r="SF31" s="54"/>
      <c r="SG31" s="54"/>
      <c r="SH31" s="54"/>
      <c r="SI31" s="54"/>
      <c r="SJ31" s="54"/>
      <c r="SK31" s="54"/>
      <c r="SL31" s="54"/>
      <c r="SM31" s="54"/>
      <c r="SN31" s="54"/>
      <c r="SO31" s="54"/>
      <c r="SP31" s="54"/>
      <c r="SQ31" s="54"/>
      <c r="SR31" s="54"/>
      <c r="SS31" s="54"/>
      <c r="ST31" s="54"/>
      <c r="SU31" s="54"/>
      <c r="SV31" s="54"/>
      <c r="SW31" s="54"/>
      <c r="SX31" s="54"/>
      <c r="SY31" s="54"/>
      <c r="SZ31" s="54"/>
      <c r="TA31" s="54"/>
      <c r="TB31" s="54"/>
      <c r="TC31" s="54"/>
      <c r="TD31" s="54"/>
      <c r="TE31" s="54"/>
      <c r="TF31" s="54"/>
      <c r="TG31" s="54"/>
      <c r="TH31" s="54"/>
      <c r="TI31" s="54"/>
      <c r="TJ31" s="54"/>
      <c r="TK31" s="54"/>
      <c r="TL31" s="54"/>
      <c r="TM31" s="54"/>
      <c r="TN31" s="54"/>
      <c r="TO31" s="54"/>
      <c r="TP31" s="54"/>
      <c r="TQ31" s="54"/>
      <c r="TR31" s="54"/>
      <c r="TS31" s="54"/>
      <c r="TT31" s="54"/>
      <c r="TU31" s="54"/>
      <c r="TV31" s="54"/>
      <c r="TW31" s="54"/>
      <c r="TX31" s="54"/>
      <c r="TY31" s="54"/>
      <c r="TZ31" s="54"/>
      <c r="UA31" s="54"/>
      <c r="UB31" s="54"/>
      <c r="UC31" s="54"/>
      <c r="UD31" s="54"/>
      <c r="UE31" s="54"/>
      <c r="UF31" s="54"/>
      <c r="UG31" s="54"/>
      <c r="UH31" s="54"/>
      <c r="UI31" s="54"/>
      <c r="UJ31" s="54"/>
      <c r="UK31" s="54"/>
      <c r="UL31" s="54"/>
      <c r="UM31" s="54"/>
      <c r="UN31" s="54"/>
      <c r="UO31" s="54"/>
      <c r="UP31" s="54"/>
      <c r="UQ31" s="54"/>
      <c r="UR31" s="54"/>
      <c r="US31" s="54"/>
      <c r="UT31" s="54"/>
      <c r="UU31" s="54"/>
      <c r="UV31" s="54"/>
      <c r="UW31" s="54"/>
      <c r="UX31" s="54"/>
      <c r="UY31" s="54"/>
      <c r="UZ31" s="54"/>
      <c r="VA31" s="54"/>
      <c r="VB31" s="54"/>
      <c r="VC31" s="54"/>
      <c r="VD31" s="54"/>
      <c r="VE31" s="54"/>
      <c r="VF31" s="54"/>
      <c r="VG31" s="54"/>
      <c r="VH31" s="54"/>
      <c r="VI31" s="54"/>
      <c r="VJ31" s="54"/>
      <c r="VK31" s="54"/>
      <c r="VL31" s="54"/>
      <c r="VM31" s="54"/>
      <c r="VN31" s="54"/>
      <c r="VO31" s="54"/>
      <c r="VP31" s="54"/>
      <c r="VQ31" s="54"/>
      <c r="VR31" s="54"/>
      <c r="VS31" s="54" t="s">
        <v>2022</v>
      </c>
      <c r="VT31" s="54">
        <v>0</v>
      </c>
      <c r="VU31" s="54">
        <v>0</v>
      </c>
      <c r="VV31" s="54">
        <v>1</v>
      </c>
      <c r="VW31" s="54">
        <v>1</v>
      </c>
      <c r="VX31" s="54">
        <v>1</v>
      </c>
      <c r="VY31" s="54">
        <v>1</v>
      </c>
      <c r="VZ31" s="54">
        <v>1</v>
      </c>
      <c r="WA31" s="54">
        <v>0</v>
      </c>
      <c r="WB31" s="54"/>
      <c r="WC31" s="54">
        <v>0</v>
      </c>
      <c r="WD31" s="54">
        <v>0</v>
      </c>
      <c r="WE31" s="54">
        <v>0</v>
      </c>
      <c r="WF31" s="54"/>
      <c r="WG31" s="54" t="s">
        <v>4433</v>
      </c>
      <c r="WH31" s="54" t="s">
        <v>4512</v>
      </c>
      <c r="WI31" s="54" t="s">
        <v>2023</v>
      </c>
      <c r="WJ31" s="54">
        <v>0</v>
      </c>
      <c r="WK31" s="54">
        <v>0</v>
      </c>
      <c r="WL31" s="54">
        <v>0</v>
      </c>
      <c r="WM31" s="54">
        <v>0</v>
      </c>
      <c r="WN31" s="54">
        <v>1</v>
      </c>
      <c r="WO31" s="54">
        <v>1</v>
      </c>
      <c r="WP31" s="54">
        <v>1</v>
      </c>
      <c r="WQ31" s="54">
        <v>1</v>
      </c>
      <c r="WR31" s="54">
        <v>1</v>
      </c>
      <c r="WS31" s="54">
        <v>0</v>
      </c>
      <c r="WT31" s="54">
        <v>0</v>
      </c>
      <c r="WU31" s="54"/>
      <c r="WV31" s="54">
        <v>0</v>
      </c>
      <c r="WW31" s="54">
        <v>0</v>
      </c>
      <c r="WX31" s="54">
        <v>0</v>
      </c>
      <c r="WY31" s="54"/>
      <c r="WZ31" s="54" t="s">
        <v>5065</v>
      </c>
      <c r="XA31" s="54" t="s">
        <v>1915</v>
      </c>
      <c r="XB31" s="54"/>
      <c r="XC31" s="54"/>
      <c r="XD31" s="54"/>
      <c r="XE31" s="54"/>
      <c r="XF31" s="54"/>
      <c r="XG31" s="54"/>
      <c r="XH31" s="54"/>
      <c r="XI31" s="54"/>
      <c r="XJ31" s="39" t="s">
        <v>355</v>
      </c>
      <c r="XK31" s="54" t="s">
        <v>1915</v>
      </c>
      <c r="XL31" s="54"/>
      <c r="XM31" s="54" t="s">
        <v>1925</v>
      </c>
      <c r="XN31" s="54">
        <v>0</v>
      </c>
      <c r="XO31" s="54">
        <v>0</v>
      </c>
      <c r="XP31" s="54">
        <v>0</v>
      </c>
      <c r="XQ31" s="54"/>
      <c r="XR31" s="54">
        <v>0</v>
      </c>
      <c r="XS31" s="54">
        <v>1</v>
      </c>
      <c r="XT31" s="54">
        <v>0</v>
      </c>
      <c r="XU31" s="54"/>
      <c r="XV31" s="54"/>
      <c r="XW31" s="54" t="s">
        <v>4105</v>
      </c>
      <c r="XX31" s="54">
        <v>226387961</v>
      </c>
      <c r="XY31" s="54" t="s">
        <v>787</v>
      </c>
      <c r="XZ31" s="53">
        <v>44494.850497685176</v>
      </c>
      <c r="YA31" s="54"/>
      <c r="YB31" s="54"/>
      <c r="YC31" s="54" t="s">
        <v>336</v>
      </c>
      <c r="YD31" s="54" t="s">
        <v>337</v>
      </c>
      <c r="YE31" s="54"/>
      <c r="YF31" s="54">
        <v>33</v>
      </c>
    </row>
    <row r="32" spans="1:656" s="14" customFormat="1" x14ac:dyDescent="0.25">
      <c r="A32" s="56">
        <v>44494.940876782413</v>
      </c>
      <c r="B32" s="57">
        <v>44494.987751354172</v>
      </c>
      <c r="C32" s="57">
        <v>44494</v>
      </c>
      <c r="D32" s="58"/>
      <c r="E32" s="58" t="s">
        <v>364</v>
      </c>
      <c r="F32" s="57">
        <v>44494</v>
      </c>
      <c r="G32" s="58" t="s">
        <v>1902</v>
      </c>
      <c r="H32" s="58" t="s">
        <v>1902</v>
      </c>
      <c r="I32" s="58" t="s">
        <v>1915</v>
      </c>
      <c r="J32" s="58" t="s">
        <v>1903</v>
      </c>
      <c r="K32" s="58" t="s">
        <v>1904</v>
      </c>
      <c r="L32" s="58"/>
      <c r="M32" s="58" t="s">
        <v>314</v>
      </c>
      <c r="N32" s="58" t="s">
        <v>1902</v>
      </c>
      <c r="O32" s="58" t="s">
        <v>315</v>
      </c>
      <c r="P32" s="58" t="s">
        <v>366</v>
      </c>
      <c r="Q32" s="58"/>
      <c r="R32" s="58" t="s">
        <v>317</v>
      </c>
      <c r="S32" s="58">
        <v>2</v>
      </c>
      <c r="T32" s="58">
        <v>0</v>
      </c>
      <c r="U32" s="58">
        <v>1</v>
      </c>
      <c r="V32" s="58" t="s">
        <v>1909</v>
      </c>
      <c r="W32" s="58">
        <v>1</v>
      </c>
      <c r="X32" s="58">
        <v>0</v>
      </c>
      <c r="Y32" s="58">
        <v>0</v>
      </c>
      <c r="Z32" s="58">
        <v>0</v>
      </c>
      <c r="AA32" s="58" t="s">
        <v>402</v>
      </c>
      <c r="AB32" s="58">
        <v>1</v>
      </c>
      <c r="AC32" s="58">
        <v>1</v>
      </c>
      <c r="AD32" s="58">
        <v>0</v>
      </c>
      <c r="AE32" s="58">
        <v>0</v>
      </c>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t="s">
        <v>1909</v>
      </c>
      <c r="EK32" s="58">
        <v>1</v>
      </c>
      <c r="EL32" s="58">
        <v>0</v>
      </c>
      <c r="EM32" s="58">
        <v>0</v>
      </c>
      <c r="EN32" s="58">
        <v>0</v>
      </c>
      <c r="EO32" s="58">
        <v>0</v>
      </c>
      <c r="EP32" s="58">
        <v>0</v>
      </c>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t="s">
        <v>423</v>
      </c>
      <c r="HY32" s="58"/>
      <c r="HZ32" s="58"/>
      <c r="IA32" s="58"/>
      <c r="IB32" s="58"/>
      <c r="IC32" s="58"/>
      <c r="ID32" s="58" t="s">
        <v>4255</v>
      </c>
      <c r="IE32" s="58"/>
      <c r="IF32" s="58"/>
      <c r="IG32" s="58"/>
      <c r="IH32" s="58"/>
      <c r="II32" s="58"/>
      <c r="IJ32" s="58"/>
      <c r="IK32" s="58"/>
      <c r="IL32" s="58"/>
      <c r="IM32" s="58"/>
      <c r="IN32" s="58"/>
      <c r="IO32" s="58"/>
      <c r="IP32" s="58"/>
      <c r="IQ32" s="58"/>
      <c r="IR32" s="61"/>
      <c r="IS32" s="58"/>
      <c r="IT32" s="58"/>
      <c r="IU32" s="58"/>
      <c r="IV32" s="58"/>
      <c r="IW32" s="58"/>
      <c r="IX32" s="58"/>
      <c r="IY32" s="58"/>
      <c r="IZ32" s="58"/>
      <c r="JA32" s="58"/>
      <c r="JB32" s="58"/>
      <c r="JC32" s="58"/>
      <c r="JD32" s="58"/>
      <c r="JE32" s="58"/>
      <c r="JF32" s="58"/>
      <c r="JG32" s="58"/>
      <c r="JH32" s="58"/>
      <c r="JI32" s="58"/>
      <c r="JJ32" s="58"/>
      <c r="JK32" s="58"/>
      <c r="JL32" s="58"/>
      <c r="JM32" s="58"/>
      <c r="JN32" s="58"/>
      <c r="JO32" s="58"/>
      <c r="JP32" s="58"/>
      <c r="JQ32" s="58"/>
      <c r="JR32" s="58"/>
      <c r="JS32" s="58"/>
      <c r="JT32" s="58"/>
      <c r="JU32" s="58"/>
      <c r="JV32" s="58"/>
      <c r="JW32" s="58"/>
      <c r="JX32" s="58"/>
      <c r="JY32" s="58"/>
      <c r="JZ32" s="58"/>
      <c r="KA32" s="58"/>
      <c r="KB32" s="58"/>
      <c r="KC32" s="58"/>
      <c r="KD32" s="58"/>
      <c r="KE32" s="58"/>
      <c r="KF32" s="58"/>
      <c r="KG32" s="58"/>
      <c r="KH32" s="58"/>
      <c r="KI32" s="58"/>
      <c r="KJ32" s="58"/>
      <c r="KK32" s="58"/>
      <c r="KL32" s="58"/>
      <c r="KM32" s="58"/>
      <c r="KN32" s="58"/>
      <c r="KO32" s="58"/>
      <c r="KP32" s="58"/>
      <c r="KQ32" s="58"/>
      <c r="KR32" s="58"/>
      <c r="KS32" s="58"/>
      <c r="KT32" s="58"/>
      <c r="KU32" s="58"/>
      <c r="KV32" s="58"/>
      <c r="KW32" s="58"/>
      <c r="KX32" s="58"/>
      <c r="KY32" s="58"/>
      <c r="KZ32" s="58"/>
      <c r="LA32" s="58"/>
      <c r="LB32" s="58"/>
      <c r="LC32" s="58"/>
      <c r="LD32" s="58"/>
      <c r="LE32" s="58"/>
      <c r="LF32" s="58"/>
      <c r="LG32" s="58"/>
      <c r="LH32" s="58"/>
      <c r="LI32" s="58"/>
      <c r="LJ32" s="58"/>
      <c r="LK32" s="58"/>
      <c r="LL32" s="58"/>
      <c r="LM32" s="58"/>
      <c r="LN32" s="58"/>
      <c r="LO32" s="58"/>
      <c r="LP32" s="58"/>
      <c r="LQ32" s="58"/>
      <c r="LR32" s="58"/>
      <c r="LS32" s="58"/>
      <c r="LT32" s="58"/>
      <c r="LU32" s="58"/>
      <c r="LV32" s="58"/>
      <c r="LW32" s="58"/>
      <c r="LX32" s="58"/>
      <c r="LY32" s="58"/>
      <c r="LZ32" s="58"/>
      <c r="MA32" s="58"/>
      <c r="MB32" s="58"/>
      <c r="MC32" s="58"/>
      <c r="MD32" s="58"/>
      <c r="ME32" s="58"/>
      <c r="MF32" s="58"/>
      <c r="MG32" s="54" t="s">
        <v>2271</v>
      </c>
      <c r="MH32" s="58" t="s">
        <v>2271</v>
      </c>
      <c r="MI32" s="54" t="s">
        <v>355</v>
      </c>
      <c r="MJ32" s="58" t="s">
        <v>1932</v>
      </c>
      <c r="MK32" s="58">
        <v>1</v>
      </c>
      <c r="ML32" s="58">
        <v>0</v>
      </c>
      <c r="MM32" s="58">
        <v>0</v>
      </c>
      <c r="MN32" s="58">
        <v>1</v>
      </c>
      <c r="MO32" s="58">
        <v>0</v>
      </c>
      <c r="MP32" s="58">
        <v>0</v>
      </c>
      <c r="MQ32" s="58">
        <v>0</v>
      </c>
      <c r="MR32" s="58">
        <v>0</v>
      </c>
      <c r="MS32" s="58"/>
      <c r="MT32" s="58" t="s">
        <v>370</v>
      </c>
      <c r="MU32" s="58">
        <v>1</v>
      </c>
      <c r="MV32" s="58">
        <v>1</v>
      </c>
      <c r="MW32" s="58"/>
      <c r="MX32" s="58">
        <v>0</v>
      </c>
      <c r="MY32" s="58">
        <v>0</v>
      </c>
      <c r="MZ32" s="58">
        <v>0</v>
      </c>
      <c r="NA32" s="58"/>
      <c r="NB32" s="58" t="s">
        <v>1934</v>
      </c>
      <c r="NC32" s="58">
        <v>0</v>
      </c>
      <c r="ND32" s="58">
        <v>1</v>
      </c>
      <c r="NE32" s="58">
        <v>0</v>
      </c>
      <c r="NF32" s="58">
        <v>0</v>
      </c>
      <c r="NG32" s="58" t="s">
        <v>2024</v>
      </c>
      <c r="NH32" s="58">
        <v>0</v>
      </c>
      <c r="NI32" s="58">
        <v>1</v>
      </c>
      <c r="NJ32" s="58">
        <v>0</v>
      </c>
      <c r="NK32" s="58">
        <v>1</v>
      </c>
      <c r="NL32" s="58">
        <v>0</v>
      </c>
      <c r="NM32" s="58">
        <v>0</v>
      </c>
      <c r="NN32" s="58">
        <v>1</v>
      </c>
      <c r="NO32" s="58">
        <v>0</v>
      </c>
      <c r="NP32" s="58">
        <v>0</v>
      </c>
      <c r="NQ32" s="58">
        <v>0</v>
      </c>
      <c r="NR32" s="58">
        <v>0</v>
      </c>
      <c r="NS32" s="58"/>
      <c r="NT32" s="58"/>
      <c r="NU32" s="58" t="s">
        <v>1915</v>
      </c>
      <c r="NV32" s="58" t="s">
        <v>1915</v>
      </c>
      <c r="NW32" s="58"/>
      <c r="NX32" s="58"/>
      <c r="NY32" s="58"/>
      <c r="NZ32" s="58"/>
      <c r="OA32" s="58"/>
      <c r="OB32" s="58"/>
      <c r="OC32" s="58"/>
      <c r="OD32" s="58"/>
      <c r="OE32" s="58"/>
      <c r="OF32" s="58"/>
      <c r="OG32" s="58"/>
      <c r="OH32" s="58"/>
      <c r="OI32" s="62"/>
      <c r="OJ32" s="58"/>
      <c r="OK32" s="58"/>
      <c r="OL32" s="58"/>
      <c r="OM32" s="58"/>
      <c r="ON32" s="58"/>
      <c r="OO32" s="58"/>
      <c r="OP32" s="58"/>
      <c r="OQ32" s="58"/>
      <c r="OR32" s="58"/>
      <c r="OS32" s="58"/>
      <c r="OT32" s="58"/>
      <c r="OU32" s="58"/>
      <c r="OV32" s="39"/>
      <c r="OW32" s="58"/>
      <c r="OX32" s="58"/>
      <c r="OY32" s="58"/>
      <c r="OZ32" s="58"/>
      <c r="PA32" s="58"/>
      <c r="PB32" s="58"/>
      <c r="PC32" s="58"/>
      <c r="PD32" s="58"/>
      <c r="PE32" s="58"/>
      <c r="PF32" s="58"/>
      <c r="PG32" s="58"/>
      <c r="PH32" s="58"/>
      <c r="PI32" s="58"/>
      <c r="PJ32" s="58"/>
      <c r="PK32" s="58"/>
      <c r="PL32" s="58"/>
      <c r="PM32" s="58"/>
      <c r="PN32" s="58"/>
      <c r="PO32" s="58"/>
      <c r="PP32" s="58"/>
      <c r="PQ32" s="58"/>
      <c r="PR32" s="58"/>
      <c r="PS32" s="58"/>
      <c r="PT32" s="58"/>
      <c r="PU32" s="58"/>
      <c r="PV32" s="58"/>
      <c r="PW32" s="58"/>
      <c r="PX32" s="58"/>
      <c r="PY32" s="58"/>
      <c r="PZ32" s="58"/>
      <c r="QA32" s="58"/>
      <c r="QB32" s="58"/>
      <c r="QC32" s="58"/>
      <c r="QD32" s="58"/>
      <c r="QE32" s="58"/>
      <c r="QF32" s="58"/>
      <c r="QG32" s="58"/>
      <c r="QH32" s="58"/>
      <c r="QI32" s="58"/>
      <c r="QJ32" s="58"/>
      <c r="QK32" s="58"/>
      <c r="QL32" s="58"/>
      <c r="QM32" s="58"/>
      <c r="QN32" s="58"/>
      <c r="QO32" s="58"/>
      <c r="QP32" s="58"/>
      <c r="QQ32" s="58"/>
      <c r="QR32" s="58"/>
      <c r="QS32" s="58"/>
      <c r="QT32" s="58"/>
      <c r="QU32" s="58"/>
      <c r="QV32" s="58"/>
      <c r="QW32" s="58"/>
      <c r="QX32" s="58"/>
      <c r="QY32" s="58"/>
      <c r="QZ32" s="58"/>
      <c r="RA32" s="58"/>
      <c r="RB32" s="58"/>
      <c r="RC32" s="58"/>
      <c r="RD32" s="58"/>
      <c r="RE32" s="58"/>
      <c r="RF32" s="58"/>
      <c r="RG32" s="58"/>
      <c r="RH32" s="58"/>
      <c r="RI32" s="58"/>
      <c r="RJ32" s="58"/>
      <c r="RK32" s="58"/>
      <c r="RL32" s="58"/>
      <c r="RM32" s="58"/>
      <c r="RN32" s="58"/>
      <c r="RO32" s="58"/>
      <c r="RP32" s="58"/>
      <c r="RQ32" s="58"/>
      <c r="RR32" s="58"/>
      <c r="RS32" s="58"/>
      <c r="RT32" s="58"/>
      <c r="RU32" s="58"/>
      <c r="RV32" s="58"/>
      <c r="RW32" s="58"/>
      <c r="RX32" s="58"/>
      <c r="RY32" s="58"/>
      <c r="RZ32" s="58"/>
      <c r="SA32" s="58"/>
      <c r="SB32" s="58"/>
      <c r="SC32" s="58"/>
      <c r="SD32" s="58"/>
      <c r="SE32" s="58"/>
      <c r="SF32" s="58"/>
      <c r="SG32" s="58"/>
      <c r="SH32" s="58"/>
      <c r="SI32" s="58"/>
      <c r="SJ32" s="58"/>
      <c r="SK32" s="58"/>
      <c r="SL32" s="58"/>
      <c r="SM32" s="58"/>
      <c r="SN32" s="58"/>
      <c r="SO32" s="58"/>
      <c r="SP32" s="58"/>
      <c r="SQ32" s="58"/>
      <c r="SR32" s="58"/>
      <c r="SS32" s="58"/>
      <c r="ST32" s="58"/>
      <c r="SU32" s="58"/>
      <c r="SV32" s="58"/>
      <c r="SW32" s="58"/>
      <c r="SX32" s="58"/>
      <c r="SY32" s="58"/>
      <c r="SZ32" s="58"/>
      <c r="TA32" s="58"/>
      <c r="TB32" s="58"/>
      <c r="TC32" s="58"/>
      <c r="TD32" s="58"/>
      <c r="TE32" s="58"/>
      <c r="TF32" s="58"/>
      <c r="TG32" s="58"/>
      <c r="TH32" s="58"/>
      <c r="TI32" s="58"/>
      <c r="TJ32" s="58"/>
      <c r="TK32" s="58"/>
      <c r="TL32" s="58"/>
      <c r="TM32" s="58"/>
      <c r="TN32" s="58"/>
      <c r="TO32" s="58"/>
      <c r="TP32" s="58"/>
      <c r="TQ32" s="58"/>
      <c r="TR32" s="58"/>
      <c r="TS32" s="58"/>
      <c r="TT32" s="58"/>
      <c r="TU32" s="58"/>
      <c r="TV32" s="58"/>
      <c r="TW32" s="58"/>
      <c r="TX32" s="58"/>
      <c r="TY32" s="58"/>
      <c r="TZ32" s="58"/>
      <c r="UA32" s="58"/>
      <c r="UB32" s="58"/>
      <c r="UC32" s="58"/>
      <c r="UD32" s="58"/>
      <c r="UE32" s="58"/>
      <c r="UF32" s="58"/>
      <c r="UG32" s="58"/>
      <c r="UH32" s="58"/>
      <c r="UI32" s="58"/>
      <c r="UJ32" s="58"/>
      <c r="UK32" s="58"/>
      <c r="UL32" s="58"/>
      <c r="UM32" s="58"/>
      <c r="UN32" s="58"/>
      <c r="UO32" s="58"/>
      <c r="UP32" s="58"/>
      <c r="UQ32" s="58"/>
      <c r="UR32" s="58"/>
      <c r="US32" s="58"/>
      <c r="UT32" s="58"/>
      <c r="UU32" s="58"/>
      <c r="UV32" s="58"/>
      <c r="UW32" s="58"/>
      <c r="UX32" s="58"/>
      <c r="UY32" s="58"/>
      <c r="UZ32" s="58"/>
      <c r="VA32" s="58"/>
      <c r="VB32" s="58"/>
      <c r="VC32" s="58"/>
      <c r="VD32" s="58"/>
      <c r="VE32" s="58"/>
      <c r="VF32" s="58"/>
      <c r="VG32" s="58"/>
      <c r="VH32" s="58"/>
      <c r="VI32" s="58"/>
      <c r="VJ32" s="58"/>
      <c r="VK32" s="58"/>
      <c r="VL32" s="58"/>
      <c r="VM32" s="58"/>
      <c r="VN32" s="58"/>
      <c r="VO32" s="58"/>
      <c r="VP32" s="58"/>
      <c r="VQ32" s="58"/>
      <c r="VR32" s="58"/>
      <c r="VS32" s="58" t="s">
        <v>1961</v>
      </c>
      <c r="VT32" s="58">
        <v>0</v>
      </c>
      <c r="VU32" s="58">
        <v>0</v>
      </c>
      <c r="VV32" s="58">
        <v>1</v>
      </c>
      <c r="VW32" s="58">
        <v>1</v>
      </c>
      <c r="VX32" s="58">
        <v>1</v>
      </c>
      <c r="VY32" s="58">
        <v>0</v>
      </c>
      <c r="VZ32" s="58">
        <v>0</v>
      </c>
      <c r="WA32" s="58">
        <v>0</v>
      </c>
      <c r="WB32" s="58"/>
      <c r="WC32" s="58">
        <v>0</v>
      </c>
      <c r="WD32" s="58">
        <v>0</v>
      </c>
      <c r="WE32" s="58">
        <v>0</v>
      </c>
      <c r="WF32" s="58"/>
      <c r="WG32" s="58" t="s">
        <v>4425</v>
      </c>
      <c r="WH32" s="58" t="s">
        <v>4500</v>
      </c>
      <c r="WI32" s="58" t="s">
        <v>1975</v>
      </c>
      <c r="WJ32" s="58">
        <v>0</v>
      </c>
      <c r="WK32" s="58">
        <v>0</v>
      </c>
      <c r="WL32" s="58">
        <v>0</v>
      </c>
      <c r="WM32" s="58">
        <v>0</v>
      </c>
      <c r="WN32" s="58">
        <v>1</v>
      </c>
      <c r="WO32" s="58">
        <v>1</v>
      </c>
      <c r="WP32" s="58">
        <v>0</v>
      </c>
      <c r="WQ32" s="58">
        <v>0</v>
      </c>
      <c r="WR32" s="58">
        <v>0</v>
      </c>
      <c r="WS32" s="58">
        <v>0</v>
      </c>
      <c r="WT32" s="58">
        <v>0</v>
      </c>
      <c r="WU32" s="58"/>
      <c r="WV32" s="58">
        <v>0</v>
      </c>
      <c r="WW32" s="58">
        <v>0</v>
      </c>
      <c r="WX32" s="58">
        <v>0</v>
      </c>
      <c r="WY32" s="58"/>
      <c r="WZ32" s="54" t="s">
        <v>5065</v>
      </c>
      <c r="XA32" s="58" t="s">
        <v>1915</v>
      </c>
      <c r="XB32" s="58"/>
      <c r="XC32" s="58"/>
      <c r="XD32" s="58"/>
      <c r="XE32" s="58"/>
      <c r="XF32" s="58"/>
      <c r="XG32" s="58"/>
      <c r="XH32" s="58"/>
      <c r="XI32" s="58"/>
      <c r="XJ32" s="39" t="s">
        <v>355</v>
      </c>
      <c r="XK32" s="58" t="s">
        <v>1915</v>
      </c>
      <c r="XL32" s="58"/>
      <c r="XM32" s="58" t="s">
        <v>1958</v>
      </c>
      <c r="XN32" s="58">
        <v>0</v>
      </c>
      <c r="XO32" s="58">
        <v>0</v>
      </c>
      <c r="XP32" s="58">
        <v>0</v>
      </c>
      <c r="XQ32" s="58"/>
      <c r="XR32" s="58">
        <v>0</v>
      </c>
      <c r="XS32" s="58">
        <v>0</v>
      </c>
      <c r="XT32" s="58">
        <v>1</v>
      </c>
      <c r="XU32" s="58"/>
      <c r="XV32" s="58"/>
      <c r="XW32" s="58" t="s">
        <v>4106</v>
      </c>
      <c r="XX32" s="58">
        <v>226400846</v>
      </c>
      <c r="XY32" s="58" t="s">
        <v>795</v>
      </c>
      <c r="XZ32" s="57">
        <v>44494.901979166672</v>
      </c>
      <c r="YA32" s="58"/>
      <c r="YB32" s="58"/>
      <c r="YC32" s="58" t="s">
        <v>336</v>
      </c>
      <c r="YD32" s="58" t="s">
        <v>337</v>
      </c>
      <c r="YE32" s="58"/>
      <c r="YF32" s="58">
        <v>34</v>
      </c>
    </row>
    <row r="33" spans="1:656" s="14" customFormat="1" x14ac:dyDescent="0.25">
      <c r="A33" s="37">
        <v>44494.603646041673</v>
      </c>
      <c r="B33" s="38">
        <v>44494.640348506953</v>
      </c>
      <c r="C33" s="38">
        <v>44494</v>
      </c>
      <c r="D33" s="39"/>
      <c r="E33" s="39" t="s">
        <v>462</v>
      </c>
      <c r="F33" s="38">
        <v>44494</v>
      </c>
      <c r="G33" s="39" t="s">
        <v>1902</v>
      </c>
      <c r="H33" s="39" t="s">
        <v>1902</v>
      </c>
      <c r="I33" s="39" t="s">
        <v>327</v>
      </c>
      <c r="J33" s="39" t="s">
        <v>1980</v>
      </c>
      <c r="K33" s="39" t="s">
        <v>1904</v>
      </c>
      <c r="L33" s="39"/>
      <c r="M33" s="39" t="s">
        <v>314</v>
      </c>
      <c r="N33" s="39" t="s">
        <v>1902</v>
      </c>
      <c r="O33" s="39" t="s">
        <v>315</v>
      </c>
      <c r="P33" s="39" t="s">
        <v>1907</v>
      </c>
      <c r="Q33" s="39"/>
      <c r="R33" s="39" t="s">
        <v>317</v>
      </c>
      <c r="S33" s="39">
        <v>4</v>
      </c>
      <c r="T33" s="39">
        <v>0</v>
      </c>
      <c r="U33" s="39">
        <v>4</v>
      </c>
      <c r="V33" s="39" t="s">
        <v>319</v>
      </c>
      <c r="W33" s="39">
        <v>0</v>
      </c>
      <c r="X33" s="39">
        <v>1</v>
      </c>
      <c r="Y33" s="39">
        <v>0</v>
      </c>
      <c r="Z33" s="39">
        <v>0</v>
      </c>
      <c r="AA33" s="39"/>
      <c r="AB33" s="39"/>
      <c r="AC33" s="39"/>
      <c r="AD33" s="39"/>
      <c r="AE33" s="39"/>
      <c r="AF33" s="39" t="s">
        <v>1902</v>
      </c>
      <c r="AG33" s="39" t="s">
        <v>339</v>
      </c>
      <c r="AH33" s="39">
        <v>1</v>
      </c>
      <c r="AI33" s="39">
        <v>0</v>
      </c>
      <c r="AJ33" s="39">
        <v>0</v>
      </c>
      <c r="AK33" s="39">
        <v>0</v>
      </c>
      <c r="AL33" s="39">
        <v>0</v>
      </c>
      <c r="AM33" s="39">
        <v>0</v>
      </c>
      <c r="AN33" s="39">
        <v>0</v>
      </c>
      <c r="AO33" s="39">
        <v>0</v>
      </c>
      <c r="AP33" s="39"/>
      <c r="AQ33" s="39" t="s">
        <v>1954</v>
      </c>
      <c r="AR33" s="39"/>
      <c r="AS33" s="39">
        <v>400</v>
      </c>
      <c r="AT33" s="39" t="s">
        <v>1915</v>
      </c>
      <c r="AU33" s="39"/>
      <c r="AV33" s="39"/>
      <c r="AW33" s="39"/>
      <c r="AX33" s="39"/>
      <c r="AY33" s="39"/>
      <c r="AZ33" s="39"/>
      <c r="BA33" s="39"/>
      <c r="BB33" s="39"/>
      <c r="BC33" s="39"/>
      <c r="BD33" s="39"/>
      <c r="BE33" s="39"/>
      <c r="BF33" s="39"/>
      <c r="BG33" s="39"/>
      <c r="BH33" s="39"/>
      <c r="BI33" s="39"/>
      <c r="BJ33" s="39"/>
      <c r="BK33" s="39"/>
      <c r="BL33" s="39"/>
      <c r="BM33" s="39"/>
      <c r="BN33" s="39"/>
      <c r="BO33" s="39" t="s">
        <v>496</v>
      </c>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t="s">
        <v>1909</v>
      </c>
      <c r="EK33" s="39">
        <v>1</v>
      </c>
      <c r="EL33" s="39">
        <v>0</v>
      </c>
      <c r="EM33" s="39">
        <v>0</v>
      </c>
      <c r="EN33" s="39">
        <v>0</v>
      </c>
      <c r="EO33" s="39">
        <v>0</v>
      </c>
      <c r="EP33" s="39">
        <v>0</v>
      </c>
      <c r="EQ33" s="39"/>
      <c r="ER33" s="39" t="s">
        <v>342</v>
      </c>
      <c r="ES33" s="39">
        <v>1</v>
      </c>
      <c r="ET33" s="39">
        <v>1</v>
      </c>
      <c r="EU33" s="39">
        <v>0</v>
      </c>
      <c r="EV33" s="39">
        <v>0</v>
      </c>
      <c r="EW33" s="39">
        <v>0</v>
      </c>
      <c r="EX33" s="39">
        <v>0</v>
      </c>
      <c r="EY33" s="39">
        <v>0</v>
      </c>
      <c r="EZ33" s="39">
        <v>0</v>
      </c>
      <c r="FA33" s="39">
        <v>0</v>
      </c>
      <c r="FB33" s="39">
        <v>0</v>
      </c>
      <c r="FC33" s="39">
        <v>0</v>
      </c>
      <c r="FD33" s="39">
        <v>0</v>
      </c>
      <c r="FE33" s="39">
        <v>0</v>
      </c>
      <c r="FF33" s="39">
        <v>0</v>
      </c>
      <c r="FG33" s="39">
        <v>0</v>
      </c>
      <c r="FH33" s="39">
        <v>0</v>
      </c>
      <c r="FI33" s="39">
        <v>0</v>
      </c>
      <c r="FJ33" s="39"/>
      <c r="FK33" s="39" t="s">
        <v>1909</v>
      </c>
      <c r="FL33" s="39">
        <v>1</v>
      </c>
      <c r="FM33" s="39">
        <v>0</v>
      </c>
      <c r="FN33" s="39">
        <v>0</v>
      </c>
      <c r="FO33" s="39">
        <v>0</v>
      </c>
      <c r="FP33" s="39">
        <v>0</v>
      </c>
      <c r="FQ33" s="39">
        <v>0</v>
      </c>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c r="HJ33" s="39"/>
      <c r="HK33" s="39"/>
      <c r="HL33" s="39"/>
      <c r="HM33" s="39"/>
      <c r="HN33" s="39"/>
      <c r="HO33" s="39"/>
      <c r="HP33" s="39"/>
      <c r="HQ33" s="39"/>
      <c r="HR33" s="39"/>
      <c r="HS33" s="39"/>
      <c r="HT33" s="39"/>
      <c r="HU33" s="39" t="s">
        <v>404</v>
      </c>
      <c r="HV33" s="39"/>
      <c r="HW33" s="39" t="s">
        <v>345</v>
      </c>
      <c r="HX33" s="39" t="s">
        <v>423</v>
      </c>
      <c r="HY33" s="39"/>
      <c r="HZ33" s="39"/>
      <c r="IA33" s="39"/>
      <c r="IB33" s="39"/>
      <c r="IC33" s="39"/>
      <c r="ID33" s="39" t="s">
        <v>4259</v>
      </c>
      <c r="IE33" s="39" t="s">
        <v>347</v>
      </c>
      <c r="IF33" s="39">
        <v>1</v>
      </c>
      <c r="IG33" s="39">
        <v>0</v>
      </c>
      <c r="IH33" s="39">
        <v>0</v>
      </c>
      <c r="II33" s="39">
        <v>0</v>
      </c>
      <c r="IJ33" s="39">
        <v>0</v>
      </c>
      <c r="IK33" s="39">
        <v>0</v>
      </c>
      <c r="IL33" s="39">
        <v>0</v>
      </c>
      <c r="IM33" s="39">
        <v>0</v>
      </c>
      <c r="IN33" s="39">
        <v>0</v>
      </c>
      <c r="IO33" s="39">
        <v>0</v>
      </c>
      <c r="IP33" s="39">
        <v>0</v>
      </c>
      <c r="IQ33" s="39"/>
      <c r="IR33" s="61" t="s">
        <v>4216</v>
      </c>
      <c r="IS33" s="61" t="s">
        <v>349</v>
      </c>
      <c r="IT33" s="39">
        <v>1</v>
      </c>
      <c r="IU33" s="39">
        <v>1</v>
      </c>
      <c r="IV33" s="39">
        <v>1</v>
      </c>
      <c r="IW33" s="39">
        <v>1</v>
      </c>
      <c r="IX33" s="39">
        <v>1</v>
      </c>
      <c r="IY33" s="39">
        <v>1</v>
      </c>
      <c r="IZ33" s="39">
        <v>0</v>
      </c>
      <c r="JA33" s="39">
        <v>0</v>
      </c>
      <c r="JB33" s="39">
        <v>0</v>
      </c>
      <c r="JC33" s="39">
        <v>0</v>
      </c>
      <c r="JD33" s="39">
        <v>0</v>
      </c>
      <c r="JE33" s="39">
        <v>0</v>
      </c>
      <c r="JF33" s="39">
        <v>0</v>
      </c>
      <c r="JG33" s="39">
        <v>0</v>
      </c>
      <c r="JH33" s="39">
        <v>0</v>
      </c>
      <c r="JI33" s="39">
        <v>0</v>
      </c>
      <c r="JJ33" s="39"/>
      <c r="JK33" s="39" t="s">
        <v>389</v>
      </c>
      <c r="JL33" s="61" t="s">
        <v>351</v>
      </c>
      <c r="JM33" s="39"/>
      <c r="JN33" s="39" t="s">
        <v>408</v>
      </c>
      <c r="JO33" s="39"/>
      <c r="JP33" s="39"/>
      <c r="JQ33" s="39"/>
      <c r="JR33" s="39"/>
      <c r="JS33" s="39"/>
      <c r="JT33" s="39"/>
      <c r="JU33" s="39"/>
      <c r="JV33" s="39"/>
      <c r="JW33" s="39"/>
      <c r="JX33" s="39"/>
      <c r="JY33" s="39"/>
      <c r="JZ33" s="39"/>
      <c r="KA33" s="39"/>
      <c r="KB33" s="39"/>
      <c r="KC33" s="39"/>
      <c r="KD33" s="39"/>
      <c r="KE33" s="39"/>
      <c r="KF33" s="39"/>
      <c r="KG33" s="39"/>
      <c r="KH33" s="39"/>
      <c r="KI33" s="39"/>
      <c r="KJ33" s="39"/>
      <c r="KK33" s="39"/>
      <c r="KL33" s="39"/>
      <c r="KM33" s="39"/>
      <c r="KN33" s="39"/>
      <c r="KO33" s="39"/>
      <c r="KP33" s="39"/>
      <c r="KQ33" s="39"/>
      <c r="KR33" s="39"/>
      <c r="KS33" s="39"/>
      <c r="KT33" s="39"/>
      <c r="KU33" s="39"/>
      <c r="KV33" s="39"/>
      <c r="KW33" s="39"/>
      <c r="KX33" s="39"/>
      <c r="KY33" s="39"/>
      <c r="KZ33" s="39"/>
      <c r="LA33" s="39"/>
      <c r="LB33" s="39"/>
      <c r="LC33" s="39"/>
      <c r="LD33" s="39"/>
      <c r="LE33" s="39"/>
      <c r="LF33" s="39"/>
      <c r="LG33" s="39"/>
      <c r="LH33" s="39"/>
      <c r="LI33" s="39"/>
      <c r="LJ33" s="39"/>
      <c r="LK33" s="39"/>
      <c r="LL33" s="39"/>
      <c r="LM33" s="39"/>
      <c r="LN33" s="39"/>
      <c r="LO33" s="39"/>
      <c r="LP33" s="39"/>
      <c r="LQ33" s="39"/>
      <c r="LR33" s="39"/>
      <c r="LS33" s="39"/>
      <c r="LT33" s="39"/>
      <c r="LU33" s="39"/>
      <c r="LV33" s="39"/>
      <c r="LW33" s="39"/>
      <c r="LX33" s="39"/>
      <c r="LY33" s="39"/>
      <c r="LZ33" s="39"/>
      <c r="MA33" s="39"/>
      <c r="MB33" s="39"/>
      <c r="MC33" s="39"/>
      <c r="MD33" s="39"/>
      <c r="ME33" s="39"/>
      <c r="MF33" s="39"/>
      <c r="MG33" s="39" t="s">
        <v>355</v>
      </c>
      <c r="MH33" s="39" t="s">
        <v>355</v>
      </c>
      <c r="MI33" s="39" t="s">
        <v>355</v>
      </c>
      <c r="MJ33" s="39" t="s">
        <v>355</v>
      </c>
      <c r="MK33" s="39">
        <v>0</v>
      </c>
      <c r="ML33" s="39">
        <v>0</v>
      </c>
      <c r="MM33" s="39">
        <v>0</v>
      </c>
      <c r="MN33" s="39">
        <v>0</v>
      </c>
      <c r="MO33" s="39">
        <v>0</v>
      </c>
      <c r="MP33" s="39">
        <v>0</v>
      </c>
      <c r="MQ33" s="39">
        <v>1</v>
      </c>
      <c r="MR33" s="39">
        <v>0</v>
      </c>
      <c r="MS33" s="39"/>
      <c r="MT33" s="39" t="s">
        <v>355</v>
      </c>
      <c r="MU33" s="39">
        <v>0</v>
      </c>
      <c r="MV33" s="39">
        <v>0</v>
      </c>
      <c r="MW33" s="39"/>
      <c r="MX33" s="39">
        <v>0</v>
      </c>
      <c r="MY33" s="39">
        <v>1</v>
      </c>
      <c r="MZ33" s="39">
        <v>0</v>
      </c>
      <c r="NA33" s="39"/>
      <c r="NB33" s="39" t="s">
        <v>1934</v>
      </c>
      <c r="NC33" s="39">
        <v>0</v>
      </c>
      <c r="ND33" s="39">
        <v>1</v>
      </c>
      <c r="NE33" s="39">
        <v>0</v>
      </c>
      <c r="NF33" s="39">
        <v>0</v>
      </c>
      <c r="NG33" s="39" t="s">
        <v>1914</v>
      </c>
      <c r="NH33" s="39">
        <v>0</v>
      </c>
      <c r="NI33" s="39">
        <v>0</v>
      </c>
      <c r="NJ33" s="39">
        <v>0</v>
      </c>
      <c r="NK33" s="39">
        <v>1</v>
      </c>
      <c r="NL33" s="39">
        <v>0</v>
      </c>
      <c r="NM33" s="39">
        <v>0</v>
      </c>
      <c r="NN33" s="39">
        <v>0</v>
      </c>
      <c r="NO33" s="39">
        <v>0</v>
      </c>
      <c r="NP33" s="39">
        <v>0</v>
      </c>
      <c r="NQ33" s="39">
        <v>0</v>
      </c>
      <c r="NR33" s="39">
        <v>0</v>
      </c>
      <c r="NS33" s="39"/>
      <c r="NT33" s="39"/>
      <c r="NU33" s="39" t="s">
        <v>1915</v>
      </c>
      <c r="NV33" s="39" t="s">
        <v>1902</v>
      </c>
      <c r="NW33" s="39"/>
      <c r="NX33" s="39"/>
      <c r="NY33" s="39"/>
      <c r="NZ33" s="39"/>
      <c r="OA33" s="39"/>
      <c r="OB33" s="39"/>
      <c r="OC33" s="39"/>
      <c r="OD33" s="39"/>
      <c r="OE33" s="39"/>
      <c r="OF33" s="39"/>
      <c r="OG33" s="39"/>
      <c r="OH33" s="39"/>
      <c r="OI33" s="62" t="s">
        <v>4374</v>
      </c>
      <c r="OJ33" s="39">
        <v>0</v>
      </c>
      <c r="OK33" s="39">
        <v>0</v>
      </c>
      <c r="OL33" s="39">
        <v>0</v>
      </c>
      <c r="OM33" s="39">
        <v>0</v>
      </c>
      <c r="ON33" s="39">
        <v>0</v>
      </c>
      <c r="OO33" s="39">
        <v>0</v>
      </c>
      <c r="OP33" s="39">
        <v>1</v>
      </c>
      <c r="OQ33" s="39"/>
      <c r="OR33" s="39">
        <v>0</v>
      </c>
      <c r="OS33" s="39">
        <v>0</v>
      </c>
      <c r="OT33" s="39">
        <v>0</v>
      </c>
      <c r="OU33" s="39"/>
      <c r="OV33" s="39"/>
      <c r="OW33" s="39"/>
      <c r="OX33" s="39"/>
      <c r="OY33" s="39"/>
      <c r="OZ33" s="39"/>
      <c r="PA33" s="39"/>
      <c r="PB33" s="39"/>
      <c r="PC33" s="39"/>
      <c r="PD33" s="39"/>
      <c r="PE33" s="39"/>
      <c r="PF33" s="39"/>
      <c r="PG33" s="39"/>
      <c r="PH33" s="39"/>
      <c r="PI33" s="39"/>
      <c r="PJ33" s="39"/>
      <c r="PK33" s="39"/>
      <c r="PL33" s="39"/>
      <c r="PM33" s="39"/>
      <c r="PN33" s="39"/>
      <c r="PO33" s="39"/>
      <c r="PP33" s="39"/>
      <c r="PQ33" s="39"/>
      <c r="PR33" s="39"/>
      <c r="PS33" s="39"/>
      <c r="PT33" s="39"/>
      <c r="PU33" s="39"/>
      <c r="PV33" s="39"/>
      <c r="PW33" s="39"/>
      <c r="PX33" s="39"/>
      <c r="PY33" s="39"/>
      <c r="PZ33" s="39"/>
      <c r="QA33" s="39"/>
      <c r="QB33" s="39"/>
      <c r="QC33" s="39"/>
      <c r="QD33" s="39"/>
      <c r="QE33" s="39"/>
      <c r="QF33" s="39"/>
      <c r="QG33" s="39"/>
      <c r="QH33" s="39"/>
      <c r="QI33" s="39"/>
      <c r="QJ33" s="39"/>
      <c r="QK33" s="39"/>
      <c r="QL33" s="39"/>
      <c r="QM33" s="39"/>
      <c r="QN33" s="39"/>
      <c r="QO33" s="39"/>
      <c r="QP33" s="39"/>
      <c r="QQ33" s="39"/>
      <c r="QR33" s="39"/>
      <c r="QS33" s="39"/>
      <c r="QT33" s="39"/>
      <c r="QU33" s="39"/>
      <c r="QV33" s="39"/>
      <c r="QW33" s="39"/>
      <c r="QX33" s="39"/>
      <c r="QY33" s="39"/>
      <c r="QZ33" s="39"/>
      <c r="RA33" s="39"/>
      <c r="RB33" s="39"/>
      <c r="RC33" s="39"/>
      <c r="RD33" s="39"/>
      <c r="RE33" s="39"/>
      <c r="RF33" s="39"/>
      <c r="RG33" s="39"/>
      <c r="RH33" s="39"/>
      <c r="RI33" s="39"/>
      <c r="RJ33" s="39"/>
      <c r="RK33" s="39"/>
      <c r="RL33" s="39"/>
      <c r="RM33" s="39"/>
      <c r="RN33" s="39"/>
      <c r="RO33" s="39"/>
      <c r="RP33" s="39"/>
      <c r="RQ33" s="39"/>
      <c r="RR33" s="39"/>
      <c r="RS33" s="39"/>
      <c r="RT33" s="39"/>
      <c r="RU33" s="39"/>
      <c r="RV33" s="39"/>
      <c r="RW33" s="39"/>
      <c r="RX33" s="39"/>
      <c r="RY33" s="39"/>
      <c r="RZ33" s="39"/>
      <c r="SA33" s="39"/>
      <c r="SB33" s="39"/>
      <c r="SC33" s="39"/>
      <c r="SD33" s="39"/>
      <c r="SE33" s="39"/>
      <c r="SF33" s="39"/>
      <c r="SG33" s="39"/>
      <c r="SH33" s="39"/>
      <c r="SI33" s="39"/>
      <c r="SJ33" s="39"/>
      <c r="SK33" s="39"/>
      <c r="SL33" s="39"/>
      <c r="SM33" s="39"/>
      <c r="SN33" s="39"/>
      <c r="SO33" s="39"/>
      <c r="SP33" s="39"/>
      <c r="SQ33" s="39"/>
      <c r="SR33" s="39"/>
      <c r="SS33" s="39"/>
      <c r="ST33" s="39"/>
      <c r="SU33" s="39"/>
      <c r="SV33" s="39"/>
      <c r="SW33" s="39"/>
      <c r="SX33" s="39"/>
      <c r="SY33" s="39"/>
      <c r="SZ33" s="39"/>
      <c r="TA33" s="39"/>
      <c r="TB33" s="39"/>
      <c r="TC33" s="39"/>
      <c r="TD33" s="39"/>
      <c r="TE33" s="39"/>
      <c r="TF33" s="39"/>
      <c r="TG33" s="39"/>
      <c r="TH33" s="39"/>
      <c r="TI33" s="39"/>
      <c r="TJ33" s="39"/>
      <c r="TK33" s="39"/>
      <c r="TL33" s="39"/>
      <c r="TM33" s="39"/>
      <c r="TN33" s="39"/>
      <c r="TO33" s="39"/>
      <c r="TP33" s="39"/>
      <c r="TQ33" s="39"/>
      <c r="TR33" s="39"/>
      <c r="TS33" s="39"/>
      <c r="TT33" s="39"/>
      <c r="TU33" s="39"/>
      <c r="TV33" s="39"/>
      <c r="TW33" s="39"/>
      <c r="TX33" s="39"/>
      <c r="TY33" s="39"/>
      <c r="TZ33" s="39"/>
      <c r="UA33" s="39"/>
      <c r="UB33" s="39"/>
      <c r="UC33" s="39"/>
      <c r="UD33" s="39"/>
      <c r="UE33" s="39"/>
      <c r="UF33" s="39"/>
      <c r="UG33" s="39"/>
      <c r="UH33" s="39"/>
      <c r="UI33" s="39"/>
      <c r="UJ33" s="39"/>
      <c r="UK33" s="39"/>
      <c r="UL33" s="39"/>
      <c r="UM33" s="39"/>
      <c r="UN33" s="39"/>
      <c r="UO33" s="39"/>
      <c r="UP33" s="39"/>
      <c r="UQ33" s="39"/>
      <c r="UR33" s="39"/>
      <c r="US33" s="39"/>
      <c r="UT33" s="39"/>
      <c r="UU33" s="39"/>
      <c r="UV33" s="39"/>
      <c r="UW33" s="39"/>
      <c r="UX33" s="39"/>
      <c r="UY33" s="39"/>
      <c r="UZ33" s="39"/>
      <c r="VA33" s="39"/>
      <c r="VB33" s="39"/>
      <c r="VC33" s="39"/>
      <c r="VD33" s="39"/>
      <c r="VE33" s="39"/>
      <c r="VF33" s="39"/>
      <c r="VG33" s="39"/>
      <c r="VH33" s="39"/>
      <c r="VI33" s="39"/>
      <c r="VJ33" s="39"/>
      <c r="VK33" s="39"/>
      <c r="VL33" s="39"/>
      <c r="VM33" s="39"/>
      <c r="VN33" s="39"/>
      <c r="VO33" s="39"/>
      <c r="VP33" s="39"/>
      <c r="VQ33" s="39"/>
      <c r="VR33" s="39"/>
      <c r="VS33" s="39" t="s">
        <v>1974</v>
      </c>
      <c r="VT33" s="39">
        <v>1</v>
      </c>
      <c r="VU33" s="39">
        <v>0</v>
      </c>
      <c r="VV33" s="39">
        <v>1</v>
      </c>
      <c r="VW33" s="39">
        <v>0</v>
      </c>
      <c r="VX33" s="39">
        <v>0</v>
      </c>
      <c r="VY33" s="39">
        <v>0</v>
      </c>
      <c r="VZ33" s="39">
        <v>0</v>
      </c>
      <c r="WA33" s="39">
        <v>0</v>
      </c>
      <c r="WB33" s="39"/>
      <c r="WC33" s="39">
        <v>0</v>
      </c>
      <c r="WD33" s="39">
        <v>0</v>
      </c>
      <c r="WE33" s="39">
        <v>0</v>
      </c>
      <c r="WF33" s="39"/>
      <c r="WG33" s="39" t="s">
        <v>4427</v>
      </c>
      <c r="WH33" s="39" t="s">
        <v>4096</v>
      </c>
      <c r="WI33" s="39" t="s">
        <v>1925</v>
      </c>
      <c r="WJ33" s="39">
        <v>0</v>
      </c>
      <c r="WK33" s="39">
        <v>0</v>
      </c>
      <c r="WL33" s="39">
        <v>0</v>
      </c>
      <c r="WM33" s="39">
        <v>0</v>
      </c>
      <c r="WN33" s="39">
        <v>0</v>
      </c>
      <c r="WO33" s="39">
        <v>0</v>
      </c>
      <c r="WP33" s="39">
        <v>0</v>
      </c>
      <c r="WQ33" s="39">
        <v>0</v>
      </c>
      <c r="WR33" s="39">
        <v>0</v>
      </c>
      <c r="WS33" s="39">
        <v>0</v>
      </c>
      <c r="WT33" s="39">
        <v>0</v>
      </c>
      <c r="WU33" s="39"/>
      <c r="WV33" s="39">
        <v>0</v>
      </c>
      <c r="WW33" s="39">
        <v>1</v>
      </c>
      <c r="WX33" s="39">
        <v>0</v>
      </c>
      <c r="WY33" s="39"/>
      <c r="WZ33" s="39"/>
      <c r="XA33" s="39" t="s">
        <v>1915</v>
      </c>
      <c r="XB33" s="39"/>
      <c r="XC33" s="39"/>
      <c r="XD33" s="39"/>
      <c r="XE33" s="39"/>
      <c r="XF33" s="39"/>
      <c r="XG33" s="39"/>
      <c r="XH33" s="39"/>
      <c r="XI33" s="39"/>
      <c r="XJ33" s="39" t="s">
        <v>355</v>
      </c>
      <c r="XK33" s="39" t="s">
        <v>1915</v>
      </c>
      <c r="XL33" s="39"/>
      <c r="XM33" s="39"/>
      <c r="XN33" s="39">
        <v>0</v>
      </c>
      <c r="XO33" s="39">
        <v>0</v>
      </c>
      <c r="XP33" s="39">
        <v>0</v>
      </c>
      <c r="XQ33" s="39"/>
      <c r="XR33" s="39">
        <v>0</v>
      </c>
      <c r="XS33" s="39">
        <v>0</v>
      </c>
      <c r="XT33" s="39">
        <v>0</v>
      </c>
      <c r="XU33" s="39"/>
      <c r="XV33" s="39"/>
      <c r="XW33" s="39" t="s">
        <v>1915</v>
      </c>
      <c r="XX33" s="39">
        <v>226593432</v>
      </c>
      <c r="XY33" s="39" t="s">
        <v>803</v>
      </c>
      <c r="XZ33" s="38">
        <v>44495.495196759257</v>
      </c>
      <c r="YA33" s="39"/>
      <c r="YB33" s="39"/>
      <c r="YC33" s="39" t="s">
        <v>336</v>
      </c>
      <c r="YD33" s="39" t="s">
        <v>337</v>
      </c>
      <c r="YE33" s="39"/>
      <c r="YF33" s="39">
        <v>35</v>
      </c>
    </row>
    <row r="34" spans="1:656" s="14" customFormat="1" x14ac:dyDescent="0.25">
      <c r="A34" s="56">
        <v>44494.641128159717</v>
      </c>
      <c r="B34" s="57">
        <v>44494.64890443287</v>
      </c>
      <c r="C34" s="57">
        <v>44494</v>
      </c>
      <c r="D34" s="58"/>
      <c r="E34" s="58" t="s">
        <v>462</v>
      </c>
      <c r="F34" s="57">
        <v>44494</v>
      </c>
      <c r="G34" s="58" t="s">
        <v>1902</v>
      </c>
      <c r="H34" s="58" t="s">
        <v>1902</v>
      </c>
      <c r="I34" s="58" t="s">
        <v>1915</v>
      </c>
      <c r="J34" s="58" t="s">
        <v>1980</v>
      </c>
      <c r="K34" s="58" t="s">
        <v>1963</v>
      </c>
      <c r="L34" s="58"/>
      <c r="M34" s="58" t="s">
        <v>314</v>
      </c>
      <c r="N34" s="58" t="s">
        <v>1902</v>
      </c>
      <c r="O34" s="58" t="s">
        <v>1990</v>
      </c>
      <c r="P34" s="58" t="s">
        <v>1946</v>
      </c>
      <c r="Q34" s="58"/>
      <c r="R34" s="59" t="s">
        <v>531</v>
      </c>
      <c r="S34" s="58">
        <v>3</v>
      </c>
      <c r="T34" s="58">
        <v>1</v>
      </c>
      <c r="U34" s="58">
        <v>1</v>
      </c>
      <c r="V34" s="58" t="s">
        <v>402</v>
      </c>
      <c r="W34" s="58">
        <v>0</v>
      </c>
      <c r="X34" s="58">
        <v>1</v>
      </c>
      <c r="Y34" s="58">
        <v>1</v>
      </c>
      <c r="Z34" s="58">
        <v>0</v>
      </c>
      <c r="AA34" s="58"/>
      <c r="AB34" s="58"/>
      <c r="AC34" s="58"/>
      <c r="AD34" s="58"/>
      <c r="AE34" s="58"/>
      <c r="AF34" s="58" t="s">
        <v>1902</v>
      </c>
      <c r="AG34" s="58" t="s">
        <v>339</v>
      </c>
      <c r="AH34" s="58">
        <v>1</v>
      </c>
      <c r="AI34" s="58">
        <v>0</v>
      </c>
      <c r="AJ34" s="58">
        <v>0</v>
      </c>
      <c r="AK34" s="58">
        <v>0</v>
      </c>
      <c r="AL34" s="58">
        <v>0</v>
      </c>
      <c r="AM34" s="58">
        <v>0</v>
      </c>
      <c r="AN34" s="58">
        <v>0</v>
      </c>
      <c r="AO34" s="58">
        <v>0</v>
      </c>
      <c r="AP34" s="58"/>
      <c r="AQ34" s="58" t="s">
        <v>1954</v>
      </c>
      <c r="AR34" s="58"/>
      <c r="AS34" s="58">
        <v>300</v>
      </c>
      <c r="AT34" s="58" t="s">
        <v>1915</v>
      </c>
      <c r="AU34" s="58"/>
      <c r="AV34" s="58"/>
      <c r="AW34" s="58"/>
      <c r="AX34" s="58"/>
      <c r="AY34" s="58"/>
      <c r="AZ34" s="58"/>
      <c r="BA34" s="58"/>
      <c r="BB34" s="58"/>
      <c r="BC34" s="58"/>
      <c r="BD34" s="58"/>
      <c r="BE34" s="58"/>
      <c r="BF34" s="58"/>
      <c r="BG34" s="58"/>
      <c r="BH34" s="58"/>
      <c r="BI34" s="58"/>
      <c r="BJ34" s="58"/>
      <c r="BK34" s="58"/>
      <c r="BL34" s="58"/>
      <c r="BM34" s="58"/>
      <c r="BN34" s="58"/>
      <c r="BO34" s="58" t="s">
        <v>496</v>
      </c>
      <c r="BP34" s="58" t="s">
        <v>1902</v>
      </c>
      <c r="BQ34" s="58" t="s">
        <v>339</v>
      </c>
      <c r="BR34" s="58">
        <v>1</v>
      </c>
      <c r="BS34" s="58">
        <v>0</v>
      </c>
      <c r="BT34" s="58">
        <v>0</v>
      </c>
      <c r="BU34" s="58">
        <v>0</v>
      </c>
      <c r="BV34" s="58">
        <v>0</v>
      </c>
      <c r="BW34" s="58">
        <v>0</v>
      </c>
      <c r="BX34" s="58">
        <v>0</v>
      </c>
      <c r="BY34" s="58">
        <v>0</v>
      </c>
      <c r="BZ34" s="58"/>
      <c r="CA34" s="58" t="s">
        <v>1954</v>
      </c>
      <c r="CB34" s="58"/>
      <c r="CC34" s="58">
        <v>500</v>
      </c>
      <c r="CD34" s="58" t="s">
        <v>1915</v>
      </c>
      <c r="CE34" s="58"/>
      <c r="CF34" s="58"/>
      <c r="CG34" s="58"/>
      <c r="CH34" s="58"/>
      <c r="CI34" s="58"/>
      <c r="CJ34" s="58"/>
      <c r="CK34" s="58"/>
      <c r="CL34" s="58"/>
      <c r="CM34" s="58"/>
      <c r="CN34" s="58"/>
      <c r="CO34" s="58"/>
      <c r="CP34" s="58"/>
      <c r="CQ34" s="58"/>
      <c r="CR34" s="58"/>
      <c r="CS34" s="58"/>
      <c r="CT34" s="58"/>
      <c r="CU34" s="58"/>
      <c r="CV34" s="58"/>
      <c r="CW34" s="58"/>
      <c r="CX34" s="58"/>
      <c r="CY34" s="58" t="s">
        <v>541</v>
      </c>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t="s">
        <v>1909</v>
      </c>
      <c r="EK34" s="58">
        <v>1</v>
      </c>
      <c r="EL34" s="58">
        <v>0</v>
      </c>
      <c r="EM34" s="58">
        <v>0</v>
      </c>
      <c r="EN34" s="58">
        <v>0</v>
      </c>
      <c r="EO34" s="58">
        <v>0</v>
      </c>
      <c r="EP34" s="58">
        <v>0</v>
      </c>
      <c r="EQ34" s="58"/>
      <c r="ER34" s="58" t="s">
        <v>342</v>
      </c>
      <c r="ES34" s="58">
        <v>1</v>
      </c>
      <c r="ET34" s="58">
        <v>1</v>
      </c>
      <c r="EU34" s="58">
        <v>0</v>
      </c>
      <c r="EV34" s="58">
        <v>0</v>
      </c>
      <c r="EW34" s="58">
        <v>0</v>
      </c>
      <c r="EX34" s="58">
        <v>0</v>
      </c>
      <c r="EY34" s="58">
        <v>0</v>
      </c>
      <c r="EZ34" s="58">
        <v>0</v>
      </c>
      <c r="FA34" s="58">
        <v>0</v>
      </c>
      <c r="FB34" s="58">
        <v>0</v>
      </c>
      <c r="FC34" s="58">
        <v>0</v>
      </c>
      <c r="FD34" s="58">
        <v>0</v>
      </c>
      <c r="FE34" s="58">
        <v>0</v>
      </c>
      <c r="FF34" s="58">
        <v>0</v>
      </c>
      <c r="FG34" s="58">
        <v>0</v>
      </c>
      <c r="FH34" s="58">
        <v>0</v>
      </c>
      <c r="FI34" s="58">
        <v>0</v>
      </c>
      <c r="FJ34" s="58"/>
      <c r="FK34" s="58" t="s">
        <v>1909</v>
      </c>
      <c r="FL34" s="58">
        <v>1</v>
      </c>
      <c r="FM34" s="58">
        <v>0</v>
      </c>
      <c r="FN34" s="58">
        <v>0</v>
      </c>
      <c r="FO34" s="58">
        <v>0</v>
      </c>
      <c r="FP34" s="58">
        <v>0</v>
      </c>
      <c r="FQ34" s="58">
        <v>0</v>
      </c>
      <c r="FR34" s="58"/>
      <c r="FS34" s="58" t="s">
        <v>520</v>
      </c>
      <c r="FT34" s="58">
        <v>0</v>
      </c>
      <c r="FU34" s="58">
        <v>0</v>
      </c>
      <c r="FV34" s="58">
        <v>0</v>
      </c>
      <c r="FW34" s="58">
        <v>0</v>
      </c>
      <c r="FX34" s="58">
        <v>0</v>
      </c>
      <c r="FY34" s="58">
        <v>1</v>
      </c>
      <c r="FZ34" s="58">
        <v>0</v>
      </c>
      <c r="GA34" s="58">
        <v>0</v>
      </c>
      <c r="GB34" s="58">
        <v>0</v>
      </c>
      <c r="GC34" s="58">
        <v>0</v>
      </c>
      <c r="GD34" s="58">
        <v>0</v>
      </c>
      <c r="GE34" s="58">
        <v>0</v>
      </c>
      <c r="GF34" s="58">
        <v>0</v>
      </c>
      <c r="GG34" s="58">
        <v>0</v>
      </c>
      <c r="GH34" s="58">
        <v>0</v>
      </c>
      <c r="GI34" s="58">
        <v>0</v>
      </c>
      <c r="GJ34" s="58">
        <v>0</v>
      </c>
      <c r="GK34" s="58"/>
      <c r="GL34" s="58" t="s">
        <v>1909</v>
      </c>
      <c r="GM34" s="58">
        <v>1</v>
      </c>
      <c r="GN34" s="58">
        <v>0</v>
      </c>
      <c r="GO34" s="58">
        <v>0</v>
      </c>
      <c r="GP34" s="58">
        <v>0</v>
      </c>
      <c r="GQ34" s="58">
        <v>0</v>
      </c>
      <c r="GR34" s="58">
        <v>0</v>
      </c>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t="s">
        <v>404</v>
      </c>
      <c r="HV34" s="58"/>
      <c r="HW34" s="58" t="s">
        <v>345</v>
      </c>
      <c r="HX34" s="58" t="s">
        <v>423</v>
      </c>
      <c r="HY34" s="58"/>
      <c r="HZ34" s="58" t="s">
        <v>345</v>
      </c>
      <c r="IA34" s="58"/>
      <c r="IB34" s="58"/>
      <c r="IC34" s="58"/>
      <c r="ID34" s="58" t="s">
        <v>4203</v>
      </c>
      <c r="IE34" s="59" t="s">
        <v>805</v>
      </c>
      <c r="IF34" s="58">
        <v>1</v>
      </c>
      <c r="IG34" s="58">
        <v>1</v>
      </c>
      <c r="IH34" s="58">
        <v>0</v>
      </c>
      <c r="II34" s="58">
        <v>0</v>
      </c>
      <c r="IJ34" s="58">
        <v>0</v>
      </c>
      <c r="IK34" s="58">
        <v>0</v>
      </c>
      <c r="IL34" s="58">
        <v>0</v>
      </c>
      <c r="IM34" s="54">
        <v>0</v>
      </c>
      <c r="IN34" s="58">
        <v>0</v>
      </c>
      <c r="IO34" s="58">
        <v>0</v>
      </c>
      <c r="IP34" s="58">
        <v>0</v>
      </c>
      <c r="IQ34" s="58"/>
      <c r="IR34" s="39" t="s">
        <v>4220</v>
      </c>
      <c r="IS34" s="58" t="s">
        <v>355</v>
      </c>
      <c r="IT34" s="58">
        <v>0</v>
      </c>
      <c r="IU34" s="58">
        <v>0</v>
      </c>
      <c r="IV34" s="58">
        <v>0</v>
      </c>
      <c r="IW34" s="58">
        <v>0</v>
      </c>
      <c r="IX34" s="58">
        <v>0</v>
      </c>
      <c r="IY34" s="58">
        <v>0</v>
      </c>
      <c r="IZ34" s="58">
        <v>0</v>
      </c>
      <c r="JA34" s="58">
        <v>0</v>
      </c>
      <c r="JB34" s="58">
        <v>0</v>
      </c>
      <c r="JC34" s="58">
        <v>0</v>
      </c>
      <c r="JD34" s="58">
        <v>0</v>
      </c>
      <c r="JE34" s="58">
        <v>0</v>
      </c>
      <c r="JF34" s="58">
        <v>0</v>
      </c>
      <c r="JG34" s="58">
        <v>0</v>
      </c>
      <c r="JH34" s="58">
        <v>1</v>
      </c>
      <c r="JI34" s="58">
        <v>0</v>
      </c>
      <c r="JJ34" s="58"/>
      <c r="JK34" s="58" t="s">
        <v>389</v>
      </c>
      <c r="JL34" s="58" t="s">
        <v>447</v>
      </c>
      <c r="JM34" s="58"/>
      <c r="JN34" s="39" t="s">
        <v>408</v>
      </c>
      <c r="JO34" s="39"/>
      <c r="JP34" s="54" t="s">
        <v>448</v>
      </c>
      <c r="JQ34" s="58">
        <v>0</v>
      </c>
      <c r="JR34" s="58">
        <v>1</v>
      </c>
      <c r="JS34" s="58">
        <v>0</v>
      </c>
      <c r="JT34" s="58">
        <v>0</v>
      </c>
      <c r="JU34" s="58">
        <v>0</v>
      </c>
      <c r="JV34" s="58">
        <v>0</v>
      </c>
      <c r="JW34" s="58">
        <v>0</v>
      </c>
      <c r="JX34" s="58">
        <v>0</v>
      </c>
      <c r="JY34" s="58">
        <v>0</v>
      </c>
      <c r="JZ34" s="58"/>
      <c r="KA34" s="58" t="s">
        <v>355</v>
      </c>
      <c r="KB34" s="59" t="s">
        <v>355</v>
      </c>
      <c r="KC34" s="58">
        <v>0</v>
      </c>
      <c r="KD34" s="58">
        <v>0</v>
      </c>
      <c r="KE34" s="58">
        <v>0</v>
      </c>
      <c r="KF34" s="58">
        <v>0</v>
      </c>
      <c r="KG34" s="58">
        <v>0</v>
      </c>
      <c r="KH34" s="58">
        <v>0</v>
      </c>
      <c r="KI34" s="58">
        <v>0</v>
      </c>
      <c r="KJ34" s="58">
        <v>0</v>
      </c>
      <c r="KK34" s="58">
        <v>0</v>
      </c>
      <c r="KL34" s="58">
        <v>0</v>
      </c>
      <c r="KM34" s="58">
        <v>0</v>
      </c>
      <c r="KN34" s="58">
        <v>0</v>
      </c>
      <c r="KO34" s="58"/>
      <c r="KP34" s="58">
        <v>0</v>
      </c>
      <c r="KQ34" s="58">
        <v>1</v>
      </c>
      <c r="KR34" s="58">
        <v>0</v>
      </c>
      <c r="KS34" s="58"/>
      <c r="KT34" s="58" t="s">
        <v>355</v>
      </c>
      <c r="KU34" s="58" t="s">
        <v>447</v>
      </c>
      <c r="KV34" s="58"/>
      <c r="KW34" s="59" t="s">
        <v>352</v>
      </c>
      <c r="KX34" s="58"/>
      <c r="KY34" s="58"/>
      <c r="KZ34" s="58"/>
      <c r="LA34" s="58"/>
      <c r="LB34" s="58"/>
      <c r="LC34" s="58"/>
      <c r="LD34" s="58"/>
      <c r="LE34" s="58"/>
      <c r="LF34" s="58"/>
      <c r="LG34" s="58"/>
      <c r="LH34" s="58"/>
      <c r="LI34" s="58"/>
      <c r="LJ34" s="58"/>
      <c r="LK34" s="58"/>
      <c r="LL34" s="58"/>
      <c r="LM34" s="58"/>
      <c r="LN34" s="58"/>
      <c r="LO34" s="58"/>
      <c r="LP34" s="58"/>
      <c r="LQ34" s="58"/>
      <c r="LR34" s="58"/>
      <c r="LS34" s="58"/>
      <c r="LT34" s="58"/>
      <c r="LU34" s="58"/>
      <c r="LV34" s="58"/>
      <c r="LW34" s="58"/>
      <c r="LX34" s="58"/>
      <c r="LY34" s="58"/>
      <c r="LZ34" s="58"/>
      <c r="MA34" s="58"/>
      <c r="MB34" s="58"/>
      <c r="MC34" s="58"/>
      <c r="MD34" s="58"/>
      <c r="ME34" s="58"/>
      <c r="MF34" s="58"/>
      <c r="MG34" s="54" t="s">
        <v>2271</v>
      </c>
      <c r="MH34" s="58" t="s">
        <v>2271</v>
      </c>
      <c r="MI34" s="54" t="s">
        <v>2271</v>
      </c>
      <c r="MJ34" s="54" t="s">
        <v>355</v>
      </c>
      <c r="MK34" s="58">
        <v>0</v>
      </c>
      <c r="ML34" s="58">
        <v>0</v>
      </c>
      <c r="MM34" s="58">
        <v>0</v>
      </c>
      <c r="MN34" s="58">
        <v>0</v>
      </c>
      <c r="MO34" s="58">
        <v>0</v>
      </c>
      <c r="MP34" s="58">
        <v>0</v>
      </c>
      <c r="MQ34" s="58">
        <v>1</v>
      </c>
      <c r="MR34" s="58">
        <v>0</v>
      </c>
      <c r="MS34" s="58"/>
      <c r="MT34" s="58" t="s">
        <v>324</v>
      </c>
      <c r="MU34" s="58">
        <v>0</v>
      </c>
      <c r="MV34" s="58">
        <v>1</v>
      </c>
      <c r="MW34" s="58"/>
      <c r="MX34" s="58">
        <v>0</v>
      </c>
      <c r="MY34" s="58">
        <v>0</v>
      </c>
      <c r="MZ34" s="58">
        <v>0</v>
      </c>
      <c r="NA34" s="58"/>
      <c r="NB34" s="58" t="s">
        <v>1973</v>
      </c>
      <c r="NC34" s="58">
        <v>1</v>
      </c>
      <c r="ND34" s="58">
        <v>1</v>
      </c>
      <c r="NE34" s="58">
        <v>0</v>
      </c>
      <c r="NF34" s="58">
        <v>0</v>
      </c>
      <c r="NG34" s="58" t="s">
        <v>1951</v>
      </c>
      <c r="NH34" s="58">
        <v>0</v>
      </c>
      <c r="NI34" s="58">
        <v>0</v>
      </c>
      <c r="NJ34" s="58">
        <v>1</v>
      </c>
      <c r="NK34" s="58">
        <v>0</v>
      </c>
      <c r="NL34" s="58">
        <v>0</v>
      </c>
      <c r="NM34" s="58">
        <v>0</v>
      </c>
      <c r="NN34" s="58">
        <v>0</v>
      </c>
      <c r="NO34" s="58">
        <v>0</v>
      </c>
      <c r="NP34" s="58">
        <v>0</v>
      </c>
      <c r="NQ34" s="58">
        <v>0</v>
      </c>
      <c r="NR34" s="58">
        <v>0</v>
      </c>
      <c r="NS34" s="58"/>
      <c r="NT34" s="58"/>
      <c r="NU34" s="58" t="s">
        <v>355</v>
      </c>
      <c r="NV34" s="58" t="s">
        <v>1902</v>
      </c>
      <c r="NW34" s="58"/>
      <c r="NX34" s="58"/>
      <c r="NY34" s="58"/>
      <c r="NZ34" s="58"/>
      <c r="OA34" s="58"/>
      <c r="OB34" s="58"/>
      <c r="OC34" s="58"/>
      <c r="OD34" s="58"/>
      <c r="OE34" s="58"/>
      <c r="OF34" s="58"/>
      <c r="OG34" s="58"/>
      <c r="OH34" s="58"/>
      <c r="OI34" s="62" t="s">
        <v>1925</v>
      </c>
      <c r="OJ34" s="58">
        <v>0</v>
      </c>
      <c r="OK34" s="58">
        <v>0</v>
      </c>
      <c r="OL34" s="58">
        <v>0</v>
      </c>
      <c r="OM34" s="58">
        <v>0</v>
      </c>
      <c r="ON34" s="58">
        <v>0</v>
      </c>
      <c r="OO34" s="58">
        <v>0</v>
      </c>
      <c r="OP34" s="58"/>
      <c r="OQ34" s="58"/>
      <c r="OR34" s="58">
        <v>0</v>
      </c>
      <c r="OS34" s="58">
        <v>1</v>
      </c>
      <c r="OT34" s="58">
        <v>0</v>
      </c>
      <c r="OU34" s="58"/>
      <c r="OV34" s="39"/>
      <c r="OW34" s="58"/>
      <c r="OX34" s="58"/>
      <c r="OY34" s="58"/>
      <c r="OZ34" s="58"/>
      <c r="PA34" s="58"/>
      <c r="PB34" s="58"/>
      <c r="PC34" s="58"/>
      <c r="PD34" s="58"/>
      <c r="PE34" s="58"/>
      <c r="PF34" s="58"/>
      <c r="PG34" s="58"/>
      <c r="PH34" s="58"/>
      <c r="PI34" s="58"/>
      <c r="PJ34" s="58"/>
      <c r="PK34" s="58"/>
      <c r="PL34" s="58"/>
      <c r="PM34" s="58"/>
      <c r="PN34" s="58"/>
      <c r="PO34" s="58"/>
      <c r="PP34" s="58"/>
      <c r="PQ34" s="58"/>
      <c r="PR34" s="58"/>
      <c r="PS34" s="58"/>
      <c r="PT34" s="58"/>
      <c r="PU34" s="58"/>
      <c r="PV34" s="58"/>
      <c r="PW34" s="58"/>
      <c r="PX34" s="58"/>
      <c r="PY34" s="58"/>
      <c r="PZ34" s="58"/>
      <c r="QA34" s="58"/>
      <c r="QB34" s="58"/>
      <c r="QC34" s="58"/>
      <c r="QD34" s="58"/>
      <c r="QE34" s="58"/>
      <c r="QF34" s="58"/>
      <c r="QG34" s="58"/>
      <c r="QH34" s="58"/>
      <c r="QI34" s="58"/>
      <c r="QJ34" s="58"/>
      <c r="QK34" s="58"/>
      <c r="QL34" s="58"/>
      <c r="QM34" s="58"/>
      <c r="QN34" s="58"/>
      <c r="QO34" s="58"/>
      <c r="QP34" s="58"/>
      <c r="QQ34" s="58"/>
      <c r="QR34" s="58"/>
      <c r="QS34" s="58"/>
      <c r="QT34" s="58"/>
      <c r="QU34" s="58"/>
      <c r="QV34" s="58"/>
      <c r="QW34" s="58"/>
      <c r="QX34" s="58"/>
      <c r="QY34" s="58"/>
      <c r="QZ34" s="58"/>
      <c r="RA34" s="58"/>
      <c r="RB34" s="58"/>
      <c r="RC34" s="58"/>
      <c r="RD34" s="58"/>
      <c r="RE34" s="58"/>
      <c r="RF34" s="58"/>
      <c r="RG34" s="58"/>
      <c r="RH34" s="58"/>
      <c r="RI34" s="58"/>
      <c r="RJ34" s="58"/>
      <c r="RK34" s="58"/>
      <c r="RL34" s="58"/>
      <c r="RM34" s="58"/>
      <c r="RN34" s="58"/>
      <c r="RO34" s="58"/>
      <c r="RP34" s="58"/>
      <c r="RQ34" s="58"/>
      <c r="RR34" s="58"/>
      <c r="RS34" s="58"/>
      <c r="RT34" s="58"/>
      <c r="RU34" s="58"/>
      <c r="RV34" s="58"/>
      <c r="RW34" s="58"/>
      <c r="RX34" s="58"/>
      <c r="RY34" s="58"/>
      <c r="RZ34" s="58"/>
      <c r="SA34" s="58"/>
      <c r="SB34" s="58"/>
      <c r="SC34" s="58"/>
      <c r="SD34" s="58"/>
      <c r="SE34" s="58"/>
      <c r="SF34" s="58"/>
      <c r="SG34" s="58"/>
      <c r="SH34" s="58"/>
      <c r="SI34" s="58"/>
      <c r="SJ34" s="58"/>
      <c r="SK34" s="58"/>
      <c r="SL34" s="58"/>
      <c r="SM34" s="58"/>
      <c r="SN34" s="58"/>
      <c r="SO34" s="58"/>
      <c r="SP34" s="58"/>
      <c r="SQ34" s="58"/>
      <c r="SR34" s="58"/>
      <c r="SS34" s="58"/>
      <c r="ST34" s="58"/>
      <c r="SU34" s="58"/>
      <c r="SV34" s="58"/>
      <c r="SW34" s="58"/>
      <c r="SX34" s="58"/>
      <c r="SY34" s="58"/>
      <c r="SZ34" s="58"/>
      <c r="TA34" s="58"/>
      <c r="TB34" s="58"/>
      <c r="TC34" s="58"/>
      <c r="TD34" s="58"/>
      <c r="TE34" s="58"/>
      <c r="TF34" s="58"/>
      <c r="TG34" s="58"/>
      <c r="TH34" s="58"/>
      <c r="TI34" s="58"/>
      <c r="TJ34" s="58"/>
      <c r="TK34" s="58"/>
      <c r="TL34" s="58"/>
      <c r="TM34" s="58"/>
      <c r="TN34" s="58"/>
      <c r="TO34" s="58"/>
      <c r="TP34" s="58"/>
      <c r="TQ34" s="58"/>
      <c r="TR34" s="58"/>
      <c r="TS34" s="58"/>
      <c r="TT34" s="58"/>
      <c r="TU34" s="58"/>
      <c r="TV34" s="58"/>
      <c r="TW34" s="58"/>
      <c r="TX34" s="58"/>
      <c r="TY34" s="58"/>
      <c r="TZ34" s="58"/>
      <c r="UA34" s="58"/>
      <c r="UB34" s="58"/>
      <c r="UC34" s="58"/>
      <c r="UD34" s="58"/>
      <c r="UE34" s="58"/>
      <c r="UF34" s="58"/>
      <c r="UG34" s="58"/>
      <c r="UH34" s="58"/>
      <c r="UI34" s="58"/>
      <c r="UJ34" s="58"/>
      <c r="UK34" s="58"/>
      <c r="UL34" s="58"/>
      <c r="UM34" s="58"/>
      <c r="UN34" s="58"/>
      <c r="UO34" s="58"/>
      <c r="UP34" s="58"/>
      <c r="UQ34" s="58"/>
      <c r="UR34" s="58"/>
      <c r="US34" s="58"/>
      <c r="UT34" s="58"/>
      <c r="UU34" s="58"/>
      <c r="UV34" s="58"/>
      <c r="UW34" s="58"/>
      <c r="UX34" s="58"/>
      <c r="UY34" s="58"/>
      <c r="UZ34" s="58"/>
      <c r="VA34" s="58"/>
      <c r="VB34" s="58"/>
      <c r="VC34" s="58"/>
      <c r="VD34" s="58"/>
      <c r="VE34" s="58"/>
      <c r="VF34" s="58"/>
      <c r="VG34" s="58"/>
      <c r="VH34" s="58"/>
      <c r="VI34" s="58"/>
      <c r="VJ34" s="58"/>
      <c r="VK34" s="58"/>
      <c r="VL34" s="58"/>
      <c r="VM34" s="58"/>
      <c r="VN34" s="58"/>
      <c r="VO34" s="58"/>
      <c r="VP34" s="58"/>
      <c r="VQ34" s="58"/>
      <c r="VR34" s="58"/>
      <c r="VS34" s="58" t="s">
        <v>1974</v>
      </c>
      <c r="VT34" s="58">
        <v>1</v>
      </c>
      <c r="VU34" s="58">
        <v>0</v>
      </c>
      <c r="VV34" s="58">
        <v>1</v>
      </c>
      <c r="VW34" s="58">
        <v>0</v>
      </c>
      <c r="VX34" s="58">
        <v>0</v>
      </c>
      <c r="VY34" s="58">
        <v>0</v>
      </c>
      <c r="VZ34" s="58">
        <v>0</v>
      </c>
      <c r="WA34" s="58">
        <v>0</v>
      </c>
      <c r="WB34" s="58"/>
      <c r="WC34" s="58">
        <v>0</v>
      </c>
      <c r="WD34" s="58">
        <v>0</v>
      </c>
      <c r="WE34" s="58">
        <v>0</v>
      </c>
      <c r="WF34" s="58"/>
      <c r="WG34" s="39" t="s">
        <v>355</v>
      </c>
      <c r="WH34" s="58" t="s">
        <v>4503</v>
      </c>
      <c r="WI34" s="58" t="s">
        <v>1979</v>
      </c>
      <c r="WJ34" s="58">
        <v>0</v>
      </c>
      <c r="WK34" s="58">
        <v>0</v>
      </c>
      <c r="WL34" s="58">
        <v>0</v>
      </c>
      <c r="WM34" s="58">
        <v>0</v>
      </c>
      <c r="WN34" s="58">
        <v>0</v>
      </c>
      <c r="WO34" s="58">
        <v>1</v>
      </c>
      <c r="WP34" s="58">
        <v>0</v>
      </c>
      <c r="WQ34" s="58">
        <v>0</v>
      </c>
      <c r="WR34" s="58">
        <v>0</v>
      </c>
      <c r="WS34" s="58">
        <v>0</v>
      </c>
      <c r="WT34" s="58">
        <v>0</v>
      </c>
      <c r="WU34" s="58"/>
      <c r="WV34" s="58">
        <v>0</v>
      </c>
      <c r="WW34" s="58">
        <v>0</v>
      </c>
      <c r="WX34" s="58">
        <v>0</v>
      </c>
      <c r="WY34" s="58"/>
      <c r="WZ34" s="58" t="s">
        <v>5072</v>
      </c>
      <c r="XA34" s="58" t="s">
        <v>1915</v>
      </c>
      <c r="XB34" s="58"/>
      <c r="XC34" s="58"/>
      <c r="XD34" s="58"/>
      <c r="XE34" s="58"/>
      <c r="XF34" s="58"/>
      <c r="XG34" s="58"/>
      <c r="XH34" s="58"/>
      <c r="XI34" s="58"/>
      <c r="XJ34" s="39" t="s">
        <v>355</v>
      </c>
      <c r="XK34" s="58" t="s">
        <v>1915</v>
      </c>
      <c r="XL34" s="58"/>
      <c r="XM34" s="58"/>
      <c r="XN34" s="58">
        <v>0</v>
      </c>
      <c r="XO34" s="58">
        <v>0</v>
      </c>
      <c r="XP34" s="58">
        <v>0</v>
      </c>
      <c r="XQ34" s="58"/>
      <c r="XR34" s="39">
        <v>0</v>
      </c>
      <c r="XS34" s="58">
        <v>0</v>
      </c>
      <c r="XT34" s="58">
        <v>0</v>
      </c>
      <c r="XU34" s="58"/>
      <c r="XV34" s="58"/>
      <c r="XW34" s="58" t="s">
        <v>1915</v>
      </c>
      <c r="XX34" s="58">
        <v>226593439</v>
      </c>
      <c r="XY34" s="58" t="s">
        <v>811</v>
      </c>
      <c r="XZ34" s="57">
        <v>44495.495196759257</v>
      </c>
      <c r="YA34" s="58"/>
      <c r="YB34" s="58"/>
      <c r="YC34" s="58" t="s">
        <v>336</v>
      </c>
      <c r="YD34" s="58" t="s">
        <v>337</v>
      </c>
      <c r="YE34" s="58"/>
      <c r="YF34" s="58">
        <v>36</v>
      </c>
    </row>
    <row r="35" spans="1:656" s="14" customFormat="1" x14ac:dyDescent="0.25">
      <c r="A35" s="52">
        <v>44494.651558414349</v>
      </c>
      <c r="B35" s="53">
        <v>44494.657246747687</v>
      </c>
      <c r="C35" s="53">
        <v>44494</v>
      </c>
      <c r="D35" s="54"/>
      <c r="E35" s="54" t="s">
        <v>462</v>
      </c>
      <c r="F35" s="53">
        <v>44494</v>
      </c>
      <c r="G35" s="54" t="s">
        <v>1902</v>
      </c>
      <c r="H35" s="54" t="s">
        <v>1902</v>
      </c>
      <c r="I35" s="54" t="s">
        <v>327</v>
      </c>
      <c r="J35" s="54" t="s">
        <v>1980</v>
      </c>
      <c r="K35" s="54" t="s">
        <v>1963</v>
      </c>
      <c r="L35" s="54"/>
      <c r="M35" s="54" t="s">
        <v>314</v>
      </c>
      <c r="N35" s="54" t="s">
        <v>1915</v>
      </c>
      <c r="O35" s="54" t="s">
        <v>315</v>
      </c>
      <c r="P35" s="54" t="s">
        <v>1907</v>
      </c>
      <c r="Q35" s="54"/>
      <c r="R35" s="54" t="s">
        <v>317</v>
      </c>
      <c r="S35" s="54">
        <v>5</v>
      </c>
      <c r="T35" s="54">
        <v>0</v>
      </c>
      <c r="U35" s="54">
        <v>4</v>
      </c>
      <c r="V35" s="54" t="s">
        <v>319</v>
      </c>
      <c r="W35" s="54">
        <v>0</v>
      </c>
      <c r="X35" s="54">
        <v>1</v>
      </c>
      <c r="Y35" s="54">
        <v>0</v>
      </c>
      <c r="Z35" s="54">
        <v>0</v>
      </c>
      <c r="AA35" s="54"/>
      <c r="AB35" s="54"/>
      <c r="AC35" s="54"/>
      <c r="AD35" s="54"/>
      <c r="AE35" s="54"/>
      <c r="AF35" s="54" t="s">
        <v>1902</v>
      </c>
      <c r="AG35" s="54" t="s">
        <v>339</v>
      </c>
      <c r="AH35" s="54">
        <v>1</v>
      </c>
      <c r="AI35" s="54">
        <v>0</v>
      </c>
      <c r="AJ35" s="54">
        <v>0</v>
      </c>
      <c r="AK35" s="54">
        <v>0</v>
      </c>
      <c r="AL35" s="54">
        <v>0</v>
      </c>
      <c r="AM35" s="54">
        <v>0</v>
      </c>
      <c r="AN35" s="54">
        <v>0</v>
      </c>
      <c r="AO35" s="54">
        <v>0</v>
      </c>
      <c r="AP35" s="54"/>
      <c r="AQ35" s="54" t="s">
        <v>1954</v>
      </c>
      <c r="AR35" s="54"/>
      <c r="AS35" s="54">
        <v>500</v>
      </c>
      <c r="AT35" s="54" t="s">
        <v>1915</v>
      </c>
      <c r="AU35" s="54"/>
      <c r="AV35" s="54"/>
      <c r="AW35" s="54"/>
      <c r="AX35" s="54"/>
      <c r="AY35" s="54"/>
      <c r="AZ35" s="54"/>
      <c r="BA35" s="54"/>
      <c r="BB35" s="54"/>
      <c r="BC35" s="54"/>
      <c r="BD35" s="54"/>
      <c r="BE35" s="54"/>
      <c r="BF35" s="54"/>
      <c r="BG35" s="54"/>
      <c r="BH35" s="54"/>
      <c r="BI35" s="54"/>
      <c r="BJ35" s="54"/>
      <c r="BK35" s="54"/>
      <c r="BL35" s="54"/>
      <c r="BM35" s="54"/>
      <c r="BN35" s="54"/>
      <c r="BO35" s="54" t="s">
        <v>496</v>
      </c>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t="s">
        <v>1909</v>
      </c>
      <c r="EK35" s="54">
        <v>1</v>
      </c>
      <c r="EL35" s="54">
        <v>0</v>
      </c>
      <c r="EM35" s="54">
        <v>0</v>
      </c>
      <c r="EN35" s="54">
        <v>0</v>
      </c>
      <c r="EO35" s="54">
        <v>0</v>
      </c>
      <c r="EP35" s="54">
        <v>0</v>
      </c>
      <c r="EQ35" s="54"/>
      <c r="ER35" s="54" t="s">
        <v>519</v>
      </c>
      <c r="ES35" s="54">
        <v>1</v>
      </c>
      <c r="ET35" s="54">
        <v>1</v>
      </c>
      <c r="EU35" s="54">
        <v>0</v>
      </c>
      <c r="EV35" s="54">
        <v>0</v>
      </c>
      <c r="EW35" s="54">
        <v>0</v>
      </c>
      <c r="EX35" s="54">
        <v>0</v>
      </c>
      <c r="EY35" s="54">
        <v>0</v>
      </c>
      <c r="EZ35" s="54">
        <v>0</v>
      </c>
      <c r="FA35" s="54">
        <v>0</v>
      </c>
      <c r="FB35" s="54">
        <v>0</v>
      </c>
      <c r="FC35" s="54">
        <v>0</v>
      </c>
      <c r="FD35" s="54">
        <v>0</v>
      </c>
      <c r="FE35" s="54">
        <v>0</v>
      </c>
      <c r="FF35" s="54">
        <v>0</v>
      </c>
      <c r="FG35" s="54">
        <v>0</v>
      </c>
      <c r="FH35" s="54">
        <v>0</v>
      </c>
      <c r="FI35" s="54">
        <v>0</v>
      </c>
      <c r="FJ35" s="54"/>
      <c r="FK35" s="54" t="s">
        <v>1909</v>
      </c>
      <c r="FL35" s="54">
        <v>1</v>
      </c>
      <c r="FM35" s="54">
        <v>0</v>
      </c>
      <c r="FN35" s="54">
        <v>0</v>
      </c>
      <c r="FO35" s="54">
        <v>0</v>
      </c>
      <c r="FP35" s="54">
        <v>0</v>
      </c>
      <c r="FQ35" s="54">
        <v>0</v>
      </c>
      <c r="FR35" s="54"/>
      <c r="FS35" s="54"/>
      <c r="FT35" s="54"/>
      <c r="FU35" s="54"/>
      <c r="FV35" s="54"/>
      <c r="FW35" s="54"/>
      <c r="FX35" s="54"/>
      <c r="FY35" s="54"/>
      <c r="FZ35" s="54"/>
      <c r="GA35" s="54"/>
      <c r="GB35" s="54"/>
      <c r="GC35" s="54"/>
      <c r="GD35" s="54"/>
      <c r="GE35" s="54"/>
      <c r="GF35" s="54"/>
      <c r="GG35" s="54"/>
      <c r="GH35" s="54"/>
      <c r="GI35" s="54"/>
      <c r="GJ35" s="54"/>
      <c r="GK35" s="54"/>
      <c r="GL35" s="54"/>
      <c r="GM35" s="54"/>
      <c r="GN35" s="54"/>
      <c r="GO35" s="54"/>
      <c r="GP35" s="54"/>
      <c r="GQ35" s="54"/>
      <c r="GR35" s="54"/>
      <c r="GS35" s="54"/>
      <c r="GT35" s="54"/>
      <c r="GU35" s="54"/>
      <c r="GV35" s="54"/>
      <c r="GW35" s="54"/>
      <c r="GX35" s="54"/>
      <c r="GY35" s="54"/>
      <c r="GZ35" s="54"/>
      <c r="HA35" s="54"/>
      <c r="HB35" s="54"/>
      <c r="HC35" s="54"/>
      <c r="HD35" s="54"/>
      <c r="HE35" s="54"/>
      <c r="HF35" s="54"/>
      <c r="HG35" s="54"/>
      <c r="HH35" s="54"/>
      <c r="HI35" s="54"/>
      <c r="HJ35" s="54"/>
      <c r="HK35" s="54"/>
      <c r="HL35" s="54"/>
      <c r="HM35" s="54"/>
      <c r="HN35" s="54"/>
      <c r="HO35" s="54"/>
      <c r="HP35" s="54"/>
      <c r="HQ35" s="54"/>
      <c r="HR35" s="54"/>
      <c r="HS35" s="54"/>
      <c r="HT35" s="54"/>
      <c r="HU35" s="54" t="s">
        <v>404</v>
      </c>
      <c r="HV35" s="54"/>
      <c r="HW35" s="54" t="s">
        <v>345</v>
      </c>
      <c r="HX35" s="54" t="s">
        <v>423</v>
      </c>
      <c r="HY35" s="54"/>
      <c r="HZ35" s="54"/>
      <c r="IA35" s="54"/>
      <c r="IB35" s="54"/>
      <c r="IC35" s="54"/>
      <c r="ID35" s="54" t="s">
        <v>4200</v>
      </c>
      <c r="IE35" s="54" t="s">
        <v>347</v>
      </c>
      <c r="IF35" s="54">
        <v>1</v>
      </c>
      <c r="IG35" s="54">
        <v>0</v>
      </c>
      <c r="IH35" s="54">
        <v>0</v>
      </c>
      <c r="II35" s="54">
        <v>0</v>
      </c>
      <c r="IJ35" s="54">
        <v>0</v>
      </c>
      <c r="IK35" s="54">
        <v>0</v>
      </c>
      <c r="IL35" s="58">
        <v>0</v>
      </c>
      <c r="IM35" s="54">
        <v>0</v>
      </c>
      <c r="IN35" s="54">
        <v>0</v>
      </c>
      <c r="IO35" s="54">
        <v>0</v>
      </c>
      <c r="IP35" s="54">
        <v>0</v>
      </c>
      <c r="IQ35" s="54"/>
      <c r="IR35" s="39" t="s">
        <v>4220</v>
      </c>
      <c r="IS35" s="54" t="s">
        <v>355</v>
      </c>
      <c r="IT35" s="54">
        <v>0</v>
      </c>
      <c r="IU35" s="54">
        <v>0</v>
      </c>
      <c r="IV35" s="54">
        <v>0</v>
      </c>
      <c r="IW35" s="54">
        <v>0</v>
      </c>
      <c r="IX35" s="54">
        <v>0</v>
      </c>
      <c r="IY35" s="54">
        <v>0</v>
      </c>
      <c r="IZ35" s="54">
        <v>0</v>
      </c>
      <c r="JA35" s="54">
        <v>0</v>
      </c>
      <c r="JB35" s="54">
        <v>0</v>
      </c>
      <c r="JC35" s="54">
        <v>0</v>
      </c>
      <c r="JD35" s="54">
        <v>0</v>
      </c>
      <c r="JE35" s="54">
        <v>0</v>
      </c>
      <c r="JF35" s="54">
        <v>0</v>
      </c>
      <c r="JG35" s="54">
        <v>0</v>
      </c>
      <c r="JH35" s="54">
        <v>1</v>
      </c>
      <c r="JI35" s="54">
        <v>0</v>
      </c>
      <c r="JJ35" s="39"/>
      <c r="JK35" s="54" t="s">
        <v>389</v>
      </c>
      <c r="JL35" s="54" t="s">
        <v>506</v>
      </c>
      <c r="JM35" s="54"/>
      <c r="JN35" s="39" t="s">
        <v>352</v>
      </c>
      <c r="JO35" s="39"/>
      <c r="JP35" s="54"/>
      <c r="JQ35" s="54"/>
      <c r="JR35" s="54"/>
      <c r="JS35" s="54"/>
      <c r="JT35" s="54"/>
      <c r="JU35" s="54"/>
      <c r="JV35" s="54"/>
      <c r="JW35" s="54"/>
      <c r="JX35" s="54"/>
      <c r="JY35" s="54"/>
      <c r="JZ35" s="54"/>
      <c r="KA35" s="54"/>
      <c r="KB35" s="54"/>
      <c r="KC35" s="54"/>
      <c r="KD35" s="54"/>
      <c r="KE35" s="54"/>
      <c r="KF35" s="54"/>
      <c r="KG35" s="54"/>
      <c r="KH35" s="54"/>
      <c r="KI35" s="54"/>
      <c r="KJ35" s="54"/>
      <c r="KK35" s="54"/>
      <c r="KL35" s="54"/>
      <c r="KM35" s="54"/>
      <c r="KN35" s="54"/>
      <c r="KO35" s="54"/>
      <c r="KP35" s="54"/>
      <c r="KQ35" s="54"/>
      <c r="KR35" s="54"/>
      <c r="KS35" s="54"/>
      <c r="KT35" s="54"/>
      <c r="KU35" s="54"/>
      <c r="KV35" s="54"/>
      <c r="KW35" s="54"/>
      <c r="KX35" s="54"/>
      <c r="KY35" s="54"/>
      <c r="KZ35" s="54"/>
      <c r="LA35" s="54"/>
      <c r="LB35" s="54"/>
      <c r="LC35" s="54"/>
      <c r="LD35" s="54"/>
      <c r="LE35" s="54"/>
      <c r="LF35" s="54"/>
      <c r="LG35" s="54"/>
      <c r="LH35" s="54"/>
      <c r="LI35" s="54"/>
      <c r="LJ35" s="54"/>
      <c r="LK35" s="54"/>
      <c r="LL35" s="54"/>
      <c r="LM35" s="54"/>
      <c r="LN35" s="54"/>
      <c r="LO35" s="54"/>
      <c r="LP35" s="54"/>
      <c r="LQ35" s="54"/>
      <c r="LR35" s="54"/>
      <c r="LS35" s="54"/>
      <c r="LT35" s="54"/>
      <c r="LU35" s="54"/>
      <c r="LV35" s="54"/>
      <c r="LW35" s="54"/>
      <c r="LX35" s="54"/>
      <c r="LY35" s="54"/>
      <c r="LZ35" s="54"/>
      <c r="MA35" s="54"/>
      <c r="MB35" s="54"/>
      <c r="MC35" s="54"/>
      <c r="MD35" s="54"/>
      <c r="ME35" s="54"/>
      <c r="MF35" s="54"/>
      <c r="MG35" s="54" t="s">
        <v>2271</v>
      </c>
      <c r="MH35" s="58" t="s">
        <v>2271</v>
      </c>
      <c r="MI35" s="54" t="s">
        <v>2271</v>
      </c>
      <c r="MJ35" s="54" t="s">
        <v>355</v>
      </c>
      <c r="MK35" s="54">
        <v>0</v>
      </c>
      <c r="ML35" s="54">
        <v>0</v>
      </c>
      <c r="MM35" s="54">
        <v>0</v>
      </c>
      <c r="MN35" s="54">
        <v>0</v>
      </c>
      <c r="MO35" s="54">
        <v>0</v>
      </c>
      <c r="MP35" s="54">
        <v>0</v>
      </c>
      <c r="MQ35" s="54">
        <v>1</v>
      </c>
      <c r="MR35" s="54">
        <v>0</v>
      </c>
      <c r="MS35" s="54"/>
      <c r="MT35" s="54" t="s">
        <v>355</v>
      </c>
      <c r="MU35" s="54">
        <v>0</v>
      </c>
      <c r="MV35" s="54">
        <v>0</v>
      </c>
      <c r="MW35" s="54"/>
      <c r="MX35" s="54">
        <v>0</v>
      </c>
      <c r="MY35" s="54">
        <v>1</v>
      </c>
      <c r="MZ35" s="54">
        <v>0</v>
      </c>
      <c r="NA35" s="54"/>
      <c r="NB35" s="54" t="s">
        <v>1973</v>
      </c>
      <c r="NC35" s="54">
        <v>1</v>
      </c>
      <c r="ND35" s="54">
        <v>1</v>
      </c>
      <c r="NE35" s="54">
        <v>0</v>
      </c>
      <c r="NF35" s="54">
        <v>0</v>
      </c>
      <c r="NG35" s="54" t="s">
        <v>1914</v>
      </c>
      <c r="NH35" s="54">
        <v>0</v>
      </c>
      <c r="NI35" s="54">
        <v>0</v>
      </c>
      <c r="NJ35" s="54">
        <v>0</v>
      </c>
      <c r="NK35" s="54">
        <v>1</v>
      </c>
      <c r="NL35" s="54">
        <v>0</v>
      </c>
      <c r="NM35" s="54">
        <v>0</v>
      </c>
      <c r="NN35" s="54">
        <v>0</v>
      </c>
      <c r="NO35" s="54">
        <v>0</v>
      </c>
      <c r="NP35" s="54">
        <v>0</v>
      </c>
      <c r="NQ35" s="54">
        <v>0</v>
      </c>
      <c r="NR35" s="54">
        <v>0</v>
      </c>
      <c r="NS35" s="54"/>
      <c r="NT35" s="54"/>
      <c r="NU35" s="54" t="s">
        <v>1915</v>
      </c>
      <c r="NV35" s="54" t="s">
        <v>1902</v>
      </c>
      <c r="NW35" s="54"/>
      <c r="NX35" s="54"/>
      <c r="NY35" s="54"/>
      <c r="NZ35" s="54"/>
      <c r="OA35" s="54"/>
      <c r="OB35" s="54"/>
      <c r="OC35" s="54"/>
      <c r="OD35" s="54"/>
      <c r="OE35" s="54"/>
      <c r="OF35" s="54"/>
      <c r="OG35" s="54"/>
      <c r="OH35" s="54"/>
      <c r="OI35" s="62" t="s">
        <v>1925</v>
      </c>
      <c r="OJ35" s="54">
        <v>0</v>
      </c>
      <c r="OK35" s="54">
        <v>0</v>
      </c>
      <c r="OL35" s="54">
        <v>0</v>
      </c>
      <c r="OM35" s="54">
        <v>0</v>
      </c>
      <c r="ON35" s="54">
        <v>0</v>
      </c>
      <c r="OO35" s="54">
        <v>0</v>
      </c>
      <c r="OP35" s="54"/>
      <c r="OQ35" s="54"/>
      <c r="OR35" s="54">
        <v>0</v>
      </c>
      <c r="OS35" s="54">
        <v>1</v>
      </c>
      <c r="OT35" s="54">
        <v>0</v>
      </c>
      <c r="OU35" s="54"/>
      <c r="OV35" s="39"/>
      <c r="OW35" s="54"/>
      <c r="OX35" s="54"/>
      <c r="OY35" s="54"/>
      <c r="OZ35" s="54"/>
      <c r="PA35" s="54"/>
      <c r="PB35" s="54"/>
      <c r="PC35" s="54"/>
      <c r="PD35" s="54"/>
      <c r="PE35" s="54"/>
      <c r="PF35" s="54"/>
      <c r="PG35" s="54"/>
      <c r="PH35" s="54"/>
      <c r="PI35" s="54"/>
      <c r="PJ35" s="54"/>
      <c r="PK35" s="54"/>
      <c r="PL35" s="54"/>
      <c r="PM35" s="54"/>
      <c r="PN35" s="54"/>
      <c r="PO35" s="54"/>
      <c r="PP35" s="54"/>
      <c r="PQ35" s="54"/>
      <c r="PR35" s="54"/>
      <c r="PS35" s="54"/>
      <c r="PT35" s="54"/>
      <c r="PU35" s="54"/>
      <c r="PV35" s="54"/>
      <c r="PW35" s="54"/>
      <c r="PX35" s="54"/>
      <c r="PY35" s="54"/>
      <c r="PZ35" s="54"/>
      <c r="QA35" s="54"/>
      <c r="QB35" s="54"/>
      <c r="QC35" s="54"/>
      <c r="QD35" s="54"/>
      <c r="QE35" s="54"/>
      <c r="QF35" s="54"/>
      <c r="QG35" s="54"/>
      <c r="QH35" s="54"/>
      <c r="QI35" s="54"/>
      <c r="QJ35" s="54"/>
      <c r="QK35" s="54"/>
      <c r="QL35" s="54"/>
      <c r="QM35" s="54"/>
      <c r="QN35" s="54"/>
      <c r="QO35" s="54"/>
      <c r="QP35" s="54"/>
      <c r="QQ35" s="54"/>
      <c r="QR35" s="54"/>
      <c r="QS35" s="54"/>
      <c r="QT35" s="54"/>
      <c r="QU35" s="54"/>
      <c r="QV35" s="54"/>
      <c r="QW35" s="54"/>
      <c r="QX35" s="54"/>
      <c r="QY35" s="54"/>
      <c r="QZ35" s="54"/>
      <c r="RA35" s="54"/>
      <c r="RB35" s="54"/>
      <c r="RC35" s="54"/>
      <c r="RD35" s="54"/>
      <c r="RE35" s="54"/>
      <c r="RF35" s="54"/>
      <c r="RG35" s="54"/>
      <c r="RH35" s="54"/>
      <c r="RI35" s="54"/>
      <c r="RJ35" s="54"/>
      <c r="RK35" s="54"/>
      <c r="RL35" s="54"/>
      <c r="RM35" s="54"/>
      <c r="RN35" s="54"/>
      <c r="RO35" s="54"/>
      <c r="RP35" s="54"/>
      <c r="RQ35" s="54"/>
      <c r="RR35" s="54"/>
      <c r="RS35" s="54"/>
      <c r="RT35" s="54"/>
      <c r="RU35" s="54"/>
      <c r="RV35" s="54"/>
      <c r="RW35" s="54"/>
      <c r="RX35" s="54"/>
      <c r="RY35" s="54"/>
      <c r="RZ35" s="54"/>
      <c r="SA35" s="54"/>
      <c r="SB35" s="54"/>
      <c r="SC35" s="54"/>
      <c r="SD35" s="54"/>
      <c r="SE35" s="54"/>
      <c r="SF35" s="54"/>
      <c r="SG35" s="54"/>
      <c r="SH35" s="54"/>
      <c r="SI35" s="54"/>
      <c r="SJ35" s="54"/>
      <c r="SK35" s="54"/>
      <c r="SL35" s="54"/>
      <c r="SM35" s="54"/>
      <c r="SN35" s="54"/>
      <c r="SO35" s="54"/>
      <c r="SP35" s="54"/>
      <c r="SQ35" s="54"/>
      <c r="SR35" s="54"/>
      <c r="SS35" s="54"/>
      <c r="ST35" s="54"/>
      <c r="SU35" s="54"/>
      <c r="SV35" s="54"/>
      <c r="SW35" s="54"/>
      <c r="SX35" s="54"/>
      <c r="SY35" s="54"/>
      <c r="SZ35" s="54"/>
      <c r="TA35" s="54"/>
      <c r="TB35" s="54"/>
      <c r="TC35" s="54"/>
      <c r="TD35" s="54"/>
      <c r="TE35" s="54"/>
      <c r="TF35" s="54"/>
      <c r="TG35" s="54"/>
      <c r="TH35" s="54"/>
      <c r="TI35" s="54"/>
      <c r="TJ35" s="54"/>
      <c r="TK35" s="54"/>
      <c r="TL35" s="54"/>
      <c r="TM35" s="54"/>
      <c r="TN35" s="54"/>
      <c r="TO35" s="54"/>
      <c r="TP35" s="54"/>
      <c r="TQ35" s="54"/>
      <c r="TR35" s="54"/>
      <c r="TS35" s="54"/>
      <c r="TT35" s="54"/>
      <c r="TU35" s="54"/>
      <c r="TV35" s="54"/>
      <c r="TW35" s="54"/>
      <c r="TX35" s="54"/>
      <c r="TY35" s="54"/>
      <c r="TZ35" s="54"/>
      <c r="UA35" s="54"/>
      <c r="UB35" s="54"/>
      <c r="UC35" s="54"/>
      <c r="UD35" s="54"/>
      <c r="UE35" s="54"/>
      <c r="UF35" s="54"/>
      <c r="UG35" s="54"/>
      <c r="UH35" s="54"/>
      <c r="UI35" s="54"/>
      <c r="UJ35" s="54"/>
      <c r="UK35" s="54"/>
      <c r="UL35" s="54"/>
      <c r="UM35" s="54"/>
      <c r="UN35" s="54"/>
      <c r="UO35" s="54"/>
      <c r="UP35" s="54"/>
      <c r="UQ35" s="54"/>
      <c r="UR35" s="54"/>
      <c r="US35" s="54"/>
      <c r="UT35" s="54"/>
      <c r="UU35" s="54"/>
      <c r="UV35" s="54"/>
      <c r="UW35" s="54"/>
      <c r="UX35" s="54"/>
      <c r="UY35" s="54"/>
      <c r="UZ35" s="54"/>
      <c r="VA35" s="54"/>
      <c r="VB35" s="54"/>
      <c r="VC35" s="54"/>
      <c r="VD35" s="54"/>
      <c r="VE35" s="54"/>
      <c r="VF35" s="54"/>
      <c r="VG35" s="54"/>
      <c r="VH35" s="54"/>
      <c r="VI35" s="54"/>
      <c r="VJ35" s="54"/>
      <c r="VK35" s="54"/>
      <c r="VL35" s="54"/>
      <c r="VM35" s="54"/>
      <c r="VN35" s="54"/>
      <c r="VO35" s="54"/>
      <c r="VP35" s="54"/>
      <c r="VQ35" s="54"/>
      <c r="VR35" s="54"/>
      <c r="VS35" s="54" t="s">
        <v>2025</v>
      </c>
      <c r="VT35" s="54">
        <v>0</v>
      </c>
      <c r="VU35" s="54">
        <v>0</v>
      </c>
      <c r="VV35" s="54">
        <v>1</v>
      </c>
      <c r="VW35" s="54">
        <v>0</v>
      </c>
      <c r="VX35" s="54">
        <v>0</v>
      </c>
      <c r="VY35" s="54">
        <v>0</v>
      </c>
      <c r="VZ35" s="54">
        <v>0</v>
      </c>
      <c r="WA35" s="54">
        <v>0</v>
      </c>
      <c r="WB35" s="54"/>
      <c r="WC35" s="54">
        <v>0</v>
      </c>
      <c r="WD35" s="54">
        <v>0</v>
      </c>
      <c r="WE35" s="54">
        <v>0</v>
      </c>
      <c r="WF35" s="54"/>
      <c r="WG35" s="39" t="s">
        <v>355</v>
      </c>
      <c r="WH35" s="54" t="s">
        <v>4502</v>
      </c>
      <c r="WI35" s="54" t="s">
        <v>1979</v>
      </c>
      <c r="WJ35" s="54">
        <v>0</v>
      </c>
      <c r="WK35" s="54">
        <v>0</v>
      </c>
      <c r="WL35" s="54">
        <v>0</v>
      </c>
      <c r="WM35" s="54">
        <v>0</v>
      </c>
      <c r="WN35" s="54">
        <v>0</v>
      </c>
      <c r="WO35" s="54">
        <v>1</v>
      </c>
      <c r="WP35" s="54">
        <v>0</v>
      </c>
      <c r="WQ35" s="54">
        <v>0</v>
      </c>
      <c r="WR35" s="54">
        <v>0</v>
      </c>
      <c r="WS35" s="54">
        <v>0</v>
      </c>
      <c r="WT35" s="54">
        <v>0</v>
      </c>
      <c r="WU35" s="54"/>
      <c r="WV35" s="54">
        <v>0</v>
      </c>
      <c r="WW35" s="54">
        <v>0</v>
      </c>
      <c r="WX35" s="54">
        <v>0</v>
      </c>
      <c r="WY35" s="54"/>
      <c r="WZ35" s="54" t="s">
        <v>5072</v>
      </c>
      <c r="XA35" s="54" t="s">
        <v>1915</v>
      </c>
      <c r="XB35" s="54"/>
      <c r="XC35" s="54"/>
      <c r="XD35" s="54"/>
      <c r="XE35" s="54"/>
      <c r="XF35" s="54"/>
      <c r="XG35" s="54"/>
      <c r="XH35" s="54"/>
      <c r="XI35" s="54"/>
      <c r="XJ35" s="39" t="s">
        <v>355</v>
      </c>
      <c r="XK35" s="54" t="s">
        <v>1915</v>
      </c>
      <c r="XL35" s="54"/>
      <c r="XM35" s="54"/>
      <c r="XN35" s="54">
        <v>0</v>
      </c>
      <c r="XO35" s="54">
        <v>0</v>
      </c>
      <c r="XP35" s="54">
        <v>0</v>
      </c>
      <c r="XQ35" s="54"/>
      <c r="XR35" s="39">
        <v>0</v>
      </c>
      <c r="XS35" s="54">
        <v>0</v>
      </c>
      <c r="XT35" s="54">
        <v>0</v>
      </c>
      <c r="XU35" s="54"/>
      <c r="XV35" s="54"/>
      <c r="XW35" s="54" t="s">
        <v>1915</v>
      </c>
      <c r="XX35" s="54">
        <v>226593443</v>
      </c>
      <c r="XY35" s="54" t="s">
        <v>818</v>
      </c>
      <c r="XZ35" s="53">
        <v>44495.495208333326</v>
      </c>
      <c r="YA35" s="54"/>
      <c r="YB35" s="54"/>
      <c r="YC35" s="54" t="s">
        <v>336</v>
      </c>
      <c r="YD35" s="54" t="s">
        <v>337</v>
      </c>
      <c r="YE35" s="54"/>
      <c r="YF35" s="54">
        <v>37</v>
      </c>
    </row>
    <row r="36" spans="1:656" s="14" customFormat="1" x14ac:dyDescent="0.25">
      <c r="A36" s="37">
        <v>44494.719487499999</v>
      </c>
      <c r="B36" s="38">
        <v>44494.725826203707</v>
      </c>
      <c r="C36" s="38">
        <v>44494</v>
      </c>
      <c r="D36" s="39"/>
      <c r="E36" s="39" t="s">
        <v>462</v>
      </c>
      <c r="F36" s="38">
        <v>44494</v>
      </c>
      <c r="G36" s="39" t="s">
        <v>1902</v>
      </c>
      <c r="H36" s="39" t="s">
        <v>1902</v>
      </c>
      <c r="I36" s="39" t="s">
        <v>327</v>
      </c>
      <c r="J36" s="39" t="s">
        <v>1980</v>
      </c>
      <c r="K36" s="39" t="s">
        <v>1904</v>
      </c>
      <c r="L36" s="39"/>
      <c r="M36" s="39" t="s">
        <v>314</v>
      </c>
      <c r="N36" s="39" t="s">
        <v>1902</v>
      </c>
      <c r="O36" s="39" t="s">
        <v>315</v>
      </c>
      <c r="P36" s="39" t="s">
        <v>1907</v>
      </c>
      <c r="Q36" s="39"/>
      <c r="R36" s="39" t="s">
        <v>2003</v>
      </c>
      <c r="S36" s="39">
        <v>3</v>
      </c>
      <c r="T36" s="39">
        <v>0</v>
      </c>
      <c r="U36" s="39">
        <v>3</v>
      </c>
      <c r="V36" s="39" t="s">
        <v>319</v>
      </c>
      <c r="W36" s="39">
        <v>0</v>
      </c>
      <c r="X36" s="39">
        <v>1</v>
      </c>
      <c r="Y36" s="39">
        <v>0</v>
      </c>
      <c r="Z36" s="39">
        <v>0</v>
      </c>
      <c r="AA36" s="39"/>
      <c r="AB36" s="39"/>
      <c r="AC36" s="39"/>
      <c r="AD36" s="39"/>
      <c r="AE36" s="39"/>
      <c r="AF36" s="39" t="s">
        <v>1902</v>
      </c>
      <c r="AG36" s="39" t="s">
        <v>339</v>
      </c>
      <c r="AH36" s="39">
        <v>1</v>
      </c>
      <c r="AI36" s="39">
        <v>0</v>
      </c>
      <c r="AJ36" s="39">
        <v>0</v>
      </c>
      <c r="AK36" s="39">
        <v>0</v>
      </c>
      <c r="AL36" s="39">
        <v>0</v>
      </c>
      <c r="AM36" s="39">
        <v>0</v>
      </c>
      <c r="AN36" s="39">
        <v>0</v>
      </c>
      <c r="AO36" s="39">
        <v>0</v>
      </c>
      <c r="AP36" s="39"/>
      <c r="AQ36" s="39" t="s">
        <v>383</v>
      </c>
      <c r="AR36" s="39"/>
      <c r="AS36" s="39">
        <v>300</v>
      </c>
      <c r="AT36" s="39" t="s">
        <v>1915</v>
      </c>
      <c r="AU36" s="39"/>
      <c r="AV36" s="39"/>
      <c r="AW36" s="39"/>
      <c r="AX36" s="39"/>
      <c r="AY36" s="39"/>
      <c r="AZ36" s="39"/>
      <c r="BA36" s="39"/>
      <c r="BB36" s="39"/>
      <c r="BC36" s="39"/>
      <c r="BD36" s="39"/>
      <c r="BE36" s="39"/>
      <c r="BF36" s="39"/>
      <c r="BG36" s="39"/>
      <c r="BH36" s="39"/>
      <c r="BI36" s="39"/>
      <c r="BJ36" s="39"/>
      <c r="BK36" s="39"/>
      <c r="BL36" s="39"/>
      <c r="BM36" s="39"/>
      <c r="BN36" s="39"/>
      <c r="BO36" s="39" t="s">
        <v>496</v>
      </c>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39"/>
      <c r="EJ36" s="39" t="s">
        <v>1909</v>
      </c>
      <c r="EK36" s="39">
        <v>1</v>
      </c>
      <c r="EL36" s="39">
        <v>0</v>
      </c>
      <c r="EM36" s="39">
        <v>0</v>
      </c>
      <c r="EN36" s="39">
        <v>0</v>
      </c>
      <c r="EO36" s="39">
        <v>0</v>
      </c>
      <c r="EP36" s="39">
        <v>0</v>
      </c>
      <c r="EQ36" s="39"/>
      <c r="ER36" s="39" t="s">
        <v>557</v>
      </c>
      <c r="ES36" s="39">
        <v>0</v>
      </c>
      <c r="ET36" s="39">
        <v>1</v>
      </c>
      <c r="EU36" s="39">
        <v>0</v>
      </c>
      <c r="EV36" s="39">
        <v>0</v>
      </c>
      <c r="EW36" s="39">
        <v>0</v>
      </c>
      <c r="EX36" s="39">
        <v>0</v>
      </c>
      <c r="EY36" s="39">
        <v>0</v>
      </c>
      <c r="EZ36" s="39">
        <v>0</v>
      </c>
      <c r="FA36" s="39">
        <v>0</v>
      </c>
      <c r="FB36" s="39">
        <v>0</v>
      </c>
      <c r="FC36" s="39">
        <v>0</v>
      </c>
      <c r="FD36" s="39">
        <v>0</v>
      </c>
      <c r="FE36" s="39">
        <v>0</v>
      </c>
      <c r="FF36" s="39">
        <v>0</v>
      </c>
      <c r="FG36" s="39">
        <v>0</v>
      </c>
      <c r="FH36" s="39">
        <v>0</v>
      </c>
      <c r="FI36" s="39">
        <v>0</v>
      </c>
      <c r="FJ36" s="39"/>
      <c r="FK36" s="39" t="s">
        <v>1909</v>
      </c>
      <c r="FL36" s="39">
        <v>1</v>
      </c>
      <c r="FM36" s="39">
        <v>0</v>
      </c>
      <c r="FN36" s="39">
        <v>0</v>
      </c>
      <c r="FO36" s="39">
        <v>0</v>
      </c>
      <c r="FP36" s="39">
        <v>0</v>
      </c>
      <c r="FQ36" s="39">
        <v>0</v>
      </c>
      <c r="FR36" s="39"/>
      <c r="FS36" s="39"/>
      <c r="FT36" s="39"/>
      <c r="FU36" s="39"/>
      <c r="FV36" s="39"/>
      <c r="FW36" s="39"/>
      <c r="FX36" s="39"/>
      <c r="FY36" s="39"/>
      <c r="FZ36" s="39"/>
      <c r="GA36" s="39"/>
      <c r="GB36" s="39"/>
      <c r="GC36" s="39"/>
      <c r="GD36" s="39"/>
      <c r="GE36" s="39"/>
      <c r="GF36" s="39"/>
      <c r="GG36" s="39"/>
      <c r="GH36" s="39"/>
      <c r="GI36" s="39"/>
      <c r="GJ36" s="39"/>
      <c r="GK36" s="39"/>
      <c r="GL36" s="39"/>
      <c r="GM36" s="39"/>
      <c r="GN36" s="39"/>
      <c r="GO36" s="39"/>
      <c r="GP36" s="39"/>
      <c r="GQ36" s="39"/>
      <c r="GR36" s="39"/>
      <c r="GS36" s="39"/>
      <c r="GT36" s="39"/>
      <c r="GU36" s="39"/>
      <c r="GV36" s="39"/>
      <c r="GW36" s="39"/>
      <c r="GX36" s="39"/>
      <c r="GY36" s="39"/>
      <c r="GZ36" s="39"/>
      <c r="HA36" s="39"/>
      <c r="HB36" s="39"/>
      <c r="HC36" s="39"/>
      <c r="HD36" s="39"/>
      <c r="HE36" s="39"/>
      <c r="HF36" s="39"/>
      <c r="HG36" s="39"/>
      <c r="HH36" s="39"/>
      <c r="HI36" s="39"/>
      <c r="HJ36" s="39"/>
      <c r="HK36" s="39"/>
      <c r="HL36" s="39"/>
      <c r="HM36" s="39"/>
      <c r="HN36" s="39"/>
      <c r="HO36" s="39"/>
      <c r="HP36" s="39"/>
      <c r="HQ36" s="39"/>
      <c r="HR36" s="39"/>
      <c r="HS36" s="39"/>
      <c r="HT36" s="39"/>
      <c r="HU36" s="39" t="s">
        <v>404</v>
      </c>
      <c r="HV36" s="39"/>
      <c r="HW36" s="39" t="s">
        <v>345</v>
      </c>
      <c r="HX36" s="39" t="s">
        <v>423</v>
      </c>
      <c r="HY36" s="39"/>
      <c r="HZ36" s="39"/>
      <c r="IA36" s="39"/>
      <c r="IB36" s="39"/>
      <c r="IC36" s="39"/>
      <c r="ID36" s="39" t="s">
        <v>4200</v>
      </c>
      <c r="IE36" s="39" t="s">
        <v>4209</v>
      </c>
      <c r="IF36" s="39">
        <v>0</v>
      </c>
      <c r="IG36" s="39">
        <v>0</v>
      </c>
      <c r="IH36" s="39">
        <v>0</v>
      </c>
      <c r="II36" s="39">
        <v>0</v>
      </c>
      <c r="IJ36" s="39">
        <v>0</v>
      </c>
      <c r="IK36" s="39">
        <v>0</v>
      </c>
      <c r="IL36" s="39">
        <v>1</v>
      </c>
      <c r="IM36" s="39">
        <v>0</v>
      </c>
      <c r="IN36" s="39">
        <v>0</v>
      </c>
      <c r="IO36" s="39">
        <v>0</v>
      </c>
      <c r="IP36" s="39">
        <v>0</v>
      </c>
      <c r="IQ36" s="39"/>
      <c r="IR36" s="39" t="s">
        <v>4220</v>
      </c>
      <c r="IS36" s="61" t="s">
        <v>505</v>
      </c>
      <c r="IT36" s="39">
        <v>1</v>
      </c>
      <c r="IU36" s="39">
        <v>1</v>
      </c>
      <c r="IV36" s="39">
        <v>1</v>
      </c>
      <c r="IW36" s="39">
        <v>1</v>
      </c>
      <c r="IX36" s="39">
        <v>1</v>
      </c>
      <c r="IY36" s="39">
        <v>1</v>
      </c>
      <c r="IZ36" s="39">
        <v>0</v>
      </c>
      <c r="JA36" s="39">
        <v>0</v>
      </c>
      <c r="JB36" s="39">
        <v>0</v>
      </c>
      <c r="JC36" s="39">
        <v>0</v>
      </c>
      <c r="JD36" s="39">
        <v>0</v>
      </c>
      <c r="JE36" s="39">
        <v>0</v>
      </c>
      <c r="JF36" s="39">
        <v>0</v>
      </c>
      <c r="JG36" s="39">
        <v>0</v>
      </c>
      <c r="JH36" s="39">
        <v>0</v>
      </c>
      <c r="JI36" s="39">
        <v>0</v>
      </c>
      <c r="JJ36" s="39"/>
      <c r="JK36" s="39" t="s">
        <v>389</v>
      </c>
      <c r="JL36" s="61" t="s">
        <v>351</v>
      </c>
      <c r="JM36" s="39"/>
      <c r="JN36" s="39" t="s">
        <v>408</v>
      </c>
      <c r="JO36" s="39"/>
      <c r="JP36" s="39"/>
      <c r="JQ36" s="39"/>
      <c r="JR36" s="39"/>
      <c r="JS36" s="39"/>
      <c r="JT36" s="39"/>
      <c r="JU36" s="39"/>
      <c r="JV36" s="39"/>
      <c r="JW36" s="39"/>
      <c r="JX36" s="39"/>
      <c r="JY36" s="39"/>
      <c r="JZ36" s="39"/>
      <c r="KA36" s="39"/>
      <c r="KB36" s="39"/>
      <c r="KC36" s="39"/>
      <c r="KD36" s="39"/>
      <c r="KE36" s="39"/>
      <c r="KF36" s="39"/>
      <c r="KG36" s="39"/>
      <c r="KH36" s="39"/>
      <c r="KI36" s="39"/>
      <c r="KJ36" s="39"/>
      <c r="KK36" s="39"/>
      <c r="KL36" s="39"/>
      <c r="KM36" s="39"/>
      <c r="KN36" s="39"/>
      <c r="KO36" s="39"/>
      <c r="KP36" s="39"/>
      <c r="KQ36" s="39"/>
      <c r="KR36" s="39"/>
      <c r="KS36" s="39"/>
      <c r="KT36" s="39"/>
      <c r="KU36" s="39"/>
      <c r="KV36" s="39"/>
      <c r="KW36" s="39"/>
      <c r="KX36" s="39"/>
      <c r="KY36" s="39"/>
      <c r="KZ36" s="39"/>
      <c r="LA36" s="39"/>
      <c r="LB36" s="39"/>
      <c r="LC36" s="39"/>
      <c r="LD36" s="39"/>
      <c r="LE36" s="39"/>
      <c r="LF36" s="39"/>
      <c r="LG36" s="39"/>
      <c r="LH36" s="39"/>
      <c r="LI36" s="39"/>
      <c r="LJ36" s="39"/>
      <c r="LK36" s="39"/>
      <c r="LL36" s="39"/>
      <c r="LM36" s="39"/>
      <c r="LN36" s="39"/>
      <c r="LO36" s="39"/>
      <c r="LP36" s="39"/>
      <c r="LQ36" s="39"/>
      <c r="LR36" s="39"/>
      <c r="LS36" s="39"/>
      <c r="LT36" s="39"/>
      <c r="LU36" s="39"/>
      <c r="LV36" s="39"/>
      <c r="LW36" s="39"/>
      <c r="LX36" s="39"/>
      <c r="LY36" s="39"/>
      <c r="LZ36" s="39"/>
      <c r="MA36" s="39"/>
      <c r="MB36" s="39"/>
      <c r="MC36" s="39"/>
      <c r="MD36" s="39"/>
      <c r="ME36" s="39"/>
      <c r="MF36" s="39"/>
      <c r="MG36" s="39" t="s">
        <v>2271</v>
      </c>
      <c r="MH36" s="39" t="s">
        <v>2271</v>
      </c>
      <c r="MI36" s="39" t="s">
        <v>2271</v>
      </c>
      <c r="MJ36" s="39" t="s">
        <v>355</v>
      </c>
      <c r="MK36" s="39">
        <v>0</v>
      </c>
      <c r="ML36" s="39">
        <v>0</v>
      </c>
      <c r="MM36" s="39">
        <v>0</v>
      </c>
      <c r="MN36" s="39">
        <v>0</v>
      </c>
      <c r="MO36" s="39">
        <v>0</v>
      </c>
      <c r="MP36" s="39">
        <v>0</v>
      </c>
      <c r="MQ36" s="39">
        <v>1</v>
      </c>
      <c r="MR36" s="39">
        <v>0</v>
      </c>
      <c r="MS36" s="39"/>
      <c r="MT36" s="39" t="s">
        <v>355</v>
      </c>
      <c r="MU36" s="39">
        <v>0</v>
      </c>
      <c r="MV36" s="39">
        <v>0</v>
      </c>
      <c r="MW36" s="39"/>
      <c r="MX36" s="39">
        <v>0</v>
      </c>
      <c r="MY36" s="39">
        <v>1</v>
      </c>
      <c r="MZ36" s="39">
        <v>0</v>
      </c>
      <c r="NA36" s="39"/>
      <c r="NB36" s="39" t="s">
        <v>1973</v>
      </c>
      <c r="NC36" s="39">
        <v>1</v>
      </c>
      <c r="ND36" s="39">
        <v>1</v>
      </c>
      <c r="NE36" s="39">
        <v>0</v>
      </c>
      <c r="NF36" s="39">
        <v>0</v>
      </c>
      <c r="NG36" s="39" t="s">
        <v>1951</v>
      </c>
      <c r="NH36" s="39">
        <v>0</v>
      </c>
      <c r="NI36" s="39">
        <v>0</v>
      </c>
      <c r="NJ36" s="39">
        <v>1</v>
      </c>
      <c r="NK36" s="39">
        <v>0</v>
      </c>
      <c r="NL36" s="39">
        <v>0</v>
      </c>
      <c r="NM36" s="39">
        <v>0</v>
      </c>
      <c r="NN36" s="39">
        <v>0</v>
      </c>
      <c r="NO36" s="39">
        <v>0</v>
      </c>
      <c r="NP36" s="39">
        <v>0</v>
      </c>
      <c r="NQ36" s="39">
        <v>0</v>
      </c>
      <c r="NR36" s="39">
        <v>0</v>
      </c>
      <c r="NS36" s="39"/>
      <c r="NT36" s="39"/>
      <c r="NU36" s="39" t="s">
        <v>1915</v>
      </c>
      <c r="NV36" s="39" t="s">
        <v>1902</v>
      </c>
      <c r="NW36" s="39"/>
      <c r="NX36" s="39"/>
      <c r="NY36" s="39"/>
      <c r="NZ36" s="39"/>
      <c r="OA36" s="39"/>
      <c r="OB36" s="39"/>
      <c r="OC36" s="39"/>
      <c r="OD36" s="39"/>
      <c r="OE36" s="39"/>
      <c r="OF36" s="39"/>
      <c r="OG36" s="39"/>
      <c r="OH36" s="39"/>
      <c r="OI36" s="62" t="s">
        <v>4374</v>
      </c>
      <c r="OJ36" s="39">
        <v>0</v>
      </c>
      <c r="OK36" s="39">
        <v>0</v>
      </c>
      <c r="OL36" s="39">
        <v>0</v>
      </c>
      <c r="OM36" s="39">
        <v>0</v>
      </c>
      <c r="ON36" s="39">
        <v>0</v>
      </c>
      <c r="OO36" s="39">
        <v>0</v>
      </c>
      <c r="OP36" s="39">
        <v>1</v>
      </c>
      <c r="OQ36" s="39"/>
      <c r="OR36" s="39">
        <v>0</v>
      </c>
      <c r="OS36" s="39">
        <v>0</v>
      </c>
      <c r="OT36" s="39">
        <v>0</v>
      </c>
      <c r="OU36" s="39"/>
      <c r="OV36" s="39"/>
      <c r="OW36" s="39"/>
      <c r="OX36" s="39"/>
      <c r="OY36" s="39"/>
      <c r="OZ36" s="39"/>
      <c r="PA36" s="39"/>
      <c r="PB36" s="39"/>
      <c r="PC36" s="39"/>
      <c r="PD36" s="39"/>
      <c r="PE36" s="39"/>
      <c r="PF36" s="39"/>
      <c r="PG36" s="39"/>
      <c r="PH36" s="39"/>
      <c r="PI36" s="39"/>
      <c r="PJ36" s="39"/>
      <c r="PK36" s="39"/>
      <c r="PL36" s="39"/>
      <c r="PM36" s="39"/>
      <c r="PN36" s="39"/>
      <c r="PO36" s="39"/>
      <c r="PP36" s="39"/>
      <c r="PQ36" s="39"/>
      <c r="PR36" s="39"/>
      <c r="PS36" s="39"/>
      <c r="PT36" s="39"/>
      <c r="PU36" s="39"/>
      <c r="PV36" s="39"/>
      <c r="PW36" s="39"/>
      <c r="PX36" s="39"/>
      <c r="PY36" s="39"/>
      <c r="PZ36" s="39"/>
      <c r="QA36" s="39"/>
      <c r="QB36" s="39"/>
      <c r="QC36" s="39"/>
      <c r="QD36" s="39"/>
      <c r="QE36" s="39"/>
      <c r="QF36" s="39"/>
      <c r="QG36" s="39"/>
      <c r="QH36" s="39"/>
      <c r="QI36" s="39"/>
      <c r="QJ36" s="39"/>
      <c r="QK36" s="39"/>
      <c r="QL36" s="39"/>
      <c r="QM36" s="39"/>
      <c r="QN36" s="39"/>
      <c r="QO36" s="39"/>
      <c r="QP36" s="39"/>
      <c r="QQ36" s="39"/>
      <c r="QR36" s="39"/>
      <c r="QS36" s="39"/>
      <c r="QT36" s="39"/>
      <c r="QU36" s="39"/>
      <c r="QV36" s="39"/>
      <c r="QW36" s="39"/>
      <c r="QX36" s="39"/>
      <c r="QY36" s="39"/>
      <c r="QZ36" s="39"/>
      <c r="RA36" s="39"/>
      <c r="RB36" s="39"/>
      <c r="RC36" s="39"/>
      <c r="RD36" s="39"/>
      <c r="RE36" s="39"/>
      <c r="RF36" s="39"/>
      <c r="RG36" s="39"/>
      <c r="RH36" s="39"/>
      <c r="RI36" s="39"/>
      <c r="RJ36" s="39"/>
      <c r="RK36" s="39"/>
      <c r="RL36" s="39"/>
      <c r="RM36" s="39"/>
      <c r="RN36" s="39"/>
      <c r="RO36" s="39"/>
      <c r="RP36" s="39"/>
      <c r="RQ36" s="39"/>
      <c r="RR36" s="39"/>
      <c r="RS36" s="39"/>
      <c r="RT36" s="39"/>
      <c r="RU36" s="39"/>
      <c r="RV36" s="39"/>
      <c r="RW36" s="39"/>
      <c r="RX36" s="39"/>
      <c r="RY36" s="39"/>
      <c r="RZ36" s="39"/>
      <c r="SA36" s="39"/>
      <c r="SB36" s="39"/>
      <c r="SC36" s="39"/>
      <c r="SD36" s="39"/>
      <c r="SE36" s="39"/>
      <c r="SF36" s="39"/>
      <c r="SG36" s="39"/>
      <c r="SH36" s="39"/>
      <c r="SI36" s="39"/>
      <c r="SJ36" s="39"/>
      <c r="SK36" s="39"/>
      <c r="SL36" s="39"/>
      <c r="SM36" s="39"/>
      <c r="SN36" s="39"/>
      <c r="SO36" s="39"/>
      <c r="SP36" s="39"/>
      <c r="SQ36" s="39"/>
      <c r="SR36" s="39"/>
      <c r="SS36" s="39"/>
      <c r="ST36" s="39"/>
      <c r="SU36" s="39"/>
      <c r="SV36" s="39"/>
      <c r="SW36" s="39"/>
      <c r="SX36" s="39"/>
      <c r="SY36" s="39"/>
      <c r="SZ36" s="39"/>
      <c r="TA36" s="39"/>
      <c r="TB36" s="39"/>
      <c r="TC36" s="39"/>
      <c r="TD36" s="39"/>
      <c r="TE36" s="39"/>
      <c r="TF36" s="39"/>
      <c r="TG36" s="39"/>
      <c r="TH36" s="39"/>
      <c r="TI36" s="39"/>
      <c r="TJ36" s="39"/>
      <c r="TK36" s="39"/>
      <c r="TL36" s="39"/>
      <c r="TM36" s="39"/>
      <c r="TN36" s="39"/>
      <c r="TO36" s="39"/>
      <c r="TP36" s="39"/>
      <c r="TQ36" s="39"/>
      <c r="TR36" s="39"/>
      <c r="TS36" s="39"/>
      <c r="TT36" s="39"/>
      <c r="TU36" s="39"/>
      <c r="TV36" s="39"/>
      <c r="TW36" s="39"/>
      <c r="TX36" s="39"/>
      <c r="TY36" s="39"/>
      <c r="TZ36" s="39"/>
      <c r="UA36" s="39"/>
      <c r="UB36" s="39"/>
      <c r="UC36" s="39"/>
      <c r="UD36" s="39"/>
      <c r="UE36" s="39"/>
      <c r="UF36" s="39"/>
      <c r="UG36" s="39"/>
      <c r="UH36" s="39"/>
      <c r="UI36" s="39"/>
      <c r="UJ36" s="39"/>
      <c r="UK36" s="39"/>
      <c r="UL36" s="39"/>
      <c r="UM36" s="39"/>
      <c r="UN36" s="39"/>
      <c r="UO36" s="39"/>
      <c r="UP36" s="39"/>
      <c r="UQ36" s="39"/>
      <c r="UR36" s="39"/>
      <c r="US36" s="39"/>
      <c r="UT36" s="39"/>
      <c r="UU36" s="39"/>
      <c r="UV36" s="39"/>
      <c r="UW36" s="39"/>
      <c r="UX36" s="39"/>
      <c r="UY36" s="39"/>
      <c r="UZ36" s="39"/>
      <c r="VA36" s="39"/>
      <c r="VB36" s="39"/>
      <c r="VC36" s="39"/>
      <c r="VD36" s="39"/>
      <c r="VE36" s="39"/>
      <c r="VF36" s="39"/>
      <c r="VG36" s="39"/>
      <c r="VH36" s="39"/>
      <c r="VI36" s="39"/>
      <c r="VJ36" s="39"/>
      <c r="VK36" s="39"/>
      <c r="VL36" s="39"/>
      <c r="VM36" s="39"/>
      <c r="VN36" s="39"/>
      <c r="VO36" s="39"/>
      <c r="VP36" s="39"/>
      <c r="VQ36" s="39"/>
      <c r="VR36" s="39"/>
      <c r="VS36" s="39" t="s">
        <v>1974</v>
      </c>
      <c r="VT36" s="39">
        <v>1</v>
      </c>
      <c r="VU36" s="39">
        <v>0</v>
      </c>
      <c r="VV36" s="39">
        <v>1</v>
      </c>
      <c r="VW36" s="39">
        <v>0</v>
      </c>
      <c r="VX36" s="39">
        <v>0</v>
      </c>
      <c r="VY36" s="39">
        <v>0</v>
      </c>
      <c r="VZ36" s="39">
        <v>0</v>
      </c>
      <c r="WA36" s="39">
        <v>0</v>
      </c>
      <c r="WB36" s="39"/>
      <c r="WC36" s="39">
        <v>0</v>
      </c>
      <c r="WD36" s="39">
        <v>0</v>
      </c>
      <c r="WE36" s="39">
        <v>0</v>
      </c>
      <c r="WF36" s="39"/>
      <c r="WG36" s="39" t="s">
        <v>4427</v>
      </c>
      <c r="WH36" s="54" t="s">
        <v>4504</v>
      </c>
      <c r="WI36" s="39" t="s">
        <v>1979</v>
      </c>
      <c r="WJ36" s="39">
        <v>0</v>
      </c>
      <c r="WK36" s="39">
        <v>0</v>
      </c>
      <c r="WL36" s="39">
        <v>0</v>
      </c>
      <c r="WM36" s="39">
        <v>0</v>
      </c>
      <c r="WN36" s="39">
        <v>0</v>
      </c>
      <c r="WO36" s="39">
        <v>1</v>
      </c>
      <c r="WP36" s="39">
        <v>0</v>
      </c>
      <c r="WQ36" s="39">
        <v>0</v>
      </c>
      <c r="WR36" s="39">
        <v>0</v>
      </c>
      <c r="WS36" s="39">
        <v>0</v>
      </c>
      <c r="WT36" s="39">
        <v>0</v>
      </c>
      <c r="WU36" s="39"/>
      <c r="WV36" s="39">
        <v>0</v>
      </c>
      <c r="WW36" s="39">
        <v>0</v>
      </c>
      <c r="WX36" s="39">
        <v>0</v>
      </c>
      <c r="WY36" s="39"/>
      <c r="WZ36" s="54" t="s">
        <v>5072</v>
      </c>
      <c r="XA36" s="39" t="s">
        <v>1915</v>
      </c>
      <c r="XB36" s="39"/>
      <c r="XC36" s="39"/>
      <c r="XD36" s="39"/>
      <c r="XE36" s="39"/>
      <c r="XF36" s="39"/>
      <c r="XG36" s="39"/>
      <c r="XH36" s="39"/>
      <c r="XI36" s="39"/>
      <c r="XJ36" s="39" t="s">
        <v>1902</v>
      </c>
      <c r="XK36" s="39" t="s">
        <v>1915</v>
      </c>
      <c r="XL36" s="39"/>
      <c r="XM36" s="39" t="s">
        <v>1925</v>
      </c>
      <c r="XN36" s="39">
        <v>0</v>
      </c>
      <c r="XO36" s="39">
        <v>0</v>
      </c>
      <c r="XP36" s="39">
        <v>0</v>
      </c>
      <c r="XQ36" s="39"/>
      <c r="XR36" s="39">
        <v>0</v>
      </c>
      <c r="XS36" s="39">
        <v>1</v>
      </c>
      <c r="XT36" s="39">
        <v>0</v>
      </c>
      <c r="XU36" s="39"/>
      <c r="XV36" s="39"/>
      <c r="XW36" s="39" t="s">
        <v>1915</v>
      </c>
      <c r="XX36" s="39">
        <v>226593447</v>
      </c>
      <c r="XY36" s="39" t="s">
        <v>826</v>
      </c>
      <c r="XZ36" s="38">
        <v>44495.495219907411</v>
      </c>
      <c r="YA36" s="39"/>
      <c r="YB36" s="39"/>
      <c r="YC36" s="39" t="s">
        <v>336</v>
      </c>
      <c r="YD36" s="39" t="s">
        <v>337</v>
      </c>
      <c r="YE36" s="39"/>
      <c r="YF36" s="39">
        <v>38</v>
      </c>
    </row>
    <row r="37" spans="1:656" s="14" customFormat="1" x14ac:dyDescent="0.25">
      <c r="A37" s="52">
        <v>44494.728573391207</v>
      </c>
      <c r="B37" s="53">
        <v>44494.737881006942</v>
      </c>
      <c r="C37" s="53">
        <v>44494</v>
      </c>
      <c r="D37" s="54"/>
      <c r="E37" s="54" t="s">
        <v>462</v>
      </c>
      <c r="F37" s="53">
        <v>44494</v>
      </c>
      <c r="G37" s="54" t="s">
        <v>1902</v>
      </c>
      <c r="H37" s="54" t="s">
        <v>1902</v>
      </c>
      <c r="I37" s="54" t="s">
        <v>327</v>
      </c>
      <c r="J37" s="54" t="s">
        <v>1980</v>
      </c>
      <c r="K37" s="54" t="s">
        <v>1963</v>
      </c>
      <c r="L37" s="54"/>
      <c r="M37" s="54" t="s">
        <v>314</v>
      </c>
      <c r="N37" s="54" t="s">
        <v>1902</v>
      </c>
      <c r="O37" s="54" t="s">
        <v>1990</v>
      </c>
      <c r="P37" s="54" t="s">
        <v>1946</v>
      </c>
      <c r="Q37" s="54"/>
      <c r="R37" s="54" t="s">
        <v>317</v>
      </c>
      <c r="S37" s="54">
        <v>2</v>
      </c>
      <c r="T37" s="54">
        <v>0</v>
      </c>
      <c r="U37" s="54">
        <v>2</v>
      </c>
      <c r="V37" s="54" t="s">
        <v>582</v>
      </c>
      <c r="W37" s="54">
        <v>0</v>
      </c>
      <c r="X37" s="54">
        <v>0</v>
      </c>
      <c r="Y37" s="54">
        <v>1</v>
      </c>
      <c r="Z37" s="54">
        <v>0</v>
      </c>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t="s">
        <v>1902</v>
      </c>
      <c r="BQ37" s="54" t="s">
        <v>339</v>
      </c>
      <c r="BR37" s="54">
        <v>1</v>
      </c>
      <c r="BS37" s="54">
        <v>0</v>
      </c>
      <c r="BT37" s="54">
        <v>0</v>
      </c>
      <c r="BU37" s="54">
        <v>0</v>
      </c>
      <c r="BV37" s="54">
        <v>0</v>
      </c>
      <c r="BW37" s="54">
        <v>0</v>
      </c>
      <c r="BX37" s="54">
        <v>0</v>
      </c>
      <c r="BY37" s="54">
        <v>0</v>
      </c>
      <c r="BZ37" s="54"/>
      <c r="CA37" s="54" t="s">
        <v>1954</v>
      </c>
      <c r="CB37" s="54"/>
      <c r="CC37" s="54">
        <v>500</v>
      </c>
      <c r="CD37" s="54" t="s">
        <v>1915</v>
      </c>
      <c r="CE37" s="54"/>
      <c r="CF37" s="54"/>
      <c r="CG37" s="54"/>
      <c r="CH37" s="54"/>
      <c r="CI37" s="54"/>
      <c r="CJ37" s="54"/>
      <c r="CK37" s="54"/>
      <c r="CL37" s="54"/>
      <c r="CM37" s="54"/>
      <c r="CN37" s="54"/>
      <c r="CO37" s="54"/>
      <c r="CP37" s="54"/>
      <c r="CQ37" s="54"/>
      <c r="CR37" s="54"/>
      <c r="CS37" s="54"/>
      <c r="CT37" s="54"/>
      <c r="CU37" s="54"/>
      <c r="CV37" s="54"/>
      <c r="CW37" s="54"/>
      <c r="CX37" s="54"/>
      <c r="CY37" s="54" t="s">
        <v>422</v>
      </c>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t="s">
        <v>1909</v>
      </c>
      <c r="EK37" s="54">
        <v>1</v>
      </c>
      <c r="EL37" s="54">
        <v>0</v>
      </c>
      <c r="EM37" s="54">
        <v>0</v>
      </c>
      <c r="EN37" s="54">
        <v>0</v>
      </c>
      <c r="EO37" s="54">
        <v>0</v>
      </c>
      <c r="EP37" s="54">
        <v>0</v>
      </c>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t="s">
        <v>827</v>
      </c>
      <c r="FT37" s="54">
        <v>0</v>
      </c>
      <c r="FU37" s="54">
        <v>0</v>
      </c>
      <c r="FV37" s="54">
        <v>0</v>
      </c>
      <c r="FW37" s="54">
        <v>0</v>
      </c>
      <c r="FX37" s="54">
        <v>1</v>
      </c>
      <c r="FY37" s="54">
        <v>0</v>
      </c>
      <c r="FZ37" s="54">
        <v>0</v>
      </c>
      <c r="GA37" s="54">
        <v>0</v>
      </c>
      <c r="GB37" s="54">
        <v>0</v>
      </c>
      <c r="GC37" s="54">
        <v>0</v>
      </c>
      <c r="GD37" s="54">
        <v>0</v>
      </c>
      <c r="GE37" s="54">
        <v>0</v>
      </c>
      <c r="GF37" s="54">
        <v>0</v>
      </c>
      <c r="GG37" s="54">
        <v>0</v>
      </c>
      <c r="GH37" s="54">
        <v>0</v>
      </c>
      <c r="GI37" s="54">
        <v>0</v>
      </c>
      <c r="GJ37" s="54">
        <v>0</v>
      </c>
      <c r="GK37" s="54"/>
      <c r="GL37" s="54" t="s">
        <v>1909</v>
      </c>
      <c r="GM37" s="54">
        <v>1</v>
      </c>
      <c r="GN37" s="54">
        <v>0</v>
      </c>
      <c r="GO37" s="54">
        <v>0</v>
      </c>
      <c r="GP37" s="54">
        <v>0</v>
      </c>
      <c r="GQ37" s="54">
        <v>0</v>
      </c>
      <c r="GR37" s="54">
        <v>0</v>
      </c>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t="s">
        <v>423</v>
      </c>
      <c r="HY37" s="54"/>
      <c r="HZ37" s="54" t="s">
        <v>345</v>
      </c>
      <c r="IA37" s="54"/>
      <c r="IB37" s="54"/>
      <c r="IC37" s="54"/>
      <c r="ID37" s="58" t="s">
        <v>4203</v>
      </c>
      <c r="IE37" s="54"/>
      <c r="IF37" s="54"/>
      <c r="IG37" s="54"/>
      <c r="IH37" s="54"/>
      <c r="II37" s="54"/>
      <c r="IJ37" s="54"/>
      <c r="IK37" s="54"/>
      <c r="IL37" s="54"/>
      <c r="IM37" s="54"/>
      <c r="IN37" s="54"/>
      <c r="IO37" s="54"/>
      <c r="IP37" s="54"/>
      <c r="IQ37" s="54"/>
      <c r="IR37" s="39"/>
      <c r="IS37" s="54"/>
      <c r="IT37" s="54"/>
      <c r="IU37" s="54"/>
      <c r="IV37" s="54"/>
      <c r="IW37" s="54"/>
      <c r="IX37" s="54"/>
      <c r="IY37" s="54"/>
      <c r="IZ37" s="54"/>
      <c r="JA37" s="54"/>
      <c r="JB37" s="54"/>
      <c r="JC37" s="54"/>
      <c r="JD37" s="54"/>
      <c r="JE37" s="54"/>
      <c r="JF37" s="54"/>
      <c r="JG37" s="54"/>
      <c r="JH37" s="54"/>
      <c r="JI37" s="54"/>
      <c r="JJ37" s="54"/>
      <c r="JK37" s="54"/>
      <c r="JL37" s="54"/>
      <c r="JM37" s="54"/>
      <c r="JN37" s="39"/>
      <c r="JO37" s="39"/>
      <c r="JP37" s="54" t="s">
        <v>829</v>
      </c>
      <c r="JQ37" s="54">
        <v>1</v>
      </c>
      <c r="JR37" s="54">
        <v>1</v>
      </c>
      <c r="JS37" s="54">
        <v>0</v>
      </c>
      <c r="JT37" s="54">
        <v>0</v>
      </c>
      <c r="JU37" s="54">
        <v>0</v>
      </c>
      <c r="JV37" s="54">
        <v>0</v>
      </c>
      <c r="JW37" s="54">
        <v>0</v>
      </c>
      <c r="JX37" s="54">
        <v>0</v>
      </c>
      <c r="JY37" s="54">
        <v>0</v>
      </c>
      <c r="JZ37" s="54"/>
      <c r="KA37" s="54" t="s">
        <v>355</v>
      </c>
      <c r="KB37" s="55" t="s">
        <v>831</v>
      </c>
      <c r="KC37" s="54">
        <v>1</v>
      </c>
      <c r="KD37" s="54">
        <v>0</v>
      </c>
      <c r="KE37" s="54">
        <v>0</v>
      </c>
      <c r="KF37" s="54">
        <v>0</v>
      </c>
      <c r="KG37" s="54">
        <v>0</v>
      </c>
      <c r="KH37" s="54">
        <v>1</v>
      </c>
      <c r="KI37" s="54">
        <v>0</v>
      </c>
      <c r="KJ37" s="54">
        <v>0</v>
      </c>
      <c r="KK37" s="54">
        <v>0</v>
      </c>
      <c r="KL37" s="54">
        <v>1</v>
      </c>
      <c r="KM37" s="54">
        <v>0</v>
      </c>
      <c r="KN37" s="54">
        <v>0</v>
      </c>
      <c r="KO37" s="54"/>
      <c r="KP37" s="54">
        <v>0</v>
      </c>
      <c r="KQ37" s="54">
        <v>0</v>
      </c>
      <c r="KR37" s="54">
        <v>0</v>
      </c>
      <c r="KS37" s="54"/>
      <c r="KT37" s="54" t="s">
        <v>389</v>
      </c>
      <c r="KU37" s="54" t="s">
        <v>447</v>
      </c>
      <c r="KV37" s="54"/>
      <c r="KW37" s="54" t="s">
        <v>408</v>
      </c>
      <c r="KX37" s="54"/>
      <c r="KY37" s="54"/>
      <c r="KZ37" s="54"/>
      <c r="LA37" s="54"/>
      <c r="LB37" s="54"/>
      <c r="LC37" s="54"/>
      <c r="LD37" s="54"/>
      <c r="LE37" s="54"/>
      <c r="LF37" s="54"/>
      <c r="LG37" s="54"/>
      <c r="LH37" s="54"/>
      <c r="LI37" s="54"/>
      <c r="LJ37" s="54"/>
      <c r="LK37" s="54"/>
      <c r="LL37" s="54"/>
      <c r="LM37" s="54"/>
      <c r="LN37" s="54"/>
      <c r="LO37" s="54"/>
      <c r="LP37" s="54"/>
      <c r="LQ37" s="54"/>
      <c r="LR37" s="54"/>
      <c r="LS37" s="54"/>
      <c r="LT37" s="54"/>
      <c r="LU37" s="54"/>
      <c r="LV37" s="54"/>
      <c r="LW37" s="54"/>
      <c r="LX37" s="54"/>
      <c r="LY37" s="54"/>
      <c r="LZ37" s="54"/>
      <c r="MA37" s="54"/>
      <c r="MB37" s="54"/>
      <c r="MC37" s="54"/>
      <c r="MD37" s="54"/>
      <c r="ME37" s="54"/>
      <c r="MF37" s="54"/>
      <c r="MG37" s="54" t="s">
        <v>2271</v>
      </c>
      <c r="MH37" s="58" t="s">
        <v>2271</v>
      </c>
      <c r="MI37" s="54" t="s">
        <v>2271</v>
      </c>
      <c r="MJ37" s="54" t="s">
        <v>2273</v>
      </c>
      <c r="MK37" s="54">
        <v>0</v>
      </c>
      <c r="ML37" s="54">
        <v>0</v>
      </c>
      <c r="MM37" s="54">
        <v>0</v>
      </c>
      <c r="MN37" s="54">
        <v>0</v>
      </c>
      <c r="MO37" s="54">
        <v>1</v>
      </c>
      <c r="MP37" s="54">
        <v>0</v>
      </c>
      <c r="MQ37" s="54">
        <v>0</v>
      </c>
      <c r="MR37" s="54">
        <v>0</v>
      </c>
      <c r="MS37" s="54"/>
      <c r="MT37" s="54" t="s">
        <v>324</v>
      </c>
      <c r="MU37" s="54">
        <v>0</v>
      </c>
      <c r="MV37" s="54">
        <v>1</v>
      </c>
      <c r="MW37" s="54"/>
      <c r="MX37" s="54">
        <v>0</v>
      </c>
      <c r="MY37" s="54">
        <v>0</v>
      </c>
      <c r="MZ37" s="54">
        <v>0</v>
      </c>
      <c r="NA37" s="54"/>
      <c r="NB37" s="54" t="s">
        <v>1973</v>
      </c>
      <c r="NC37" s="54">
        <v>1</v>
      </c>
      <c r="ND37" s="54">
        <v>1</v>
      </c>
      <c r="NE37" s="54">
        <v>0</v>
      </c>
      <c r="NF37" s="54">
        <v>0</v>
      </c>
      <c r="NG37" s="54" t="s">
        <v>1927</v>
      </c>
      <c r="NH37" s="54">
        <v>0</v>
      </c>
      <c r="NI37" s="54">
        <v>0</v>
      </c>
      <c r="NJ37" s="54">
        <v>1</v>
      </c>
      <c r="NK37" s="54">
        <v>1</v>
      </c>
      <c r="NL37" s="54">
        <v>0</v>
      </c>
      <c r="NM37" s="54">
        <v>0</v>
      </c>
      <c r="NN37" s="54">
        <v>0</v>
      </c>
      <c r="NO37" s="54">
        <v>0</v>
      </c>
      <c r="NP37" s="54">
        <v>0</v>
      </c>
      <c r="NQ37" s="54">
        <v>0</v>
      </c>
      <c r="NR37" s="54">
        <v>0</v>
      </c>
      <c r="NS37" s="54"/>
      <c r="NT37" s="54"/>
      <c r="NU37" s="54" t="s">
        <v>1915</v>
      </c>
      <c r="NV37" s="54" t="s">
        <v>1915</v>
      </c>
      <c r="NW37" s="54"/>
      <c r="NX37" s="54"/>
      <c r="NY37" s="54"/>
      <c r="NZ37" s="54"/>
      <c r="OA37" s="54"/>
      <c r="OB37" s="54"/>
      <c r="OC37" s="54"/>
      <c r="OD37" s="54"/>
      <c r="OE37" s="54"/>
      <c r="OF37" s="54"/>
      <c r="OG37" s="54"/>
      <c r="OH37" s="54"/>
      <c r="OI37" s="62"/>
      <c r="OJ37" s="54"/>
      <c r="OK37" s="54"/>
      <c r="OL37" s="54"/>
      <c r="OM37" s="54"/>
      <c r="ON37" s="54"/>
      <c r="OO37" s="54"/>
      <c r="OP37" s="54"/>
      <c r="OQ37" s="54"/>
      <c r="OR37" s="54"/>
      <c r="OS37" s="54"/>
      <c r="OT37" s="54"/>
      <c r="OU37" s="54"/>
      <c r="OV37" s="39"/>
      <c r="OW37" s="54"/>
      <c r="OX37" s="54"/>
      <c r="OY37" s="54"/>
      <c r="OZ37" s="54"/>
      <c r="PA37" s="54"/>
      <c r="PB37" s="54"/>
      <c r="PC37" s="54"/>
      <c r="PD37" s="54"/>
      <c r="PE37" s="54"/>
      <c r="PF37" s="54"/>
      <c r="PG37" s="54"/>
      <c r="PH37" s="54"/>
      <c r="PI37" s="54"/>
      <c r="PJ37" s="54"/>
      <c r="PK37" s="54"/>
      <c r="PL37" s="54"/>
      <c r="PM37" s="54"/>
      <c r="PN37" s="54"/>
      <c r="PO37" s="54"/>
      <c r="PP37" s="54"/>
      <c r="PQ37" s="54"/>
      <c r="PR37" s="54"/>
      <c r="PS37" s="54"/>
      <c r="PT37" s="54"/>
      <c r="PU37" s="54"/>
      <c r="PV37" s="54"/>
      <c r="PW37" s="54"/>
      <c r="PX37" s="54"/>
      <c r="PY37" s="54"/>
      <c r="PZ37" s="54"/>
      <c r="QA37" s="54"/>
      <c r="QB37" s="54"/>
      <c r="QC37" s="54"/>
      <c r="QD37" s="54"/>
      <c r="QE37" s="54"/>
      <c r="QF37" s="54"/>
      <c r="QG37" s="54"/>
      <c r="QH37" s="54"/>
      <c r="QI37" s="54"/>
      <c r="QJ37" s="54"/>
      <c r="QK37" s="54"/>
      <c r="QL37" s="54"/>
      <c r="QM37" s="54"/>
      <c r="QN37" s="54"/>
      <c r="QO37" s="54"/>
      <c r="QP37" s="54"/>
      <c r="QQ37" s="54"/>
      <c r="QR37" s="54"/>
      <c r="QS37" s="54"/>
      <c r="QT37" s="54"/>
      <c r="QU37" s="54"/>
      <c r="QV37" s="54"/>
      <c r="QW37" s="54"/>
      <c r="QX37" s="54"/>
      <c r="QY37" s="54"/>
      <c r="QZ37" s="54"/>
      <c r="RA37" s="54"/>
      <c r="RB37" s="54"/>
      <c r="RC37" s="54"/>
      <c r="RD37" s="54"/>
      <c r="RE37" s="54"/>
      <c r="RF37" s="54"/>
      <c r="RG37" s="54"/>
      <c r="RH37" s="54"/>
      <c r="RI37" s="54"/>
      <c r="RJ37" s="54"/>
      <c r="RK37" s="54"/>
      <c r="RL37" s="54"/>
      <c r="RM37" s="54"/>
      <c r="RN37" s="54"/>
      <c r="RO37" s="54"/>
      <c r="RP37" s="54"/>
      <c r="RQ37" s="54"/>
      <c r="RR37" s="54"/>
      <c r="RS37" s="54"/>
      <c r="RT37" s="54"/>
      <c r="RU37" s="54"/>
      <c r="RV37" s="54"/>
      <c r="RW37" s="54"/>
      <c r="RX37" s="54"/>
      <c r="RY37" s="54"/>
      <c r="RZ37" s="54"/>
      <c r="SA37" s="54"/>
      <c r="SB37" s="54"/>
      <c r="SC37" s="54"/>
      <c r="SD37" s="54"/>
      <c r="SE37" s="54"/>
      <c r="SF37" s="54"/>
      <c r="SG37" s="54"/>
      <c r="SH37" s="54"/>
      <c r="SI37" s="54"/>
      <c r="SJ37" s="54"/>
      <c r="SK37" s="54"/>
      <c r="SL37" s="54"/>
      <c r="SM37" s="54"/>
      <c r="SN37" s="54"/>
      <c r="SO37" s="54"/>
      <c r="SP37" s="54"/>
      <c r="SQ37" s="54"/>
      <c r="SR37" s="54"/>
      <c r="SS37" s="54"/>
      <c r="ST37" s="54"/>
      <c r="SU37" s="54"/>
      <c r="SV37" s="54"/>
      <c r="SW37" s="54"/>
      <c r="SX37" s="54"/>
      <c r="SY37" s="54"/>
      <c r="SZ37" s="54"/>
      <c r="TA37" s="54"/>
      <c r="TB37" s="54"/>
      <c r="TC37" s="54"/>
      <c r="TD37" s="54"/>
      <c r="TE37" s="54"/>
      <c r="TF37" s="54"/>
      <c r="TG37" s="54"/>
      <c r="TH37" s="54"/>
      <c r="TI37" s="54"/>
      <c r="TJ37" s="54"/>
      <c r="TK37" s="54"/>
      <c r="TL37" s="54"/>
      <c r="TM37" s="54"/>
      <c r="TN37" s="54"/>
      <c r="TO37" s="54"/>
      <c r="TP37" s="54"/>
      <c r="TQ37" s="54"/>
      <c r="TR37" s="54"/>
      <c r="TS37" s="54"/>
      <c r="TT37" s="54"/>
      <c r="TU37" s="54"/>
      <c r="TV37" s="54"/>
      <c r="TW37" s="54"/>
      <c r="TX37" s="54"/>
      <c r="TY37" s="54"/>
      <c r="TZ37" s="54"/>
      <c r="UA37" s="54"/>
      <c r="UB37" s="54"/>
      <c r="UC37" s="54"/>
      <c r="UD37" s="54"/>
      <c r="UE37" s="54"/>
      <c r="UF37" s="54"/>
      <c r="UG37" s="54"/>
      <c r="UH37" s="54"/>
      <c r="UI37" s="54"/>
      <c r="UJ37" s="54"/>
      <c r="UK37" s="54"/>
      <c r="UL37" s="54"/>
      <c r="UM37" s="54"/>
      <c r="UN37" s="54"/>
      <c r="UO37" s="54"/>
      <c r="UP37" s="54"/>
      <c r="UQ37" s="54"/>
      <c r="UR37" s="54"/>
      <c r="US37" s="54"/>
      <c r="UT37" s="54"/>
      <c r="UU37" s="54"/>
      <c r="UV37" s="54"/>
      <c r="UW37" s="54"/>
      <c r="UX37" s="54"/>
      <c r="UY37" s="54"/>
      <c r="UZ37" s="54"/>
      <c r="VA37" s="54"/>
      <c r="VB37" s="54"/>
      <c r="VC37" s="54"/>
      <c r="VD37" s="54"/>
      <c r="VE37" s="54"/>
      <c r="VF37" s="54"/>
      <c r="VG37" s="54"/>
      <c r="VH37" s="54"/>
      <c r="VI37" s="54"/>
      <c r="VJ37" s="54"/>
      <c r="VK37" s="54"/>
      <c r="VL37" s="54"/>
      <c r="VM37" s="54"/>
      <c r="VN37" s="54"/>
      <c r="VO37" s="54"/>
      <c r="VP37" s="54"/>
      <c r="VQ37" s="54"/>
      <c r="VR37" s="54"/>
      <c r="VS37" s="54" t="s">
        <v>2006</v>
      </c>
      <c r="VT37" s="54">
        <v>1</v>
      </c>
      <c r="VU37" s="54">
        <v>0</v>
      </c>
      <c r="VV37" s="54">
        <v>0</v>
      </c>
      <c r="VW37" s="54">
        <v>0</v>
      </c>
      <c r="VX37" s="54">
        <v>0</v>
      </c>
      <c r="VY37" s="54">
        <v>0</v>
      </c>
      <c r="VZ37" s="54">
        <v>0</v>
      </c>
      <c r="WA37" s="54">
        <v>0</v>
      </c>
      <c r="WB37" s="54"/>
      <c r="WC37" s="54">
        <v>0</v>
      </c>
      <c r="WD37" s="54">
        <v>0</v>
      </c>
      <c r="WE37" s="54">
        <v>0</v>
      </c>
      <c r="WF37" s="54"/>
      <c r="WG37" s="39" t="s">
        <v>355</v>
      </c>
      <c r="WH37" s="58" t="s">
        <v>4505</v>
      </c>
      <c r="WI37" s="54" t="s">
        <v>1979</v>
      </c>
      <c r="WJ37" s="54">
        <v>0</v>
      </c>
      <c r="WK37" s="54">
        <v>0</v>
      </c>
      <c r="WL37" s="54">
        <v>0</v>
      </c>
      <c r="WM37" s="54">
        <v>0</v>
      </c>
      <c r="WN37" s="54">
        <v>0</v>
      </c>
      <c r="WO37" s="54">
        <v>1</v>
      </c>
      <c r="WP37" s="54">
        <v>0</v>
      </c>
      <c r="WQ37" s="54">
        <v>0</v>
      </c>
      <c r="WR37" s="54">
        <v>0</v>
      </c>
      <c r="WS37" s="54">
        <v>0</v>
      </c>
      <c r="WT37" s="54">
        <v>0</v>
      </c>
      <c r="WU37" s="54"/>
      <c r="WV37" s="54">
        <v>0</v>
      </c>
      <c r="WW37" s="54">
        <v>0</v>
      </c>
      <c r="WX37" s="54">
        <v>0</v>
      </c>
      <c r="WY37" s="54"/>
      <c r="WZ37" s="54" t="s">
        <v>5072</v>
      </c>
      <c r="XA37" s="54" t="s">
        <v>1915</v>
      </c>
      <c r="XB37" s="54"/>
      <c r="XC37" s="54"/>
      <c r="XD37" s="54"/>
      <c r="XE37" s="54"/>
      <c r="XF37" s="54"/>
      <c r="XG37" s="54"/>
      <c r="XH37" s="54"/>
      <c r="XI37" s="54"/>
      <c r="XJ37" s="54" t="s">
        <v>1902</v>
      </c>
      <c r="XK37" s="54" t="s">
        <v>1915</v>
      </c>
      <c r="XL37" s="54"/>
      <c r="XM37" s="54" t="s">
        <v>4562</v>
      </c>
      <c r="XN37" s="54">
        <v>0</v>
      </c>
      <c r="XO37" s="54">
        <v>0</v>
      </c>
      <c r="XP37" s="54">
        <v>0</v>
      </c>
      <c r="XQ37" s="54">
        <v>1</v>
      </c>
      <c r="XR37" s="54">
        <v>0</v>
      </c>
      <c r="XS37" s="54">
        <v>0</v>
      </c>
      <c r="XT37" s="54">
        <v>0</v>
      </c>
      <c r="XU37" s="54"/>
      <c r="XV37" s="54"/>
      <c r="XW37" s="54" t="s">
        <v>1915</v>
      </c>
      <c r="XX37" s="54">
        <v>226593451</v>
      </c>
      <c r="XY37" s="54" t="s">
        <v>834</v>
      </c>
      <c r="XZ37" s="53">
        <v>44495.495219907411</v>
      </c>
      <c r="YA37" s="54"/>
      <c r="YB37" s="54"/>
      <c r="YC37" s="54" t="s">
        <v>336</v>
      </c>
      <c r="YD37" s="54" t="s">
        <v>337</v>
      </c>
      <c r="YE37" s="54"/>
      <c r="YF37" s="54">
        <v>39</v>
      </c>
    </row>
    <row r="38" spans="1:656" s="14" customFormat="1" x14ac:dyDescent="0.25">
      <c r="A38" s="56">
        <v>44494.740440000001</v>
      </c>
      <c r="B38" s="57">
        <v>44494.747812696762</v>
      </c>
      <c r="C38" s="57">
        <v>44494</v>
      </c>
      <c r="D38" s="58"/>
      <c r="E38" s="58" t="s">
        <v>462</v>
      </c>
      <c r="F38" s="57">
        <v>44494</v>
      </c>
      <c r="G38" s="58" t="s">
        <v>1902</v>
      </c>
      <c r="H38" s="58" t="s">
        <v>1902</v>
      </c>
      <c r="I38" s="58" t="s">
        <v>1915</v>
      </c>
      <c r="J38" s="58" t="s">
        <v>1980</v>
      </c>
      <c r="K38" s="58" t="s">
        <v>1963</v>
      </c>
      <c r="L38" s="58"/>
      <c r="M38" s="58" t="s">
        <v>314</v>
      </c>
      <c r="N38" s="58" t="s">
        <v>1902</v>
      </c>
      <c r="O38" s="58" t="s">
        <v>382</v>
      </c>
      <c r="P38" s="58" t="s">
        <v>1907</v>
      </c>
      <c r="Q38" s="58"/>
      <c r="R38" s="58" t="s">
        <v>317</v>
      </c>
      <c r="S38" s="58">
        <v>2</v>
      </c>
      <c r="T38" s="58">
        <v>0</v>
      </c>
      <c r="U38" s="58">
        <v>2</v>
      </c>
      <c r="V38" s="58" t="s">
        <v>582</v>
      </c>
      <c r="W38" s="58">
        <v>0</v>
      </c>
      <c r="X38" s="58">
        <v>0</v>
      </c>
      <c r="Y38" s="58">
        <v>1</v>
      </c>
      <c r="Z38" s="58">
        <v>0</v>
      </c>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t="s">
        <v>1902</v>
      </c>
      <c r="BQ38" s="58" t="s">
        <v>339</v>
      </c>
      <c r="BR38" s="58">
        <v>1</v>
      </c>
      <c r="BS38" s="58">
        <v>0</v>
      </c>
      <c r="BT38" s="58">
        <v>0</v>
      </c>
      <c r="BU38" s="58">
        <v>0</v>
      </c>
      <c r="BV38" s="58">
        <v>0</v>
      </c>
      <c r="BW38" s="58">
        <v>0</v>
      </c>
      <c r="BX38" s="58">
        <v>0</v>
      </c>
      <c r="BY38" s="58">
        <v>0</v>
      </c>
      <c r="BZ38" s="58"/>
      <c r="CA38" s="58" t="s">
        <v>1954</v>
      </c>
      <c r="CB38" s="58"/>
      <c r="CC38" s="58">
        <v>500</v>
      </c>
      <c r="CD38" s="58" t="s">
        <v>1915</v>
      </c>
      <c r="CE38" s="58"/>
      <c r="CF38" s="58"/>
      <c r="CG38" s="58"/>
      <c r="CH38" s="58"/>
      <c r="CI38" s="58"/>
      <c r="CJ38" s="58"/>
      <c r="CK38" s="58"/>
      <c r="CL38" s="58"/>
      <c r="CM38" s="58"/>
      <c r="CN38" s="58"/>
      <c r="CO38" s="58"/>
      <c r="CP38" s="58"/>
      <c r="CQ38" s="58"/>
      <c r="CR38" s="58"/>
      <c r="CS38" s="58"/>
      <c r="CT38" s="58"/>
      <c r="CU38" s="58"/>
      <c r="CV38" s="58"/>
      <c r="CW38" s="58"/>
      <c r="CX38" s="58"/>
      <c r="CY38" s="58" t="s">
        <v>541</v>
      </c>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t="s">
        <v>1909</v>
      </c>
      <c r="EK38" s="58">
        <v>1</v>
      </c>
      <c r="EL38" s="58">
        <v>0</v>
      </c>
      <c r="EM38" s="58">
        <v>0</v>
      </c>
      <c r="EN38" s="58">
        <v>0</v>
      </c>
      <c r="EO38" s="58">
        <v>0</v>
      </c>
      <c r="EP38" s="58">
        <v>0</v>
      </c>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t="s">
        <v>520</v>
      </c>
      <c r="FT38" s="58">
        <v>0</v>
      </c>
      <c r="FU38" s="58">
        <v>0</v>
      </c>
      <c r="FV38" s="58">
        <v>0</v>
      </c>
      <c r="FW38" s="58">
        <v>0</v>
      </c>
      <c r="FX38" s="58">
        <v>0</v>
      </c>
      <c r="FY38" s="58">
        <v>1</v>
      </c>
      <c r="FZ38" s="58">
        <v>0</v>
      </c>
      <c r="GA38" s="58">
        <v>0</v>
      </c>
      <c r="GB38" s="58">
        <v>0</v>
      </c>
      <c r="GC38" s="58">
        <v>0</v>
      </c>
      <c r="GD38" s="58">
        <v>0</v>
      </c>
      <c r="GE38" s="58">
        <v>0</v>
      </c>
      <c r="GF38" s="58">
        <v>0</v>
      </c>
      <c r="GG38" s="58">
        <v>0</v>
      </c>
      <c r="GH38" s="58">
        <v>0</v>
      </c>
      <c r="GI38" s="58">
        <v>0</v>
      </c>
      <c r="GJ38" s="58">
        <v>0</v>
      </c>
      <c r="GK38" s="58"/>
      <c r="GL38" s="58" t="s">
        <v>1909</v>
      </c>
      <c r="GM38" s="58">
        <v>1</v>
      </c>
      <c r="GN38" s="58">
        <v>0</v>
      </c>
      <c r="GO38" s="58">
        <v>0</v>
      </c>
      <c r="GP38" s="58">
        <v>0</v>
      </c>
      <c r="GQ38" s="58">
        <v>0</v>
      </c>
      <c r="GR38" s="58">
        <v>0</v>
      </c>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t="s">
        <v>423</v>
      </c>
      <c r="HY38" s="58"/>
      <c r="HZ38" s="58" t="s">
        <v>345</v>
      </c>
      <c r="IA38" s="58"/>
      <c r="IB38" s="58"/>
      <c r="IC38" s="58"/>
      <c r="ID38" s="58" t="s">
        <v>4203</v>
      </c>
      <c r="IE38" s="58"/>
      <c r="IF38" s="58"/>
      <c r="IG38" s="58"/>
      <c r="IH38" s="58"/>
      <c r="II38" s="58"/>
      <c r="IJ38" s="58"/>
      <c r="IK38" s="58"/>
      <c r="IL38" s="58"/>
      <c r="IM38" s="58"/>
      <c r="IN38" s="58"/>
      <c r="IO38" s="58"/>
      <c r="IP38" s="58"/>
      <c r="IQ38" s="58"/>
      <c r="IR38" s="39"/>
      <c r="IS38" s="58"/>
      <c r="IT38" s="58"/>
      <c r="IU38" s="58"/>
      <c r="IV38" s="58"/>
      <c r="IW38" s="58"/>
      <c r="IX38" s="58"/>
      <c r="IY38" s="58"/>
      <c r="IZ38" s="58"/>
      <c r="JA38" s="58"/>
      <c r="JB38" s="58"/>
      <c r="JC38" s="58"/>
      <c r="JD38" s="58"/>
      <c r="JE38" s="58"/>
      <c r="JF38" s="58"/>
      <c r="JG38" s="58"/>
      <c r="JH38" s="58"/>
      <c r="JI38" s="58"/>
      <c r="JJ38" s="58"/>
      <c r="JK38" s="58"/>
      <c r="JL38" s="58"/>
      <c r="JM38" s="58"/>
      <c r="JN38" s="39"/>
      <c r="JO38" s="39"/>
      <c r="JP38" s="58" t="s">
        <v>805</v>
      </c>
      <c r="JQ38" s="58">
        <v>1</v>
      </c>
      <c r="JR38" s="58">
        <v>1</v>
      </c>
      <c r="JS38" s="58">
        <v>0</v>
      </c>
      <c r="JT38" s="58">
        <v>0</v>
      </c>
      <c r="JU38" s="58">
        <v>0</v>
      </c>
      <c r="JV38" s="58">
        <v>0</v>
      </c>
      <c r="JW38" s="58">
        <v>0</v>
      </c>
      <c r="JX38" s="58">
        <v>0</v>
      </c>
      <c r="JY38" s="58">
        <v>0</v>
      </c>
      <c r="JZ38" s="58"/>
      <c r="KA38" s="58" t="s">
        <v>4216</v>
      </c>
      <c r="KB38" s="59" t="s">
        <v>837</v>
      </c>
      <c r="KC38" s="58">
        <v>1</v>
      </c>
      <c r="KD38" s="58">
        <v>0</v>
      </c>
      <c r="KE38" s="58">
        <v>0</v>
      </c>
      <c r="KF38" s="58">
        <v>1</v>
      </c>
      <c r="KG38" s="58">
        <v>1</v>
      </c>
      <c r="KH38" s="58">
        <v>0</v>
      </c>
      <c r="KI38" s="58">
        <v>0</v>
      </c>
      <c r="KJ38" s="58">
        <v>0</v>
      </c>
      <c r="KK38" s="58">
        <v>1</v>
      </c>
      <c r="KL38" s="58">
        <v>0</v>
      </c>
      <c r="KM38" s="58">
        <v>0</v>
      </c>
      <c r="KN38" s="58">
        <v>0</v>
      </c>
      <c r="KO38" s="58"/>
      <c r="KP38" s="58">
        <v>0</v>
      </c>
      <c r="KQ38" s="58">
        <v>0</v>
      </c>
      <c r="KR38" s="58">
        <v>0</v>
      </c>
      <c r="KS38" s="58"/>
      <c r="KT38" s="58" t="s">
        <v>411</v>
      </c>
      <c r="KU38" s="59" t="s">
        <v>351</v>
      </c>
      <c r="KV38" s="58"/>
      <c r="KW38" s="58" t="s">
        <v>408</v>
      </c>
      <c r="KX38" s="58"/>
      <c r="KY38" s="58"/>
      <c r="KZ38" s="58"/>
      <c r="LA38" s="58"/>
      <c r="LB38" s="58"/>
      <c r="LC38" s="58"/>
      <c r="LD38" s="58"/>
      <c r="LE38" s="58"/>
      <c r="LF38" s="58"/>
      <c r="LG38" s="58"/>
      <c r="LH38" s="58"/>
      <c r="LI38" s="58"/>
      <c r="LJ38" s="58"/>
      <c r="LK38" s="58"/>
      <c r="LL38" s="58"/>
      <c r="LM38" s="58"/>
      <c r="LN38" s="58"/>
      <c r="LO38" s="58"/>
      <c r="LP38" s="58"/>
      <c r="LQ38" s="58"/>
      <c r="LR38" s="58"/>
      <c r="LS38" s="58"/>
      <c r="LT38" s="58"/>
      <c r="LU38" s="58"/>
      <c r="LV38" s="58"/>
      <c r="LW38" s="58"/>
      <c r="LX38" s="58"/>
      <c r="LY38" s="58"/>
      <c r="LZ38" s="58"/>
      <c r="MA38" s="58"/>
      <c r="MB38" s="58"/>
      <c r="MC38" s="58"/>
      <c r="MD38" s="58"/>
      <c r="ME38" s="58"/>
      <c r="MF38" s="58"/>
      <c r="MG38" s="54" t="s">
        <v>2271</v>
      </c>
      <c r="MH38" s="58" t="s">
        <v>2271</v>
      </c>
      <c r="MI38" s="54" t="s">
        <v>2271</v>
      </c>
      <c r="MJ38" s="54" t="s">
        <v>355</v>
      </c>
      <c r="MK38" s="58">
        <v>0</v>
      </c>
      <c r="ML38" s="58">
        <v>0</v>
      </c>
      <c r="MM38" s="58">
        <v>0</v>
      </c>
      <c r="MN38" s="58">
        <v>0</v>
      </c>
      <c r="MO38" s="58">
        <v>0</v>
      </c>
      <c r="MP38" s="58">
        <v>0</v>
      </c>
      <c r="MQ38" s="58">
        <v>1</v>
      </c>
      <c r="MR38" s="58">
        <v>0</v>
      </c>
      <c r="MS38" s="58"/>
      <c r="MT38" s="54" t="s">
        <v>355</v>
      </c>
      <c r="MU38" s="58">
        <v>0</v>
      </c>
      <c r="MV38" s="58">
        <v>0</v>
      </c>
      <c r="MW38" s="58"/>
      <c r="MX38" s="58">
        <v>0</v>
      </c>
      <c r="MY38" s="58">
        <v>1</v>
      </c>
      <c r="MZ38" s="58">
        <v>0</v>
      </c>
      <c r="NA38" s="58"/>
      <c r="NB38" s="58" t="s">
        <v>1973</v>
      </c>
      <c r="NC38" s="58">
        <v>1</v>
      </c>
      <c r="ND38" s="58">
        <v>1</v>
      </c>
      <c r="NE38" s="58">
        <v>0</v>
      </c>
      <c r="NF38" s="58">
        <v>0</v>
      </c>
      <c r="NG38" s="58" t="s">
        <v>1927</v>
      </c>
      <c r="NH38" s="58">
        <v>0</v>
      </c>
      <c r="NI38" s="58">
        <v>0</v>
      </c>
      <c r="NJ38" s="58">
        <v>1</v>
      </c>
      <c r="NK38" s="58">
        <v>1</v>
      </c>
      <c r="NL38" s="58">
        <v>0</v>
      </c>
      <c r="NM38" s="58">
        <v>0</v>
      </c>
      <c r="NN38" s="58">
        <v>0</v>
      </c>
      <c r="NO38" s="58">
        <v>0</v>
      </c>
      <c r="NP38" s="58">
        <v>0</v>
      </c>
      <c r="NQ38" s="58">
        <v>0</v>
      </c>
      <c r="NR38" s="58">
        <v>0</v>
      </c>
      <c r="NS38" s="58"/>
      <c r="NT38" s="58"/>
      <c r="NU38" s="58" t="s">
        <v>1915</v>
      </c>
      <c r="NV38" s="58" t="s">
        <v>1915</v>
      </c>
      <c r="NW38" s="58"/>
      <c r="NX38" s="58"/>
      <c r="NY38" s="58"/>
      <c r="NZ38" s="58"/>
      <c r="OA38" s="58"/>
      <c r="OB38" s="58"/>
      <c r="OC38" s="58"/>
      <c r="OD38" s="58"/>
      <c r="OE38" s="58"/>
      <c r="OF38" s="58"/>
      <c r="OG38" s="58"/>
      <c r="OH38" s="58"/>
      <c r="OI38" s="62"/>
      <c r="OJ38" s="58"/>
      <c r="OK38" s="58"/>
      <c r="OL38" s="58"/>
      <c r="OM38" s="58"/>
      <c r="ON38" s="58"/>
      <c r="OO38" s="58"/>
      <c r="OP38" s="58"/>
      <c r="OQ38" s="58"/>
      <c r="OR38" s="58"/>
      <c r="OS38" s="58"/>
      <c r="OT38" s="58"/>
      <c r="OU38" s="58"/>
      <c r="OV38" s="39"/>
      <c r="OW38" s="58"/>
      <c r="OX38" s="58"/>
      <c r="OY38" s="58"/>
      <c r="OZ38" s="58"/>
      <c r="PA38" s="58"/>
      <c r="PB38" s="58"/>
      <c r="PC38" s="58"/>
      <c r="PD38" s="58"/>
      <c r="PE38" s="58"/>
      <c r="PF38" s="58"/>
      <c r="PG38" s="58"/>
      <c r="PH38" s="58"/>
      <c r="PI38" s="58"/>
      <c r="PJ38" s="58"/>
      <c r="PK38" s="58"/>
      <c r="PL38" s="58"/>
      <c r="PM38" s="58"/>
      <c r="PN38" s="58"/>
      <c r="PO38" s="58"/>
      <c r="PP38" s="58"/>
      <c r="PQ38" s="58"/>
      <c r="PR38" s="58"/>
      <c r="PS38" s="58"/>
      <c r="PT38" s="58"/>
      <c r="PU38" s="58"/>
      <c r="PV38" s="58"/>
      <c r="PW38" s="58"/>
      <c r="PX38" s="58"/>
      <c r="PY38" s="58"/>
      <c r="PZ38" s="58"/>
      <c r="QA38" s="58"/>
      <c r="QB38" s="58"/>
      <c r="QC38" s="58"/>
      <c r="QD38" s="58"/>
      <c r="QE38" s="58"/>
      <c r="QF38" s="58"/>
      <c r="QG38" s="58"/>
      <c r="QH38" s="58"/>
      <c r="QI38" s="58"/>
      <c r="QJ38" s="58"/>
      <c r="QK38" s="58"/>
      <c r="QL38" s="58"/>
      <c r="QM38" s="58"/>
      <c r="QN38" s="58"/>
      <c r="QO38" s="58"/>
      <c r="QP38" s="58"/>
      <c r="QQ38" s="58"/>
      <c r="QR38" s="58"/>
      <c r="QS38" s="58"/>
      <c r="QT38" s="58"/>
      <c r="QU38" s="58"/>
      <c r="QV38" s="58"/>
      <c r="QW38" s="58"/>
      <c r="QX38" s="58"/>
      <c r="QY38" s="58"/>
      <c r="QZ38" s="58"/>
      <c r="RA38" s="58"/>
      <c r="RB38" s="58"/>
      <c r="RC38" s="58"/>
      <c r="RD38" s="58"/>
      <c r="RE38" s="58"/>
      <c r="RF38" s="58"/>
      <c r="RG38" s="58"/>
      <c r="RH38" s="58"/>
      <c r="RI38" s="58"/>
      <c r="RJ38" s="58"/>
      <c r="RK38" s="58"/>
      <c r="RL38" s="58"/>
      <c r="RM38" s="58"/>
      <c r="RN38" s="58"/>
      <c r="RO38" s="58"/>
      <c r="RP38" s="58"/>
      <c r="RQ38" s="58"/>
      <c r="RR38" s="58"/>
      <c r="RS38" s="58"/>
      <c r="RT38" s="58"/>
      <c r="RU38" s="58"/>
      <c r="RV38" s="58"/>
      <c r="RW38" s="58"/>
      <c r="RX38" s="58"/>
      <c r="RY38" s="58"/>
      <c r="RZ38" s="58"/>
      <c r="SA38" s="58"/>
      <c r="SB38" s="58"/>
      <c r="SC38" s="58"/>
      <c r="SD38" s="58"/>
      <c r="SE38" s="58"/>
      <c r="SF38" s="58"/>
      <c r="SG38" s="58"/>
      <c r="SH38" s="58"/>
      <c r="SI38" s="58"/>
      <c r="SJ38" s="58"/>
      <c r="SK38" s="58"/>
      <c r="SL38" s="58"/>
      <c r="SM38" s="58"/>
      <c r="SN38" s="58"/>
      <c r="SO38" s="58"/>
      <c r="SP38" s="58"/>
      <c r="SQ38" s="58"/>
      <c r="SR38" s="58"/>
      <c r="SS38" s="58"/>
      <c r="ST38" s="58"/>
      <c r="SU38" s="58"/>
      <c r="SV38" s="58"/>
      <c r="SW38" s="58"/>
      <c r="SX38" s="58"/>
      <c r="SY38" s="58"/>
      <c r="SZ38" s="58"/>
      <c r="TA38" s="58"/>
      <c r="TB38" s="58"/>
      <c r="TC38" s="58"/>
      <c r="TD38" s="58"/>
      <c r="TE38" s="58"/>
      <c r="TF38" s="58"/>
      <c r="TG38" s="58"/>
      <c r="TH38" s="58"/>
      <c r="TI38" s="58"/>
      <c r="TJ38" s="58"/>
      <c r="TK38" s="58"/>
      <c r="TL38" s="58"/>
      <c r="TM38" s="58"/>
      <c r="TN38" s="58"/>
      <c r="TO38" s="58"/>
      <c r="TP38" s="58"/>
      <c r="TQ38" s="58"/>
      <c r="TR38" s="58"/>
      <c r="TS38" s="58"/>
      <c r="TT38" s="58"/>
      <c r="TU38" s="58"/>
      <c r="TV38" s="58"/>
      <c r="TW38" s="58"/>
      <c r="TX38" s="58"/>
      <c r="TY38" s="58"/>
      <c r="TZ38" s="58"/>
      <c r="UA38" s="58"/>
      <c r="UB38" s="58"/>
      <c r="UC38" s="58"/>
      <c r="UD38" s="58"/>
      <c r="UE38" s="58"/>
      <c r="UF38" s="58"/>
      <c r="UG38" s="58"/>
      <c r="UH38" s="58"/>
      <c r="UI38" s="58"/>
      <c r="UJ38" s="58"/>
      <c r="UK38" s="58"/>
      <c r="UL38" s="58"/>
      <c r="UM38" s="58"/>
      <c r="UN38" s="58"/>
      <c r="UO38" s="58"/>
      <c r="UP38" s="58"/>
      <c r="UQ38" s="58"/>
      <c r="UR38" s="58"/>
      <c r="US38" s="58"/>
      <c r="UT38" s="58"/>
      <c r="UU38" s="58"/>
      <c r="UV38" s="58"/>
      <c r="UW38" s="58"/>
      <c r="UX38" s="58"/>
      <c r="UY38" s="58"/>
      <c r="UZ38" s="58"/>
      <c r="VA38" s="58"/>
      <c r="VB38" s="58"/>
      <c r="VC38" s="58"/>
      <c r="VD38" s="58"/>
      <c r="VE38" s="58"/>
      <c r="VF38" s="58"/>
      <c r="VG38" s="58"/>
      <c r="VH38" s="58"/>
      <c r="VI38" s="58"/>
      <c r="VJ38" s="58"/>
      <c r="VK38" s="58"/>
      <c r="VL38" s="58"/>
      <c r="VM38" s="58"/>
      <c r="VN38" s="58"/>
      <c r="VO38" s="58"/>
      <c r="VP38" s="58"/>
      <c r="VQ38" s="58"/>
      <c r="VR38" s="58"/>
      <c r="VS38" s="58" t="s">
        <v>2025</v>
      </c>
      <c r="VT38" s="58">
        <v>0</v>
      </c>
      <c r="VU38" s="58">
        <v>0</v>
      </c>
      <c r="VV38" s="58">
        <v>1</v>
      </c>
      <c r="VW38" s="58">
        <v>0</v>
      </c>
      <c r="VX38" s="58">
        <v>0</v>
      </c>
      <c r="VY38" s="58">
        <v>0</v>
      </c>
      <c r="VZ38" s="58">
        <v>0</v>
      </c>
      <c r="WA38" s="58">
        <v>0</v>
      </c>
      <c r="WB38" s="58"/>
      <c r="WC38" s="58">
        <v>0</v>
      </c>
      <c r="WD38" s="58">
        <v>0</v>
      </c>
      <c r="WE38" s="58">
        <v>0</v>
      </c>
      <c r="WF38" s="58"/>
      <c r="WG38" s="39" t="s">
        <v>355</v>
      </c>
      <c r="WH38" s="58" t="s">
        <v>4505</v>
      </c>
      <c r="WI38" s="58" t="s">
        <v>1979</v>
      </c>
      <c r="WJ38" s="58">
        <v>0</v>
      </c>
      <c r="WK38" s="58">
        <v>0</v>
      </c>
      <c r="WL38" s="58">
        <v>0</v>
      </c>
      <c r="WM38" s="58">
        <v>0</v>
      </c>
      <c r="WN38" s="58">
        <v>0</v>
      </c>
      <c r="WO38" s="58">
        <v>1</v>
      </c>
      <c r="WP38" s="58">
        <v>0</v>
      </c>
      <c r="WQ38" s="58">
        <v>0</v>
      </c>
      <c r="WR38" s="58">
        <v>0</v>
      </c>
      <c r="WS38" s="58">
        <v>0</v>
      </c>
      <c r="WT38" s="58">
        <v>0</v>
      </c>
      <c r="WU38" s="58"/>
      <c r="WV38" s="58">
        <v>0</v>
      </c>
      <c r="WW38" s="58">
        <v>0</v>
      </c>
      <c r="WX38" s="58">
        <v>0</v>
      </c>
      <c r="WY38" s="58"/>
      <c r="WZ38" s="58" t="s">
        <v>5072</v>
      </c>
      <c r="XA38" s="58" t="s">
        <v>1915</v>
      </c>
      <c r="XB38" s="58"/>
      <c r="XC38" s="58"/>
      <c r="XD38" s="58"/>
      <c r="XE38" s="58"/>
      <c r="XF38" s="58"/>
      <c r="XG38" s="58"/>
      <c r="XH38" s="58"/>
      <c r="XI38" s="58"/>
      <c r="XJ38" s="39" t="s">
        <v>355</v>
      </c>
      <c r="XK38" s="58" t="s">
        <v>1915</v>
      </c>
      <c r="XL38" s="58"/>
      <c r="XM38" s="58" t="s">
        <v>1925</v>
      </c>
      <c r="XN38" s="58">
        <v>0</v>
      </c>
      <c r="XO38" s="58">
        <v>0</v>
      </c>
      <c r="XP38" s="58">
        <v>0</v>
      </c>
      <c r="XQ38" s="58"/>
      <c r="XR38" s="58">
        <v>0</v>
      </c>
      <c r="XS38" s="58">
        <v>1</v>
      </c>
      <c r="XT38" s="58">
        <v>0</v>
      </c>
      <c r="XU38" s="58"/>
      <c r="XV38" s="58"/>
      <c r="XW38" s="58" t="s">
        <v>1915</v>
      </c>
      <c r="XX38" s="58">
        <v>226593455</v>
      </c>
      <c r="XY38" s="58" t="s">
        <v>840</v>
      </c>
      <c r="XZ38" s="57">
        <v>44495.49523148148</v>
      </c>
      <c r="YA38" s="58"/>
      <c r="YB38" s="58"/>
      <c r="YC38" s="58" t="s">
        <v>336</v>
      </c>
      <c r="YD38" s="58" t="s">
        <v>337</v>
      </c>
      <c r="YE38" s="58"/>
      <c r="YF38" s="58">
        <v>40</v>
      </c>
    </row>
    <row r="39" spans="1:656" s="14" customFormat="1" x14ac:dyDescent="0.25">
      <c r="A39" s="52">
        <v>44494.750734814806</v>
      </c>
      <c r="B39" s="53">
        <v>44494.758702916668</v>
      </c>
      <c r="C39" s="53">
        <v>44494</v>
      </c>
      <c r="D39" s="54"/>
      <c r="E39" s="54" t="s">
        <v>462</v>
      </c>
      <c r="F39" s="53">
        <v>44494</v>
      </c>
      <c r="G39" s="54" t="s">
        <v>1902</v>
      </c>
      <c r="H39" s="54" t="s">
        <v>1902</v>
      </c>
      <c r="I39" s="54" t="s">
        <v>327</v>
      </c>
      <c r="J39" s="54" t="s">
        <v>1980</v>
      </c>
      <c r="K39" s="54" t="s">
        <v>1904</v>
      </c>
      <c r="L39" s="54"/>
      <c r="M39" s="54" t="s">
        <v>681</v>
      </c>
      <c r="N39" s="54" t="s">
        <v>1902</v>
      </c>
      <c r="O39" s="54" t="s">
        <v>382</v>
      </c>
      <c r="P39" s="54" t="s">
        <v>1907</v>
      </c>
      <c r="Q39" s="54"/>
      <c r="R39" s="55" t="s">
        <v>531</v>
      </c>
      <c r="S39" s="54">
        <v>3</v>
      </c>
      <c r="T39" s="54">
        <v>0</v>
      </c>
      <c r="U39" s="54">
        <v>3</v>
      </c>
      <c r="V39" s="54" t="s">
        <v>1909</v>
      </c>
      <c r="W39" s="54">
        <v>1</v>
      </c>
      <c r="X39" s="54">
        <v>0</v>
      </c>
      <c r="Y39" s="54">
        <v>0</v>
      </c>
      <c r="Z39" s="54">
        <v>0</v>
      </c>
      <c r="AA39" s="54" t="s">
        <v>841</v>
      </c>
      <c r="AB39" s="54">
        <v>1</v>
      </c>
      <c r="AC39" s="54">
        <v>1</v>
      </c>
      <c r="AD39" s="54">
        <v>1</v>
      </c>
      <c r="AE39" s="54">
        <v>0</v>
      </c>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t="s">
        <v>1909</v>
      </c>
      <c r="EK39" s="54">
        <v>1</v>
      </c>
      <c r="EL39" s="54">
        <v>0</v>
      </c>
      <c r="EM39" s="54">
        <v>0</v>
      </c>
      <c r="EN39" s="54">
        <v>0</v>
      </c>
      <c r="EO39" s="54">
        <v>0</v>
      </c>
      <c r="EP39" s="54">
        <v>0</v>
      </c>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t="s">
        <v>423</v>
      </c>
      <c r="HY39" s="54"/>
      <c r="HZ39" s="54"/>
      <c r="IA39" s="54"/>
      <c r="IB39" s="54"/>
      <c r="IC39" s="54"/>
      <c r="ID39" s="54" t="s">
        <v>4200</v>
      </c>
      <c r="IE39" s="54"/>
      <c r="IF39" s="54"/>
      <c r="IG39" s="54"/>
      <c r="IH39" s="54"/>
      <c r="II39" s="54"/>
      <c r="IJ39" s="54"/>
      <c r="IK39" s="54"/>
      <c r="IL39" s="54"/>
      <c r="IM39" s="54"/>
      <c r="IN39" s="54"/>
      <c r="IO39" s="54"/>
      <c r="IP39" s="54"/>
      <c r="IQ39" s="54"/>
      <c r="IR39" s="39"/>
      <c r="IS39" s="54"/>
      <c r="IT39" s="54"/>
      <c r="IU39" s="54"/>
      <c r="IV39" s="54"/>
      <c r="IW39" s="54"/>
      <c r="IX39" s="54"/>
      <c r="IY39" s="54"/>
      <c r="IZ39" s="54"/>
      <c r="JA39" s="54"/>
      <c r="JB39" s="54"/>
      <c r="JC39" s="54"/>
      <c r="JD39" s="54"/>
      <c r="JE39" s="54"/>
      <c r="JF39" s="54"/>
      <c r="JG39" s="54"/>
      <c r="JH39" s="54"/>
      <c r="JI39" s="54"/>
      <c r="JJ39" s="54"/>
      <c r="JK39" s="54"/>
      <c r="JL39" s="54"/>
      <c r="JM39" s="54"/>
      <c r="JN39" s="58"/>
      <c r="JO39" s="58"/>
      <c r="JP39" s="54"/>
      <c r="JQ39" s="54"/>
      <c r="JR39" s="54"/>
      <c r="JS39" s="54"/>
      <c r="JT39" s="54"/>
      <c r="JU39" s="54"/>
      <c r="JV39" s="54"/>
      <c r="JW39" s="54"/>
      <c r="JX39" s="54"/>
      <c r="JY39" s="54"/>
      <c r="JZ39" s="54"/>
      <c r="KA39" s="54"/>
      <c r="KB39" s="55"/>
      <c r="KC39" s="54"/>
      <c r="KD39" s="54"/>
      <c r="KE39" s="54"/>
      <c r="KF39" s="54"/>
      <c r="KG39" s="54"/>
      <c r="KH39" s="54"/>
      <c r="KI39" s="54"/>
      <c r="KJ39" s="54"/>
      <c r="KK39" s="54"/>
      <c r="KL39" s="54"/>
      <c r="KM39" s="54"/>
      <c r="KN39" s="54"/>
      <c r="KO39" s="54"/>
      <c r="KP39" s="54"/>
      <c r="KQ39" s="54"/>
      <c r="KR39" s="54"/>
      <c r="KS39" s="54"/>
      <c r="KT39" s="54"/>
      <c r="KU39" s="54"/>
      <c r="KV39" s="54"/>
      <c r="KW39" s="54"/>
      <c r="KX39" s="54"/>
      <c r="KY39" s="54"/>
      <c r="KZ39" s="54"/>
      <c r="LA39" s="54"/>
      <c r="LB39" s="54"/>
      <c r="LC39" s="54"/>
      <c r="LD39" s="54"/>
      <c r="LE39" s="54"/>
      <c r="LF39" s="54"/>
      <c r="LG39" s="54"/>
      <c r="LH39" s="54"/>
      <c r="LI39" s="54"/>
      <c r="LJ39" s="54"/>
      <c r="LK39" s="54"/>
      <c r="LL39" s="54"/>
      <c r="LM39" s="54"/>
      <c r="LN39" s="54"/>
      <c r="LO39" s="54"/>
      <c r="LP39" s="54"/>
      <c r="LQ39" s="54"/>
      <c r="LR39" s="54"/>
      <c r="LS39" s="54"/>
      <c r="LT39" s="54"/>
      <c r="LU39" s="54"/>
      <c r="LV39" s="54"/>
      <c r="LW39" s="54"/>
      <c r="LX39" s="54"/>
      <c r="LY39" s="54"/>
      <c r="LZ39" s="54"/>
      <c r="MA39" s="54"/>
      <c r="MB39" s="54"/>
      <c r="MC39" s="54"/>
      <c r="MD39" s="54"/>
      <c r="ME39" s="54"/>
      <c r="MF39" s="54"/>
      <c r="MG39" s="54"/>
      <c r="MH39" s="54"/>
      <c r="MI39" s="54"/>
      <c r="MJ39" s="54" t="s">
        <v>355</v>
      </c>
      <c r="MK39" s="54">
        <v>0</v>
      </c>
      <c r="ML39" s="54">
        <v>0</v>
      </c>
      <c r="MM39" s="54">
        <v>0</v>
      </c>
      <c r="MN39" s="54">
        <v>0</v>
      </c>
      <c r="MO39" s="54">
        <v>0</v>
      </c>
      <c r="MP39" s="54">
        <v>0</v>
      </c>
      <c r="MQ39" s="54">
        <v>1</v>
      </c>
      <c r="MR39" s="54">
        <v>0</v>
      </c>
      <c r="MS39" s="54"/>
      <c r="MT39" s="54"/>
      <c r="MU39" s="54"/>
      <c r="MV39" s="54"/>
      <c r="MW39" s="54"/>
      <c r="MX39" s="54"/>
      <c r="MY39" s="54"/>
      <c r="MZ39" s="54"/>
      <c r="NA39" s="54"/>
      <c r="NB39" s="54" t="s">
        <v>1934</v>
      </c>
      <c r="NC39" s="54">
        <v>0</v>
      </c>
      <c r="ND39" s="54">
        <v>1</v>
      </c>
      <c r="NE39" s="54">
        <v>0</v>
      </c>
      <c r="NF39" s="54">
        <v>0</v>
      </c>
      <c r="NG39" s="54"/>
      <c r="NH39" s="54"/>
      <c r="NI39" s="54"/>
      <c r="NJ39" s="54"/>
      <c r="NK39" s="54"/>
      <c r="NL39" s="54"/>
      <c r="NM39" s="54"/>
      <c r="NN39" s="54"/>
      <c r="NO39" s="54"/>
      <c r="NP39" s="54"/>
      <c r="NQ39" s="54"/>
      <c r="NR39" s="54"/>
      <c r="NS39" s="54"/>
      <c r="NT39" s="54"/>
      <c r="NU39" s="54"/>
      <c r="NV39" s="54"/>
      <c r="NW39" s="54"/>
      <c r="NX39" s="54"/>
      <c r="NY39" s="54"/>
      <c r="NZ39" s="54"/>
      <c r="OA39" s="54"/>
      <c r="OB39" s="54"/>
      <c r="OC39" s="54"/>
      <c r="OD39" s="54"/>
      <c r="OE39" s="54"/>
      <c r="OF39" s="54"/>
      <c r="OG39" s="54"/>
      <c r="OH39" s="54"/>
      <c r="OI39" s="62"/>
      <c r="OJ39" s="54"/>
      <c r="OK39" s="54"/>
      <c r="OL39" s="54"/>
      <c r="OM39" s="54"/>
      <c r="ON39" s="54"/>
      <c r="OO39" s="54"/>
      <c r="OP39" s="54"/>
      <c r="OQ39" s="54"/>
      <c r="OR39" s="54"/>
      <c r="OS39" s="54"/>
      <c r="OT39" s="54"/>
      <c r="OU39" s="54"/>
      <c r="OV39" s="39" t="s">
        <v>1914</v>
      </c>
      <c r="OW39" s="54">
        <v>0</v>
      </c>
      <c r="OX39" s="54">
        <v>1</v>
      </c>
      <c r="OY39" s="54">
        <v>0</v>
      </c>
      <c r="OZ39" s="54">
        <v>0</v>
      </c>
      <c r="PA39" s="54">
        <v>0</v>
      </c>
      <c r="PB39" s="54">
        <v>0</v>
      </c>
      <c r="PC39" s="54">
        <v>0</v>
      </c>
      <c r="PD39" s="54">
        <v>0</v>
      </c>
      <c r="PE39" s="54"/>
      <c r="PF39" s="54"/>
      <c r="PG39" s="54"/>
      <c r="PH39" s="54">
        <v>0</v>
      </c>
      <c r="PI39" s="54">
        <v>0</v>
      </c>
      <c r="PJ39" s="54">
        <v>0</v>
      </c>
      <c r="PK39" s="54"/>
      <c r="PL39" s="54"/>
      <c r="PM39" s="54" t="s">
        <v>2027</v>
      </c>
      <c r="PN39" s="54">
        <v>0</v>
      </c>
      <c r="PO39" s="54">
        <v>0</v>
      </c>
      <c r="PP39" s="54">
        <v>0</v>
      </c>
      <c r="PQ39" s="54">
        <v>0</v>
      </c>
      <c r="PR39" s="54">
        <v>0</v>
      </c>
      <c r="PS39" s="54">
        <v>1</v>
      </c>
      <c r="PT39" s="54">
        <v>0</v>
      </c>
      <c r="PU39" s="54">
        <v>0</v>
      </c>
      <c r="PV39" s="54">
        <v>0</v>
      </c>
      <c r="PW39" s="54">
        <v>0</v>
      </c>
      <c r="PX39" s="54">
        <v>0</v>
      </c>
      <c r="PY39" s="54">
        <v>0</v>
      </c>
      <c r="PZ39" s="54">
        <v>0</v>
      </c>
      <c r="QA39" s="54">
        <v>0</v>
      </c>
      <c r="QB39" s="54"/>
      <c r="QC39" s="58" t="s">
        <v>844</v>
      </c>
      <c r="QD39" s="54"/>
      <c r="QE39" s="54" t="s">
        <v>2029</v>
      </c>
      <c r="QF39" s="54">
        <v>0</v>
      </c>
      <c r="QG39" s="54">
        <v>0</v>
      </c>
      <c r="QH39" s="54">
        <v>0</v>
      </c>
      <c r="QI39" s="54">
        <v>0</v>
      </c>
      <c r="QJ39" s="54">
        <v>1</v>
      </c>
      <c r="QK39" s="54">
        <v>0</v>
      </c>
      <c r="QL39" s="54">
        <v>0</v>
      </c>
      <c r="QM39" s="54">
        <v>0</v>
      </c>
      <c r="QN39" s="54">
        <v>0</v>
      </c>
      <c r="QO39" s="54"/>
      <c r="QP39" s="54" t="s">
        <v>2029</v>
      </c>
      <c r="QQ39" s="54">
        <v>0</v>
      </c>
      <c r="QR39" s="54">
        <v>0</v>
      </c>
      <c r="QS39" s="54">
        <v>0</v>
      </c>
      <c r="QT39" s="54">
        <v>0</v>
      </c>
      <c r="QU39" s="54">
        <v>1</v>
      </c>
      <c r="QV39" s="54">
        <v>0</v>
      </c>
      <c r="QW39" s="54">
        <v>0</v>
      </c>
      <c r="QX39" s="54">
        <v>0</v>
      </c>
      <c r="QY39" s="54">
        <v>0</v>
      </c>
      <c r="QZ39" s="54"/>
      <c r="RA39" s="54"/>
      <c r="RB39" s="54"/>
      <c r="RC39" s="54"/>
      <c r="RD39" s="54"/>
      <c r="RE39" s="54"/>
      <c r="RF39" s="54"/>
      <c r="RG39" s="54"/>
      <c r="RH39" s="54"/>
      <c r="RI39" s="54"/>
      <c r="RJ39" s="54"/>
      <c r="RK39" s="54"/>
      <c r="RL39" s="54"/>
      <c r="RM39" s="54"/>
      <c r="RN39" s="54"/>
      <c r="RO39" s="54"/>
      <c r="RP39" s="54"/>
      <c r="RQ39" s="54"/>
      <c r="RR39" s="54"/>
      <c r="RS39" s="54"/>
      <c r="RT39" s="54"/>
      <c r="RU39" s="54"/>
      <c r="RV39" s="54"/>
      <c r="RW39" s="54"/>
      <c r="RX39" s="54"/>
      <c r="RY39" s="54"/>
      <c r="RZ39" s="54"/>
      <c r="SA39" s="54"/>
      <c r="SB39" s="54"/>
      <c r="SC39" s="54"/>
      <c r="SD39" s="54"/>
      <c r="SE39" s="54"/>
      <c r="SF39" s="54"/>
      <c r="SG39" s="54"/>
      <c r="SH39" s="54"/>
      <c r="SI39" s="54"/>
      <c r="SJ39" s="54"/>
      <c r="SK39" s="54"/>
      <c r="SL39" s="54"/>
      <c r="SM39" s="54"/>
      <c r="SN39" s="54"/>
      <c r="SO39" s="54"/>
      <c r="SP39" s="54"/>
      <c r="SQ39" s="54"/>
      <c r="SR39" s="54"/>
      <c r="SS39" s="54"/>
      <c r="ST39" s="54"/>
      <c r="SU39" s="54"/>
      <c r="SV39" s="54"/>
      <c r="SW39" s="54"/>
      <c r="SX39" s="54"/>
      <c r="SY39" s="54"/>
      <c r="SZ39" s="54"/>
      <c r="TA39" s="54"/>
      <c r="TB39" s="54"/>
      <c r="TC39" s="54"/>
      <c r="TD39" s="54"/>
      <c r="TE39" s="54"/>
      <c r="TF39" s="54"/>
      <c r="TG39" s="54"/>
      <c r="TH39" s="54"/>
      <c r="TI39" s="54"/>
      <c r="TJ39" s="54"/>
      <c r="TK39" s="54"/>
      <c r="TL39" s="54"/>
      <c r="TM39" s="54"/>
      <c r="TN39" s="54"/>
      <c r="TO39" s="54"/>
      <c r="TP39" s="54"/>
      <c r="TQ39" s="54"/>
      <c r="TR39" s="54"/>
      <c r="TS39" s="54"/>
      <c r="TT39" s="54"/>
      <c r="TU39" s="54"/>
      <c r="TV39" s="54"/>
      <c r="TW39" s="54"/>
      <c r="TX39" s="54"/>
      <c r="TY39" s="54"/>
      <c r="TZ39" s="54"/>
      <c r="UA39" s="54"/>
      <c r="UB39" s="54"/>
      <c r="UC39" s="54"/>
      <c r="UD39" s="54" t="s">
        <v>2030</v>
      </c>
      <c r="UE39" s="54">
        <v>0</v>
      </c>
      <c r="UF39" s="54">
        <v>1</v>
      </c>
      <c r="UG39" s="54">
        <v>0</v>
      </c>
      <c r="UH39" s="54">
        <v>0</v>
      </c>
      <c r="UI39" s="54">
        <v>0</v>
      </c>
      <c r="UJ39" s="54">
        <v>0</v>
      </c>
      <c r="UK39" s="54">
        <v>0</v>
      </c>
      <c r="UL39" s="54">
        <v>0</v>
      </c>
      <c r="UM39" s="54"/>
      <c r="UN39" s="54">
        <v>100</v>
      </c>
      <c r="UO39" s="54"/>
      <c r="UP39" s="54"/>
      <c r="UQ39" s="54"/>
      <c r="UR39" s="54"/>
      <c r="US39" s="54"/>
      <c r="UT39" s="54"/>
      <c r="UU39" s="54"/>
      <c r="UV39" s="54"/>
      <c r="UW39" s="54"/>
      <c r="UX39" s="54"/>
      <c r="UY39" s="54"/>
      <c r="UZ39" s="54"/>
      <c r="VA39" s="54"/>
      <c r="VB39" s="54"/>
      <c r="VC39" s="54"/>
      <c r="VD39" s="54"/>
      <c r="VE39" s="54"/>
      <c r="VF39" s="54"/>
      <c r="VG39" s="54"/>
      <c r="VH39" s="54"/>
      <c r="VI39" s="54"/>
      <c r="VJ39" s="54"/>
      <c r="VK39" s="54"/>
      <c r="VL39" s="54"/>
      <c r="VM39" s="54"/>
      <c r="VN39" s="54"/>
      <c r="VO39" s="54"/>
      <c r="VP39" s="54"/>
      <c r="VQ39" s="54"/>
      <c r="VR39" s="54" t="s">
        <v>1915</v>
      </c>
      <c r="VS39" s="54" t="s">
        <v>2031</v>
      </c>
      <c r="VT39" s="54">
        <v>0</v>
      </c>
      <c r="VU39" s="54">
        <v>0</v>
      </c>
      <c r="VV39" s="54">
        <v>0</v>
      </c>
      <c r="VW39" s="54">
        <v>1</v>
      </c>
      <c r="VX39" s="54">
        <v>1</v>
      </c>
      <c r="VY39" s="54">
        <v>1</v>
      </c>
      <c r="VZ39" s="54">
        <v>0</v>
      </c>
      <c r="WA39" s="54">
        <v>0</v>
      </c>
      <c r="WB39" s="54"/>
      <c r="WC39" s="54">
        <v>0</v>
      </c>
      <c r="WD39" s="54">
        <v>0</v>
      </c>
      <c r="WE39" s="54">
        <v>0</v>
      </c>
      <c r="WF39" s="54"/>
      <c r="WG39" s="54" t="s">
        <v>4428</v>
      </c>
      <c r="WH39" s="54" t="s">
        <v>4492</v>
      </c>
      <c r="WI39" s="54" t="s">
        <v>2032</v>
      </c>
      <c r="WJ39" s="54">
        <v>0</v>
      </c>
      <c r="WK39" s="54">
        <v>0</v>
      </c>
      <c r="WL39" s="54">
        <v>0</v>
      </c>
      <c r="WM39" s="54">
        <v>0</v>
      </c>
      <c r="WN39" s="54">
        <v>0</v>
      </c>
      <c r="WO39" s="54">
        <v>0</v>
      </c>
      <c r="WP39" s="54">
        <v>0</v>
      </c>
      <c r="WQ39" s="54">
        <v>1</v>
      </c>
      <c r="WR39" s="54">
        <v>0</v>
      </c>
      <c r="WS39" s="54">
        <v>0</v>
      </c>
      <c r="WT39" s="54">
        <v>0</v>
      </c>
      <c r="WU39" s="54"/>
      <c r="WV39" s="54">
        <v>0</v>
      </c>
      <c r="WW39" s="54">
        <v>0</v>
      </c>
      <c r="WX39" s="54">
        <v>0</v>
      </c>
      <c r="WY39" s="54"/>
      <c r="WZ39" s="54" t="s">
        <v>5093</v>
      </c>
      <c r="XA39" s="54" t="s">
        <v>1915</v>
      </c>
      <c r="XB39" s="54"/>
      <c r="XC39" s="54"/>
      <c r="XD39" s="54"/>
      <c r="XE39" s="54"/>
      <c r="XF39" s="54"/>
      <c r="XG39" s="54"/>
      <c r="XH39" s="54"/>
      <c r="XI39" s="54"/>
      <c r="XJ39" s="39" t="s">
        <v>355</v>
      </c>
      <c r="XK39" s="54" t="s">
        <v>1915</v>
      </c>
      <c r="XL39" s="54"/>
      <c r="XM39" s="54" t="s">
        <v>1925</v>
      </c>
      <c r="XN39" s="54">
        <v>0</v>
      </c>
      <c r="XO39" s="54">
        <v>0</v>
      </c>
      <c r="XP39" s="54">
        <v>0</v>
      </c>
      <c r="XQ39" s="54"/>
      <c r="XR39" s="54">
        <v>0</v>
      </c>
      <c r="XS39" s="54">
        <v>1</v>
      </c>
      <c r="XT39" s="54">
        <v>0</v>
      </c>
      <c r="XU39" s="54"/>
      <c r="XV39" s="54"/>
      <c r="XW39" s="54" t="s">
        <v>1915</v>
      </c>
      <c r="XX39" s="54">
        <v>226593478</v>
      </c>
      <c r="XY39" s="54" t="s">
        <v>852</v>
      </c>
      <c r="XZ39" s="53">
        <v>44495.495266203703</v>
      </c>
      <c r="YA39" s="54"/>
      <c r="YB39" s="54"/>
      <c r="YC39" s="54" t="s">
        <v>336</v>
      </c>
      <c r="YD39" s="54" t="s">
        <v>337</v>
      </c>
      <c r="YE39" s="54"/>
      <c r="YF39" s="54">
        <v>41</v>
      </c>
    </row>
    <row r="40" spans="1:656" s="40" customFormat="1" x14ac:dyDescent="0.25">
      <c r="A40" s="37">
        <v>44494.578939375002</v>
      </c>
      <c r="B40" s="38">
        <v>44494.624320486109</v>
      </c>
      <c r="C40" s="38">
        <v>44494</v>
      </c>
      <c r="D40" s="39"/>
      <c r="E40" s="39" t="s">
        <v>567</v>
      </c>
      <c r="F40" s="38">
        <v>44494</v>
      </c>
      <c r="G40" s="39" t="s">
        <v>1902</v>
      </c>
      <c r="H40" s="39" t="s">
        <v>1915</v>
      </c>
      <c r="I40" s="39" t="s">
        <v>1915</v>
      </c>
      <c r="J40" s="39" t="s">
        <v>1980</v>
      </c>
      <c r="K40" s="39" t="s">
        <v>1904</v>
      </c>
      <c r="L40" s="39"/>
      <c r="M40" s="39" t="s">
        <v>314</v>
      </c>
      <c r="N40" s="39" t="s">
        <v>1902</v>
      </c>
      <c r="O40" s="39" t="s">
        <v>382</v>
      </c>
      <c r="P40" s="39" t="s">
        <v>1907</v>
      </c>
      <c r="Q40" s="39"/>
      <c r="R40" s="39" t="s">
        <v>317</v>
      </c>
      <c r="S40" s="39">
        <v>3</v>
      </c>
      <c r="T40" s="39">
        <v>0</v>
      </c>
      <c r="U40" s="39">
        <v>3</v>
      </c>
      <c r="V40" s="39" t="s">
        <v>402</v>
      </c>
      <c r="W40" s="39">
        <v>0</v>
      </c>
      <c r="X40" s="39">
        <v>1</v>
      </c>
      <c r="Y40" s="39">
        <v>1</v>
      </c>
      <c r="Z40" s="39">
        <v>0</v>
      </c>
      <c r="AA40" s="39"/>
      <c r="AB40" s="39"/>
      <c r="AC40" s="39"/>
      <c r="AD40" s="39"/>
      <c r="AE40" s="39"/>
      <c r="AF40" s="39" t="s">
        <v>1902</v>
      </c>
      <c r="AG40" s="39" t="s">
        <v>339</v>
      </c>
      <c r="AH40" s="39">
        <v>1</v>
      </c>
      <c r="AI40" s="39">
        <v>0</v>
      </c>
      <c r="AJ40" s="39">
        <v>0</v>
      </c>
      <c r="AK40" s="39">
        <v>0</v>
      </c>
      <c r="AL40" s="39">
        <v>0</v>
      </c>
      <c r="AM40" s="39">
        <v>0</v>
      </c>
      <c r="AN40" s="39">
        <v>0</v>
      </c>
      <c r="AO40" s="39">
        <v>0</v>
      </c>
      <c r="AP40" s="39"/>
      <c r="AQ40" s="39" t="s">
        <v>1977</v>
      </c>
      <c r="AR40" s="39"/>
      <c r="AS40" s="39">
        <v>300</v>
      </c>
      <c r="AT40" s="39" t="s">
        <v>1915</v>
      </c>
      <c r="AU40" s="39"/>
      <c r="AV40" s="39"/>
      <c r="AW40" s="39"/>
      <c r="AX40" s="39"/>
      <c r="AY40" s="39"/>
      <c r="AZ40" s="39"/>
      <c r="BA40" s="39"/>
      <c r="BB40" s="39"/>
      <c r="BC40" s="39"/>
      <c r="BD40" s="39"/>
      <c r="BE40" s="39"/>
      <c r="BF40" s="39"/>
      <c r="BG40" s="39"/>
      <c r="BH40" s="39"/>
      <c r="BI40" s="39"/>
      <c r="BJ40" s="39"/>
      <c r="BK40" s="39"/>
      <c r="BL40" s="39"/>
      <c r="BM40" s="39"/>
      <c r="BN40" s="39"/>
      <c r="BO40" s="39" t="s">
        <v>427</v>
      </c>
      <c r="BP40" s="39" t="s">
        <v>1902</v>
      </c>
      <c r="BQ40" s="39" t="s">
        <v>339</v>
      </c>
      <c r="BR40" s="39">
        <v>1</v>
      </c>
      <c r="BS40" s="39">
        <v>0</v>
      </c>
      <c r="BT40" s="39">
        <v>0</v>
      </c>
      <c r="BU40" s="39">
        <v>0</v>
      </c>
      <c r="BV40" s="39">
        <v>0</v>
      </c>
      <c r="BW40" s="39">
        <v>0</v>
      </c>
      <c r="BX40" s="39">
        <v>0</v>
      </c>
      <c r="BY40" s="39">
        <v>0</v>
      </c>
      <c r="BZ40" s="39"/>
      <c r="CA40" s="39" t="s">
        <v>1977</v>
      </c>
      <c r="CB40" s="39"/>
      <c r="CC40" s="39">
        <v>250</v>
      </c>
      <c r="CD40" s="39" t="s">
        <v>1915</v>
      </c>
      <c r="CE40" s="39"/>
      <c r="CF40" s="39"/>
      <c r="CG40" s="39"/>
      <c r="CH40" s="39"/>
      <c r="CI40" s="39"/>
      <c r="CJ40" s="39"/>
      <c r="CK40" s="39"/>
      <c r="CL40" s="39"/>
      <c r="CM40" s="39"/>
      <c r="CN40" s="39"/>
      <c r="CO40" s="39"/>
      <c r="CP40" s="39"/>
      <c r="CQ40" s="39"/>
      <c r="CR40" s="39"/>
      <c r="CS40" s="39"/>
      <c r="CT40" s="39"/>
      <c r="CU40" s="39"/>
      <c r="CV40" s="39"/>
      <c r="CW40" s="39"/>
      <c r="CX40" s="39"/>
      <c r="CY40" s="39" t="s">
        <v>422</v>
      </c>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t="s">
        <v>1909</v>
      </c>
      <c r="EK40" s="39">
        <v>1</v>
      </c>
      <c r="EL40" s="39">
        <v>0</v>
      </c>
      <c r="EM40" s="39">
        <v>0</v>
      </c>
      <c r="EN40" s="39">
        <v>0</v>
      </c>
      <c r="EO40" s="39">
        <v>0</v>
      </c>
      <c r="EP40" s="39">
        <v>0</v>
      </c>
      <c r="EQ40" s="39"/>
      <c r="ER40" s="39" t="s">
        <v>384</v>
      </c>
      <c r="ES40" s="39">
        <v>1</v>
      </c>
      <c r="ET40" s="39">
        <v>0</v>
      </c>
      <c r="EU40" s="39">
        <v>0</v>
      </c>
      <c r="EV40" s="39">
        <v>0</v>
      </c>
      <c r="EW40" s="39">
        <v>0</v>
      </c>
      <c r="EX40" s="39">
        <v>0</v>
      </c>
      <c r="EY40" s="39">
        <v>0</v>
      </c>
      <c r="EZ40" s="39">
        <v>0</v>
      </c>
      <c r="FA40" s="39">
        <v>0</v>
      </c>
      <c r="FB40" s="39">
        <v>0</v>
      </c>
      <c r="FC40" s="39">
        <v>0</v>
      </c>
      <c r="FD40" s="39">
        <v>0</v>
      </c>
      <c r="FE40" s="39">
        <v>0</v>
      </c>
      <c r="FF40" s="39">
        <v>0</v>
      </c>
      <c r="FG40" s="39">
        <v>0</v>
      </c>
      <c r="FH40" s="39">
        <v>0</v>
      </c>
      <c r="FI40" s="39">
        <v>0</v>
      </c>
      <c r="FJ40" s="39"/>
      <c r="FK40" s="39" t="s">
        <v>1909</v>
      </c>
      <c r="FL40" s="39">
        <v>1</v>
      </c>
      <c r="FM40" s="39">
        <v>0</v>
      </c>
      <c r="FN40" s="39">
        <v>0</v>
      </c>
      <c r="FO40" s="39">
        <v>0</v>
      </c>
      <c r="FP40" s="39">
        <v>0</v>
      </c>
      <c r="FQ40" s="39">
        <v>0</v>
      </c>
      <c r="FR40" s="39"/>
      <c r="FS40" s="39" t="s">
        <v>692</v>
      </c>
      <c r="FT40" s="39">
        <v>1</v>
      </c>
      <c r="FU40" s="39">
        <v>0</v>
      </c>
      <c r="FV40" s="39">
        <v>0</v>
      </c>
      <c r="FW40" s="39">
        <v>1</v>
      </c>
      <c r="FX40" s="39">
        <v>0</v>
      </c>
      <c r="FY40" s="39">
        <v>0</v>
      </c>
      <c r="FZ40" s="39">
        <v>0</v>
      </c>
      <c r="GA40" s="39">
        <v>0</v>
      </c>
      <c r="GB40" s="39">
        <v>0</v>
      </c>
      <c r="GC40" s="39">
        <v>0</v>
      </c>
      <c r="GD40" s="39">
        <v>0</v>
      </c>
      <c r="GE40" s="39">
        <v>0</v>
      </c>
      <c r="GF40" s="39">
        <v>0</v>
      </c>
      <c r="GG40" s="39">
        <v>0</v>
      </c>
      <c r="GH40" s="39">
        <v>0</v>
      </c>
      <c r="GI40" s="39">
        <v>0</v>
      </c>
      <c r="GJ40" s="39">
        <v>0</v>
      </c>
      <c r="GK40" s="39"/>
      <c r="GL40" s="39" t="s">
        <v>1909</v>
      </c>
      <c r="GM40" s="39">
        <v>1</v>
      </c>
      <c r="GN40" s="39">
        <v>0</v>
      </c>
      <c r="GO40" s="39">
        <v>0</v>
      </c>
      <c r="GP40" s="39">
        <v>0</v>
      </c>
      <c r="GQ40" s="39">
        <v>0</v>
      </c>
      <c r="GR40" s="39">
        <v>0</v>
      </c>
      <c r="GS40" s="39"/>
      <c r="GT40" s="39"/>
      <c r="GU40" s="39"/>
      <c r="GV40" s="39"/>
      <c r="GW40" s="39"/>
      <c r="GX40" s="39"/>
      <c r="GY40" s="39"/>
      <c r="GZ40" s="39"/>
      <c r="HA40" s="39"/>
      <c r="HB40" s="39"/>
      <c r="HC40" s="39"/>
      <c r="HD40" s="39"/>
      <c r="HE40" s="39"/>
      <c r="HF40" s="39"/>
      <c r="HG40" s="39"/>
      <c r="HH40" s="39"/>
      <c r="HI40" s="39"/>
      <c r="HJ40" s="39"/>
      <c r="HK40" s="39"/>
      <c r="HL40" s="39"/>
      <c r="HM40" s="39"/>
      <c r="HN40" s="39"/>
      <c r="HO40" s="39"/>
      <c r="HP40" s="39"/>
      <c r="HQ40" s="39"/>
      <c r="HR40" s="39"/>
      <c r="HS40" s="39"/>
      <c r="HT40" s="39"/>
      <c r="HU40" s="39" t="s">
        <v>344</v>
      </c>
      <c r="HV40" s="39"/>
      <c r="HW40" s="39" t="s">
        <v>345</v>
      </c>
      <c r="HX40" s="39" t="s">
        <v>423</v>
      </c>
      <c r="HY40" s="39"/>
      <c r="HZ40" s="39" t="s">
        <v>1998</v>
      </c>
      <c r="IA40" s="39"/>
      <c r="IB40" s="39"/>
      <c r="IC40" s="39"/>
      <c r="ID40" s="39" t="s">
        <v>4254</v>
      </c>
      <c r="IE40" s="39" t="s">
        <v>4213</v>
      </c>
      <c r="IF40" s="39">
        <v>0</v>
      </c>
      <c r="IG40" s="39">
        <v>0</v>
      </c>
      <c r="IH40" s="39">
        <v>0</v>
      </c>
      <c r="II40" s="39">
        <v>0</v>
      </c>
      <c r="IJ40" s="39">
        <v>0</v>
      </c>
      <c r="IK40" s="39">
        <v>0</v>
      </c>
      <c r="IL40" s="39">
        <v>0</v>
      </c>
      <c r="IM40" s="39">
        <v>1</v>
      </c>
      <c r="IN40" s="39">
        <v>0</v>
      </c>
      <c r="IO40" s="39">
        <v>0</v>
      </c>
      <c r="IP40" s="39">
        <v>0</v>
      </c>
      <c r="IQ40" s="39"/>
      <c r="IR40" s="39" t="s">
        <v>4219</v>
      </c>
      <c r="IS40" s="61" t="s">
        <v>604</v>
      </c>
      <c r="IT40" s="39">
        <v>1</v>
      </c>
      <c r="IU40" s="39">
        <v>0</v>
      </c>
      <c r="IV40" s="39">
        <v>1</v>
      </c>
      <c r="IW40" s="39">
        <v>1</v>
      </c>
      <c r="IX40" s="39">
        <v>0</v>
      </c>
      <c r="IY40" s="39">
        <v>0</v>
      </c>
      <c r="IZ40" s="39">
        <v>0</v>
      </c>
      <c r="JA40" s="39">
        <v>0</v>
      </c>
      <c r="JB40" s="39">
        <v>0</v>
      </c>
      <c r="JC40" s="39">
        <v>0</v>
      </c>
      <c r="JD40" s="39">
        <v>0</v>
      </c>
      <c r="JE40" s="39">
        <v>0</v>
      </c>
      <c r="JF40" s="39">
        <v>0</v>
      </c>
      <c r="JG40" s="39">
        <v>0</v>
      </c>
      <c r="JH40" s="39">
        <v>0</v>
      </c>
      <c r="JI40" s="39">
        <v>0</v>
      </c>
      <c r="JJ40" s="39"/>
      <c r="JK40" s="39" t="s">
        <v>389</v>
      </c>
      <c r="JL40" s="61" t="s">
        <v>351</v>
      </c>
      <c r="JM40" s="39"/>
      <c r="JN40" s="39" t="s">
        <v>352</v>
      </c>
      <c r="JO40" s="39"/>
      <c r="JP40" s="39" t="s">
        <v>448</v>
      </c>
      <c r="JQ40" s="39">
        <v>0</v>
      </c>
      <c r="JR40" s="39">
        <v>1</v>
      </c>
      <c r="JS40" s="39">
        <v>0</v>
      </c>
      <c r="JT40" s="39">
        <v>0</v>
      </c>
      <c r="JU40" s="39">
        <v>0</v>
      </c>
      <c r="JV40" s="39">
        <v>0</v>
      </c>
      <c r="JW40" s="39">
        <v>0</v>
      </c>
      <c r="JX40" s="39">
        <v>0</v>
      </c>
      <c r="JY40" s="39">
        <v>0</v>
      </c>
      <c r="JZ40" s="39"/>
      <c r="KA40" s="39" t="s">
        <v>4328</v>
      </c>
      <c r="KB40" s="61" t="s">
        <v>505</v>
      </c>
      <c r="KC40" s="39">
        <v>1</v>
      </c>
      <c r="KD40" s="39">
        <v>1</v>
      </c>
      <c r="KE40" s="39">
        <v>1</v>
      </c>
      <c r="KF40" s="39">
        <v>1</v>
      </c>
      <c r="KG40" s="39">
        <v>1</v>
      </c>
      <c r="KH40" s="39">
        <v>1</v>
      </c>
      <c r="KI40" s="39">
        <v>0</v>
      </c>
      <c r="KJ40" s="39">
        <v>0</v>
      </c>
      <c r="KK40" s="39">
        <v>0</v>
      </c>
      <c r="KL40" s="39">
        <v>0</v>
      </c>
      <c r="KM40" s="39">
        <v>0</v>
      </c>
      <c r="KN40" s="39">
        <v>0</v>
      </c>
      <c r="KO40" s="39"/>
      <c r="KP40" s="39">
        <v>0</v>
      </c>
      <c r="KQ40" s="39">
        <v>0</v>
      </c>
      <c r="KR40" s="39">
        <v>0</v>
      </c>
      <c r="KS40" s="39"/>
      <c r="KT40" s="39" t="s">
        <v>411</v>
      </c>
      <c r="KU40" s="61" t="s">
        <v>351</v>
      </c>
      <c r="KV40" s="39"/>
      <c r="KW40" s="39" t="s">
        <v>408</v>
      </c>
      <c r="KX40" s="39"/>
      <c r="KY40" s="39"/>
      <c r="KZ40" s="39"/>
      <c r="LA40" s="39"/>
      <c r="LB40" s="39"/>
      <c r="LC40" s="39"/>
      <c r="LD40" s="39"/>
      <c r="LE40" s="39"/>
      <c r="LF40" s="39"/>
      <c r="LG40" s="39"/>
      <c r="LH40" s="39"/>
      <c r="LI40" s="39"/>
      <c r="LJ40" s="39"/>
      <c r="LK40" s="39"/>
      <c r="LL40" s="39"/>
      <c r="LM40" s="39"/>
      <c r="LN40" s="39"/>
      <c r="LO40" s="39"/>
      <c r="LP40" s="39"/>
      <c r="LQ40" s="39"/>
      <c r="LR40" s="39"/>
      <c r="LS40" s="39"/>
      <c r="LT40" s="39"/>
      <c r="LU40" s="39"/>
      <c r="LV40" s="39"/>
      <c r="LW40" s="39"/>
      <c r="LX40" s="39"/>
      <c r="LY40" s="39"/>
      <c r="LZ40" s="39"/>
      <c r="MA40" s="39"/>
      <c r="MB40" s="39"/>
      <c r="MC40" s="39"/>
      <c r="MD40" s="39"/>
      <c r="ME40" s="39"/>
      <c r="MF40" s="39"/>
      <c r="MG40" s="39" t="s">
        <v>2271</v>
      </c>
      <c r="MH40" s="39" t="s">
        <v>4355</v>
      </c>
      <c r="MI40" s="39"/>
      <c r="MJ40" s="39" t="s">
        <v>1911</v>
      </c>
      <c r="MK40" s="39">
        <v>0</v>
      </c>
      <c r="ML40" s="39">
        <v>0</v>
      </c>
      <c r="MM40" s="39">
        <v>0</v>
      </c>
      <c r="MN40" s="39">
        <v>0</v>
      </c>
      <c r="MO40" s="39">
        <v>0</v>
      </c>
      <c r="MP40" s="39">
        <v>1</v>
      </c>
      <c r="MQ40" s="39">
        <v>0</v>
      </c>
      <c r="MR40" s="39">
        <v>0</v>
      </c>
      <c r="MS40" s="39"/>
      <c r="MT40" s="39" t="s">
        <v>324</v>
      </c>
      <c r="MU40" s="39">
        <v>0</v>
      </c>
      <c r="MV40" s="39">
        <v>1</v>
      </c>
      <c r="MW40" s="39"/>
      <c r="MX40" s="39">
        <v>0</v>
      </c>
      <c r="MY40" s="39">
        <v>0</v>
      </c>
      <c r="MZ40" s="39">
        <v>0</v>
      </c>
      <c r="NA40" s="39"/>
      <c r="NB40" s="39" t="s">
        <v>1934</v>
      </c>
      <c r="NC40" s="39">
        <v>0</v>
      </c>
      <c r="ND40" s="39">
        <v>1</v>
      </c>
      <c r="NE40" s="39">
        <v>0</v>
      </c>
      <c r="NF40" s="39">
        <v>0</v>
      </c>
      <c r="NG40" s="39" t="s">
        <v>1951</v>
      </c>
      <c r="NH40" s="39">
        <v>0</v>
      </c>
      <c r="NI40" s="39">
        <v>0</v>
      </c>
      <c r="NJ40" s="39">
        <v>1</v>
      </c>
      <c r="NK40" s="39">
        <v>0</v>
      </c>
      <c r="NL40" s="39">
        <v>0</v>
      </c>
      <c r="NM40" s="39">
        <v>0</v>
      </c>
      <c r="NN40" s="39">
        <v>0</v>
      </c>
      <c r="NO40" s="39">
        <v>0</v>
      </c>
      <c r="NP40" s="39">
        <v>0</v>
      </c>
      <c r="NQ40" s="39">
        <v>0</v>
      </c>
      <c r="NR40" s="39">
        <v>0</v>
      </c>
      <c r="NS40" s="39"/>
      <c r="NT40" s="39"/>
      <c r="NU40" s="39" t="s">
        <v>1915</v>
      </c>
      <c r="NV40" s="39" t="s">
        <v>1902</v>
      </c>
      <c r="NW40" s="39"/>
      <c r="NX40" s="39"/>
      <c r="NY40" s="39"/>
      <c r="NZ40" s="39"/>
      <c r="OA40" s="39"/>
      <c r="OB40" s="39"/>
      <c r="OC40" s="39"/>
      <c r="OD40" s="39"/>
      <c r="OE40" s="39"/>
      <c r="OF40" s="39"/>
      <c r="OG40" s="39"/>
      <c r="OH40" s="39"/>
      <c r="OI40" s="62" t="s">
        <v>4374</v>
      </c>
      <c r="OJ40" s="39">
        <v>0</v>
      </c>
      <c r="OK40" s="39">
        <v>0</v>
      </c>
      <c r="OL40" s="39">
        <v>0</v>
      </c>
      <c r="OM40" s="39">
        <v>0</v>
      </c>
      <c r="ON40" s="39">
        <v>0</v>
      </c>
      <c r="OO40" s="39">
        <v>0</v>
      </c>
      <c r="OP40" s="39">
        <v>1</v>
      </c>
      <c r="OQ40" s="39"/>
      <c r="OR40" s="39">
        <v>0</v>
      </c>
      <c r="OS40" s="39">
        <v>0</v>
      </c>
      <c r="OT40" s="39">
        <v>0</v>
      </c>
      <c r="OU40" s="39"/>
      <c r="OV40" s="39"/>
      <c r="OW40" s="39"/>
      <c r="OX40" s="39"/>
      <c r="OY40" s="39"/>
      <c r="OZ40" s="39"/>
      <c r="PA40" s="39"/>
      <c r="PB40" s="39"/>
      <c r="PC40" s="39"/>
      <c r="PD40" s="39"/>
      <c r="PE40" s="39"/>
      <c r="PF40" s="39"/>
      <c r="PG40" s="39"/>
      <c r="PH40" s="39"/>
      <c r="PI40" s="39"/>
      <c r="PJ40" s="39"/>
      <c r="PK40" s="39"/>
      <c r="PL40" s="39"/>
      <c r="PM40" s="39"/>
      <c r="PN40" s="39"/>
      <c r="PO40" s="39"/>
      <c r="PP40" s="39"/>
      <c r="PQ40" s="39"/>
      <c r="PR40" s="39"/>
      <c r="PS40" s="39"/>
      <c r="PT40" s="39"/>
      <c r="PU40" s="39"/>
      <c r="PV40" s="39"/>
      <c r="PW40" s="39"/>
      <c r="PX40" s="39"/>
      <c r="PY40" s="39"/>
      <c r="PZ40" s="39"/>
      <c r="QA40" s="39"/>
      <c r="QB40" s="39"/>
      <c r="QC40" s="39"/>
      <c r="QD40" s="39"/>
      <c r="QE40" s="39"/>
      <c r="QF40" s="39"/>
      <c r="QG40" s="39"/>
      <c r="QH40" s="39"/>
      <c r="QI40" s="39"/>
      <c r="QJ40" s="39"/>
      <c r="QK40" s="39"/>
      <c r="QL40" s="39"/>
      <c r="QM40" s="39"/>
      <c r="QN40" s="39"/>
      <c r="QO40" s="39"/>
      <c r="QP40" s="39"/>
      <c r="QQ40" s="39"/>
      <c r="QR40" s="39"/>
      <c r="QS40" s="39"/>
      <c r="QT40" s="39"/>
      <c r="QU40" s="39"/>
      <c r="QV40" s="39"/>
      <c r="QW40" s="39"/>
      <c r="QX40" s="39"/>
      <c r="QY40" s="39"/>
      <c r="QZ40" s="39"/>
      <c r="RA40" s="39"/>
      <c r="RB40" s="39"/>
      <c r="RC40" s="39"/>
      <c r="RD40" s="39"/>
      <c r="RE40" s="39"/>
      <c r="RF40" s="39"/>
      <c r="RG40" s="39"/>
      <c r="RH40" s="39"/>
      <c r="RI40" s="39"/>
      <c r="RJ40" s="39"/>
      <c r="RK40" s="39"/>
      <c r="RL40" s="39"/>
      <c r="RM40" s="39"/>
      <c r="RN40" s="39"/>
      <c r="RO40" s="39"/>
      <c r="RP40" s="39"/>
      <c r="RQ40" s="39"/>
      <c r="RR40" s="39"/>
      <c r="RS40" s="39"/>
      <c r="RT40" s="39"/>
      <c r="RU40" s="39"/>
      <c r="RV40" s="39"/>
      <c r="RW40" s="39"/>
      <c r="RX40" s="39"/>
      <c r="RY40" s="39"/>
      <c r="RZ40" s="39"/>
      <c r="SA40" s="39"/>
      <c r="SB40" s="39"/>
      <c r="SC40" s="39"/>
      <c r="SD40" s="39"/>
      <c r="SE40" s="39"/>
      <c r="SF40" s="39"/>
      <c r="SG40" s="39"/>
      <c r="SH40" s="39"/>
      <c r="SI40" s="39"/>
      <c r="SJ40" s="39"/>
      <c r="SK40" s="39"/>
      <c r="SL40" s="39"/>
      <c r="SM40" s="39"/>
      <c r="SN40" s="39"/>
      <c r="SO40" s="39"/>
      <c r="SP40" s="39"/>
      <c r="SQ40" s="39"/>
      <c r="SR40" s="39"/>
      <c r="SS40" s="39"/>
      <c r="ST40" s="39"/>
      <c r="SU40" s="39"/>
      <c r="SV40" s="39"/>
      <c r="SW40" s="39"/>
      <c r="SX40" s="39"/>
      <c r="SY40" s="39"/>
      <c r="SZ40" s="39"/>
      <c r="TA40" s="39"/>
      <c r="TB40" s="39"/>
      <c r="TC40" s="39"/>
      <c r="TD40" s="39"/>
      <c r="TE40" s="39"/>
      <c r="TF40" s="39"/>
      <c r="TG40" s="39"/>
      <c r="TH40" s="39"/>
      <c r="TI40" s="39"/>
      <c r="TJ40" s="39"/>
      <c r="TK40" s="39"/>
      <c r="TL40" s="39"/>
      <c r="TM40" s="39"/>
      <c r="TN40" s="39"/>
      <c r="TO40" s="39"/>
      <c r="TP40" s="39"/>
      <c r="TQ40" s="39"/>
      <c r="TR40" s="39"/>
      <c r="TS40" s="39"/>
      <c r="TT40" s="39"/>
      <c r="TU40" s="39"/>
      <c r="TV40" s="39"/>
      <c r="TW40" s="39"/>
      <c r="TX40" s="39"/>
      <c r="TY40" s="39"/>
      <c r="TZ40" s="39"/>
      <c r="UA40" s="39"/>
      <c r="UB40" s="39"/>
      <c r="UC40" s="39"/>
      <c r="UD40" s="39"/>
      <c r="UE40" s="39"/>
      <c r="UF40" s="39"/>
      <c r="UG40" s="39"/>
      <c r="UH40" s="39"/>
      <c r="UI40" s="39"/>
      <c r="UJ40" s="39"/>
      <c r="UK40" s="39"/>
      <c r="UL40" s="39"/>
      <c r="UM40" s="39"/>
      <c r="UN40" s="39"/>
      <c r="UO40" s="39"/>
      <c r="UP40" s="39"/>
      <c r="UQ40" s="39"/>
      <c r="UR40" s="39"/>
      <c r="US40" s="39"/>
      <c r="UT40" s="39"/>
      <c r="UU40" s="39"/>
      <c r="UV40" s="39"/>
      <c r="UW40" s="39"/>
      <c r="UX40" s="39"/>
      <c r="UY40" s="39"/>
      <c r="UZ40" s="39"/>
      <c r="VA40" s="39"/>
      <c r="VB40" s="39"/>
      <c r="VC40" s="39"/>
      <c r="VD40" s="39"/>
      <c r="VE40" s="39"/>
      <c r="VF40" s="39"/>
      <c r="VG40" s="39"/>
      <c r="VH40" s="39"/>
      <c r="VI40" s="39"/>
      <c r="VJ40" s="39"/>
      <c r="VK40" s="39"/>
      <c r="VL40" s="39"/>
      <c r="VM40" s="39"/>
      <c r="VN40" s="39"/>
      <c r="VO40" s="39"/>
      <c r="VP40" s="39"/>
      <c r="VQ40" s="39"/>
      <c r="VR40" s="39"/>
      <c r="VS40" s="39" t="s">
        <v>2033</v>
      </c>
      <c r="VT40" s="39">
        <v>1</v>
      </c>
      <c r="VU40" s="39">
        <v>0</v>
      </c>
      <c r="VV40" s="39">
        <v>1</v>
      </c>
      <c r="VW40" s="39">
        <v>1</v>
      </c>
      <c r="VX40" s="39">
        <v>1</v>
      </c>
      <c r="VY40" s="39">
        <v>1</v>
      </c>
      <c r="VZ40" s="39">
        <v>1</v>
      </c>
      <c r="WA40" s="39">
        <v>0</v>
      </c>
      <c r="WB40" s="39"/>
      <c r="WC40" s="39">
        <v>0</v>
      </c>
      <c r="WD40" s="39">
        <v>0</v>
      </c>
      <c r="WE40" s="39">
        <v>0</v>
      </c>
      <c r="WF40" s="39"/>
      <c r="WG40" s="39" t="s">
        <v>4434</v>
      </c>
      <c r="WH40" s="54" t="s">
        <v>4492</v>
      </c>
      <c r="WI40" s="39" t="s">
        <v>2004</v>
      </c>
      <c r="WJ40" s="39">
        <v>0</v>
      </c>
      <c r="WK40" s="39">
        <v>0</v>
      </c>
      <c r="WL40" s="39">
        <v>1</v>
      </c>
      <c r="WM40" s="39">
        <v>1</v>
      </c>
      <c r="WN40" s="39">
        <v>0</v>
      </c>
      <c r="WO40" s="39">
        <v>0</v>
      </c>
      <c r="WP40" s="39">
        <v>0</v>
      </c>
      <c r="WQ40" s="39">
        <v>0</v>
      </c>
      <c r="WR40" s="39">
        <v>0</v>
      </c>
      <c r="WS40" s="39">
        <v>0</v>
      </c>
      <c r="WT40" s="39">
        <v>0</v>
      </c>
      <c r="WU40" s="39"/>
      <c r="WV40" s="39">
        <v>0</v>
      </c>
      <c r="WW40" s="39">
        <v>0</v>
      </c>
      <c r="WX40" s="39">
        <v>0</v>
      </c>
      <c r="WY40" s="39"/>
      <c r="WZ40" s="39" t="s">
        <v>5088</v>
      </c>
      <c r="XA40" s="39" t="s">
        <v>1915</v>
      </c>
      <c r="XB40" s="39"/>
      <c r="XC40" s="39"/>
      <c r="XD40" s="39"/>
      <c r="XE40" s="39"/>
      <c r="XF40" s="39"/>
      <c r="XG40" s="39"/>
      <c r="XH40" s="39"/>
      <c r="XI40" s="39"/>
      <c r="XJ40" s="39" t="s">
        <v>1915</v>
      </c>
      <c r="XK40" s="39" t="s">
        <v>1915</v>
      </c>
      <c r="XL40" s="39"/>
      <c r="XM40" s="39" t="s">
        <v>1925</v>
      </c>
      <c r="XN40" s="39">
        <v>0</v>
      </c>
      <c r="XO40" s="39">
        <v>0</v>
      </c>
      <c r="XP40" s="39">
        <v>0</v>
      </c>
      <c r="XQ40" s="39"/>
      <c r="XR40" s="39">
        <v>0</v>
      </c>
      <c r="XS40" s="39">
        <v>1</v>
      </c>
      <c r="XT40" s="39">
        <v>0</v>
      </c>
      <c r="XU40" s="39"/>
      <c r="XV40" s="39"/>
      <c r="XW40" s="39"/>
      <c r="XX40" s="39">
        <v>226593752</v>
      </c>
      <c r="XY40" s="39" t="s">
        <v>863</v>
      </c>
      <c r="XZ40" s="38">
        <v>44495.495717592603</v>
      </c>
      <c r="YA40" s="39"/>
      <c r="YB40" s="39"/>
      <c r="YC40" s="39" t="s">
        <v>336</v>
      </c>
      <c r="YD40" s="39" t="s">
        <v>337</v>
      </c>
      <c r="YE40" s="39"/>
      <c r="YF40" s="39">
        <v>42</v>
      </c>
    </row>
    <row r="41" spans="1:656" s="40" customFormat="1" x14ac:dyDescent="0.25">
      <c r="A41" s="52">
        <v>44494.64125054398</v>
      </c>
      <c r="B41" s="53">
        <v>44494.684531967592</v>
      </c>
      <c r="C41" s="53">
        <v>44494</v>
      </c>
      <c r="D41" s="54"/>
      <c r="E41" s="54" t="s">
        <v>567</v>
      </c>
      <c r="F41" s="53">
        <v>44494</v>
      </c>
      <c r="G41" s="54" t="s">
        <v>1902</v>
      </c>
      <c r="H41" s="54" t="s">
        <v>1915</v>
      </c>
      <c r="I41" s="54" t="s">
        <v>1915</v>
      </c>
      <c r="J41" s="54" t="s">
        <v>1980</v>
      </c>
      <c r="K41" s="54" t="s">
        <v>1963</v>
      </c>
      <c r="L41" s="54"/>
      <c r="M41" s="54" t="s">
        <v>314</v>
      </c>
      <c r="N41" s="54" t="s">
        <v>1902</v>
      </c>
      <c r="O41" s="54" t="s">
        <v>1990</v>
      </c>
      <c r="P41" s="54" t="s">
        <v>1946</v>
      </c>
      <c r="Q41" s="54"/>
      <c r="R41" s="54" t="s">
        <v>2003</v>
      </c>
      <c r="S41" s="54">
        <v>1</v>
      </c>
      <c r="T41" s="54">
        <v>0</v>
      </c>
      <c r="U41" s="54">
        <v>1</v>
      </c>
      <c r="V41" s="54" t="s">
        <v>402</v>
      </c>
      <c r="W41" s="54">
        <v>0</v>
      </c>
      <c r="X41" s="54">
        <v>1</v>
      </c>
      <c r="Y41" s="54">
        <v>1</v>
      </c>
      <c r="Z41" s="54">
        <v>0</v>
      </c>
      <c r="AA41" s="54"/>
      <c r="AB41" s="54"/>
      <c r="AC41" s="54"/>
      <c r="AD41" s="54"/>
      <c r="AE41" s="54"/>
      <c r="AF41" s="54" t="s">
        <v>1902</v>
      </c>
      <c r="AG41" s="54" t="s">
        <v>339</v>
      </c>
      <c r="AH41" s="54">
        <v>1</v>
      </c>
      <c r="AI41" s="54">
        <v>0</v>
      </c>
      <c r="AJ41" s="54">
        <v>0</v>
      </c>
      <c r="AK41" s="54">
        <v>0</v>
      </c>
      <c r="AL41" s="54">
        <v>0</v>
      </c>
      <c r="AM41" s="54">
        <v>0</v>
      </c>
      <c r="AN41" s="54">
        <v>0</v>
      </c>
      <c r="AO41" s="54">
        <v>0</v>
      </c>
      <c r="AP41" s="54"/>
      <c r="AQ41" s="54" t="s">
        <v>1977</v>
      </c>
      <c r="AR41" s="54"/>
      <c r="AS41" s="54">
        <v>100</v>
      </c>
      <c r="AT41" s="54" t="s">
        <v>1915</v>
      </c>
      <c r="AU41" s="54"/>
      <c r="AV41" s="54"/>
      <c r="AW41" s="54"/>
      <c r="AX41" s="54"/>
      <c r="AY41" s="54"/>
      <c r="AZ41" s="54"/>
      <c r="BA41" s="54"/>
      <c r="BB41" s="54"/>
      <c r="BC41" s="54"/>
      <c r="BD41" s="54"/>
      <c r="BE41" s="54"/>
      <c r="BF41" s="54"/>
      <c r="BG41" s="54"/>
      <c r="BH41" s="54"/>
      <c r="BI41" s="54"/>
      <c r="BJ41" s="54"/>
      <c r="BK41" s="54"/>
      <c r="BL41" s="54"/>
      <c r="BM41" s="54"/>
      <c r="BN41" s="54"/>
      <c r="BO41" s="54" t="s">
        <v>427</v>
      </c>
      <c r="BP41" s="54" t="s">
        <v>1902</v>
      </c>
      <c r="BQ41" s="54" t="s">
        <v>339</v>
      </c>
      <c r="BR41" s="54">
        <v>1</v>
      </c>
      <c r="BS41" s="54">
        <v>0</v>
      </c>
      <c r="BT41" s="54">
        <v>0</v>
      </c>
      <c r="BU41" s="54">
        <v>0</v>
      </c>
      <c r="BV41" s="54">
        <v>0</v>
      </c>
      <c r="BW41" s="54">
        <v>0</v>
      </c>
      <c r="BX41" s="54">
        <v>0</v>
      </c>
      <c r="BY41" s="54">
        <v>0</v>
      </c>
      <c r="BZ41" s="54"/>
      <c r="CA41" s="54" t="s">
        <v>1977</v>
      </c>
      <c r="CB41" s="54"/>
      <c r="CC41" s="54">
        <v>650</v>
      </c>
      <c r="CD41" s="54" t="s">
        <v>1915</v>
      </c>
      <c r="CE41" s="54"/>
      <c r="CF41" s="54"/>
      <c r="CG41" s="54"/>
      <c r="CH41" s="54"/>
      <c r="CI41" s="54"/>
      <c r="CJ41" s="54"/>
      <c r="CK41" s="54"/>
      <c r="CL41" s="54"/>
      <c r="CM41" s="54"/>
      <c r="CN41" s="54"/>
      <c r="CO41" s="54"/>
      <c r="CP41" s="54"/>
      <c r="CQ41" s="54"/>
      <c r="CR41" s="54"/>
      <c r="CS41" s="54"/>
      <c r="CT41" s="54"/>
      <c r="CU41" s="54"/>
      <c r="CV41" s="54"/>
      <c r="CW41" s="54"/>
      <c r="CX41" s="54"/>
      <c r="CY41" s="54" t="s">
        <v>541</v>
      </c>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t="s">
        <v>1909</v>
      </c>
      <c r="EK41" s="54">
        <v>1</v>
      </c>
      <c r="EL41" s="54">
        <v>0</v>
      </c>
      <c r="EM41" s="54">
        <v>0</v>
      </c>
      <c r="EN41" s="54">
        <v>0</v>
      </c>
      <c r="EO41" s="54">
        <v>0</v>
      </c>
      <c r="EP41" s="54">
        <v>0</v>
      </c>
      <c r="EQ41" s="54"/>
      <c r="ER41" s="54" t="s">
        <v>384</v>
      </c>
      <c r="ES41" s="54">
        <v>1</v>
      </c>
      <c r="ET41" s="54">
        <v>0</v>
      </c>
      <c r="EU41" s="54">
        <v>0</v>
      </c>
      <c r="EV41" s="54">
        <v>0</v>
      </c>
      <c r="EW41" s="54">
        <v>0</v>
      </c>
      <c r="EX41" s="54">
        <v>0</v>
      </c>
      <c r="EY41" s="54">
        <v>0</v>
      </c>
      <c r="EZ41" s="54">
        <v>0</v>
      </c>
      <c r="FA41" s="54">
        <v>0</v>
      </c>
      <c r="FB41" s="54">
        <v>0</v>
      </c>
      <c r="FC41" s="54">
        <v>0</v>
      </c>
      <c r="FD41" s="54">
        <v>0</v>
      </c>
      <c r="FE41" s="54">
        <v>0</v>
      </c>
      <c r="FF41" s="54">
        <v>0</v>
      </c>
      <c r="FG41" s="54">
        <v>0</v>
      </c>
      <c r="FH41" s="54">
        <v>0</v>
      </c>
      <c r="FI41" s="54">
        <v>0</v>
      </c>
      <c r="FJ41" s="54"/>
      <c r="FK41" s="54" t="s">
        <v>1909</v>
      </c>
      <c r="FL41" s="54">
        <v>1</v>
      </c>
      <c r="FM41" s="54">
        <v>0</v>
      </c>
      <c r="FN41" s="54">
        <v>0</v>
      </c>
      <c r="FO41" s="54">
        <v>0</v>
      </c>
      <c r="FP41" s="54">
        <v>0</v>
      </c>
      <c r="FQ41" s="54">
        <v>0</v>
      </c>
      <c r="FR41" s="54"/>
      <c r="FS41" s="54" t="s">
        <v>865</v>
      </c>
      <c r="FT41" s="54">
        <v>1</v>
      </c>
      <c r="FU41" s="54">
        <v>0</v>
      </c>
      <c r="FV41" s="54">
        <v>0</v>
      </c>
      <c r="FW41" s="54">
        <v>0</v>
      </c>
      <c r="FX41" s="54">
        <v>1</v>
      </c>
      <c r="FY41" s="54">
        <v>0</v>
      </c>
      <c r="FZ41" s="54">
        <v>0</v>
      </c>
      <c r="GA41" s="54">
        <v>0</v>
      </c>
      <c r="GB41" s="54">
        <v>0</v>
      </c>
      <c r="GC41" s="54">
        <v>0</v>
      </c>
      <c r="GD41" s="54">
        <v>0</v>
      </c>
      <c r="GE41" s="54">
        <v>0</v>
      </c>
      <c r="GF41" s="54">
        <v>0</v>
      </c>
      <c r="GG41" s="54">
        <v>0</v>
      </c>
      <c r="GH41" s="54">
        <v>0</v>
      </c>
      <c r="GI41" s="54">
        <v>0</v>
      </c>
      <c r="GJ41" s="54">
        <v>0</v>
      </c>
      <c r="GK41" s="54"/>
      <c r="GL41" s="54" t="s">
        <v>1909</v>
      </c>
      <c r="GM41" s="54">
        <v>1</v>
      </c>
      <c r="GN41" s="54">
        <v>0</v>
      </c>
      <c r="GO41" s="54">
        <v>0</v>
      </c>
      <c r="GP41" s="54">
        <v>0</v>
      </c>
      <c r="GQ41" s="54">
        <v>0</v>
      </c>
      <c r="GR41" s="54">
        <v>0</v>
      </c>
      <c r="GS41" s="54"/>
      <c r="GT41" s="54"/>
      <c r="GU41" s="54"/>
      <c r="GV41" s="54"/>
      <c r="GW41" s="54"/>
      <c r="GX41" s="54"/>
      <c r="GY41" s="54"/>
      <c r="GZ41" s="54"/>
      <c r="HA41" s="54"/>
      <c r="HB41" s="54"/>
      <c r="HC41" s="54"/>
      <c r="HD41" s="54"/>
      <c r="HE41" s="54"/>
      <c r="HF41" s="54"/>
      <c r="HG41" s="54"/>
      <c r="HH41" s="54"/>
      <c r="HI41" s="54"/>
      <c r="HJ41" s="54"/>
      <c r="HK41" s="54"/>
      <c r="HL41" s="54"/>
      <c r="HM41" s="54"/>
      <c r="HN41" s="54"/>
      <c r="HO41" s="54"/>
      <c r="HP41" s="54"/>
      <c r="HQ41" s="54"/>
      <c r="HR41" s="54"/>
      <c r="HS41" s="54"/>
      <c r="HT41" s="54"/>
      <c r="HU41" s="54" t="s">
        <v>344</v>
      </c>
      <c r="HV41" s="54"/>
      <c r="HW41" s="54" t="s">
        <v>345</v>
      </c>
      <c r="HX41" s="54" t="s">
        <v>423</v>
      </c>
      <c r="HY41" s="54" t="s">
        <v>4173</v>
      </c>
      <c r="HZ41" s="54" t="s">
        <v>1998</v>
      </c>
      <c r="IA41" s="54"/>
      <c r="IB41" s="54"/>
      <c r="IC41" s="54"/>
      <c r="ID41" s="54" t="s">
        <v>4283</v>
      </c>
      <c r="IE41" s="55" t="s">
        <v>868</v>
      </c>
      <c r="IF41" s="54">
        <v>0</v>
      </c>
      <c r="IG41" s="54">
        <v>1</v>
      </c>
      <c r="IH41" s="54">
        <v>0</v>
      </c>
      <c r="II41" s="54">
        <v>0</v>
      </c>
      <c r="IJ41" s="54">
        <v>0</v>
      </c>
      <c r="IK41" s="54">
        <v>0</v>
      </c>
      <c r="IL41" s="58">
        <v>0</v>
      </c>
      <c r="IM41" s="54">
        <v>0</v>
      </c>
      <c r="IN41" s="54">
        <v>1</v>
      </c>
      <c r="IO41" s="54">
        <v>0</v>
      </c>
      <c r="IP41" s="54">
        <v>0</v>
      </c>
      <c r="IQ41" s="54" t="s">
        <v>4212</v>
      </c>
      <c r="IR41" s="39" t="s">
        <v>4027</v>
      </c>
      <c r="IS41" s="55" t="s">
        <v>871</v>
      </c>
      <c r="IT41" s="54">
        <v>1</v>
      </c>
      <c r="IU41" s="54">
        <v>0</v>
      </c>
      <c r="IV41" s="54">
        <v>1</v>
      </c>
      <c r="IW41" s="54">
        <v>1</v>
      </c>
      <c r="IX41" s="54">
        <v>1</v>
      </c>
      <c r="IY41" s="54">
        <v>1</v>
      </c>
      <c r="IZ41" s="54">
        <v>0</v>
      </c>
      <c r="JA41" s="54">
        <v>1</v>
      </c>
      <c r="JB41" s="54">
        <v>0</v>
      </c>
      <c r="JC41" s="54">
        <v>0</v>
      </c>
      <c r="JD41" s="54">
        <v>0</v>
      </c>
      <c r="JE41" s="54">
        <v>0</v>
      </c>
      <c r="JF41" s="54">
        <v>0</v>
      </c>
      <c r="JG41" s="54">
        <v>0</v>
      </c>
      <c r="JH41" s="54">
        <v>0</v>
      </c>
      <c r="JI41" s="54">
        <v>0</v>
      </c>
      <c r="JJ41" s="54"/>
      <c r="JK41" s="54" t="s">
        <v>389</v>
      </c>
      <c r="JL41" s="55" t="s">
        <v>351</v>
      </c>
      <c r="JM41" s="54"/>
      <c r="JN41" s="58" t="s">
        <v>352</v>
      </c>
      <c r="JO41" s="58"/>
      <c r="JP41" s="54" t="s">
        <v>448</v>
      </c>
      <c r="JQ41" s="54">
        <v>0</v>
      </c>
      <c r="JR41" s="54">
        <v>1</v>
      </c>
      <c r="JS41" s="54">
        <v>0</v>
      </c>
      <c r="JT41" s="54">
        <v>0</v>
      </c>
      <c r="JU41" s="54">
        <v>0</v>
      </c>
      <c r="JV41" s="54">
        <v>0</v>
      </c>
      <c r="JW41" s="54">
        <v>0</v>
      </c>
      <c r="JX41" s="54">
        <v>0</v>
      </c>
      <c r="JY41" s="54">
        <v>0</v>
      </c>
      <c r="JZ41" s="54"/>
      <c r="KA41" s="54" t="s">
        <v>4333</v>
      </c>
      <c r="KB41" s="55" t="s">
        <v>873</v>
      </c>
      <c r="KC41" s="54">
        <v>1</v>
      </c>
      <c r="KD41" s="54">
        <v>0</v>
      </c>
      <c r="KE41" s="54">
        <v>1</v>
      </c>
      <c r="KF41" s="54">
        <v>1</v>
      </c>
      <c r="KG41" s="54">
        <v>0</v>
      </c>
      <c r="KH41" s="54">
        <v>1</v>
      </c>
      <c r="KI41" s="54">
        <v>0</v>
      </c>
      <c r="KJ41" s="54">
        <v>0</v>
      </c>
      <c r="KK41" s="54">
        <v>0</v>
      </c>
      <c r="KL41" s="54">
        <v>1</v>
      </c>
      <c r="KM41" s="54">
        <v>1</v>
      </c>
      <c r="KN41" s="54">
        <v>0</v>
      </c>
      <c r="KO41" s="54"/>
      <c r="KP41" s="54">
        <v>0</v>
      </c>
      <c r="KQ41" s="54">
        <v>0</v>
      </c>
      <c r="KR41" s="54">
        <v>0</v>
      </c>
      <c r="KS41" s="54"/>
      <c r="KT41" s="54" t="s">
        <v>427</v>
      </c>
      <c r="KU41" s="54" t="s">
        <v>447</v>
      </c>
      <c r="KV41" s="54"/>
      <c r="KW41" s="54" t="s">
        <v>408</v>
      </c>
      <c r="KX41" s="54"/>
      <c r="KY41" s="54"/>
      <c r="KZ41" s="54"/>
      <c r="LA41" s="54"/>
      <c r="LB41" s="54"/>
      <c r="LC41" s="54"/>
      <c r="LD41" s="54"/>
      <c r="LE41" s="54"/>
      <c r="LF41" s="54"/>
      <c r="LG41" s="54"/>
      <c r="LH41" s="54"/>
      <c r="LI41" s="54"/>
      <c r="LJ41" s="54"/>
      <c r="LK41" s="54"/>
      <c r="LL41" s="54"/>
      <c r="LM41" s="54"/>
      <c r="LN41" s="54"/>
      <c r="LO41" s="54"/>
      <c r="LP41" s="54"/>
      <c r="LQ41" s="54"/>
      <c r="LR41" s="54"/>
      <c r="LS41" s="54"/>
      <c r="LT41" s="54"/>
      <c r="LU41" s="54"/>
      <c r="LV41" s="54"/>
      <c r="LW41" s="54"/>
      <c r="LX41" s="54"/>
      <c r="LY41" s="54"/>
      <c r="LZ41" s="54"/>
      <c r="MA41" s="54"/>
      <c r="MB41" s="54"/>
      <c r="MC41" s="54"/>
      <c r="MD41" s="54"/>
      <c r="ME41" s="54"/>
      <c r="MF41" s="54"/>
      <c r="MG41" s="54" t="s">
        <v>2271</v>
      </c>
      <c r="MH41" s="54" t="s">
        <v>4355</v>
      </c>
      <c r="MI41" s="54"/>
      <c r="MJ41" s="54" t="s">
        <v>2034</v>
      </c>
      <c r="MK41" s="54">
        <v>1</v>
      </c>
      <c r="ML41" s="54">
        <v>0</v>
      </c>
      <c r="MM41" s="54">
        <v>0</v>
      </c>
      <c r="MN41" s="54">
        <v>0</v>
      </c>
      <c r="MO41" s="54">
        <v>0</v>
      </c>
      <c r="MP41" s="54">
        <v>1</v>
      </c>
      <c r="MQ41" s="54">
        <v>0</v>
      </c>
      <c r="MR41" s="54">
        <v>0</v>
      </c>
      <c r="MS41" s="54"/>
      <c r="MT41" s="54" t="s">
        <v>324</v>
      </c>
      <c r="MU41" s="54">
        <v>0</v>
      </c>
      <c r="MV41" s="54">
        <v>1</v>
      </c>
      <c r="MW41" s="54"/>
      <c r="MX41" s="54">
        <v>0</v>
      </c>
      <c r="MY41" s="54">
        <v>0</v>
      </c>
      <c r="MZ41" s="54">
        <v>0</v>
      </c>
      <c r="NA41" s="54"/>
      <c r="NB41" s="54" t="s">
        <v>1934</v>
      </c>
      <c r="NC41" s="54">
        <v>0</v>
      </c>
      <c r="ND41" s="54">
        <v>1</v>
      </c>
      <c r="NE41" s="54">
        <v>0</v>
      </c>
      <c r="NF41" s="54">
        <v>0</v>
      </c>
      <c r="NG41" s="54" t="s">
        <v>1935</v>
      </c>
      <c r="NH41" s="54">
        <v>0</v>
      </c>
      <c r="NI41" s="54">
        <v>0</v>
      </c>
      <c r="NJ41" s="54">
        <v>1</v>
      </c>
      <c r="NK41" s="54">
        <v>1</v>
      </c>
      <c r="NL41" s="54">
        <v>0</v>
      </c>
      <c r="NM41" s="54">
        <v>0</v>
      </c>
      <c r="NN41" s="54">
        <v>0</v>
      </c>
      <c r="NO41" s="54">
        <v>0</v>
      </c>
      <c r="NP41" s="54">
        <v>0</v>
      </c>
      <c r="NQ41" s="54">
        <v>0</v>
      </c>
      <c r="NR41" s="54">
        <v>0</v>
      </c>
      <c r="NS41" s="54"/>
      <c r="NT41" s="54"/>
      <c r="NU41" s="54" t="s">
        <v>1915</v>
      </c>
      <c r="NV41" s="54" t="s">
        <v>1902</v>
      </c>
      <c r="NW41" s="54"/>
      <c r="NX41" s="54"/>
      <c r="NY41" s="54"/>
      <c r="NZ41" s="54"/>
      <c r="OA41" s="54"/>
      <c r="OB41" s="54"/>
      <c r="OC41" s="54"/>
      <c r="OD41" s="54"/>
      <c r="OE41" s="54"/>
      <c r="OF41" s="54"/>
      <c r="OG41" s="54"/>
      <c r="OH41" s="54"/>
      <c r="OI41" s="62" t="s">
        <v>1928</v>
      </c>
      <c r="OJ41" s="54">
        <v>1</v>
      </c>
      <c r="OK41" s="54">
        <v>0</v>
      </c>
      <c r="OL41" s="54">
        <v>0</v>
      </c>
      <c r="OM41" s="54">
        <v>0</v>
      </c>
      <c r="ON41" s="54">
        <v>0</v>
      </c>
      <c r="OO41" s="54">
        <v>0</v>
      </c>
      <c r="OP41" s="54"/>
      <c r="OQ41" s="54"/>
      <c r="OR41" s="54">
        <v>0</v>
      </c>
      <c r="OS41" s="54">
        <v>0</v>
      </c>
      <c r="OT41" s="54">
        <v>0</v>
      </c>
      <c r="OU41" s="54"/>
      <c r="OV41" s="39"/>
      <c r="OW41" s="54"/>
      <c r="OX41" s="54"/>
      <c r="OY41" s="54"/>
      <c r="OZ41" s="54"/>
      <c r="PA41" s="54"/>
      <c r="PB41" s="54"/>
      <c r="PC41" s="54"/>
      <c r="PD41" s="54"/>
      <c r="PE41" s="54"/>
      <c r="PF41" s="54"/>
      <c r="PG41" s="54"/>
      <c r="PH41" s="54"/>
      <c r="PI41" s="54"/>
      <c r="PJ41" s="54"/>
      <c r="PK41" s="54"/>
      <c r="PL41" s="54"/>
      <c r="PM41" s="54"/>
      <c r="PN41" s="54"/>
      <c r="PO41" s="54"/>
      <c r="PP41" s="54"/>
      <c r="PQ41" s="54"/>
      <c r="PR41" s="54"/>
      <c r="PS41" s="54"/>
      <c r="PT41" s="54"/>
      <c r="PU41" s="54"/>
      <c r="PV41" s="54"/>
      <c r="PW41" s="54"/>
      <c r="PX41" s="54"/>
      <c r="PY41" s="54"/>
      <c r="PZ41" s="54"/>
      <c r="QA41" s="54"/>
      <c r="QB41" s="54"/>
      <c r="QC41" s="54"/>
      <c r="QD41" s="54"/>
      <c r="QE41" s="54"/>
      <c r="QF41" s="54"/>
      <c r="QG41" s="54"/>
      <c r="QH41" s="54"/>
      <c r="QI41" s="54"/>
      <c r="QJ41" s="54"/>
      <c r="QK41" s="54"/>
      <c r="QL41" s="54"/>
      <c r="QM41" s="54"/>
      <c r="QN41" s="54"/>
      <c r="QO41" s="54"/>
      <c r="QP41" s="54"/>
      <c r="QQ41" s="54"/>
      <c r="QR41" s="54"/>
      <c r="QS41" s="54"/>
      <c r="QT41" s="54"/>
      <c r="QU41" s="54"/>
      <c r="QV41" s="54"/>
      <c r="QW41" s="54"/>
      <c r="QX41" s="54"/>
      <c r="QY41" s="54"/>
      <c r="QZ41" s="54"/>
      <c r="RA41" s="54"/>
      <c r="RB41" s="54"/>
      <c r="RC41" s="54"/>
      <c r="RD41" s="54"/>
      <c r="RE41" s="54"/>
      <c r="RF41" s="54"/>
      <c r="RG41" s="54"/>
      <c r="RH41" s="54"/>
      <c r="RI41" s="54"/>
      <c r="RJ41" s="54"/>
      <c r="RK41" s="54"/>
      <c r="RL41" s="54"/>
      <c r="RM41" s="54"/>
      <c r="RN41" s="54"/>
      <c r="RO41" s="54"/>
      <c r="RP41" s="54"/>
      <c r="RQ41" s="54"/>
      <c r="RR41" s="54"/>
      <c r="RS41" s="54"/>
      <c r="RT41" s="54"/>
      <c r="RU41" s="54"/>
      <c r="RV41" s="54"/>
      <c r="RW41" s="54"/>
      <c r="RX41" s="54"/>
      <c r="RY41" s="54"/>
      <c r="RZ41" s="54"/>
      <c r="SA41" s="54"/>
      <c r="SB41" s="54"/>
      <c r="SC41" s="54"/>
      <c r="SD41" s="54"/>
      <c r="SE41" s="54"/>
      <c r="SF41" s="54"/>
      <c r="SG41" s="54"/>
      <c r="SH41" s="54"/>
      <c r="SI41" s="54"/>
      <c r="SJ41" s="54"/>
      <c r="SK41" s="54"/>
      <c r="SL41" s="54"/>
      <c r="SM41" s="54"/>
      <c r="SN41" s="54"/>
      <c r="SO41" s="54"/>
      <c r="SP41" s="54"/>
      <c r="SQ41" s="54"/>
      <c r="SR41" s="54"/>
      <c r="SS41" s="54"/>
      <c r="ST41" s="54"/>
      <c r="SU41" s="54"/>
      <c r="SV41" s="54"/>
      <c r="SW41" s="54"/>
      <c r="SX41" s="54"/>
      <c r="SY41" s="54"/>
      <c r="SZ41" s="54"/>
      <c r="TA41" s="54"/>
      <c r="TB41" s="54"/>
      <c r="TC41" s="54"/>
      <c r="TD41" s="54"/>
      <c r="TE41" s="54"/>
      <c r="TF41" s="54"/>
      <c r="TG41" s="54"/>
      <c r="TH41" s="54"/>
      <c r="TI41" s="54"/>
      <c r="TJ41" s="54"/>
      <c r="TK41" s="54"/>
      <c r="TL41" s="54"/>
      <c r="TM41" s="54"/>
      <c r="TN41" s="54"/>
      <c r="TO41" s="54"/>
      <c r="TP41" s="54"/>
      <c r="TQ41" s="54"/>
      <c r="TR41" s="54"/>
      <c r="TS41" s="54"/>
      <c r="TT41" s="54"/>
      <c r="TU41" s="54"/>
      <c r="TV41" s="54"/>
      <c r="TW41" s="54"/>
      <c r="TX41" s="54"/>
      <c r="TY41" s="54"/>
      <c r="TZ41" s="54"/>
      <c r="UA41" s="54"/>
      <c r="UB41" s="54"/>
      <c r="UC41" s="54"/>
      <c r="UD41" s="54"/>
      <c r="UE41" s="54"/>
      <c r="UF41" s="54"/>
      <c r="UG41" s="54"/>
      <c r="UH41" s="54"/>
      <c r="UI41" s="54"/>
      <c r="UJ41" s="54"/>
      <c r="UK41" s="54"/>
      <c r="UL41" s="54"/>
      <c r="UM41" s="54"/>
      <c r="UN41" s="54"/>
      <c r="UO41" s="54"/>
      <c r="UP41" s="54"/>
      <c r="UQ41" s="54"/>
      <c r="UR41" s="54"/>
      <c r="US41" s="54"/>
      <c r="UT41" s="54"/>
      <c r="UU41" s="54"/>
      <c r="UV41" s="54"/>
      <c r="UW41" s="54"/>
      <c r="UX41" s="54"/>
      <c r="UY41" s="54"/>
      <c r="UZ41" s="54"/>
      <c r="VA41" s="54"/>
      <c r="VB41" s="54"/>
      <c r="VC41" s="54"/>
      <c r="VD41" s="54"/>
      <c r="VE41" s="54"/>
      <c r="VF41" s="54"/>
      <c r="VG41" s="54"/>
      <c r="VH41" s="54"/>
      <c r="VI41" s="54"/>
      <c r="VJ41" s="54"/>
      <c r="VK41" s="54"/>
      <c r="VL41" s="54"/>
      <c r="VM41" s="54"/>
      <c r="VN41" s="54"/>
      <c r="VO41" s="54"/>
      <c r="VP41" s="54"/>
      <c r="VQ41" s="54"/>
      <c r="VR41" s="54"/>
      <c r="VS41" s="54" t="s">
        <v>2035</v>
      </c>
      <c r="VT41" s="54">
        <v>1</v>
      </c>
      <c r="VU41" s="54">
        <v>0</v>
      </c>
      <c r="VV41" s="54">
        <v>1</v>
      </c>
      <c r="VW41" s="54">
        <v>0</v>
      </c>
      <c r="VX41" s="54">
        <v>0</v>
      </c>
      <c r="VY41" s="54">
        <v>1</v>
      </c>
      <c r="VZ41" s="54">
        <v>0</v>
      </c>
      <c r="WA41" s="54">
        <v>0</v>
      </c>
      <c r="WB41" s="54"/>
      <c r="WC41" s="54">
        <v>0</v>
      </c>
      <c r="WD41" s="54">
        <v>0</v>
      </c>
      <c r="WE41" s="54">
        <v>0</v>
      </c>
      <c r="WF41" s="54"/>
      <c r="WG41" s="54" t="s">
        <v>4424</v>
      </c>
      <c r="WH41" s="54" t="s">
        <v>4506</v>
      </c>
      <c r="WI41" s="54" t="s">
        <v>1925</v>
      </c>
      <c r="WJ41" s="54">
        <v>0</v>
      </c>
      <c r="WK41" s="54">
        <v>0</v>
      </c>
      <c r="WL41" s="54">
        <v>0</v>
      </c>
      <c r="WM41" s="54">
        <v>0</v>
      </c>
      <c r="WN41" s="54">
        <v>0</v>
      </c>
      <c r="WO41" s="54">
        <v>0</v>
      </c>
      <c r="WP41" s="54">
        <v>0</v>
      </c>
      <c r="WQ41" s="54">
        <v>0</v>
      </c>
      <c r="WR41" s="54">
        <v>0</v>
      </c>
      <c r="WS41" s="54">
        <v>0</v>
      </c>
      <c r="WT41" s="54">
        <v>0</v>
      </c>
      <c r="WU41" s="54"/>
      <c r="WV41" s="54">
        <v>0</v>
      </c>
      <c r="WW41" s="54">
        <v>1</v>
      </c>
      <c r="WX41" s="54">
        <v>0</v>
      </c>
      <c r="WY41" s="54"/>
      <c r="WZ41" s="54"/>
      <c r="XA41" s="54" t="s">
        <v>1915</v>
      </c>
      <c r="XB41" s="54"/>
      <c r="XC41" s="54"/>
      <c r="XD41" s="54"/>
      <c r="XE41" s="54"/>
      <c r="XF41" s="54"/>
      <c r="XG41" s="54"/>
      <c r="XH41" s="54"/>
      <c r="XI41" s="54"/>
      <c r="XJ41" s="54" t="s">
        <v>1915</v>
      </c>
      <c r="XK41" s="54" t="s">
        <v>1915</v>
      </c>
      <c r="XL41" s="54"/>
      <c r="XM41" s="54"/>
      <c r="XN41" s="54">
        <v>0</v>
      </c>
      <c r="XO41" s="54">
        <v>0</v>
      </c>
      <c r="XP41" s="54">
        <v>0</v>
      </c>
      <c r="XQ41" s="54"/>
      <c r="XR41" s="39">
        <v>0</v>
      </c>
      <c r="XS41" s="54">
        <v>0</v>
      </c>
      <c r="XT41" s="54">
        <v>0</v>
      </c>
      <c r="XU41" s="54"/>
      <c r="XV41" s="54"/>
      <c r="XW41" s="54" t="s">
        <v>1915</v>
      </c>
      <c r="XX41" s="54">
        <v>226593761</v>
      </c>
      <c r="XY41" s="54" t="s">
        <v>882</v>
      </c>
      <c r="XZ41" s="53">
        <v>44495.495729166672</v>
      </c>
      <c r="YA41" s="54"/>
      <c r="YB41" s="54"/>
      <c r="YC41" s="54" t="s">
        <v>336</v>
      </c>
      <c r="YD41" s="54" t="s">
        <v>337</v>
      </c>
      <c r="YE41" s="54"/>
      <c r="YF41" s="54">
        <v>43</v>
      </c>
    </row>
    <row r="42" spans="1:656" s="14" customFormat="1" x14ac:dyDescent="0.25">
      <c r="A42" s="37">
        <v>44494.686374641213</v>
      </c>
      <c r="B42" s="38">
        <v>44494.704711388891</v>
      </c>
      <c r="C42" s="38">
        <v>44494</v>
      </c>
      <c r="D42" s="39"/>
      <c r="E42" s="39" t="s">
        <v>567</v>
      </c>
      <c r="F42" s="38">
        <v>44494</v>
      </c>
      <c r="G42" s="39" t="s">
        <v>1902</v>
      </c>
      <c r="H42" s="39" t="s">
        <v>1902</v>
      </c>
      <c r="I42" s="39" t="s">
        <v>1915</v>
      </c>
      <c r="J42" s="39" t="s">
        <v>1980</v>
      </c>
      <c r="K42" s="39" t="s">
        <v>1904</v>
      </c>
      <c r="L42" s="39"/>
      <c r="M42" s="39" t="s">
        <v>314</v>
      </c>
      <c r="N42" s="39" t="s">
        <v>1902</v>
      </c>
      <c r="O42" s="39" t="s">
        <v>382</v>
      </c>
      <c r="P42" s="39" t="s">
        <v>1907</v>
      </c>
      <c r="Q42" s="39"/>
      <c r="R42" s="61" t="s">
        <v>531</v>
      </c>
      <c r="S42" s="39">
        <v>5</v>
      </c>
      <c r="T42" s="39">
        <v>0</v>
      </c>
      <c r="U42" s="39">
        <v>5</v>
      </c>
      <c r="V42" s="39" t="s">
        <v>319</v>
      </c>
      <c r="W42" s="39">
        <v>0</v>
      </c>
      <c r="X42" s="39">
        <v>1</v>
      </c>
      <c r="Y42" s="39">
        <v>0</v>
      </c>
      <c r="Z42" s="39">
        <v>0</v>
      </c>
      <c r="AA42" s="39"/>
      <c r="AB42" s="39"/>
      <c r="AC42" s="39"/>
      <c r="AD42" s="39"/>
      <c r="AE42" s="39"/>
      <c r="AF42" s="39" t="s">
        <v>1902</v>
      </c>
      <c r="AG42" s="39" t="s">
        <v>339</v>
      </c>
      <c r="AH42" s="39">
        <v>1</v>
      </c>
      <c r="AI42" s="39">
        <v>0</v>
      </c>
      <c r="AJ42" s="39">
        <v>0</v>
      </c>
      <c r="AK42" s="39">
        <v>0</v>
      </c>
      <c r="AL42" s="39">
        <v>0</v>
      </c>
      <c r="AM42" s="39">
        <v>0</v>
      </c>
      <c r="AN42" s="39">
        <v>0</v>
      </c>
      <c r="AO42" s="39">
        <v>0</v>
      </c>
      <c r="AP42" s="39"/>
      <c r="AQ42" s="39" t="s">
        <v>1977</v>
      </c>
      <c r="AR42" s="39"/>
      <c r="AS42" s="39">
        <v>500</v>
      </c>
      <c r="AT42" s="39" t="s">
        <v>1915</v>
      </c>
      <c r="AU42" s="39"/>
      <c r="AV42" s="39"/>
      <c r="AW42" s="39"/>
      <c r="AX42" s="39"/>
      <c r="AY42" s="39"/>
      <c r="AZ42" s="39"/>
      <c r="BA42" s="39"/>
      <c r="BB42" s="39"/>
      <c r="BC42" s="39"/>
      <c r="BD42" s="39"/>
      <c r="BE42" s="39"/>
      <c r="BF42" s="39"/>
      <c r="BG42" s="39"/>
      <c r="BH42" s="39"/>
      <c r="BI42" s="39"/>
      <c r="BJ42" s="39"/>
      <c r="BK42" s="39"/>
      <c r="BL42" s="39"/>
      <c r="BM42" s="39"/>
      <c r="BN42" s="39"/>
      <c r="BO42" s="39" t="s">
        <v>427</v>
      </c>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t="s">
        <v>1909</v>
      </c>
      <c r="EK42" s="39">
        <v>1</v>
      </c>
      <c r="EL42" s="39">
        <v>0</v>
      </c>
      <c r="EM42" s="39">
        <v>0</v>
      </c>
      <c r="EN42" s="39">
        <v>0</v>
      </c>
      <c r="EO42" s="39">
        <v>0</v>
      </c>
      <c r="EP42" s="39">
        <v>0</v>
      </c>
      <c r="EQ42" s="39"/>
      <c r="ER42" s="39" t="s">
        <v>384</v>
      </c>
      <c r="ES42" s="39">
        <v>1</v>
      </c>
      <c r="ET42" s="39">
        <v>0</v>
      </c>
      <c r="EU42" s="39">
        <v>0</v>
      </c>
      <c r="EV42" s="39">
        <v>0</v>
      </c>
      <c r="EW42" s="39">
        <v>0</v>
      </c>
      <c r="EX42" s="39">
        <v>0</v>
      </c>
      <c r="EY42" s="39">
        <v>0</v>
      </c>
      <c r="EZ42" s="39">
        <v>0</v>
      </c>
      <c r="FA42" s="39">
        <v>0</v>
      </c>
      <c r="FB42" s="39">
        <v>0</v>
      </c>
      <c r="FC42" s="39">
        <v>0</v>
      </c>
      <c r="FD42" s="39">
        <v>0</v>
      </c>
      <c r="FE42" s="39">
        <v>0</v>
      </c>
      <c r="FF42" s="39">
        <v>0</v>
      </c>
      <c r="FG42" s="39">
        <v>0</v>
      </c>
      <c r="FH42" s="39">
        <v>0</v>
      </c>
      <c r="FI42" s="39">
        <v>0</v>
      </c>
      <c r="FJ42" s="39"/>
      <c r="FK42" s="39" t="s">
        <v>1909</v>
      </c>
      <c r="FL42" s="39">
        <v>1</v>
      </c>
      <c r="FM42" s="39">
        <v>0</v>
      </c>
      <c r="FN42" s="39">
        <v>0</v>
      </c>
      <c r="FO42" s="39">
        <v>0</v>
      </c>
      <c r="FP42" s="39">
        <v>0</v>
      </c>
      <c r="FQ42" s="39">
        <v>0</v>
      </c>
      <c r="FR42" s="39"/>
      <c r="FS42" s="39"/>
      <c r="FT42" s="39"/>
      <c r="FU42" s="39"/>
      <c r="FV42" s="39"/>
      <c r="FW42" s="39"/>
      <c r="FX42" s="39"/>
      <c r="FY42" s="39"/>
      <c r="FZ42" s="39"/>
      <c r="GA42" s="39"/>
      <c r="GB42" s="39"/>
      <c r="GC42" s="39"/>
      <c r="GD42" s="39"/>
      <c r="GE42" s="39"/>
      <c r="GF42" s="39"/>
      <c r="GG42" s="39"/>
      <c r="GH42" s="39"/>
      <c r="GI42" s="39"/>
      <c r="GJ42" s="39"/>
      <c r="GK42" s="39"/>
      <c r="GL42" s="39"/>
      <c r="GM42" s="39"/>
      <c r="GN42" s="39"/>
      <c r="GO42" s="39"/>
      <c r="GP42" s="39"/>
      <c r="GQ42" s="39"/>
      <c r="GR42" s="39"/>
      <c r="GS42" s="39"/>
      <c r="GT42" s="39"/>
      <c r="GU42" s="39"/>
      <c r="GV42" s="39"/>
      <c r="GW42" s="39"/>
      <c r="GX42" s="39"/>
      <c r="GY42" s="39"/>
      <c r="GZ42" s="39"/>
      <c r="HA42" s="39"/>
      <c r="HB42" s="39"/>
      <c r="HC42" s="39"/>
      <c r="HD42" s="39"/>
      <c r="HE42" s="39"/>
      <c r="HF42" s="39"/>
      <c r="HG42" s="39"/>
      <c r="HH42" s="39"/>
      <c r="HI42" s="39"/>
      <c r="HJ42" s="39"/>
      <c r="HK42" s="39"/>
      <c r="HL42" s="39"/>
      <c r="HM42" s="39"/>
      <c r="HN42" s="39"/>
      <c r="HO42" s="39"/>
      <c r="HP42" s="39"/>
      <c r="HQ42" s="39"/>
      <c r="HR42" s="39"/>
      <c r="HS42" s="39"/>
      <c r="HT42" s="39"/>
      <c r="HU42" s="39" t="s">
        <v>423</v>
      </c>
      <c r="HV42" s="39"/>
      <c r="HW42" s="39" t="s">
        <v>345</v>
      </c>
      <c r="HX42" s="39" t="s">
        <v>423</v>
      </c>
      <c r="HY42" s="39"/>
      <c r="HZ42" s="39"/>
      <c r="IA42" s="39"/>
      <c r="IB42" s="39"/>
      <c r="IC42" s="39"/>
      <c r="ID42" s="39" t="s">
        <v>4203</v>
      </c>
      <c r="IE42" s="39" t="s">
        <v>4209</v>
      </c>
      <c r="IF42" s="39">
        <v>0</v>
      </c>
      <c r="IG42" s="39">
        <v>0</v>
      </c>
      <c r="IH42" s="39">
        <v>0</v>
      </c>
      <c r="II42" s="39">
        <v>0</v>
      </c>
      <c r="IJ42" s="39">
        <v>0</v>
      </c>
      <c r="IK42" s="39">
        <v>0</v>
      </c>
      <c r="IL42" s="39">
        <v>1</v>
      </c>
      <c r="IM42" s="39">
        <v>0</v>
      </c>
      <c r="IN42" s="39">
        <v>0</v>
      </c>
      <c r="IO42" s="39">
        <v>0</v>
      </c>
      <c r="IP42" s="39">
        <v>0</v>
      </c>
      <c r="IQ42" s="39"/>
      <c r="IR42" s="39" t="s">
        <v>4220</v>
      </c>
      <c r="IS42" s="39" t="s">
        <v>4224</v>
      </c>
      <c r="IT42" s="39">
        <v>0</v>
      </c>
      <c r="IU42" s="39">
        <v>0</v>
      </c>
      <c r="IV42" s="39">
        <v>0</v>
      </c>
      <c r="IW42" s="39">
        <v>0</v>
      </c>
      <c r="IX42" s="39">
        <v>0</v>
      </c>
      <c r="IY42" s="39">
        <v>0</v>
      </c>
      <c r="IZ42" s="39">
        <v>0</v>
      </c>
      <c r="JA42" s="39">
        <v>0</v>
      </c>
      <c r="JB42" s="39">
        <v>0</v>
      </c>
      <c r="JC42" s="39">
        <v>0</v>
      </c>
      <c r="JD42" s="39">
        <v>0</v>
      </c>
      <c r="JE42" s="39">
        <v>0</v>
      </c>
      <c r="JF42" s="39">
        <v>1</v>
      </c>
      <c r="JG42" s="39">
        <v>0</v>
      </c>
      <c r="JH42" s="39">
        <v>0</v>
      </c>
      <c r="JI42" s="39">
        <v>0</v>
      </c>
      <c r="JJ42" s="39"/>
      <c r="JK42" s="39" t="s">
        <v>389</v>
      </c>
      <c r="JL42" s="39"/>
      <c r="JM42" s="39"/>
      <c r="JN42" s="39" t="s">
        <v>352</v>
      </c>
      <c r="JO42" s="39"/>
      <c r="JP42" s="39"/>
      <c r="JQ42" s="39"/>
      <c r="JR42" s="39"/>
      <c r="JS42" s="39"/>
      <c r="JT42" s="39"/>
      <c r="JU42" s="39"/>
      <c r="JV42" s="39"/>
      <c r="JW42" s="39"/>
      <c r="JX42" s="39"/>
      <c r="JY42" s="39"/>
      <c r="JZ42" s="39"/>
      <c r="KA42" s="39"/>
      <c r="KB42" s="39"/>
      <c r="KC42" s="39"/>
      <c r="KD42" s="39"/>
      <c r="KE42" s="39"/>
      <c r="KF42" s="39"/>
      <c r="KG42" s="39"/>
      <c r="KH42" s="39"/>
      <c r="KI42" s="39"/>
      <c r="KJ42" s="39"/>
      <c r="KK42" s="39"/>
      <c r="KL42" s="39"/>
      <c r="KM42" s="39"/>
      <c r="KN42" s="39"/>
      <c r="KO42" s="39"/>
      <c r="KP42" s="39"/>
      <c r="KQ42" s="39"/>
      <c r="KR42" s="39"/>
      <c r="KS42" s="39"/>
      <c r="KT42" s="39"/>
      <c r="KU42" s="39"/>
      <c r="KV42" s="39"/>
      <c r="KW42" s="39"/>
      <c r="KX42" s="39"/>
      <c r="KY42" s="39"/>
      <c r="KZ42" s="39"/>
      <c r="LA42" s="39"/>
      <c r="LB42" s="39"/>
      <c r="LC42" s="39"/>
      <c r="LD42" s="39"/>
      <c r="LE42" s="39"/>
      <c r="LF42" s="39"/>
      <c r="LG42" s="39"/>
      <c r="LH42" s="39"/>
      <c r="LI42" s="39"/>
      <c r="LJ42" s="39"/>
      <c r="LK42" s="39"/>
      <c r="LL42" s="39"/>
      <c r="LM42" s="39"/>
      <c r="LN42" s="39"/>
      <c r="LO42" s="39"/>
      <c r="LP42" s="39"/>
      <c r="LQ42" s="39"/>
      <c r="LR42" s="39"/>
      <c r="LS42" s="39"/>
      <c r="LT42" s="39"/>
      <c r="LU42" s="39"/>
      <c r="LV42" s="39"/>
      <c r="LW42" s="39"/>
      <c r="LX42" s="39"/>
      <c r="LY42" s="39"/>
      <c r="LZ42" s="39"/>
      <c r="MA42" s="39"/>
      <c r="MB42" s="39"/>
      <c r="MC42" s="39"/>
      <c r="MD42" s="39"/>
      <c r="ME42" s="39"/>
      <c r="MF42" s="39"/>
      <c r="MG42" s="39" t="s">
        <v>355</v>
      </c>
      <c r="MH42" s="39" t="s">
        <v>355</v>
      </c>
      <c r="MI42" s="39" t="s">
        <v>355</v>
      </c>
      <c r="MJ42" s="39" t="s">
        <v>355</v>
      </c>
      <c r="MK42" s="39">
        <v>0</v>
      </c>
      <c r="ML42" s="39">
        <v>0</v>
      </c>
      <c r="MM42" s="39">
        <v>0</v>
      </c>
      <c r="MN42" s="39">
        <v>0</v>
      </c>
      <c r="MO42" s="39">
        <v>0</v>
      </c>
      <c r="MP42" s="39">
        <v>0</v>
      </c>
      <c r="MQ42" s="39">
        <v>1</v>
      </c>
      <c r="MR42" s="39">
        <v>0</v>
      </c>
      <c r="MS42" s="39"/>
      <c r="MT42" s="39" t="s">
        <v>355</v>
      </c>
      <c r="MU42" s="39">
        <v>0</v>
      </c>
      <c r="MV42" s="39">
        <v>0</v>
      </c>
      <c r="MW42" s="39"/>
      <c r="MX42" s="39">
        <v>0</v>
      </c>
      <c r="MY42" s="39">
        <v>1</v>
      </c>
      <c r="MZ42" s="39">
        <v>0</v>
      </c>
      <c r="NA42" s="39"/>
      <c r="NB42" s="39" t="s">
        <v>1913</v>
      </c>
      <c r="NC42" s="39">
        <v>1</v>
      </c>
      <c r="ND42" s="39">
        <v>0</v>
      </c>
      <c r="NE42" s="39">
        <v>0</v>
      </c>
      <c r="NF42" s="39">
        <v>0</v>
      </c>
      <c r="NG42" s="39" t="s">
        <v>2008</v>
      </c>
      <c r="NH42" s="39">
        <v>0</v>
      </c>
      <c r="NI42" s="39">
        <v>0</v>
      </c>
      <c r="NJ42" s="39">
        <v>0</v>
      </c>
      <c r="NK42" s="39">
        <v>0</v>
      </c>
      <c r="NL42" s="39">
        <v>0</v>
      </c>
      <c r="NM42" s="39">
        <v>0</v>
      </c>
      <c r="NN42" s="39">
        <v>1</v>
      </c>
      <c r="NO42" s="39">
        <v>0</v>
      </c>
      <c r="NP42" s="39">
        <v>1</v>
      </c>
      <c r="NQ42" s="39">
        <v>0</v>
      </c>
      <c r="NR42" s="39">
        <v>0</v>
      </c>
      <c r="NS42" s="39" t="s">
        <v>4367</v>
      </c>
      <c r="NT42" s="39"/>
      <c r="NU42" s="39" t="s">
        <v>1915</v>
      </c>
      <c r="NV42" s="39" t="s">
        <v>1902</v>
      </c>
      <c r="NW42" s="39"/>
      <c r="NX42" s="39"/>
      <c r="NY42" s="39"/>
      <c r="NZ42" s="39"/>
      <c r="OA42" s="39"/>
      <c r="OB42" s="39"/>
      <c r="OC42" s="39"/>
      <c r="OD42" s="39"/>
      <c r="OE42" s="39"/>
      <c r="OF42" s="39"/>
      <c r="OG42" s="39"/>
      <c r="OH42" s="39"/>
      <c r="OI42" s="39" t="s">
        <v>4382</v>
      </c>
      <c r="OJ42" s="39">
        <v>0</v>
      </c>
      <c r="OK42" s="39">
        <v>0</v>
      </c>
      <c r="OL42" s="39">
        <v>0</v>
      </c>
      <c r="OM42" s="39">
        <v>0</v>
      </c>
      <c r="ON42" s="39">
        <v>0</v>
      </c>
      <c r="OO42" s="39">
        <v>0</v>
      </c>
      <c r="OP42" s="39">
        <v>0</v>
      </c>
      <c r="OQ42" s="39">
        <v>1</v>
      </c>
      <c r="OR42" s="39">
        <v>0</v>
      </c>
      <c r="OS42" s="39">
        <v>0</v>
      </c>
      <c r="OT42" s="39">
        <v>0</v>
      </c>
      <c r="OU42" s="39"/>
      <c r="OV42" s="39"/>
      <c r="OW42" s="39"/>
      <c r="OX42" s="39"/>
      <c r="OY42" s="39"/>
      <c r="OZ42" s="39"/>
      <c r="PA42" s="39"/>
      <c r="PB42" s="39"/>
      <c r="PC42" s="39"/>
      <c r="PD42" s="39"/>
      <c r="PE42" s="39"/>
      <c r="PF42" s="39"/>
      <c r="PG42" s="39"/>
      <c r="PH42" s="39"/>
      <c r="PI42" s="39"/>
      <c r="PJ42" s="39"/>
      <c r="PK42" s="39"/>
      <c r="PL42" s="39"/>
      <c r="PM42" s="39"/>
      <c r="PN42" s="39"/>
      <c r="PO42" s="39"/>
      <c r="PP42" s="39"/>
      <c r="PQ42" s="39"/>
      <c r="PR42" s="39"/>
      <c r="PS42" s="39"/>
      <c r="PT42" s="39"/>
      <c r="PU42" s="39"/>
      <c r="PV42" s="39"/>
      <c r="PW42" s="39"/>
      <c r="PX42" s="39"/>
      <c r="PY42" s="39"/>
      <c r="PZ42" s="39"/>
      <c r="QA42" s="39"/>
      <c r="QB42" s="39"/>
      <c r="QC42" s="39"/>
      <c r="QD42" s="39"/>
      <c r="QE42" s="39"/>
      <c r="QF42" s="39"/>
      <c r="QG42" s="39"/>
      <c r="QH42" s="39"/>
      <c r="QI42" s="39"/>
      <c r="QJ42" s="39"/>
      <c r="QK42" s="39"/>
      <c r="QL42" s="39"/>
      <c r="QM42" s="39"/>
      <c r="QN42" s="39"/>
      <c r="QO42" s="39"/>
      <c r="QP42" s="39"/>
      <c r="QQ42" s="39"/>
      <c r="QR42" s="39"/>
      <c r="QS42" s="39"/>
      <c r="QT42" s="39"/>
      <c r="QU42" s="39"/>
      <c r="QV42" s="39"/>
      <c r="QW42" s="39"/>
      <c r="QX42" s="39"/>
      <c r="QY42" s="39"/>
      <c r="QZ42" s="39"/>
      <c r="RA42" s="39"/>
      <c r="RB42" s="39"/>
      <c r="RC42" s="39"/>
      <c r="RD42" s="39"/>
      <c r="RE42" s="39"/>
      <c r="RF42" s="39"/>
      <c r="RG42" s="39"/>
      <c r="RH42" s="39"/>
      <c r="RI42" s="39"/>
      <c r="RJ42" s="39"/>
      <c r="RK42" s="39"/>
      <c r="RL42" s="39"/>
      <c r="RM42" s="39"/>
      <c r="RN42" s="39"/>
      <c r="RO42" s="39"/>
      <c r="RP42" s="39"/>
      <c r="RQ42" s="39"/>
      <c r="RR42" s="39"/>
      <c r="RS42" s="39"/>
      <c r="RT42" s="39"/>
      <c r="RU42" s="39"/>
      <c r="RV42" s="39"/>
      <c r="RW42" s="39"/>
      <c r="RX42" s="39"/>
      <c r="RY42" s="39"/>
      <c r="RZ42" s="39"/>
      <c r="SA42" s="39"/>
      <c r="SB42" s="39"/>
      <c r="SC42" s="39"/>
      <c r="SD42" s="39"/>
      <c r="SE42" s="39"/>
      <c r="SF42" s="39"/>
      <c r="SG42" s="39"/>
      <c r="SH42" s="39"/>
      <c r="SI42" s="39"/>
      <c r="SJ42" s="39"/>
      <c r="SK42" s="39"/>
      <c r="SL42" s="39"/>
      <c r="SM42" s="39"/>
      <c r="SN42" s="39"/>
      <c r="SO42" s="39"/>
      <c r="SP42" s="39"/>
      <c r="SQ42" s="39"/>
      <c r="SR42" s="39"/>
      <c r="SS42" s="39"/>
      <c r="ST42" s="39"/>
      <c r="SU42" s="39"/>
      <c r="SV42" s="39"/>
      <c r="SW42" s="39"/>
      <c r="SX42" s="39"/>
      <c r="SY42" s="39"/>
      <c r="SZ42" s="39"/>
      <c r="TA42" s="39"/>
      <c r="TB42" s="39"/>
      <c r="TC42" s="39"/>
      <c r="TD42" s="39"/>
      <c r="TE42" s="39"/>
      <c r="TF42" s="39"/>
      <c r="TG42" s="39"/>
      <c r="TH42" s="39"/>
      <c r="TI42" s="39"/>
      <c r="TJ42" s="39"/>
      <c r="TK42" s="39"/>
      <c r="TL42" s="39"/>
      <c r="TM42" s="39"/>
      <c r="TN42" s="39"/>
      <c r="TO42" s="39"/>
      <c r="TP42" s="39"/>
      <c r="TQ42" s="39"/>
      <c r="TR42" s="39"/>
      <c r="TS42" s="39"/>
      <c r="TT42" s="39"/>
      <c r="TU42" s="39"/>
      <c r="TV42" s="39"/>
      <c r="TW42" s="39"/>
      <c r="TX42" s="39"/>
      <c r="TY42" s="39"/>
      <c r="TZ42" s="39"/>
      <c r="UA42" s="39"/>
      <c r="UB42" s="39"/>
      <c r="UC42" s="39"/>
      <c r="UD42" s="39"/>
      <c r="UE42" s="39"/>
      <c r="UF42" s="39"/>
      <c r="UG42" s="39"/>
      <c r="UH42" s="39"/>
      <c r="UI42" s="39"/>
      <c r="UJ42" s="39"/>
      <c r="UK42" s="39"/>
      <c r="UL42" s="39"/>
      <c r="UM42" s="39"/>
      <c r="UN42" s="39"/>
      <c r="UO42" s="39"/>
      <c r="UP42" s="39"/>
      <c r="UQ42" s="39"/>
      <c r="UR42" s="39"/>
      <c r="US42" s="39"/>
      <c r="UT42" s="39"/>
      <c r="UU42" s="39"/>
      <c r="UV42" s="39"/>
      <c r="UW42" s="39"/>
      <c r="UX42" s="39"/>
      <c r="UY42" s="39"/>
      <c r="UZ42" s="39"/>
      <c r="VA42" s="39"/>
      <c r="VB42" s="39"/>
      <c r="VC42" s="39"/>
      <c r="VD42" s="39"/>
      <c r="VE42" s="39"/>
      <c r="VF42" s="39"/>
      <c r="VG42" s="39"/>
      <c r="VH42" s="39"/>
      <c r="VI42" s="39"/>
      <c r="VJ42" s="39"/>
      <c r="VK42" s="39"/>
      <c r="VL42" s="39"/>
      <c r="VM42" s="39"/>
      <c r="VN42" s="39"/>
      <c r="VO42" s="39"/>
      <c r="VP42" s="39"/>
      <c r="VQ42" s="39"/>
      <c r="VR42" s="39"/>
      <c r="VS42" s="39" t="s">
        <v>3221</v>
      </c>
      <c r="VT42" s="39">
        <v>1</v>
      </c>
      <c r="VU42" s="39">
        <v>0</v>
      </c>
      <c r="VV42" s="39">
        <v>1</v>
      </c>
      <c r="VW42" s="39">
        <v>0</v>
      </c>
      <c r="VX42" s="39">
        <v>0</v>
      </c>
      <c r="VY42" s="39">
        <v>0</v>
      </c>
      <c r="VZ42" s="39">
        <v>0</v>
      </c>
      <c r="WA42" s="39">
        <v>0</v>
      </c>
      <c r="WB42" s="39"/>
      <c r="WC42" s="39">
        <v>0</v>
      </c>
      <c r="WD42" s="39">
        <v>0</v>
      </c>
      <c r="WE42" s="39">
        <v>0</v>
      </c>
      <c r="WF42" s="39"/>
      <c r="WG42" s="39" t="s">
        <v>4427</v>
      </c>
      <c r="WH42" s="39" t="s">
        <v>4507</v>
      </c>
      <c r="WI42" s="39" t="s">
        <v>1925</v>
      </c>
      <c r="WJ42" s="39">
        <v>0</v>
      </c>
      <c r="WK42" s="39">
        <v>0</v>
      </c>
      <c r="WL42" s="39">
        <v>0</v>
      </c>
      <c r="WM42" s="39">
        <v>0</v>
      </c>
      <c r="WN42" s="39">
        <v>0</v>
      </c>
      <c r="WO42" s="39">
        <v>0</v>
      </c>
      <c r="WP42" s="39">
        <v>0</v>
      </c>
      <c r="WQ42" s="39">
        <v>0</v>
      </c>
      <c r="WR42" s="39">
        <v>0</v>
      </c>
      <c r="WS42" s="39">
        <v>0</v>
      </c>
      <c r="WT42" s="39">
        <v>0</v>
      </c>
      <c r="WU42" s="39"/>
      <c r="WV42" s="39">
        <v>0</v>
      </c>
      <c r="WW42" s="39">
        <v>1</v>
      </c>
      <c r="WX42" s="39">
        <v>0</v>
      </c>
      <c r="WY42" s="39"/>
      <c r="WZ42" s="39"/>
      <c r="XA42" s="39" t="s">
        <v>1915</v>
      </c>
      <c r="XB42" s="39"/>
      <c r="XC42" s="39"/>
      <c r="XD42" s="39"/>
      <c r="XE42" s="39"/>
      <c r="XF42" s="39"/>
      <c r="XG42" s="39"/>
      <c r="XH42" s="39"/>
      <c r="XI42" s="39"/>
      <c r="XJ42" s="39" t="s">
        <v>1915</v>
      </c>
      <c r="XK42" s="39" t="s">
        <v>1915</v>
      </c>
      <c r="XL42" s="39"/>
      <c r="XM42" s="39"/>
      <c r="XN42" s="39">
        <v>0</v>
      </c>
      <c r="XO42" s="39">
        <v>0</v>
      </c>
      <c r="XP42" s="39">
        <v>0</v>
      </c>
      <c r="XQ42" s="39"/>
      <c r="XR42" s="39">
        <v>0</v>
      </c>
      <c r="XS42" s="39">
        <v>0</v>
      </c>
      <c r="XT42" s="39">
        <v>0</v>
      </c>
      <c r="XU42" s="39"/>
      <c r="XV42" s="39"/>
      <c r="XW42" s="39" t="s">
        <v>1915</v>
      </c>
      <c r="XX42" s="39">
        <v>226593767</v>
      </c>
      <c r="XY42" s="39" t="s">
        <v>899</v>
      </c>
      <c r="XZ42" s="38">
        <v>44495.495729166672</v>
      </c>
      <c r="YA42" s="39"/>
      <c r="YB42" s="39"/>
      <c r="YC42" s="39" t="s">
        <v>336</v>
      </c>
      <c r="YD42" s="39" t="s">
        <v>337</v>
      </c>
      <c r="YE42" s="39"/>
      <c r="YF42" s="39">
        <v>44</v>
      </c>
    </row>
    <row r="43" spans="1:656" s="14" customFormat="1" ht="15.75" customHeight="1" x14ac:dyDescent="0.25">
      <c r="A43" s="37">
        <v>44494.72227215278</v>
      </c>
      <c r="B43" s="38">
        <v>44494.742989675928</v>
      </c>
      <c r="C43" s="38">
        <v>44494</v>
      </c>
      <c r="D43" s="39"/>
      <c r="E43" s="39" t="s">
        <v>567</v>
      </c>
      <c r="F43" s="38">
        <v>44494</v>
      </c>
      <c r="G43" s="39" t="s">
        <v>1902</v>
      </c>
      <c r="H43" s="39" t="s">
        <v>1902</v>
      </c>
      <c r="I43" s="39" t="s">
        <v>1915</v>
      </c>
      <c r="J43" s="39" t="s">
        <v>1980</v>
      </c>
      <c r="K43" s="39" t="s">
        <v>1963</v>
      </c>
      <c r="L43" s="39"/>
      <c r="M43" s="39" t="s">
        <v>314</v>
      </c>
      <c r="N43" s="39" t="s">
        <v>1902</v>
      </c>
      <c r="O43" s="39" t="s">
        <v>1990</v>
      </c>
      <c r="P43" s="39" t="s">
        <v>1946</v>
      </c>
      <c r="Q43" s="39"/>
      <c r="R43" s="61" t="s">
        <v>531</v>
      </c>
      <c r="S43" s="39">
        <v>2</v>
      </c>
      <c r="T43" s="39">
        <v>0</v>
      </c>
      <c r="U43" s="39">
        <v>2</v>
      </c>
      <c r="V43" s="39" t="s">
        <v>319</v>
      </c>
      <c r="W43" s="39">
        <v>0</v>
      </c>
      <c r="X43" s="39">
        <v>1</v>
      </c>
      <c r="Y43" s="39">
        <v>0</v>
      </c>
      <c r="Z43" s="39">
        <v>0</v>
      </c>
      <c r="AA43" s="39"/>
      <c r="AB43" s="39"/>
      <c r="AC43" s="39"/>
      <c r="AD43" s="39"/>
      <c r="AE43" s="39"/>
      <c r="AF43" s="39" t="s">
        <v>1902</v>
      </c>
      <c r="AG43" s="39" t="s">
        <v>339</v>
      </c>
      <c r="AH43" s="39">
        <v>1</v>
      </c>
      <c r="AI43" s="39">
        <v>0</v>
      </c>
      <c r="AJ43" s="39">
        <v>0</v>
      </c>
      <c r="AK43" s="39">
        <v>0</v>
      </c>
      <c r="AL43" s="39">
        <v>0</v>
      </c>
      <c r="AM43" s="39">
        <v>0</v>
      </c>
      <c r="AN43" s="39">
        <v>0</v>
      </c>
      <c r="AO43" s="39">
        <v>0</v>
      </c>
      <c r="AP43" s="39"/>
      <c r="AQ43" s="39" t="s">
        <v>1977</v>
      </c>
      <c r="AR43" s="39"/>
      <c r="AS43" s="39">
        <v>200</v>
      </c>
      <c r="AT43" s="39" t="s">
        <v>1915</v>
      </c>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t="s">
        <v>1909</v>
      </c>
      <c r="EK43" s="39">
        <v>1</v>
      </c>
      <c r="EL43" s="39">
        <v>0</v>
      </c>
      <c r="EM43" s="39">
        <v>0</v>
      </c>
      <c r="EN43" s="39">
        <v>0</v>
      </c>
      <c r="EO43" s="39">
        <v>0</v>
      </c>
      <c r="EP43" s="39">
        <v>0</v>
      </c>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c r="GX43" s="39"/>
      <c r="GY43" s="39"/>
      <c r="GZ43" s="39"/>
      <c r="HA43" s="39"/>
      <c r="HB43" s="39"/>
      <c r="HC43" s="39"/>
      <c r="HD43" s="39"/>
      <c r="HE43" s="39"/>
      <c r="HF43" s="39"/>
      <c r="HG43" s="39"/>
      <c r="HH43" s="39"/>
      <c r="HI43" s="39"/>
      <c r="HJ43" s="39"/>
      <c r="HK43" s="39"/>
      <c r="HL43" s="39"/>
      <c r="HM43" s="39"/>
      <c r="HN43" s="39"/>
      <c r="HO43" s="39"/>
      <c r="HP43" s="39"/>
      <c r="HQ43" s="39"/>
      <c r="HR43" s="39"/>
      <c r="HS43" s="39"/>
      <c r="HT43" s="39"/>
      <c r="HU43" s="39" t="s">
        <v>344</v>
      </c>
      <c r="HV43" s="39"/>
      <c r="HW43" s="39" t="s">
        <v>345</v>
      </c>
      <c r="HX43" s="39" t="s">
        <v>423</v>
      </c>
      <c r="HY43" s="39"/>
      <c r="HZ43" s="39"/>
      <c r="IA43" s="39"/>
      <c r="IB43" s="39"/>
      <c r="IC43" s="39"/>
      <c r="ID43" s="39" t="s">
        <v>355</v>
      </c>
      <c r="IE43" s="39"/>
      <c r="IF43" s="39"/>
      <c r="IG43" s="39"/>
      <c r="IH43" s="39"/>
      <c r="II43" s="39"/>
      <c r="IJ43" s="39"/>
      <c r="IK43" s="39"/>
      <c r="IL43" s="39"/>
      <c r="IM43" s="39"/>
      <c r="IN43" s="39"/>
      <c r="IO43" s="39"/>
      <c r="IP43" s="39"/>
      <c r="IQ43" s="39"/>
      <c r="IR43" s="39"/>
      <c r="IS43" s="39"/>
      <c r="IT43" s="39"/>
      <c r="IU43" s="39"/>
      <c r="IV43" s="39"/>
      <c r="IW43" s="39"/>
      <c r="IX43" s="39"/>
      <c r="IY43" s="39"/>
      <c r="IZ43" s="39"/>
      <c r="JA43" s="39"/>
      <c r="JB43" s="39"/>
      <c r="JC43" s="39"/>
      <c r="JD43" s="39"/>
      <c r="JE43" s="39"/>
      <c r="JF43" s="39"/>
      <c r="JG43" s="39"/>
      <c r="JH43" s="39"/>
      <c r="JI43" s="39"/>
      <c r="JJ43" s="39"/>
      <c r="JK43" s="39"/>
      <c r="JL43" s="39"/>
      <c r="JM43" s="39"/>
      <c r="JN43" s="39"/>
      <c r="JO43" s="39"/>
      <c r="JP43" s="39"/>
      <c r="JQ43" s="39"/>
      <c r="JR43" s="39"/>
      <c r="JS43" s="39"/>
      <c r="JT43" s="39"/>
      <c r="JU43" s="39"/>
      <c r="JV43" s="39"/>
      <c r="JW43" s="39"/>
      <c r="JX43" s="39"/>
      <c r="JY43" s="39"/>
      <c r="JZ43" s="39"/>
      <c r="KA43" s="39"/>
      <c r="KB43" s="39"/>
      <c r="KC43" s="39"/>
      <c r="KD43" s="39"/>
      <c r="KE43" s="39"/>
      <c r="KF43" s="39"/>
      <c r="KG43" s="39"/>
      <c r="KH43" s="39"/>
      <c r="KI43" s="39"/>
      <c r="KJ43" s="39"/>
      <c r="KK43" s="39"/>
      <c r="KL43" s="39"/>
      <c r="KM43" s="39"/>
      <c r="KN43" s="39"/>
      <c r="KO43" s="39"/>
      <c r="KP43" s="39"/>
      <c r="KQ43" s="39"/>
      <c r="KR43" s="39"/>
      <c r="KS43" s="39"/>
      <c r="KT43" s="39"/>
      <c r="KU43" s="39"/>
      <c r="KV43" s="39"/>
      <c r="KW43" s="39"/>
      <c r="KX43" s="39"/>
      <c r="KY43" s="39"/>
      <c r="KZ43" s="39"/>
      <c r="LA43" s="39"/>
      <c r="LB43" s="39"/>
      <c r="LC43" s="39"/>
      <c r="LD43" s="39"/>
      <c r="LE43" s="39"/>
      <c r="LF43" s="39"/>
      <c r="LG43" s="39"/>
      <c r="LH43" s="39"/>
      <c r="LI43" s="39"/>
      <c r="LJ43" s="39"/>
      <c r="LK43" s="39"/>
      <c r="LL43" s="39"/>
      <c r="LM43" s="39"/>
      <c r="LN43" s="39"/>
      <c r="LO43" s="39"/>
      <c r="LP43" s="39"/>
      <c r="LQ43" s="39"/>
      <c r="LR43" s="39"/>
      <c r="LS43" s="39"/>
      <c r="LT43" s="39"/>
      <c r="LU43" s="39"/>
      <c r="LV43" s="39"/>
      <c r="LW43" s="39"/>
      <c r="LX43" s="39"/>
      <c r="LY43" s="39"/>
      <c r="LZ43" s="39"/>
      <c r="MA43" s="39"/>
      <c r="MB43" s="39"/>
      <c r="MC43" s="39"/>
      <c r="MD43" s="39"/>
      <c r="ME43" s="39"/>
      <c r="MF43" s="39"/>
      <c r="MG43" s="39"/>
      <c r="MH43" s="39"/>
      <c r="MI43" s="39"/>
      <c r="MJ43" s="39" t="s">
        <v>2273</v>
      </c>
      <c r="MK43" s="39">
        <v>0</v>
      </c>
      <c r="ML43" s="39">
        <v>0</v>
      </c>
      <c r="MM43" s="39">
        <v>0</v>
      </c>
      <c r="MN43" s="39">
        <v>0</v>
      </c>
      <c r="MO43" s="39">
        <v>1</v>
      </c>
      <c r="MP43" s="39">
        <v>0</v>
      </c>
      <c r="MQ43" s="39">
        <v>0</v>
      </c>
      <c r="MR43" s="39">
        <v>0</v>
      </c>
      <c r="MS43" s="39"/>
      <c r="MT43" s="39"/>
      <c r="MU43" s="39"/>
      <c r="MV43" s="39"/>
      <c r="MW43" s="39"/>
      <c r="MX43" s="39"/>
      <c r="MY43" s="39"/>
      <c r="MZ43" s="39"/>
      <c r="NA43" s="39"/>
      <c r="NB43" s="39" t="s">
        <v>1913</v>
      </c>
      <c r="NC43" s="39">
        <v>1</v>
      </c>
      <c r="ND43" s="39">
        <v>0</v>
      </c>
      <c r="NE43" s="39">
        <v>0</v>
      </c>
      <c r="NF43" s="39">
        <v>0</v>
      </c>
      <c r="NG43" s="39"/>
      <c r="NH43" s="39"/>
      <c r="NI43" s="39"/>
      <c r="NJ43" s="39"/>
      <c r="NK43" s="39"/>
      <c r="NL43" s="39"/>
      <c r="NM43" s="39"/>
      <c r="NN43" s="39"/>
      <c r="NO43" s="39"/>
      <c r="NP43" s="39"/>
      <c r="NQ43" s="39"/>
      <c r="NR43" s="39"/>
      <c r="NS43" s="39"/>
      <c r="NT43" s="39"/>
      <c r="NU43" s="39"/>
      <c r="NV43" s="39"/>
      <c r="NW43" s="39"/>
      <c r="NX43" s="39"/>
      <c r="NY43" s="39"/>
      <c r="NZ43" s="39"/>
      <c r="OA43" s="39"/>
      <c r="OB43" s="39"/>
      <c r="OC43" s="39"/>
      <c r="OD43" s="39"/>
      <c r="OE43" s="39"/>
      <c r="OF43" s="39"/>
      <c r="OG43" s="39"/>
      <c r="OH43" s="39"/>
      <c r="OI43" s="39"/>
      <c r="OJ43" s="39"/>
      <c r="OK43" s="39"/>
      <c r="OL43" s="39"/>
      <c r="OM43" s="39"/>
      <c r="ON43" s="39"/>
      <c r="OO43" s="39"/>
      <c r="OP43" s="39"/>
      <c r="OQ43" s="39"/>
      <c r="OR43" s="39"/>
      <c r="OS43" s="39"/>
      <c r="OT43" s="39"/>
      <c r="OU43" s="39"/>
      <c r="OV43" s="39" t="s">
        <v>4383</v>
      </c>
      <c r="OW43" s="39">
        <v>0</v>
      </c>
      <c r="OX43" s="39">
        <v>0</v>
      </c>
      <c r="OY43" s="39">
        <v>0</v>
      </c>
      <c r="OZ43" s="39">
        <v>0</v>
      </c>
      <c r="PA43" s="39">
        <v>0</v>
      </c>
      <c r="PB43" s="39">
        <v>0</v>
      </c>
      <c r="PC43" s="39">
        <v>0</v>
      </c>
      <c r="PD43" s="39">
        <v>0</v>
      </c>
      <c r="PE43" s="39">
        <v>0</v>
      </c>
      <c r="PF43" s="39">
        <v>1</v>
      </c>
      <c r="PG43" s="39"/>
      <c r="PH43" s="39">
        <v>0</v>
      </c>
      <c r="PI43" s="39">
        <v>0</v>
      </c>
      <c r="PJ43" s="39">
        <v>0</v>
      </c>
      <c r="PK43" s="39"/>
      <c r="PL43" s="39"/>
      <c r="PM43" s="39"/>
      <c r="PN43" s="39"/>
      <c r="PO43" s="39"/>
      <c r="PP43" s="39"/>
      <c r="PQ43" s="39"/>
      <c r="PR43" s="39"/>
      <c r="PS43" s="39"/>
      <c r="PT43" s="39"/>
      <c r="PU43" s="39"/>
      <c r="PV43" s="39"/>
      <c r="PW43" s="39"/>
      <c r="PX43" s="39"/>
      <c r="PY43" s="39"/>
      <c r="PZ43" s="39"/>
      <c r="QA43" s="39"/>
      <c r="QB43" s="39"/>
      <c r="QC43" s="39" t="s">
        <v>1915</v>
      </c>
      <c r="QD43" s="39"/>
      <c r="QE43" s="39" t="s">
        <v>2036</v>
      </c>
      <c r="QF43" s="39">
        <v>0</v>
      </c>
      <c r="QG43" s="39">
        <v>1</v>
      </c>
      <c r="QH43" s="39">
        <v>0</v>
      </c>
      <c r="QI43" s="39">
        <v>1</v>
      </c>
      <c r="QJ43" s="39">
        <v>0</v>
      </c>
      <c r="QK43" s="39">
        <v>0</v>
      </c>
      <c r="QL43" s="39">
        <v>0</v>
      </c>
      <c r="QM43" s="39">
        <v>0</v>
      </c>
      <c r="QN43" s="39">
        <v>0</v>
      </c>
      <c r="QO43" s="39"/>
      <c r="QP43" s="39" t="s">
        <v>2037</v>
      </c>
      <c r="QQ43" s="39">
        <v>0</v>
      </c>
      <c r="QR43" s="39">
        <v>1</v>
      </c>
      <c r="QS43" s="39">
        <v>0</v>
      </c>
      <c r="QT43" s="39">
        <v>0</v>
      </c>
      <c r="QU43" s="39">
        <v>0</v>
      </c>
      <c r="QV43" s="39">
        <v>0</v>
      </c>
      <c r="QW43" s="39">
        <v>0</v>
      </c>
      <c r="QX43" s="39">
        <v>0</v>
      </c>
      <c r="QY43" s="39">
        <v>0</v>
      </c>
      <c r="QZ43" s="39"/>
      <c r="RA43" s="39"/>
      <c r="RB43" s="39"/>
      <c r="RC43" s="39"/>
      <c r="RD43" s="39"/>
      <c r="RE43" s="39"/>
      <c r="RF43" s="39"/>
      <c r="RG43" s="39"/>
      <c r="RH43" s="39"/>
      <c r="RI43" s="39"/>
      <c r="RJ43" s="39"/>
      <c r="RK43" s="39"/>
      <c r="RL43" s="39"/>
      <c r="RM43" s="39"/>
      <c r="RN43" s="39"/>
      <c r="RO43" s="39"/>
      <c r="RP43" s="39"/>
      <c r="RQ43" s="39"/>
      <c r="RR43" s="39"/>
      <c r="RS43" s="39"/>
      <c r="RT43" s="39"/>
      <c r="RU43" s="39"/>
      <c r="RV43" s="39" t="s">
        <v>2030</v>
      </c>
      <c r="RW43" s="39">
        <v>0</v>
      </c>
      <c r="RX43" s="39">
        <v>1</v>
      </c>
      <c r="RY43" s="39">
        <v>0</v>
      </c>
      <c r="RZ43" s="39">
        <v>0</v>
      </c>
      <c r="SA43" s="39">
        <v>0</v>
      </c>
      <c r="SB43" s="39">
        <v>0</v>
      </c>
      <c r="SC43" s="39">
        <v>0</v>
      </c>
      <c r="SD43" s="39">
        <v>0</v>
      </c>
      <c r="SE43" s="39"/>
      <c r="SF43" s="39">
        <v>500</v>
      </c>
      <c r="SG43" s="39"/>
      <c r="SH43" s="39"/>
      <c r="SI43" s="39"/>
      <c r="SJ43" s="39"/>
      <c r="SK43" s="39"/>
      <c r="SL43" s="39"/>
      <c r="SM43" s="39"/>
      <c r="SN43" s="39"/>
      <c r="SO43" s="39"/>
      <c r="SP43" s="39"/>
      <c r="SQ43" s="39"/>
      <c r="SR43" s="39"/>
      <c r="SS43" s="39"/>
      <c r="ST43" s="39"/>
      <c r="SU43" s="39"/>
      <c r="SV43" s="39"/>
      <c r="SW43" s="39"/>
      <c r="SX43" s="39"/>
      <c r="SY43" s="39"/>
      <c r="SZ43" s="39"/>
      <c r="TA43" s="39"/>
      <c r="TB43" s="39"/>
      <c r="TC43" s="39"/>
      <c r="TD43" s="39"/>
      <c r="TE43" s="39"/>
      <c r="TF43" s="39"/>
      <c r="TG43" s="39"/>
      <c r="TH43" s="39"/>
      <c r="TI43" s="39"/>
      <c r="TJ43" s="39"/>
      <c r="TK43" s="39"/>
      <c r="TL43" s="39"/>
      <c r="TM43" s="39"/>
      <c r="TN43" s="39"/>
      <c r="TO43" s="39"/>
      <c r="TP43" s="39"/>
      <c r="TQ43" s="39"/>
      <c r="TR43" s="39"/>
      <c r="TS43" s="39"/>
      <c r="TT43" s="39"/>
      <c r="TU43" s="39"/>
      <c r="TV43" s="39"/>
      <c r="TW43" s="39"/>
      <c r="TX43" s="39"/>
      <c r="TY43" s="39"/>
      <c r="TZ43" s="39"/>
      <c r="UA43" s="39"/>
      <c r="UB43" s="39"/>
      <c r="UC43" s="39"/>
      <c r="UD43" s="39"/>
      <c r="UE43" s="39"/>
      <c r="UF43" s="39"/>
      <c r="UG43" s="39"/>
      <c r="UH43" s="39"/>
      <c r="UI43" s="39"/>
      <c r="UJ43" s="39"/>
      <c r="UK43" s="39"/>
      <c r="UL43" s="39"/>
      <c r="UM43" s="39"/>
      <c r="UN43" s="39"/>
      <c r="UO43" s="39"/>
      <c r="UP43" s="39"/>
      <c r="UQ43" s="39"/>
      <c r="UR43" s="39"/>
      <c r="US43" s="39"/>
      <c r="UT43" s="39"/>
      <c r="UU43" s="39"/>
      <c r="UV43" s="39"/>
      <c r="UW43" s="39"/>
      <c r="UX43" s="39"/>
      <c r="UY43" s="39"/>
      <c r="UZ43" s="39"/>
      <c r="VA43" s="39"/>
      <c r="VB43" s="39"/>
      <c r="VC43" s="39"/>
      <c r="VD43" s="39"/>
      <c r="VE43" s="39"/>
      <c r="VF43" s="39"/>
      <c r="VG43" s="39"/>
      <c r="VH43" s="39"/>
      <c r="VI43" s="39"/>
      <c r="VJ43" s="39"/>
      <c r="VK43" s="39"/>
      <c r="VL43" s="39"/>
      <c r="VM43" s="39"/>
      <c r="VN43" s="39"/>
      <c r="VO43" s="39"/>
      <c r="VP43" s="39"/>
      <c r="VQ43" s="39"/>
      <c r="VR43" s="39" t="s">
        <v>1915</v>
      </c>
      <c r="VS43" s="65" t="s">
        <v>4414</v>
      </c>
      <c r="VT43" s="39">
        <v>0</v>
      </c>
      <c r="VU43" s="39">
        <v>1</v>
      </c>
      <c r="VV43" s="39">
        <v>1</v>
      </c>
      <c r="VW43" s="39">
        <v>0</v>
      </c>
      <c r="VX43" s="39">
        <v>1</v>
      </c>
      <c r="VY43" s="39">
        <v>1</v>
      </c>
      <c r="VZ43" s="39">
        <v>1</v>
      </c>
      <c r="WA43" s="39">
        <v>0</v>
      </c>
      <c r="WB43" s="39"/>
      <c r="WC43" s="39">
        <v>0</v>
      </c>
      <c r="WD43" s="39">
        <v>0</v>
      </c>
      <c r="WE43" s="39">
        <v>0</v>
      </c>
      <c r="WF43" s="39"/>
      <c r="WG43" s="39" t="s">
        <v>4435</v>
      </c>
      <c r="WH43" s="39" t="s">
        <v>4493</v>
      </c>
      <c r="WI43" s="39" t="s">
        <v>2001</v>
      </c>
      <c r="WJ43" s="39">
        <v>0</v>
      </c>
      <c r="WK43" s="39">
        <v>1</v>
      </c>
      <c r="WL43" s="39">
        <v>1</v>
      </c>
      <c r="WM43" s="39">
        <v>1</v>
      </c>
      <c r="WN43" s="39">
        <v>0</v>
      </c>
      <c r="WO43" s="39">
        <v>0</v>
      </c>
      <c r="WP43" s="39">
        <v>0</v>
      </c>
      <c r="WQ43" s="39">
        <v>0</v>
      </c>
      <c r="WR43" s="39">
        <v>0</v>
      </c>
      <c r="WS43" s="39">
        <v>0</v>
      </c>
      <c r="WT43" s="39">
        <v>0</v>
      </c>
      <c r="WU43" s="39"/>
      <c r="WV43" s="39">
        <v>0</v>
      </c>
      <c r="WW43" s="39">
        <v>0</v>
      </c>
      <c r="WX43" s="39">
        <v>0</v>
      </c>
      <c r="WY43" s="39"/>
      <c r="WZ43" s="39" t="s">
        <v>5061</v>
      </c>
      <c r="XA43" s="39" t="s">
        <v>1915</v>
      </c>
      <c r="XB43" s="39"/>
      <c r="XC43" s="39"/>
      <c r="XD43" s="39"/>
      <c r="XE43" s="39"/>
      <c r="XF43" s="39"/>
      <c r="XG43" s="39"/>
      <c r="XH43" s="39"/>
      <c r="XI43" s="39"/>
      <c r="XJ43" s="39" t="s">
        <v>1915</v>
      </c>
      <c r="XK43" s="39" t="s">
        <v>1902</v>
      </c>
      <c r="XL43" s="39" t="s">
        <v>4560</v>
      </c>
      <c r="XM43" s="39"/>
      <c r="XN43" s="39"/>
      <c r="XO43" s="39"/>
      <c r="XP43" s="39"/>
      <c r="XQ43" s="39"/>
      <c r="XR43" s="39"/>
      <c r="XS43" s="39"/>
      <c r="XT43" s="39"/>
      <c r="XU43" s="39"/>
      <c r="XV43" s="39"/>
      <c r="XW43" s="39" t="s">
        <v>4107</v>
      </c>
      <c r="XX43" s="39">
        <v>226593774</v>
      </c>
      <c r="XY43" s="39" t="s">
        <v>910</v>
      </c>
      <c r="XZ43" s="38">
        <v>44495.495740740742</v>
      </c>
      <c r="YA43" s="39"/>
      <c r="YB43" s="39"/>
      <c r="YC43" s="39" t="s">
        <v>336</v>
      </c>
      <c r="YD43" s="39" t="s">
        <v>337</v>
      </c>
      <c r="YE43" s="39"/>
      <c r="YF43" s="39">
        <v>45</v>
      </c>
    </row>
    <row r="44" spans="1:656" s="40" customFormat="1" x14ac:dyDescent="0.25">
      <c r="A44" s="37">
        <v>44494.744024375002</v>
      </c>
      <c r="B44" s="38">
        <v>44494.764405590278</v>
      </c>
      <c r="C44" s="38">
        <v>44494</v>
      </c>
      <c r="D44" s="39"/>
      <c r="E44" s="39" t="s">
        <v>567</v>
      </c>
      <c r="F44" s="38">
        <v>44494</v>
      </c>
      <c r="G44" s="39" t="s">
        <v>1902</v>
      </c>
      <c r="H44" s="39" t="s">
        <v>1915</v>
      </c>
      <c r="I44" s="39" t="s">
        <v>1915</v>
      </c>
      <c r="J44" s="39" t="s">
        <v>1980</v>
      </c>
      <c r="K44" s="39" t="s">
        <v>1963</v>
      </c>
      <c r="L44" s="39"/>
      <c r="M44" s="39" t="s">
        <v>681</v>
      </c>
      <c r="N44" s="39" t="s">
        <v>1902</v>
      </c>
      <c r="O44" s="39" t="s">
        <v>1990</v>
      </c>
      <c r="P44" s="39" t="s">
        <v>1907</v>
      </c>
      <c r="Q44" s="39"/>
      <c r="R44" s="39" t="s">
        <v>2003</v>
      </c>
      <c r="S44" s="39">
        <v>3</v>
      </c>
      <c r="T44" s="39">
        <v>0</v>
      </c>
      <c r="U44" s="39">
        <v>3</v>
      </c>
      <c r="V44" s="39" t="s">
        <v>1909</v>
      </c>
      <c r="W44" s="39">
        <v>1</v>
      </c>
      <c r="X44" s="39">
        <v>0</v>
      </c>
      <c r="Y44" s="39">
        <v>0</v>
      </c>
      <c r="Z44" s="39">
        <v>0</v>
      </c>
      <c r="AA44" s="39" t="s">
        <v>402</v>
      </c>
      <c r="AB44" s="39">
        <v>1</v>
      </c>
      <c r="AC44" s="39">
        <v>1</v>
      </c>
      <c r="AD44" s="39">
        <v>0</v>
      </c>
      <c r="AE44" s="39">
        <v>0</v>
      </c>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t="s">
        <v>1909</v>
      </c>
      <c r="EK44" s="39">
        <v>1</v>
      </c>
      <c r="EL44" s="39">
        <v>0</v>
      </c>
      <c r="EM44" s="39">
        <v>0</v>
      </c>
      <c r="EN44" s="39">
        <v>0</v>
      </c>
      <c r="EO44" s="39">
        <v>0</v>
      </c>
      <c r="EP44" s="39">
        <v>0</v>
      </c>
      <c r="EQ44" s="39"/>
      <c r="ER44" s="39"/>
      <c r="ES44" s="39"/>
      <c r="ET44" s="39"/>
      <c r="EU44" s="39"/>
      <c r="EV44" s="39"/>
      <c r="EW44" s="39"/>
      <c r="EX44" s="39"/>
      <c r="EY44" s="39"/>
      <c r="EZ44" s="39"/>
      <c r="FA44" s="39"/>
      <c r="FB44" s="39"/>
      <c r="FC44" s="39"/>
      <c r="FD44" s="39"/>
      <c r="FE44" s="39"/>
      <c r="FF44" s="39"/>
      <c r="FG44" s="39"/>
      <c r="FH44" s="39"/>
      <c r="FI44" s="39"/>
      <c r="FJ44" s="39"/>
      <c r="FK44" s="39"/>
      <c r="FL44" s="39"/>
      <c r="FM44" s="39"/>
      <c r="FN44" s="39"/>
      <c r="FO44" s="39"/>
      <c r="FP44" s="39"/>
      <c r="FQ44" s="39"/>
      <c r="FR44" s="39"/>
      <c r="FS44" s="39"/>
      <c r="FT44" s="39"/>
      <c r="FU44" s="39"/>
      <c r="FV44" s="39"/>
      <c r="FW44" s="39"/>
      <c r="FX44" s="39"/>
      <c r="FY44" s="39"/>
      <c r="FZ44" s="39"/>
      <c r="GA44" s="39"/>
      <c r="GB44" s="39"/>
      <c r="GC44" s="39"/>
      <c r="GD44" s="39"/>
      <c r="GE44" s="39"/>
      <c r="GF44" s="39"/>
      <c r="GG44" s="39"/>
      <c r="GH44" s="39"/>
      <c r="GI44" s="39"/>
      <c r="GJ44" s="39"/>
      <c r="GK44" s="39"/>
      <c r="GL44" s="39"/>
      <c r="GM44" s="39"/>
      <c r="GN44" s="39"/>
      <c r="GO44" s="39"/>
      <c r="GP44" s="39"/>
      <c r="GQ44" s="39"/>
      <c r="GR44" s="39"/>
      <c r="GS44" s="39"/>
      <c r="GT44" s="39"/>
      <c r="GU44" s="39"/>
      <c r="GV44" s="39"/>
      <c r="GW44" s="39"/>
      <c r="GX44" s="39"/>
      <c r="GY44" s="39"/>
      <c r="GZ44" s="39"/>
      <c r="HA44" s="39"/>
      <c r="HB44" s="39"/>
      <c r="HC44" s="39"/>
      <c r="HD44" s="39"/>
      <c r="HE44" s="39"/>
      <c r="HF44" s="39"/>
      <c r="HG44" s="39"/>
      <c r="HH44" s="39"/>
      <c r="HI44" s="39"/>
      <c r="HJ44" s="39"/>
      <c r="HK44" s="39"/>
      <c r="HL44" s="39"/>
      <c r="HM44" s="39"/>
      <c r="HN44" s="39"/>
      <c r="HO44" s="39"/>
      <c r="HP44" s="39"/>
      <c r="HQ44" s="39"/>
      <c r="HR44" s="39"/>
      <c r="HS44" s="39"/>
      <c r="HT44" s="39"/>
      <c r="HU44" s="39"/>
      <c r="HV44" s="39"/>
      <c r="HW44" s="39"/>
      <c r="HX44" s="39" t="s">
        <v>423</v>
      </c>
      <c r="HY44" s="39"/>
      <c r="HZ44" s="39"/>
      <c r="IA44" s="39"/>
      <c r="IB44" s="39"/>
      <c r="IC44" s="39"/>
      <c r="ID44" s="39" t="s">
        <v>4200</v>
      </c>
      <c r="IE44" s="39"/>
      <c r="IF44" s="39"/>
      <c r="IG44" s="39"/>
      <c r="IH44" s="39"/>
      <c r="II44" s="39"/>
      <c r="IJ44" s="39"/>
      <c r="IK44" s="39"/>
      <c r="IL44" s="39"/>
      <c r="IM44" s="39"/>
      <c r="IN44" s="39"/>
      <c r="IO44" s="39"/>
      <c r="IP44" s="39"/>
      <c r="IQ44" s="39"/>
      <c r="IR44" s="39"/>
      <c r="IS44" s="39"/>
      <c r="IT44" s="39"/>
      <c r="IU44" s="39"/>
      <c r="IV44" s="39"/>
      <c r="IW44" s="39"/>
      <c r="IX44" s="39"/>
      <c r="IY44" s="39"/>
      <c r="IZ44" s="39"/>
      <c r="JA44" s="39"/>
      <c r="JB44" s="39"/>
      <c r="JC44" s="39"/>
      <c r="JD44" s="39"/>
      <c r="JE44" s="39"/>
      <c r="JF44" s="39"/>
      <c r="JG44" s="39"/>
      <c r="JH44" s="39"/>
      <c r="JI44" s="39"/>
      <c r="JJ44" s="39"/>
      <c r="JK44" s="39"/>
      <c r="JL44" s="39"/>
      <c r="JM44" s="39"/>
      <c r="JN44" s="39"/>
      <c r="JO44" s="39"/>
      <c r="JP44" s="39"/>
      <c r="JQ44" s="39"/>
      <c r="JR44" s="39"/>
      <c r="JS44" s="39"/>
      <c r="JT44" s="39"/>
      <c r="JU44" s="39"/>
      <c r="JV44" s="39"/>
      <c r="JW44" s="39"/>
      <c r="JX44" s="39"/>
      <c r="JY44" s="39"/>
      <c r="JZ44" s="39"/>
      <c r="KA44" s="39"/>
      <c r="KB44" s="39"/>
      <c r="KC44" s="39"/>
      <c r="KD44" s="39"/>
      <c r="KE44" s="39"/>
      <c r="KF44" s="39"/>
      <c r="KG44" s="39"/>
      <c r="KH44" s="39"/>
      <c r="KI44" s="39"/>
      <c r="KJ44" s="39"/>
      <c r="KK44" s="39"/>
      <c r="KL44" s="39"/>
      <c r="KM44" s="39"/>
      <c r="KN44" s="39"/>
      <c r="KO44" s="39"/>
      <c r="KP44" s="39"/>
      <c r="KQ44" s="39"/>
      <c r="KR44" s="39"/>
      <c r="KS44" s="39"/>
      <c r="KT44" s="39"/>
      <c r="KU44" s="39"/>
      <c r="KV44" s="39"/>
      <c r="KW44" s="39"/>
      <c r="KX44" s="39"/>
      <c r="KY44" s="39"/>
      <c r="KZ44" s="39"/>
      <c r="LA44" s="39"/>
      <c r="LB44" s="39"/>
      <c r="LC44" s="39"/>
      <c r="LD44" s="39"/>
      <c r="LE44" s="39"/>
      <c r="LF44" s="39"/>
      <c r="LG44" s="39"/>
      <c r="LH44" s="39"/>
      <c r="LI44" s="39"/>
      <c r="LJ44" s="39"/>
      <c r="LK44" s="39"/>
      <c r="LL44" s="39"/>
      <c r="LM44" s="39"/>
      <c r="LN44" s="39"/>
      <c r="LO44" s="39"/>
      <c r="LP44" s="39"/>
      <c r="LQ44" s="39"/>
      <c r="LR44" s="39"/>
      <c r="LS44" s="39"/>
      <c r="LT44" s="39"/>
      <c r="LU44" s="39"/>
      <c r="LV44" s="39"/>
      <c r="LW44" s="39"/>
      <c r="LX44" s="39"/>
      <c r="LY44" s="39"/>
      <c r="LZ44" s="39"/>
      <c r="MA44" s="39"/>
      <c r="MB44" s="39"/>
      <c r="MC44" s="39"/>
      <c r="MD44" s="39"/>
      <c r="ME44" s="39"/>
      <c r="MF44" s="39"/>
      <c r="MG44" s="39"/>
      <c r="MH44" s="39"/>
      <c r="MI44" s="39"/>
      <c r="MJ44" s="39" t="s">
        <v>2273</v>
      </c>
      <c r="MK44" s="39">
        <v>0</v>
      </c>
      <c r="ML44" s="39">
        <v>0</v>
      </c>
      <c r="MM44" s="39">
        <v>0</v>
      </c>
      <c r="MN44" s="39">
        <v>0</v>
      </c>
      <c r="MO44" s="39">
        <v>1</v>
      </c>
      <c r="MP44" s="39">
        <v>0</v>
      </c>
      <c r="MQ44" s="39">
        <v>0</v>
      </c>
      <c r="MR44" s="39">
        <v>0</v>
      </c>
      <c r="MS44" s="39"/>
      <c r="MT44" s="39"/>
      <c r="MU44" s="39"/>
      <c r="MV44" s="39"/>
      <c r="MW44" s="39"/>
      <c r="MX44" s="39"/>
      <c r="MY44" s="39"/>
      <c r="MZ44" s="39"/>
      <c r="NA44" s="39"/>
      <c r="NB44" s="39" t="s">
        <v>1913</v>
      </c>
      <c r="NC44" s="39">
        <v>1</v>
      </c>
      <c r="ND44" s="39">
        <v>0</v>
      </c>
      <c r="NE44" s="39">
        <v>0</v>
      </c>
      <c r="NF44" s="39">
        <v>0</v>
      </c>
      <c r="NG44" s="39"/>
      <c r="NH44" s="39"/>
      <c r="NI44" s="39"/>
      <c r="NJ44" s="39"/>
      <c r="NK44" s="39"/>
      <c r="NL44" s="39"/>
      <c r="NM44" s="39"/>
      <c r="NN44" s="39"/>
      <c r="NO44" s="39"/>
      <c r="NP44" s="39"/>
      <c r="NQ44" s="39"/>
      <c r="NR44" s="39"/>
      <c r="NS44" s="39"/>
      <c r="NT44" s="39"/>
      <c r="NU44" s="39"/>
      <c r="NV44" s="39"/>
      <c r="NW44" s="39"/>
      <c r="NX44" s="39"/>
      <c r="NY44" s="39"/>
      <c r="NZ44" s="39"/>
      <c r="OA44" s="39"/>
      <c r="OB44" s="39"/>
      <c r="OC44" s="39"/>
      <c r="OD44" s="39"/>
      <c r="OE44" s="39"/>
      <c r="OF44" s="39"/>
      <c r="OG44" s="39"/>
      <c r="OH44" s="39"/>
      <c r="OI44" s="39"/>
      <c r="OJ44" s="39"/>
      <c r="OK44" s="39"/>
      <c r="OL44" s="39"/>
      <c r="OM44" s="39"/>
      <c r="ON44" s="39"/>
      <c r="OO44" s="39"/>
      <c r="OP44" s="39"/>
      <c r="OQ44" s="39"/>
      <c r="OR44" s="39"/>
      <c r="OS44" s="39"/>
      <c r="OT44" s="39"/>
      <c r="OU44" s="39"/>
      <c r="OV44" s="39" t="s">
        <v>4394</v>
      </c>
      <c r="OW44" s="39">
        <v>0</v>
      </c>
      <c r="OX44" s="39">
        <v>0</v>
      </c>
      <c r="OY44" s="39">
        <v>0</v>
      </c>
      <c r="OZ44" s="39">
        <v>0</v>
      </c>
      <c r="PA44" s="39">
        <v>1</v>
      </c>
      <c r="PB44" s="39">
        <v>0</v>
      </c>
      <c r="PC44" s="39">
        <v>0</v>
      </c>
      <c r="PD44" s="39">
        <v>0</v>
      </c>
      <c r="PE44" s="39">
        <v>0</v>
      </c>
      <c r="PF44" s="39">
        <v>1</v>
      </c>
      <c r="PG44" s="39"/>
      <c r="PH44" s="39">
        <v>0</v>
      </c>
      <c r="PI44" s="39">
        <v>0</v>
      </c>
      <c r="PJ44" s="39">
        <v>0</v>
      </c>
      <c r="PK44" s="39"/>
      <c r="PL44" s="39"/>
      <c r="PM44" s="39"/>
      <c r="PN44" s="39"/>
      <c r="PO44" s="39"/>
      <c r="PP44" s="39"/>
      <c r="PQ44" s="39"/>
      <c r="PR44" s="39"/>
      <c r="PS44" s="39"/>
      <c r="PT44" s="39"/>
      <c r="PU44" s="39"/>
      <c r="PV44" s="39"/>
      <c r="PW44" s="39"/>
      <c r="PX44" s="39"/>
      <c r="PY44" s="39"/>
      <c r="PZ44" s="39"/>
      <c r="QA44" s="39"/>
      <c r="QB44" s="39"/>
      <c r="QC44" s="39" t="s">
        <v>1915</v>
      </c>
      <c r="QD44" s="39"/>
      <c r="QE44" s="39" t="s">
        <v>1909</v>
      </c>
      <c r="QF44" s="39">
        <v>0</v>
      </c>
      <c r="QG44" s="39">
        <v>0</v>
      </c>
      <c r="QH44" s="39">
        <v>0</v>
      </c>
      <c r="QI44" s="39">
        <v>0</v>
      </c>
      <c r="QJ44" s="39">
        <v>0</v>
      </c>
      <c r="QK44" s="39">
        <v>1</v>
      </c>
      <c r="QL44" s="39">
        <v>0</v>
      </c>
      <c r="QM44" s="39">
        <v>0</v>
      </c>
      <c r="QN44" s="39">
        <v>0</v>
      </c>
      <c r="QO44" s="39"/>
      <c r="QP44" s="39"/>
      <c r="QQ44" s="39"/>
      <c r="QR44" s="39"/>
      <c r="QS44" s="39"/>
      <c r="QT44" s="39"/>
      <c r="QU44" s="39"/>
      <c r="QV44" s="39"/>
      <c r="QW44" s="39"/>
      <c r="QX44" s="39"/>
      <c r="QY44" s="39"/>
      <c r="QZ44" s="39"/>
      <c r="RA44" s="39"/>
      <c r="RB44" s="39"/>
      <c r="RC44" s="39"/>
      <c r="RD44" s="39"/>
      <c r="RE44" s="39"/>
      <c r="RF44" s="39"/>
      <c r="RG44" s="39"/>
      <c r="RH44" s="39"/>
      <c r="RI44" s="39"/>
      <c r="RJ44" s="39"/>
      <c r="RK44" s="39"/>
      <c r="RL44" s="39"/>
      <c r="RM44" s="39"/>
      <c r="RN44" s="39"/>
      <c r="RO44" s="39"/>
      <c r="RP44" s="39"/>
      <c r="RQ44" s="39"/>
      <c r="RR44" s="39"/>
      <c r="RS44" s="39"/>
      <c r="RT44" s="39"/>
      <c r="RU44" s="39"/>
      <c r="RV44" s="39"/>
      <c r="RW44" s="39"/>
      <c r="RX44" s="39"/>
      <c r="RY44" s="39"/>
      <c r="RZ44" s="39"/>
      <c r="SA44" s="39"/>
      <c r="SB44" s="39"/>
      <c r="SC44" s="39"/>
      <c r="SD44" s="39"/>
      <c r="SE44" s="39"/>
      <c r="SF44" s="39"/>
      <c r="SG44" s="39"/>
      <c r="SH44" s="39"/>
      <c r="SI44" s="39"/>
      <c r="SJ44" s="39"/>
      <c r="SK44" s="39"/>
      <c r="SL44" s="39"/>
      <c r="SM44" s="39"/>
      <c r="SN44" s="39"/>
      <c r="SO44" s="39"/>
      <c r="SP44" s="39"/>
      <c r="SQ44" s="39"/>
      <c r="SR44" s="39"/>
      <c r="SS44" s="39"/>
      <c r="ST44" s="39"/>
      <c r="SU44" s="39"/>
      <c r="SV44" s="39"/>
      <c r="SW44" s="39"/>
      <c r="SX44" s="39"/>
      <c r="SY44" s="39"/>
      <c r="SZ44" s="39"/>
      <c r="TA44" s="39"/>
      <c r="TB44" s="39"/>
      <c r="TC44" s="39"/>
      <c r="TD44" s="39"/>
      <c r="TE44" s="39"/>
      <c r="TF44" s="39"/>
      <c r="TG44" s="39"/>
      <c r="TH44" s="39"/>
      <c r="TI44" s="39"/>
      <c r="TJ44" s="39"/>
      <c r="TK44" s="39"/>
      <c r="TL44" s="39"/>
      <c r="TM44" s="39"/>
      <c r="TN44" s="39"/>
      <c r="TO44" s="39"/>
      <c r="TP44" s="39"/>
      <c r="TQ44" s="39"/>
      <c r="TR44" s="39"/>
      <c r="TS44" s="39"/>
      <c r="TT44" s="39"/>
      <c r="TU44" s="39"/>
      <c r="TV44" s="39"/>
      <c r="TW44" s="39"/>
      <c r="TX44" s="39"/>
      <c r="TY44" s="39"/>
      <c r="TZ44" s="39"/>
      <c r="UA44" s="39"/>
      <c r="UB44" s="39"/>
      <c r="UC44" s="39"/>
      <c r="UD44" s="39"/>
      <c r="UE44" s="39"/>
      <c r="UF44" s="39"/>
      <c r="UG44" s="39"/>
      <c r="UH44" s="39"/>
      <c r="UI44" s="39"/>
      <c r="UJ44" s="39"/>
      <c r="UK44" s="39"/>
      <c r="UL44" s="39"/>
      <c r="UM44" s="39"/>
      <c r="UN44" s="39"/>
      <c r="UO44" s="39"/>
      <c r="UP44" s="39"/>
      <c r="UQ44" s="39"/>
      <c r="UR44" s="39"/>
      <c r="US44" s="39"/>
      <c r="UT44" s="39"/>
      <c r="UU44" s="39"/>
      <c r="UV44" s="39"/>
      <c r="UW44" s="39"/>
      <c r="UX44" s="39"/>
      <c r="UY44" s="39"/>
      <c r="UZ44" s="39"/>
      <c r="VA44" s="39"/>
      <c r="VB44" s="39"/>
      <c r="VC44" s="39"/>
      <c r="VD44" s="39"/>
      <c r="VE44" s="39"/>
      <c r="VF44" s="39"/>
      <c r="VG44" s="39"/>
      <c r="VH44" s="39"/>
      <c r="VI44" s="39"/>
      <c r="VJ44" s="39"/>
      <c r="VK44" s="39"/>
      <c r="VL44" s="39"/>
      <c r="VM44" s="39"/>
      <c r="VN44" s="39"/>
      <c r="VO44" s="39"/>
      <c r="VP44" s="39"/>
      <c r="VQ44" s="39"/>
      <c r="VR44" s="39"/>
      <c r="VS44" s="39" t="s">
        <v>4414</v>
      </c>
      <c r="VT44" s="39">
        <v>1</v>
      </c>
      <c r="VU44" s="39">
        <v>1</v>
      </c>
      <c r="VV44" s="39">
        <v>0</v>
      </c>
      <c r="VW44" s="39">
        <v>1</v>
      </c>
      <c r="VX44" s="39">
        <v>0</v>
      </c>
      <c r="VY44" s="39">
        <v>1</v>
      </c>
      <c r="VZ44" s="39">
        <v>1</v>
      </c>
      <c r="WA44" s="39">
        <v>0</v>
      </c>
      <c r="WB44" s="39"/>
      <c r="WC44" s="39">
        <v>0</v>
      </c>
      <c r="WD44" s="39">
        <v>0</v>
      </c>
      <c r="WE44" s="39">
        <v>0</v>
      </c>
      <c r="WF44" s="39"/>
      <c r="WG44" s="39" t="s">
        <v>4435</v>
      </c>
      <c r="WH44" s="39" t="s">
        <v>355</v>
      </c>
      <c r="WI44" s="39" t="s">
        <v>2038</v>
      </c>
      <c r="WJ44" s="39">
        <v>0</v>
      </c>
      <c r="WK44" s="39">
        <v>1</v>
      </c>
      <c r="WL44" s="39">
        <v>1</v>
      </c>
      <c r="WM44" s="39">
        <v>1</v>
      </c>
      <c r="WN44" s="39">
        <v>0</v>
      </c>
      <c r="WO44" s="39">
        <v>1</v>
      </c>
      <c r="WP44" s="39">
        <v>1</v>
      </c>
      <c r="WQ44" s="39">
        <v>1</v>
      </c>
      <c r="WR44" s="39">
        <v>1</v>
      </c>
      <c r="WS44" s="39">
        <v>1</v>
      </c>
      <c r="WT44" s="39">
        <v>1</v>
      </c>
      <c r="WU44" s="39"/>
      <c r="WV44" s="39">
        <v>0</v>
      </c>
      <c r="WW44" s="39">
        <v>0</v>
      </c>
      <c r="WX44" s="39">
        <v>0</v>
      </c>
      <c r="WY44" s="39"/>
      <c r="WZ44" s="39" t="s">
        <v>5062</v>
      </c>
      <c r="XA44" s="39" t="s">
        <v>1902</v>
      </c>
      <c r="XB44" s="39" t="s">
        <v>2039</v>
      </c>
      <c r="XC44" s="39">
        <v>1</v>
      </c>
      <c r="XD44" s="39">
        <v>0</v>
      </c>
      <c r="XE44" s="39">
        <v>0</v>
      </c>
      <c r="XF44" s="39">
        <v>0</v>
      </c>
      <c r="XG44" s="39">
        <v>0</v>
      </c>
      <c r="XH44" s="39">
        <v>0</v>
      </c>
      <c r="XI44" s="39"/>
      <c r="XJ44" s="39" t="s">
        <v>1915</v>
      </c>
      <c r="XK44" s="39" t="s">
        <v>1915</v>
      </c>
      <c r="XL44" s="39"/>
      <c r="XM44" s="39"/>
      <c r="XN44" s="39">
        <v>0</v>
      </c>
      <c r="XO44" s="39">
        <v>0</v>
      </c>
      <c r="XP44" s="39">
        <v>0</v>
      </c>
      <c r="XQ44" s="39"/>
      <c r="XR44" s="39">
        <v>0</v>
      </c>
      <c r="XS44" s="39">
        <v>0</v>
      </c>
      <c r="XT44" s="39">
        <v>0</v>
      </c>
      <c r="XU44" s="39"/>
      <c r="XV44" s="39"/>
      <c r="XW44" s="39" t="s">
        <v>1915</v>
      </c>
      <c r="XX44" s="39">
        <v>226593779</v>
      </c>
      <c r="XY44" s="39" t="s">
        <v>922</v>
      </c>
      <c r="XZ44" s="38">
        <v>44495.495752314811</v>
      </c>
      <c r="YA44" s="39"/>
      <c r="YB44" s="39"/>
      <c r="YC44" s="39" t="s">
        <v>336</v>
      </c>
      <c r="YD44" s="39" t="s">
        <v>337</v>
      </c>
      <c r="YE44" s="39"/>
      <c r="YF44" s="39">
        <v>46</v>
      </c>
    </row>
    <row r="45" spans="1:656" s="14" customFormat="1" x14ac:dyDescent="0.25">
      <c r="A45" s="37">
        <v>44494.794468113418</v>
      </c>
      <c r="B45" s="38">
        <v>44494.805896967591</v>
      </c>
      <c r="C45" s="38">
        <v>44494</v>
      </c>
      <c r="D45" s="39"/>
      <c r="E45" s="39" t="s">
        <v>567</v>
      </c>
      <c r="F45" s="38">
        <v>44494</v>
      </c>
      <c r="G45" s="39" t="s">
        <v>1902</v>
      </c>
      <c r="H45" s="39" t="s">
        <v>1902</v>
      </c>
      <c r="I45" s="39" t="s">
        <v>1915</v>
      </c>
      <c r="J45" s="39" t="s">
        <v>1980</v>
      </c>
      <c r="K45" s="39" t="s">
        <v>1904</v>
      </c>
      <c r="L45" s="39"/>
      <c r="M45" s="39" t="s">
        <v>681</v>
      </c>
      <c r="N45" s="39" t="s">
        <v>1902</v>
      </c>
      <c r="O45" s="39" t="s">
        <v>315</v>
      </c>
      <c r="P45" s="39" t="s">
        <v>1946</v>
      </c>
      <c r="Q45" s="39"/>
      <c r="R45" s="61" t="s">
        <v>531</v>
      </c>
      <c r="S45" s="39">
        <v>3</v>
      </c>
      <c r="T45" s="39">
        <v>0</v>
      </c>
      <c r="U45" s="39">
        <v>1</v>
      </c>
      <c r="V45" s="39" t="s">
        <v>1909</v>
      </c>
      <c r="W45" s="39">
        <v>1</v>
      </c>
      <c r="X45" s="39">
        <v>0</v>
      </c>
      <c r="Y45" s="39">
        <v>0</v>
      </c>
      <c r="Z45" s="39">
        <v>0</v>
      </c>
      <c r="AA45" s="39" t="s">
        <v>582</v>
      </c>
      <c r="AB45" s="39">
        <v>0</v>
      </c>
      <c r="AC45" s="39">
        <v>1</v>
      </c>
      <c r="AD45" s="39">
        <v>0</v>
      </c>
      <c r="AE45" s="39">
        <v>0</v>
      </c>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t="s">
        <v>1909</v>
      </c>
      <c r="EK45" s="39">
        <v>1</v>
      </c>
      <c r="EL45" s="39">
        <v>0</v>
      </c>
      <c r="EM45" s="39">
        <v>0</v>
      </c>
      <c r="EN45" s="39">
        <v>0</v>
      </c>
      <c r="EO45" s="39">
        <v>0</v>
      </c>
      <c r="EP45" s="39">
        <v>0</v>
      </c>
      <c r="EQ45" s="39"/>
      <c r="ER45" s="39"/>
      <c r="ES45" s="39"/>
      <c r="ET45" s="39"/>
      <c r="EU45" s="39"/>
      <c r="EV45" s="39"/>
      <c r="EW45" s="39"/>
      <c r="EX45" s="39"/>
      <c r="EY45" s="39"/>
      <c r="EZ45" s="39"/>
      <c r="FA45" s="39"/>
      <c r="FB45" s="39"/>
      <c r="FC45" s="39"/>
      <c r="FD45" s="39"/>
      <c r="FE45" s="39"/>
      <c r="FF45" s="39"/>
      <c r="FG45" s="39"/>
      <c r="FH45" s="39"/>
      <c r="FI45" s="39"/>
      <c r="FJ45" s="39"/>
      <c r="FK45" s="39"/>
      <c r="FL45" s="39"/>
      <c r="FM45" s="39"/>
      <c r="FN45" s="39"/>
      <c r="FO45" s="39"/>
      <c r="FP45" s="39"/>
      <c r="FQ45" s="39"/>
      <c r="FR45" s="39"/>
      <c r="FS45" s="39"/>
      <c r="FT45" s="39"/>
      <c r="FU45" s="39"/>
      <c r="FV45" s="39"/>
      <c r="FW45" s="39"/>
      <c r="FX45" s="39"/>
      <c r="FY45" s="39"/>
      <c r="FZ45" s="39"/>
      <c r="GA45" s="39"/>
      <c r="GB45" s="39"/>
      <c r="GC45" s="39"/>
      <c r="GD45" s="39"/>
      <c r="GE45" s="39"/>
      <c r="GF45" s="39"/>
      <c r="GG45" s="39"/>
      <c r="GH45" s="39"/>
      <c r="GI45" s="39"/>
      <c r="GJ45" s="39"/>
      <c r="GK45" s="39"/>
      <c r="GL45" s="39"/>
      <c r="GM45" s="39"/>
      <c r="GN45" s="39"/>
      <c r="GO45" s="39"/>
      <c r="GP45" s="39"/>
      <c r="GQ45" s="39"/>
      <c r="GR45" s="39"/>
      <c r="GS45" s="39"/>
      <c r="GT45" s="39"/>
      <c r="GU45" s="39"/>
      <c r="GV45" s="39"/>
      <c r="GW45" s="39"/>
      <c r="GX45" s="39"/>
      <c r="GY45" s="39"/>
      <c r="GZ45" s="39"/>
      <c r="HA45" s="39"/>
      <c r="HB45" s="39"/>
      <c r="HC45" s="39"/>
      <c r="HD45" s="39"/>
      <c r="HE45" s="39"/>
      <c r="HF45" s="39"/>
      <c r="HG45" s="39"/>
      <c r="HH45" s="39"/>
      <c r="HI45" s="39"/>
      <c r="HJ45" s="39"/>
      <c r="HK45" s="39"/>
      <c r="HL45" s="39"/>
      <c r="HM45" s="39"/>
      <c r="HN45" s="39"/>
      <c r="HO45" s="39"/>
      <c r="HP45" s="39"/>
      <c r="HQ45" s="39"/>
      <c r="HR45" s="39"/>
      <c r="HS45" s="39"/>
      <c r="HT45" s="39"/>
      <c r="HU45" s="39"/>
      <c r="HV45" s="39"/>
      <c r="HW45" s="39"/>
      <c r="HX45" s="39" t="s">
        <v>423</v>
      </c>
      <c r="HY45" s="39"/>
      <c r="HZ45" s="39"/>
      <c r="IA45" s="39"/>
      <c r="IB45" s="39"/>
      <c r="IC45" s="39"/>
      <c r="ID45" s="39" t="s">
        <v>4256</v>
      </c>
      <c r="IE45" s="39"/>
      <c r="IF45" s="39"/>
      <c r="IG45" s="39"/>
      <c r="IH45" s="39"/>
      <c r="II45" s="39"/>
      <c r="IJ45" s="39"/>
      <c r="IK45" s="39"/>
      <c r="IL45" s="39"/>
      <c r="IM45" s="39"/>
      <c r="IN45" s="39"/>
      <c r="IO45" s="39"/>
      <c r="IP45" s="39"/>
      <c r="IQ45" s="39"/>
      <c r="IR45" s="39"/>
      <c r="IS45" s="39"/>
      <c r="IT45" s="39"/>
      <c r="IU45" s="39"/>
      <c r="IV45" s="39"/>
      <c r="IW45" s="39"/>
      <c r="IX45" s="39"/>
      <c r="IY45" s="39"/>
      <c r="IZ45" s="39"/>
      <c r="JA45" s="39"/>
      <c r="JB45" s="39"/>
      <c r="JC45" s="39"/>
      <c r="JD45" s="39"/>
      <c r="JE45" s="39"/>
      <c r="JF45" s="39"/>
      <c r="JG45" s="39"/>
      <c r="JH45" s="39"/>
      <c r="JI45" s="39"/>
      <c r="JJ45" s="39"/>
      <c r="JK45" s="39"/>
      <c r="JL45" s="39"/>
      <c r="JM45" s="39"/>
      <c r="JN45" s="39"/>
      <c r="JO45" s="39"/>
      <c r="JP45" s="39"/>
      <c r="JQ45" s="39"/>
      <c r="JR45" s="39"/>
      <c r="JS45" s="39"/>
      <c r="JT45" s="39"/>
      <c r="JU45" s="39"/>
      <c r="JV45" s="39"/>
      <c r="JW45" s="39"/>
      <c r="JX45" s="39"/>
      <c r="JY45" s="39"/>
      <c r="JZ45" s="39"/>
      <c r="KA45" s="39"/>
      <c r="KB45" s="39"/>
      <c r="KC45" s="39"/>
      <c r="KD45" s="39"/>
      <c r="KE45" s="39"/>
      <c r="KF45" s="39"/>
      <c r="KG45" s="39"/>
      <c r="KH45" s="39"/>
      <c r="KI45" s="39"/>
      <c r="KJ45" s="39"/>
      <c r="KK45" s="39"/>
      <c r="KL45" s="39"/>
      <c r="KM45" s="39"/>
      <c r="KN45" s="39"/>
      <c r="KO45" s="39"/>
      <c r="KP45" s="39"/>
      <c r="KQ45" s="39"/>
      <c r="KR45" s="39"/>
      <c r="KS45" s="39"/>
      <c r="KT45" s="39"/>
      <c r="KU45" s="39"/>
      <c r="KV45" s="39"/>
      <c r="KW45" s="39"/>
      <c r="KX45" s="39"/>
      <c r="KY45" s="39"/>
      <c r="KZ45" s="39"/>
      <c r="LA45" s="39"/>
      <c r="LB45" s="39"/>
      <c r="LC45" s="39"/>
      <c r="LD45" s="39"/>
      <c r="LE45" s="39"/>
      <c r="LF45" s="39"/>
      <c r="LG45" s="39"/>
      <c r="LH45" s="39"/>
      <c r="LI45" s="39"/>
      <c r="LJ45" s="39"/>
      <c r="LK45" s="39"/>
      <c r="LL45" s="39"/>
      <c r="LM45" s="39"/>
      <c r="LN45" s="39"/>
      <c r="LO45" s="39"/>
      <c r="LP45" s="39"/>
      <c r="LQ45" s="39"/>
      <c r="LR45" s="39"/>
      <c r="LS45" s="39"/>
      <c r="LT45" s="39"/>
      <c r="LU45" s="39"/>
      <c r="LV45" s="39"/>
      <c r="LW45" s="39"/>
      <c r="LX45" s="39"/>
      <c r="LY45" s="39"/>
      <c r="LZ45" s="39"/>
      <c r="MA45" s="39"/>
      <c r="MB45" s="39"/>
      <c r="MC45" s="39"/>
      <c r="MD45" s="39"/>
      <c r="ME45" s="39"/>
      <c r="MF45" s="39"/>
      <c r="MG45" s="39"/>
      <c r="MH45" s="39"/>
      <c r="MI45" s="39"/>
      <c r="MJ45" s="39" t="s">
        <v>2273</v>
      </c>
      <c r="MK45" s="39">
        <v>0</v>
      </c>
      <c r="ML45" s="39">
        <v>0</v>
      </c>
      <c r="MM45" s="39">
        <v>0</v>
      </c>
      <c r="MN45" s="39">
        <v>0</v>
      </c>
      <c r="MO45" s="39">
        <v>1</v>
      </c>
      <c r="MP45" s="39">
        <v>0</v>
      </c>
      <c r="MQ45" s="39">
        <v>0</v>
      </c>
      <c r="MR45" s="39">
        <v>0</v>
      </c>
      <c r="MS45" s="39"/>
      <c r="MT45" s="39"/>
      <c r="MU45" s="39"/>
      <c r="MV45" s="39"/>
      <c r="MW45" s="39"/>
      <c r="MX45" s="39"/>
      <c r="MY45" s="39"/>
      <c r="MZ45" s="39"/>
      <c r="NA45" s="39"/>
      <c r="NB45" s="39" t="s">
        <v>1973</v>
      </c>
      <c r="NC45" s="39">
        <v>1</v>
      </c>
      <c r="ND45" s="39">
        <v>1</v>
      </c>
      <c r="NE45" s="39">
        <v>0</v>
      </c>
      <c r="NF45" s="39">
        <v>0</v>
      </c>
      <c r="NG45" s="39"/>
      <c r="NH45" s="39"/>
      <c r="NI45" s="39"/>
      <c r="NJ45" s="39"/>
      <c r="NK45" s="39"/>
      <c r="NL45" s="39"/>
      <c r="NM45" s="39"/>
      <c r="NN45" s="39"/>
      <c r="NO45" s="39"/>
      <c r="NP45" s="39"/>
      <c r="NQ45" s="39"/>
      <c r="NR45" s="39"/>
      <c r="NS45" s="39"/>
      <c r="NT45" s="39"/>
      <c r="NU45" s="39"/>
      <c r="NV45" s="39"/>
      <c r="NW45" s="39"/>
      <c r="NX45" s="39"/>
      <c r="NY45" s="39"/>
      <c r="NZ45" s="39"/>
      <c r="OA45" s="39"/>
      <c r="OB45" s="39"/>
      <c r="OC45" s="39"/>
      <c r="OD45" s="39"/>
      <c r="OE45" s="39"/>
      <c r="OF45" s="39"/>
      <c r="OG45" s="39"/>
      <c r="OH45" s="39"/>
      <c r="OI45" s="39"/>
      <c r="OJ45" s="39"/>
      <c r="OK45" s="39"/>
      <c r="OL45" s="39"/>
      <c r="OM45" s="39"/>
      <c r="ON45" s="39"/>
      <c r="OO45" s="39"/>
      <c r="OP45" s="39"/>
      <c r="OQ45" s="39"/>
      <c r="OR45" s="39"/>
      <c r="OS45" s="39"/>
      <c r="OT45" s="39"/>
      <c r="OU45" s="39"/>
      <c r="OV45" s="39" t="s">
        <v>4383</v>
      </c>
      <c r="OW45" s="39">
        <v>0</v>
      </c>
      <c r="OX45" s="39">
        <v>0</v>
      </c>
      <c r="OY45" s="39">
        <v>0</v>
      </c>
      <c r="OZ45" s="39">
        <v>0</v>
      </c>
      <c r="PA45" s="39">
        <v>0</v>
      </c>
      <c r="PB45" s="39">
        <v>0</v>
      </c>
      <c r="PC45" s="39">
        <v>0</v>
      </c>
      <c r="PD45" s="39">
        <v>0</v>
      </c>
      <c r="PE45" s="39">
        <v>0</v>
      </c>
      <c r="PF45" s="39">
        <v>1</v>
      </c>
      <c r="PG45" s="39"/>
      <c r="PH45" s="39">
        <v>0</v>
      </c>
      <c r="PI45" s="39">
        <v>0</v>
      </c>
      <c r="PJ45" s="39">
        <v>0</v>
      </c>
      <c r="PK45" s="39"/>
      <c r="PL45" s="39"/>
      <c r="PM45" s="39"/>
      <c r="PN45" s="39"/>
      <c r="PO45" s="39"/>
      <c r="PP45" s="39"/>
      <c r="PQ45" s="39"/>
      <c r="PR45" s="39"/>
      <c r="PS45" s="39"/>
      <c r="PT45" s="39"/>
      <c r="PU45" s="39"/>
      <c r="PV45" s="39"/>
      <c r="PW45" s="39"/>
      <c r="PX45" s="39"/>
      <c r="PY45" s="39"/>
      <c r="PZ45" s="39"/>
      <c r="QA45" s="39"/>
      <c r="QB45" s="39"/>
      <c r="QC45" s="58" t="s">
        <v>844</v>
      </c>
      <c r="QD45" s="39"/>
      <c r="QE45" s="39" t="s">
        <v>2040</v>
      </c>
      <c r="QF45" s="39">
        <v>0</v>
      </c>
      <c r="QG45" s="39">
        <v>1</v>
      </c>
      <c r="QH45" s="39">
        <v>0</v>
      </c>
      <c r="QI45" s="39">
        <v>0</v>
      </c>
      <c r="QJ45" s="39">
        <v>1</v>
      </c>
      <c r="QK45" s="39">
        <v>0</v>
      </c>
      <c r="QL45" s="39">
        <v>0</v>
      </c>
      <c r="QM45" s="39">
        <v>0</v>
      </c>
      <c r="QN45" s="39">
        <v>0</v>
      </c>
      <c r="QO45" s="39"/>
      <c r="QP45" s="39" t="s">
        <v>1909</v>
      </c>
      <c r="QQ45" s="39">
        <v>0</v>
      </c>
      <c r="QR45" s="39">
        <v>0</v>
      </c>
      <c r="QS45" s="39">
        <v>0</v>
      </c>
      <c r="QT45" s="39">
        <v>0</v>
      </c>
      <c r="QU45" s="39">
        <v>0</v>
      </c>
      <c r="QV45" s="39">
        <v>1</v>
      </c>
      <c r="QW45" s="39">
        <v>0</v>
      </c>
      <c r="QX45" s="39">
        <v>0</v>
      </c>
      <c r="QY45" s="39">
        <v>0</v>
      </c>
      <c r="QZ45" s="39"/>
      <c r="RA45" s="39"/>
      <c r="RB45" s="39"/>
      <c r="RC45" s="39"/>
      <c r="RD45" s="39"/>
      <c r="RE45" s="39"/>
      <c r="RF45" s="39"/>
      <c r="RG45" s="39"/>
      <c r="RH45" s="39"/>
      <c r="RI45" s="39"/>
      <c r="RJ45" s="39"/>
      <c r="RK45" s="39"/>
      <c r="RL45" s="39"/>
      <c r="RM45" s="39"/>
      <c r="RN45" s="39"/>
      <c r="RO45" s="39"/>
      <c r="RP45" s="39"/>
      <c r="RQ45" s="39"/>
      <c r="RR45" s="39"/>
      <c r="RS45" s="39"/>
      <c r="RT45" s="39"/>
      <c r="RU45" s="39"/>
      <c r="RV45" s="39"/>
      <c r="RW45" s="39"/>
      <c r="RX45" s="39"/>
      <c r="RY45" s="39"/>
      <c r="RZ45" s="39"/>
      <c r="SA45" s="39"/>
      <c r="SB45" s="39"/>
      <c r="SC45" s="39"/>
      <c r="SD45" s="39"/>
      <c r="SE45" s="39"/>
      <c r="SF45" s="39"/>
      <c r="SG45" s="39"/>
      <c r="SH45" s="39"/>
      <c r="SI45" s="39"/>
      <c r="SJ45" s="39"/>
      <c r="SK45" s="39"/>
      <c r="SL45" s="39"/>
      <c r="SM45" s="39"/>
      <c r="SN45" s="39"/>
      <c r="SO45" s="39"/>
      <c r="SP45" s="39"/>
      <c r="SQ45" s="39"/>
      <c r="SR45" s="39"/>
      <c r="SS45" s="39"/>
      <c r="ST45" s="39"/>
      <c r="SU45" s="39"/>
      <c r="SV45" s="39"/>
      <c r="SW45" s="39"/>
      <c r="SX45" s="39"/>
      <c r="SY45" s="39"/>
      <c r="SZ45" s="39"/>
      <c r="TA45" s="39"/>
      <c r="TB45" s="39"/>
      <c r="TC45" s="39"/>
      <c r="TD45" s="39"/>
      <c r="TE45" s="39"/>
      <c r="TF45" s="39"/>
      <c r="TG45" s="39"/>
      <c r="TH45" s="39"/>
      <c r="TI45" s="39"/>
      <c r="TJ45" s="39"/>
      <c r="TK45" s="39"/>
      <c r="TL45" s="39"/>
      <c r="TM45" s="39"/>
      <c r="TN45" s="39"/>
      <c r="TO45" s="39"/>
      <c r="TP45" s="39"/>
      <c r="TQ45" s="39"/>
      <c r="TR45" s="39"/>
      <c r="TS45" s="39"/>
      <c r="TT45" s="39"/>
      <c r="TU45" s="39"/>
      <c r="TV45" s="39"/>
      <c r="TW45" s="39"/>
      <c r="TX45" s="39"/>
      <c r="TY45" s="39"/>
      <c r="TZ45" s="39"/>
      <c r="UA45" s="39"/>
      <c r="UB45" s="39"/>
      <c r="UC45" s="39"/>
      <c r="UD45" s="39"/>
      <c r="UE45" s="39"/>
      <c r="UF45" s="39"/>
      <c r="UG45" s="39"/>
      <c r="UH45" s="39"/>
      <c r="UI45" s="39"/>
      <c r="UJ45" s="39"/>
      <c r="UK45" s="39"/>
      <c r="UL45" s="39"/>
      <c r="UM45" s="39"/>
      <c r="UN45" s="39"/>
      <c r="UO45" s="39"/>
      <c r="UP45" s="39"/>
      <c r="UQ45" s="39"/>
      <c r="UR45" s="39"/>
      <c r="US45" s="39"/>
      <c r="UT45" s="39"/>
      <c r="UU45" s="39"/>
      <c r="UV45" s="39"/>
      <c r="UW45" s="39"/>
      <c r="UX45" s="39"/>
      <c r="UY45" s="39"/>
      <c r="UZ45" s="39"/>
      <c r="VA45" s="39"/>
      <c r="VB45" s="39"/>
      <c r="VC45" s="39"/>
      <c r="VD45" s="39"/>
      <c r="VE45" s="39"/>
      <c r="VF45" s="39"/>
      <c r="VG45" s="39"/>
      <c r="VH45" s="39"/>
      <c r="VI45" s="39"/>
      <c r="VJ45" s="39"/>
      <c r="VK45" s="39"/>
      <c r="VL45" s="39"/>
      <c r="VM45" s="39"/>
      <c r="VN45" s="39"/>
      <c r="VO45" s="39"/>
      <c r="VP45" s="39"/>
      <c r="VQ45" s="39"/>
      <c r="VR45" s="39"/>
      <c r="VS45" s="39" t="s">
        <v>2041</v>
      </c>
      <c r="VT45" s="39">
        <v>1</v>
      </c>
      <c r="VU45" s="39">
        <v>0</v>
      </c>
      <c r="VV45" s="39">
        <v>1</v>
      </c>
      <c r="VW45" s="39">
        <v>1</v>
      </c>
      <c r="VX45" s="39">
        <v>0</v>
      </c>
      <c r="VY45" s="39">
        <v>1</v>
      </c>
      <c r="VZ45" s="39">
        <v>0</v>
      </c>
      <c r="WA45" s="39">
        <v>0</v>
      </c>
      <c r="WB45" s="39"/>
      <c r="WC45" s="39">
        <v>0</v>
      </c>
      <c r="WD45" s="39">
        <v>0</v>
      </c>
      <c r="WE45" s="39">
        <v>0</v>
      </c>
      <c r="WF45" s="39"/>
      <c r="WG45" s="39" t="s">
        <v>4424</v>
      </c>
      <c r="WH45" s="39" t="s">
        <v>4525</v>
      </c>
      <c r="WI45" s="39" t="s">
        <v>1925</v>
      </c>
      <c r="WJ45" s="39">
        <v>0</v>
      </c>
      <c r="WK45" s="39">
        <v>0</v>
      </c>
      <c r="WL45" s="39">
        <v>0</v>
      </c>
      <c r="WM45" s="39">
        <v>0</v>
      </c>
      <c r="WN45" s="39">
        <v>0</v>
      </c>
      <c r="WO45" s="39">
        <v>0</v>
      </c>
      <c r="WP45" s="39">
        <v>0</v>
      </c>
      <c r="WQ45" s="39">
        <v>0</v>
      </c>
      <c r="WR45" s="39">
        <v>0</v>
      </c>
      <c r="WS45" s="39">
        <v>0</v>
      </c>
      <c r="WT45" s="39">
        <v>0</v>
      </c>
      <c r="WU45" s="39"/>
      <c r="WV45" s="39">
        <v>0</v>
      </c>
      <c r="WW45" s="39">
        <v>1</v>
      </c>
      <c r="WX45" s="39">
        <v>0</v>
      </c>
      <c r="WY45" s="39"/>
      <c r="WZ45" s="39"/>
      <c r="XA45" s="39" t="s">
        <v>1915</v>
      </c>
      <c r="XB45" s="39"/>
      <c r="XC45" s="39"/>
      <c r="XD45" s="39"/>
      <c r="XE45" s="39"/>
      <c r="XF45" s="39"/>
      <c r="XG45" s="39"/>
      <c r="XH45" s="39"/>
      <c r="XI45" s="39"/>
      <c r="XJ45" s="39" t="s">
        <v>1915</v>
      </c>
      <c r="XK45" s="39" t="s">
        <v>1915</v>
      </c>
      <c r="XL45" s="39"/>
      <c r="XM45" s="39" t="s">
        <v>1925</v>
      </c>
      <c r="XN45" s="39">
        <v>0</v>
      </c>
      <c r="XO45" s="39">
        <v>0</v>
      </c>
      <c r="XP45" s="39">
        <v>0</v>
      </c>
      <c r="XQ45" s="39"/>
      <c r="XR45" s="39">
        <v>0</v>
      </c>
      <c r="XS45" s="39">
        <v>1</v>
      </c>
      <c r="XT45" s="39">
        <v>0</v>
      </c>
      <c r="XU45" s="39"/>
      <c r="XV45" s="39"/>
      <c r="XW45" s="39" t="s">
        <v>1915</v>
      </c>
      <c r="XX45" s="39">
        <v>226593790</v>
      </c>
      <c r="XY45" s="39" t="s">
        <v>930</v>
      </c>
      <c r="XZ45" s="38">
        <v>44495.495775462958</v>
      </c>
      <c r="YA45" s="39"/>
      <c r="YB45" s="39"/>
      <c r="YC45" s="39" t="s">
        <v>336</v>
      </c>
      <c r="YD45" s="39" t="s">
        <v>337</v>
      </c>
      <c r="YE45" s="39"/>
      <c r="YF45" s="39">
        <v>47</v>
      </c>
    </row>
    <row r="46" spans="1:656" s="14" customFormat="1" x14ac:dyDescent="0.25">
      <c r="A46" s="56">
        <v>44494.806400775473</v>
      </c>
      <c r="B46" s="57">
        <v>44494.817343090283</v>
      </c>
      <c r="C46" s="57">
        <v>44494</v>
      </c>
      <c r="D46" s="58"/>
      <c r="E46" s="58" t="s">
        <v>567</v>
      </c>
      <c r="F46" s="57">
        <v>44494</v>
      </c>
      <c r="G46" s="58" t="s">
        <v>1902</v>
      </c>
      <c r="H46" s="58" t="s">
        <v>1902</v>
      </c>
      <c r="I46" s="58" t="s">
        <v>1915</v>
      </c>
      <c r="J46" s="58" t="s">
        <v>1980</v>
      </c>
      <c r="K46" s="58" t="s">
        <v>1904</v>
      </c>
      <c r="L46" s="58"/>
      <c r="M46" s="58" t="s">
        <v>314</v>
      </c>
      <c r="N46" s="58" t="s">
        <v>1902</v>
      </c>
      <c r="O46" s="58" t="s">
        <v>315</v>
      </c>
      <c r="P46" s="58" t="s">
        <v>1907</v>
      </c>
      <c r="Q46" s="58"/>
      <c r="R46" s="58" t="s">
        <v>2003</v>
      </c>
      <c r="S46" s="58">
        <v>4</v>
      </c>
      <c r="T46" s="58">
        <v>1</v>
      </c>
      <c r="U46" s="58">
        <v>2</v>
      </c>
      <c r="V46" s="58" t="s">
        <v>319</v>
      </c>
      <c r="W46" s="58">
        <v>0</v>
      </c>
      <c r="X46" s="58">
        <v>1</v>
      </c>
      <c r="Y46" s="58">
        <v>0</v>
      </c>
      <c r="Z46" s="58">
        <v>0</v>
      </c>
      <c r="AA46" s="58"/>
      <c r="AB46" s="58"/>
      <c r="AC46" s="58"/>
      <c r="AD46" s="58"/>
      <c r="AE46" s="58"/>
      <c r="AF46" s="58" t="s">
        <v>1902</v>
      </c>
      <c r="AG46" s="58" t="s">
        <v>339</v>
      </c>
      <c r="AH46" s="58">
        <v>1</v>
      </c>
      <c r="AI46" s="58">
        <v>0</v>
      </c>
      <c r="AJ46" s="58">
        <v>0</v>
      </c>
      <c r="AK46" s="58">
        <v>0</v>
      </c>
      <c r="AL46" s="58">
        <v>0</v>
      </c>
      <c r="AM46" s="58">
        <v>0</v>
      </c>
      <c r="AN46" s="58">
        <v>0</v>
      </c>
      <c r="AO46" s="58">
        <v>0</v>
      </c>
      <c r="AP46" s="58"/>
      <c r="AQ46" s="58" t="s">
        <v>1977</v>
      </c>
      <c r="AR46" s="58"/>
      <c r="AS46" s="58">
        <v>400</v>
      </c>
      <c r="AT46" s="58" t="s">
        <v>1915</v>
      </c>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58"/>
      <c r="DC46" s="58"/>
      <c r="DD46" s="58"/>
      <c r="DE46" s="58"/>
      <c r="DF46" s="58"/>
      <c r="DG46" s="58"/>
      <c r="DH46" s="58"/>
      <c r="DI46" s="58"/>
      <c r="DJ46" s="58"/>
      <c r="DK46" s="58"/>
      <c r="DL46" s="58"/>
      <c r="DM46" s="58"/>
      <c r="DN46" s="58"/>
      <c r="DO46" s="58"/>
      <c r="DP46" s="58"/>
      <c r="DQ46" s="58"/>
      <c r="DR46" s="58"/>
      <c r="DS46" s="58"/>
      <c r="DT46" s="58"/>
      <c r="DU46" s="58"/>
      <c r="DV46" s="58"/>
      <c r="DW46" s="58"/>
      <c r="DX46" s="58"/>
      <c r="DY46" s="58"/>
      <c r="DZ46" s="58"/>
      <c r="EA46" s="58"/>
      <c r="EB46" s="58"/>
      <c r="EC46" s="58"/>
      <c r="ED46" s="58"/>
      <c r="EE46" s="58"/>
      <c r="EF46" s="58"/>
      <c r="EG46" s="58"/>
      <c r="EH46" s="58"/>
      <c r="EI46" s="58"/>
      <c r="EJ46" s="58" t="s">
        <v>497</v>
      </c>
      <c r="EK46" s="58">
        <v>0</v>
      </c>
      <c r="EL46" s="58">
        <v>1</v>
      </c>
      <c r="EM46" s="58">
        <v>0</v>
      </c>
      <c r="EN46" s="58">
        <v>0</v>
      </c>
      <c r="EO46" s="58">
        <v>0</v>
      </c>
      <c r="EP46" s="58">
        <v>0</v>
      </c>
      <c r="EQ46" s="58"/>
      <c r="ER46" s="58"/>
      <c r="ES46" s="58"/>
      <c r="ET46" s="58"/>
      <c r="EU46" s="58"/>
      <c r="EV46" s="58"/>
      <c r="EW46" s="58"/>
      <c r="EX46" s="58"/>
      <c r="EY46" s="58"/>
      <c r="EZ46" s="58"/>
      <c r="FA46" s="58"/>
      <c r="FB46" s="58"/>
      <c r="FC46" s="58"/>
      <c r="FD46" s="58"/>
      <c r="FE46" s="58"/>
      <c r="FF46" s="58"/>
      <c r="FG46" s="58"/>
      <c r="FH46" s="58"/>
      <c r="FI46" s="58"/>
      <c r="FJ46" s="58"/>
      <c r="FK46" s="58"/>
      <c r="FL46" s="58"/>
      <c r="FM46" s="58"/>
      <c r="FN46" s="58"/>
      <c r="FO46" s="58"/>
      <c r="FP46" s="58"/>
      <c r="FQ46" s="58"/>
      <c r="FR46" s="58"/>
      <c r="FS46" s="58"/>
      <c r="FT46" s="58"/>
      <c r="FU46" s="58"/>
      <c r="FV46" s="58"/>
      <c r="FW46" s="58"/>
      <c r="FX46" s="58"/>
      <c r="FY46" s="58"/>
      <c r="FZ46" s="58"/>
      <c r="GA46" s="58"/>
      <c r="GB46" s="58"/>
      <c r="GC46" s="58"/>
      <c r="GD46" s="58"/>
      <c r="GE46" s="58"/>
      <c r="GF46" s="58"/>
      <c r="GG46" s="58"/>
      <c r="GH46" s="58"/>
      <c r="GI46" s="58"/>
      <c r="GJ46" s="58"/>
      <c r="GK46" s="58"/>
      <c r="GL46" s="58"/>
      <c r="GM46" s="58"/>
      <c r="GN46" s="58"/>
      <c r="GO46" s="58"/>
      <c r="GP46" s="58"/>
      <c r="GQ46" s="58"/>
      <c r="GR46" s="58"/>
      <c r="GS46" s="58"/>
      <c r="GT46" s="58"/>
      <c r="GU46" s="58"/>
      <c r="GV46" s="58"/>
      <c r="GW46" s="58"/>
      <c r="GX46" s="58"/>
      <c r="GY46" s="58"/>
      <c r="GZ46" s="58"/>
      <c r="HA46" s="58"/>
      <c r="HB46" s="58"/>
      <c r="HC46" s="58"/>
      <c r="HD46" s="58"/>
      <c r="HE46" s="58"/>
      <c r="HF46" s="58"/>
      <c r="HG46" s="58"/>
      <c r="HH46" s="58"/>
      <c r="HI46" s="58"/>
      <c r="HJ46" s="58"/>
      <c r="HK46" s="58"/>
      <c r="HL46" s="58"/>
      <c r="HM46" s="58"/>
      <c r="HN46" s="58"/>
      <c r="HO46" s="58"/>
      <c r="HP46" s="58"/>
      <c r="HQ46" s="58"/>
      <c r="HR46" s="58"/>
      <c r="HS46" s="58"/>
      <c r="HT46" s="58"/>
      <c r="HU46" s="58" t="s">
        <v>344</v>
      </c>
      <c r="HV46" s="58"/>
      <c r="HW46" s="58" t="s">
        <v>345</v>
      </c>
      <c r="HX46" s="58" t="s">
        <v>423</v>
      </c>
      <c r="HY46" s="58"/>
      <c r="HZ46" s="58"/>
      <c r="IA46" s="58"/>
      <c r="IB46" s="58"/>
      <c r="IC46" s="58"/>
      <c r="ID46" s="58" t="s">
        <v>4257</v>
      </c>
      <c r="IE46" s="58"/>
      <c r="IF46" s="58"/>
      <c r="IG46" s="58"/>
      <c r="IH46" s="58"/>
      <c r="II46" s="58"/>
      <c r="IJ46" s="58"/>
      <c r="IK46" s="58"/>
      <c r="IL46" s="58"/>
      <c r="IM46" s="58"/>
      <c r="IN46" s="58"/>
      <c r="IO46" s="58"/>
      <c r="IP46" s="58"/>
      <c r="IQ46" s="58"/>
      <c r="IR46" s="39"/>
      <c r="IS46" s="58"/>
      <c r="IT46" s="58"/>
      <c r="IU46" s="58"/>
      <c r="IV46" s="58"/>
      <c r="IW46" s="58"/>
      <c r="IX46" s="58"/>
      <c r="IY46" s="58"/>
      <c r="IZ46" s="58"/>
      <c r="JA46" s="58"/>
      <c r="JB46" s="58"/>
      <c r="JC46" s="58"/>
      <c r="JD46" s="58"/>
      <c r="JE46" s="58"/>
      <c r="JF46" s="58"/>
      <c r="JG46" s="58"/>
      <c r="JH46" s="58"/>
      <c r="JI46" s="58"/>
      <c r="JJ46" s="58"/>
      <c r="JK46" s="58"/>
      <c r="JL46" s="58"/>
      <c r="JM46" s="58"/>
      <c r="JN46" s="39"/>
      <c r="JO46" s="39"/>
      <c r="JP46" s="58"/>
      <c r="JQ46" s="58"/>
      <c r="JR46" s="58"/>
      <c r="JS46" s="58"/>
      <c r="JT46" s="58"/>
      <c r="JU46" s="58"/>
      <c r="JV46" s="58"/>
      <c r="JW46" s="58"/>
      <c r="JX46" s="58"/>
      <c r="JY46" s="58"/>
      <c r="JZ46" s="58"/>
      <c r="KA46" s="58"/>
      <c r="KB46" s="58"/>
      <c r="KC46" s="58"/>
      <c r="KD46" s="58"/>
      <c r="KE46" s="58"/>
      <c r="KF46" s="58"/>
      <c r="KG46" s="58"/>
      <c r="KH46" s="58"/>
      <c r="KI46" s="58"/>
      <c r="KJ46" s="58"/>
      <c r="KK46" s="58"/>
      <c r="KL46" s="58"/>
      <c r="KM46" s="58"/>
      <c r="KN46" s="58"/>
      <c r="KO46" s="58"/>
      <c r="KP46" s="58"/>
      <c r="KQ46" s="58"/>
      <c r="KR46" s="58"/>
      <c r="KS46" s="58"/>
      <c r="KT46" s="58"/>
      <c r="KU46" s="58"/>
      <c r="KV46" s="58"/>
      <c r="KW46" s="58"/>
      <c r="KX46" s="58"/>
      <c r="KY46" s="58"/>
      <c r="KZ46" s="58"/>
      <c r="LA46" s="58"/>
      <c r="LB46" s="58"/>
      <c r="LC46" s="58"/>
      <c r="LD46" s="58"/>
      <c r="LE46" s="58"/>
      <c r="LF46" s="58"/>
      <c r="LG46" s="58"/>
      <c r="LH46" s="58"/>
      <c r="LI46" s="58"/>
      <c r="LJ46" s="58"/>
      <c r="LK46" s="58"/>
      <c r="LL46" s="58"/>
      <c r="LM46" s="58"/>
      <c r="LN46" s="58"/>
      <c r="LO46" s="58"/>
      <c r="LP46" s="58"/>
      <c r="LQ46" s="58"/>
      <c r="LR46" s="58"/>
      <c r="LS46" s="58"/>
      <c r="LT46" s="58"/>
      <c r="LU46" s="58"/>
      <c r="LV46" s="58"/>
      <c r="LW46" s="58"/>
      <c r="LX46" s="58"/>
      <c r="LY46" s="58"/>
      <c r="LZ46" s="58"/>
      <c r="MA46" s="58"/>
      <c r="MB46" s="58"/>
      <c r="MC46" s="58"/>
      <c r="MD46" s="58"/>
      <c r="ME46" s="58"/>
      <c r="MF46" s="58"/>
      <c r="MG46" s="58"/>
      <c r="MH46" s="58"/>
      <c r="MI46" s="58"/>
      <c r="MJ46" s="58" t="s">
        <v>2273</v>
      </c>
      <c r="MK46" s="58">
        <v>0</v>
      </c>
      <c r="ML46" s="58">
        <v>0</v>
      </c>
      <c r="MM46" s="58">
        <v>0</v>
      </c>
      <c r="MN46" s="58">
        <v>0</v>
      </c>
      <c r="MO46" s="58">
        <v>1</v>
      </c>
      <c r="MP46" s="58">
        <v>0</v>
      </c>
      <c r="MQ46" s="58">
        <v>0</v>
      </c>
      <c r="MR46" s="58">
        <v>0</v>
      </c>
      <c r="MS46" s="58"/>
      <c r="MT46" s="58"/>
      <c r="MU46" s="58"/>
      <c r="MV46" s="58"/>
      <c r="MW46" s="58"/>
      <c r="MX46" s="58"/>
      <c r="MY46" s="58"/>
      <c r="MZ46" s="58"/>
      <c r="NA46" s="58"/>
      <c r="NB46" s="58" t="s">
        <v>1913</v>
      </c>
      <c r="NC46" s="58">
        <v>1</v>
      </c>
      <c r="ND46" s="58">
        <v>0</v>
      </c>
      <c r="NE46" s="58">
        <v>0</v>
      </c>
      <c r="NF46" s="58">
        <v>0</v>
      </c>
      <c r="NG46" s="58"/>
      <c r="NH46" s="58"/>
      <c r="NI46" s="58"/>
      <c r="NJ46" s="58"/>
      <c r="NK46" s="58"/>
      <c r="NL46" s="58"/>
      <c r="NM46" s="58"/>
      <c r="NN46" s="58"/>
      <c r="NO46" s="58"/>
      <c r="NP46" s="58"/>
      <c r="NQ46" s="58"/>
      <c r="NR46" s="58"/>
      <c r="NS46" s="58"/>
      <c r="NT46" s="58"/>
      <c r="NU46" s="58"/>
      <c r="NV46" s="58"/>
      <c r="NW46" s="58"/>
      <c r="NX46" s="58"/>
      <c r="NY46" s="58"/>
      <c r="NZ46" s="58"/>
      <c r="OA46" s="58"/>
      <c r="OB46" s="58"/>
      <c r="OC46" s="58"/>
      <c r="OD46" s="58"/>
      <c r="OE46" s="58"/>
      <c r="OF46" s="58"/>
      <c r="OG46" s="58"/>
      <c r="OH46" s="58"/>
      <c r="OI46" s="62"/>
      <c r="OJ46" s="58"/>
      <c r="OK46" s="58"/>
      <c r="OL46" s="58"/>
      <c r="OM46" s="58"/>
      <c r="ON46" s="58"/>
      <c r="OO46" s="58"/>
      <c r="OP46" s="58"/>
      <c r="OQ46" s="58"/>
      <c r="OR46" s="58"/>
      <c r="OS46" s="58"/>
      <c r="OT46" s="58"/>
      <c r="OU46" s="58"/>
      <c r="OV46" s="39" t="s">
        <v>320</v>
      </c>
      <c r="OW46" s="58">
        <v>0</v>
      </c>
      <c r="OX46" s="58">
        <v>0</v>
      </c>
      <c r="OY46" s="58">
        <v>0</v>
      </c>
      <c r="OZ46" s="58">
        <v>0</v>
      </c>
      <c r="PA46" s="58">
        <v>0</v>
      </c>
      <c r="PB46" s="58">
        <v>0</v>
      </c>
      <c r="PC46" s="58">
        <v>0</v>
      </c>
      <c r="PD46" s="58">
        <v>0</v>
      </c>
      <c r="PE46" s="58"/>
      <c r="PF46" s="58"/>
      <c r="PG46" s="58">
        <v>0</v>
      </c>
      <c r="PH46" s="58">
        <v>1</v>
      </c>
      <c r="PI46" s="58">
        <v>0</v>
      </c>
      <c r="PJ46" s="58">
        <v>0</v>
      </c>
      <c r="PK46" s="58" t="s">
        <v>4176</v>
      </c>
      <c r="PL46" s="58"/>
      <c r="PM46" s="58"/>
      <c r="PN46" s="58"/>
      <c r="PO46" s="58"/>
      <c r="PP46" s="58"/>
      <c r="PQ46" s="58"/>
      <c r="PR46" s="58"/>
      <c r="PS46" s="58"/>
      <c r="PT46" s="58"/>
      <c r="PU46" s="58"/>
      <c r="PV46" s="58"/>
      <c r="PW46" s="58"/>
      <c r="PX46" s="58"/>
      <c r="PY46" s="58"/>
      <c r="PZ46" s="58"/>
      <c r="QA46" s="58"/>
      <c r="QB46" s="58"/>
      <c r="QC46" s="58" t="s">
        <v>1915</v>
      </c>
      <c r="QD46" s="58"/>
      <c r="QE46" s="58" t="s">
        <v>1925</v>
      </c>
      <c r="QF46" s="58">
        <v>0</v>
      </c>
      <c r="QG46" s="58">
        <v>0</v>
      </c>
      <c r="QH46" s="58">
        <v>0</v>
      </c>
      <c r="QI46" s="58">
        <v>0</v>
      </c>
      <c r="QJ46" s="58">
        <v>0</v>
      </c>
      <c r="QK46" s="58">
        <v>0</v>
      </c>
      <c r="QL46" s="58">
        <v>0</v>
      </c>
      <c r="QM46" s="58">
        <v>1</v>
      </c>
      <c r="QN46" s="58">
        <v>0</v>
      </c>
      <c r="QO46" s="58"/>
      <c r="QP46" s="58"/>
      <c r="QQ46" s="58"/>
      <c r="QR46" s="58"/>
      <c r="QS46" s="58"/>
      <c r="QT46" s="58"/>
      <c r="QU46" s="58"/>
      <c r="QV46" s="58"/>
      <c r="QW46" s="58"/>
      <c r="QX46" s="58"/>
      <c r="QY46" s="58"/>
      <c r="QZ46" s="58"/>
      <c r="RA46" s="58"/>
      <c r="RB46" s="58"/>
      <c r="RC46" s="58"/>
      <c r="RD46" s="58"/>
      <c r="RE46" s="58"/>
      <c r="RF46" s="58"/>
      <c r="RG46" s="58"/>
      <c r="RH46" s="58"/>
      <c r="RI46" s="58"/>
      <c r="RJ46" s="58"/>
      <c r="RK46" s="58"/>
      <c r="RL46" s="58"/>
      <c r="RM46" s="58"/>
      <c r="RN46" s="58"/>
      <c r="RO46" s="58"/>
      <c r="RP46" s="58"/>
      <c r="RQ46" s="58"/>
      <c r="RR46" s="58"/>
      <c r="RS46" s="58"/>
      <c r="RT46" s="58"/>
      <c r="RU46" s="58"/>
      <c r="RV46" s="58"/>
      <c r="RW46" s="58"/>
      <c r="RX46" s="58"/>
      <c r="RY46" s="58"/>
      <c r="RZ46" s="58"/>
      <c r="SA46" s="58"/>
      <c r="SB46" s="58"/>
      <c r="SC46" s="58"/>
      <c r="SD46" s="58"/>
      <c r="SE46" s="58"/>
      <c r="SF46" s="58"/>
      <c r="SG46" s="58"/>
      <c r="SH46" s="58"/>
      <c r="SI46" s="58"/>
      <c r="SJ46" s="58"/>
      <c r="SK46" s="58"/>
      <c r="SL46" s="58"/>
      <c r="SM46" s="58"/>
      <c r="SN46" s="58"/>
      <c r="SO46" s="58"/>
      <c r="SP46" s="58"/>
      <c r="SQ46" s="58"/>
      <c r="SR46" s="58"/>
      <c r="SS46" s="58"/>
      <c r="ST46" s="58"/>
      <c r="SU46" s="58"/>
      <c r="SV46" s="58"/>
      <c r="SW46" s="58"/>
      <c r="SX46" s="58"/>
      <c r="SY46" s="58"/>
      <c r="SZ46" s="58"/>
      <c r="TA46" s="58"/>
      <c r="TB46" s="58"/>
      <c r="TC46" s="58"/>
      <c r="TD46" s="58"/>
      <c r="TE46" s="58"/>
      <c r="TF46" s="58"/>
      <c r="TG46" s="58"/>
      <c r="TH46" s="58"/>
      <c r="TI46" s="58"/>
      <c r="TJ46" s="58"/>
      <c r="TK46" s="58"/>
      <c r="TL46" s="58"/>
      <c r="TM46" s="58"/>
      <c r="TN46" s="58"/>
      <c r="TO46" s="58"/>
      <c r="TP46" s="58"/>
      <c r="TQ46" s="58"/>
      <c r="TR46" s="58"/>
      <c r="TS46" s="58"/>
      <c r="TT46" s="58"/>
      <c r="TU46" s="58"/>
      <c r="TV46" s="58"/>
      <c r="TW46" s="58"/>
      <c r="TX46" s="58"/>
      <c r="TY46" s="58"/>
      <c r="TZ46" s="58"/>
      <c r="UA46" s="58"/>
      <c r="UB46" s="58"/>
      <c r="UC46" s="58"/>
      <c r="UD46" s="58"/>
      <c r="UE46" s="58"/>
      <c r="UF46" s="58"/>
      <c r="UG46" s="58"/>
      <c r="UH46" s="58"/>
      <c r="UI46" s="58"/>
      <c r="UJ46" s="58"/>
      <c r="UK46" s="58"/>
      <c r="UL46" s="58"/>
      <c r="UM46" s="58"/>
      <c r="UN46" s="58"/>
      <c r="UO46" s="58"/>
      <c r="UP46" s="58"/>
      <c r="UQ46" s="58"/>
      <c r="UR46" s="58"/>
      <c r="US46" s="58"/>
      <c r="UT46" s="58"/>
      <c r="UU46" s="58"/>
      <c r="UV46" s="58"/>
      <c r="UW46" s="58"/>
      <c r="UX46" s="58"/>
      <c r="UY46" s="58"/>
      <c r="UZ46" s="58"/>
      <c r="VA46" s="58"/>
      <c r="VB46" s="58"/>
      <c r="VC46" s="58"/>
      <c r="VD46" s="58"/>
      <c r="VE46" s="58"/>
      <c r="VF46" s="58"/>
      <c r="VG46" s="58"/>
      <c r="VH46" s="58"/>
      <c r="VI46" s="58"/>
      <c r="VJ46" s="58"/>
      <c r="VK46" s="58"/>
      <c r="VL46" s="58"/>
      <c r="VM46" s="58"/>
      <c r="VN46" s="58"/>
      <c r="VO46" s="58"/>
      <c r="VP46" s="58"/>
      <c r="VQ46" s="58"/>
      <c r="VR46" s="58"/>
      <c r="VS46" s="58" t="s">
        <v>2042</v>
      </c>
      <c r="VT46" s="58">
        <v>1</v>
      </c>
      <c r="VU46" s="58">
        <v>1</v>
      </c>
      <c r="VV46" s="58">
        <v>1</v>
      </c>
      <c r="VW46" s="58">
        <v>1</v>
      </c>
      <c r="VX46" s="58">
        <v>0</v>
      </c>
      <c r="VY46" s="58">
        <v>1</v>
      </c>
      <c r="VZ46" s="58">
        <v>1</v>
      </c>
      <c r="WA46" s="58">
        <v>0</v>
      </c>
      <c r="WB46" s="58"/>
      <c r="WC46" s="58">
        <v>0</v>
      </c>
      <c r="WD46" s="58">
        <v>0</v>
      </c>
      <c r="WE46" s="58">
        <v>0</v>
      </c>
      <c r="WF46" s="58"/>
      <c r="WG46" s="58" t="s">
        <v>4454</v>
      </c>
      <c r="WH46" s="58" t="s">
        <v>4501</v>
      </c>
      <c r="WI46" s="58" t="s">
        <v>2038</v>
      </c>
      <c r="WJ46" s="58">
        <v>0</v>
      </c>
      <c r="WK46" s="58">
        <v>1</v>
      </c>
      <c r="WL46" s="58">
        <v>1</v>
      </c>
      <c r="WM46" s="58">
        <v>1</v>
      </c>
      <c r="WN46" s="58">
        <v>0</v>
      </c>
      <c r="WO46" s="58">
        <v>1</v>
      </c>
      <c r="WP46" s="58">
        <v>1</v>
      </c>
      <c r="WQ46" s="58">
        <v>1</v>
      </c>
      <c r="WR46" s="58">
        <v>1</v>
      </c>
      <c r="WS46" s="58">
        <v>1</v>
      </c>
      <c r="WT46" s="58">
        <v>1</v>
      </c>
      <c r="WU46" s="58"/>
      <c r="WV46" s="58">
        <v>0</v>
      </c>
      <c r="WW46" s="58">
        <v>0</v>
      </c>
      <c r="WX46" s="58">
        <v>0</v>
      </c>
      <c r="WY46" s="58"/>
      <c r="WZ46" s="58" t="s">
        <v>5063</v>
      </c>
      <c r="XA46" s="58" t="s">
        <v>1902</v>
      </c>
      <c r="XB46" s="54" t="s">
        <v>320</v>
      </c>
      <c r="XC46" s="58">
        <v>0</v>
      </c>
      <c r="XD46" s="58">
        <v>0</v>
      </c>
      <c r="XE46" s="58">
        <v>0</v>
      </c>
      <c r="XF46" s="58">
        <v>1</v>
      </c>
      <c r="XG46" s="58">
        <v>0</v>
      </c>
      <c r="XH46" s="58">
        <v>0</v>
      </c>
      <c r="XI46" s="58" t="s">
        <v>4556</v>
      </c>
      <c r="XJ46" s="58" t="s">
        <v>1915</v>
      </c>
      <c r="XK46" s="58" t="s">
        <v>1915</v>
      </c>
      <c r="XL46" s="58"/>
      <c r="XM46" s="58"/>
      <c r="XN46" s="58">
        <v>0</v>
      </c>
      <c r="XO46" s="58">
        <v>0</v>
      </c>
      <c r="XP46" s="58">
        <v>0</v>
      </c>
      <c r="XQ46" s="58"/>
      <c r="XR46" s="39">
        <v>0</v>
      </c>
      <c r="XS46" s="58">
        <v>0</v>
      </c>
      <c r="XT46" s="58">
        <v>0</v>
      </c>
      <c r="XU46" s="58"/>
      <c r="XV46" s="58"/>
      <c r="XW46" s="58" t="s">
        <v>1915</v>
      </c>
      <c r="XX46" s="58">
        <v>226593797</v>
      </c>
      <c r="XY46" s="58" t="s">
        <v>942</v>
      </c>
      <c r="XZ46" s="57">
        <v>44495.495787037027</v>
      </c>
      <c r="YA46" s="58"/>
      <c r="YB46" s="58"/>
      <c r="YC46" s="58" t="s">
        <v>336</v>
      </c>
      <c r="YD46" s="58" t="s">
        <v>337</v>
      </c>
      <c r="YE46" s="58"/>
      <c r="YF46" s="58">
        <v>48</v>
      </c>
    </row>
    <row r="47" spans="1:656" s="40" customFormat="1" ht="17.25" customHeight="1" x14ac:dyDescent="0.25">
      <c r="A47" s="37">
        <v>44494.819288425933</v>
      </c>
      <c r="B47" s="38">
        <v>44494.831685879632</v>
      </c>
      <c r="C47" s="38">
        <v>44494</v>
      </c>
      <c r="D47" s="39"/>
      <c r="E47" s="39" t="s">
        <v>567</v>
      </c>
      <c r="F47" s="38">
        <v>44491</v>
      </c>
      <c r="G47" s="39" t="s">
        <v>1902</v>
      </c>
      <c r="H47" s="39" t="s">
        <v>1915</v>
      </c>
      <c r="I47" s="39" t="s">
        <v>1915</v>
      </c>
      <c r="J47" s="39" t="s">
        <v>1980</v>
      </c>
      <c r="K47" s="39" t="s">
        <v>1963</v>
      </c>
      <c r="L47" s="39"/>
      <c r="M47" s="39" t="s">
        <v>681</v>
      </c>
      <c r="N47" s="39" t="s">
        <v>1902</v>
      </c>
      <c r="O47" s="39" t="s">
        <v>382</v>
      </c>
      <c r="P47" s="39" t="s">
        <v>1907</v>
      </c>
      <c r="Q47" s="39"/>
      <c r="R47" s="39" t="s">
        <v>317</v>
      </c>
      <c r="S47" s="39">
        <v>4</v>
      </c>
      <c r="T47" s="39">
        <v>0</v>
      </c>
      <c r="U47" s="39">
        <v>2</v>
      </c>
      <c r="V47" s="39" t="s">
        <v>1909</v>
      </c>
      <c r="W47" s="39">
        <v>1</v>
      </c>
      <c r="X47" s="39">
        <v>0</v>
      </c>
      <c r="Y47" s="39">
        <v>0</v>
      </c>
      <c r="Z47" s="39">
        <v>0</v>
      </c>
      <c r="AA47" s="39" t="s">
        <v>495</v>
      </c>
      <c r="AB47" s="39">
        <v>1</v>
      </c>
      <c r="AC47" s="39">
        <v>1</v>
      </c>
      <c r="AD47" s="39">
        <v>0</v>
      </c>
      <c r="AE47" s="39">
        <v>0</v>
      </c>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c r="DR47" s="39"/>
      <c r="DS47" s="39"/>
      <c r="DT47" s="39"/>
      <c r="DU47" s="39"/>
      <c r="DV47" s="39"/>
      <c r="DW47" s="39"/>
      <c r="DX47" s="39"/>
      <c r="DY47" s="39"/>
      <c r="DZ47" s="39"/>
      <c r="EA47" s="39"/>
      <c r="EB47" s="39"/>
      <c r="EC47" s="39"/>
      <c r="ED47" s="39"/>
      <c r="EE47" s="39"/>
      <c r="EF47" s="39"/>
      <c r="EG47" s="39"/>
      <c r="EH47" s="39"/>
      <c r="EI47" s="39"/>
      <c r="EJ47" s="39" t="s">
        <v>1909</v>
      </c>
      <c r="EK47" s="39">
        <v>1</v>
      </c>
      <c r="EL47" s="39">
        <v>0</v>
      </c>
      <c r="EM47" s="39">
        <v>0</v>
      </c>
      <c r="EN47" s="39">
        <v>0</v>
      </c>
      <c r="EO47" s="39">
        <v>0</v>
      </c>
      <c r="EP47" s="39">
        <v>0</v>
      </c>
      <c r="EQ47" s="39"/>
      <c r="ER47" s="39"/>
      <c r="ES47" s="39"/>
      <c r="ET47" s="39"/>
      <c r="EU47" s="39"/>
      <c r="EV47" s="39"/>
      <c r="EW47" s="39"/>
      <c r="EX47" s="39"/>
      <c r="EY47" s="39"/>
      <c r="EZ47" s="39"/>
      <c r="FA47" s="39"/>
      <c r="FB47" s="39"/>
      <c r="FC47" s="39"/>
      <c r="FD47" s="39"/>
      <c r="FE47" s="39"/>
      <c r="FF47" s="39"/>
      <c r="FG47" s="39"/>
      <c r="FH47" s="39"/>
      <c r="FI47" s="39"/>
      <c r="FJ47" s="39"/>
      <c r="FK47" s="39"/>
      <c r="FL47" s="39"/>
      <c r="FM47" s="39"/>
      <c r="FN47" s="39"/>
      <c r="FO47" s="39"/>
      <c r="FP47" s="39"/>
      <c r="FQ47" s="39"/>
      <c r="FR47" s="39"/>
      <c r="FS47" s="39"/>
      <c r="FT47" s="39"/>
      <c r="FU47" s="39"/>
      <c r="FV47" s="39"/>
      <c r="FW47" s="39"/>
      <c r="FX47" s="39"/>
      <c r="FY47" s="39"/>
      <c r="FZ47" s="39"/>
      <c r="GA47" s="39"/>
      <c r="GB47" s="39"/>
      <c r="GC47" s="39"/>
      <c r="GD47" s="39"/>
      <c r="GE47" s="39"/>
      <c r="GF47" s="39"/>
      <c r="GG47" s="39"/>
      <c r="GH47" s="39"/>
      <c r="GI47" s="39"/>
      <c r="GJ47" s="39"/>
      <c r="GK47" s="39"/>
      <c r="GL47" s="39"/>
      <c r="GM47" s="39"/>
      <c r="GN47" s="39"/>
      <c r="GO47" s="39"/>
      <c r="GP47" s="39"/>
      <c r="GQ47" s="39"/>
      <c r="GR47" s="39"/>
      <c r="GS47" s="39"/>
      <c r="GT47" s="39"/>
      <c r="GU47" s="39"/>
      <c r="GV47" s="39"/>
      <c r="GW47" s="39"/>
      <c r="GX47" s="39"/>
      <c r="GY47" s="39"/>
      <c r="GZ47" s="39"/>
      <c r="HA47" s="39"/>
      <c r="HB47" s="39"/>
      <c r="HC47" s="39"/>
      <c r="HD47" s="39"/>
      <c r="HE47" s="39"/>
      <c r="HF47" s="39"/>
      <c r="HG47" s="39"/>
      <c r="HH47" s="39"/>
      <c r="HI47" s="39"/>
      <c r="HJ47" s="39"/>
      <c r="HK47" s="39"/>
      <c r="HL47" s="39"/>
      <c r="HM47" s="39"/>
      <c r="HN47" s="39"/>
      <c r="HO47" s="39"/>
      <c r="HP47" s="39"/>
      <c r="HQ47" s="39"/>
      <c r="HR47" s="39"/>
      <c r="HS47" s="39"/>
      <c r="HT47" s="39"/>
      <c r="HU47" s="39"/>
      <c r="HV47" s="39"/>
      <c r="HW47" s="39"/>
      <c r="HX47" s="39" t="s">
        <v>423</v>
      </c>
      <c r="HY47" s="39"/>
      <c r="HZ47" s="39"/>
      <c r="IA47" s="39"/>
      <c r="IB47" s="39"/>
      <c r="IC47" s="39"/>
      <c r="ID47" s="39" t="s">
        <v>4260</v>
      </c>
      <c r="IE47" s="39"/>
      <c r="IF47" s="39"/>
      <c r="IG47" s="39"/>
      <c r="IH47" s="39"/>
      <c r="II47" s="39"/>
      <c r="IJ47" s="39"/>
      <c r="IK47" s="39"/>
      <c r="IL47" s="39"/>
      <c r="IM47" s="39"/>
      <c r="IN47" s="39"/>
      <c r="IO47" s="39"/>
      <c r="IP47" s="39"/>
      <c r="IQ47" s="39"/>
      <c r="IR47" s="39"/>
      <c r="IS47" s="39"/>
      <c r="IT47" s="39"/>
      <c r="IU47" s="39"/>
      <c r="IV47" s="39"/>
      <c r="IW47" s="39"/>
      <c r="IX47" s="39"/>
      <c r="IY47" s="39"/>
      <c r="IZ47" s="39"/>
      <c r="JA47" s="39"/>
      <c r="JB47" s="39"/>
      <c r="JC47" s="39"/>
      <c r="JD47" s="39"/>
      <c r="JE47" s="39"/>
      <c r="JF47" s="39"/>
      <c r="JG47" s="39"/>
      <c r="JH47" s="39"/>
      <c r="JI47" s="39"/>
      <c r="JJ47" s="39"/>
      <c r="JK47" s="39"/>
      <c r="JL47" s="39"/>
      <c r="JM47" s="39"/>
      <c r="JN47" s="39"/>
      <c r="JO47" s="39"/>
      <c r="JP47" s="39"/>
      <c r="JQ47" s="39"/>
      <c r="JR47" s="39"/>
      <c r="JS47" s="39"/>
      <c r="JT47" s="39"/>
      <c r="JU47" s="39"/>
      <c r="JV47" s="39"/>
      <c r="JW47" s="39"/>
      <c r="JX47" s="39"/>
      <c r="JY47" s="39"/>
      <c r="JZ47" s="39"/>
      <c r="KA47" s="39"/>
      <c r="KB47" s="39"/>
      <c r="KC47" s="39"/>
      <c r="KD47" s="39"/>
      <c r="KE47" s="39"/>
      <c r="KF47" s="39"/>
      <c r="KG47" s="39"/>
      <c r="KH47" s="39"/>
      <c r="KI47" s="39"/>
      <c r="KJ47" s="39"/>
      <c r="KK47" s="39"/>
      <c r="KL47" s="39"/>
      <c r="KM47" s="39"/>
      <c r="KN47" s="39"/>
      <c r="KO47" s="39"/>
      <c r="KP47" s="39"/>
      <c r="KQ47" s="39"/>
      <c r="KR47" s="39"/>
      <c r="KS47" s="39"/>
      <c r="KT47" s="39"/>
      <c r="KU47" s="39"/>
      <c r="KV47" s="39"/>
      <c r="KW47" s="39"/>
      <c r="KX47" s="39"/>
      <c r="KY47" s="39"/>
      <c r="KZ47" s="39"/>
      <c r="LA47" s="39"/>
      <c r="LB47" s="39"/>
      <c r="LC47" s="39"/>
      <c r="LD47" s="39"/>
      <c r="LE47" s="39"/>
      <c r="LF47" s="39"/>
      <c r="LG47" s="39"/>
      <c r="LH47" s="39"/>
      <c r="LI47" s="39"/>
      <c r="LJ47" s="39"/>
      <c r="LK47" s="39"/>
      <c r="LL47" s="39"/>
      <c r="LM47" s="39"/>
      <c r="LN47" s="39"/>
      <c r="LO47" s="39"/>
      <c r="LP47" s="39"/>
      <c r="LQ47" s="39"/>
      <c r="LR47" s="39"/>
      <c r="LS47" s="39"/>
      <c r="LT47" s="39"/>
      <c r="LU47" s="39"/>
      <c r="LV47" s="39"/>
      <c r="LW47" s="39"/>
      <c r="LX47" s="39"/>
      <c r="LY47" s="39"/>
      <c r="LZ47" s="39"/>
      <c r="MA47" s="39"/>
      <c r="MB47" s="39"/>
      <c r="MC47" s="39"/>
      <c r="MD47" s="39"/>
      <c r="ME47" s="39"/>
      <c r="MF47" s="39"/>
      <c r="MG47" s="39"/>
      <c r="MH47" s="39"/>
      <c r="MI47" s="39"/>
      <c r="MJ47" s="39" t="s">
        <v>4713</v>
      </c>
      <c r="MK47" s="39">
        <v>0</v>
      </c>
      <c r="ML47" s="39">
        <v>0</v>
      </c>
      <c r="MM47" s="39">
        <v>0</v>
      </c>
      <c r="MN47" s="39">
        <v>0</v>
      </c>
      <c r="MO47" s="39">
        <v>0</v>
      </c>
      <c r="MP47" s="39">
        <v>0</v>
      </c>
      <c r="MQ47" s="39">
        <v>0</v>
      </c>
      <c r="MR47" s="39">
        <v>1</v>
      </c>
      <c r="MS47" s="39"/>
      <c r="MT47" s="39"/>
      <c r="MU47" s="39"/>
      <c r="MV47" s="39"/>
      <c r="MW47" s="39"/>
      <c r="MX47" s="39"/>
      <c r="MY47" s="39"/>
      <c r="MZ47" s="39"/>
      <c r="NA47" s="39"/>
      <c r="NB47" s="39" t="s">
        <v>1208</v>
      </c>
      <c r="NC47" s="39">
        <v>0</v>
      </c>
      <c r="ND47" s="39">
        <v>0</v>
      </c>
      <c r="NE47" s="39">
        <v>0</v>
      </c>
      <c r="NF47" s="39">
        <v>1</v>
      </c>
      <c r="NG47" s="39"/>
      <c r="NH47" s="39"/>
      <c r="NI47" s="39"/>
      <c r="NJ47" s="39"/>
      <c r="NK47" s="39"/>
      <c r="NL47" s="39"/>
      <c r="NM47" s="39"/>
      <c r="NN47" s="39"/>
      <c r="NO47" s="39"/>
      <c r="NP47" s="39"/>
      <c r="NQ47" s="39"/>
      <c r="NR47" s="39"/>
      <c r="NS47" s="39"/>
      <c r="NT47" s="39"/>
      <c r="NU47" s="39"/>
      <c r="NV47" s="39"/>
      <c r="NW47" s="39"/>
      <c r="NX47" s="39"/>
      <c r="NY47" s="39"/>
      <c r="NZ47" s="39"/>
      <c r="OA47" s="39"/>
      <c r="OB47" s="39"/>
      <c r="OC47" s="39"/>
      <c r="OD47" s="39"/>
      <c r="OE47" s="39"/>
      <c r="OF47" s="39"/>
      <c r="OG47" s="39"/>
      <c r="OH47" s="39"/>
      <c r="OI47" s="39"/>
      <c r="OJ47" s="39"/>
      <c r="OK47" s="39"/>
      <c r="OL47" s="39"/>
      <c r="OM47" s="39"/>
      <c r="ON47" s="39"/>
      <c r="OO47" s="39"/>
      <c r="OP47" s="39"/>
      <c r="OQ47" s="39"/>
      <c r="OR47" s="39"/>
      <c r="OS47" s="39"/>
      <c r="OT47" s="39"/>
      <c r="OU47" s="39"/>
      <c r="OV47" s="39" t="s">
        <v>326</v>
      </c>
      <c r="OW47" s="39">
        <v>0</v>
      </c>
      <c r="OX47" s="39">
        <v>1</v>
      </c>
      <c r="OY47" s="39">
        <v>0</v>
      </c>
      <c r="OZ47" s="39">
        <v>0</v>
      </c>
      <c r="PA47" s="39">
        <v>0</v>
      </c>
      <c r="PB47" s="39">
        <v>0</v>
      </c>
      <c r="PC47" s="39">
        <v>0</v>
      </c>
      <c r="PD47" s="39">
        <v>0</v>
      </c>
      <c r="PE47" s="39"/>
      <c r="PF47" s="39"/>
      <c r="PG47" s="39"/>
      <c r="PH47" s="39">
        <v>0</v>
      </c>
      <c r="PI47" s="39">
        <v>0</v>
      </c>
      <c r="PJ47" s="39">
        <v>0</v>
      </c>
      <c r="PK47" s="39"/>
      <c r="PL47" s="39"/>
      <c r="PM47" s="39" t="s">
        <v>2043</v>
      </c>
      <c r="PN47" s="39">
        <v>1</v>
      </c>
      <c r="PO47" s="39">
        <v>1</v>
      </c>
      <c r="PP47" s="39">
        <v>1</v>
      </c>
      <c r="PQ47" s="39">
        <v>0</v>
      </c>
      <c r="PR47" s="39">
        <v>0</v>
      </c>
      <c r="PS47" s="39">
        <v>0</v>
      </c>
      <c r="PT47" s="39">
        <v>0</v>
      </c>
      <c r="PU47" s="39">
        <v>0</v>
      </c>
      <c r="PV47" s="39">
        <v>0</v>
      </c>
      <c r="PW47" s="39">
        <v>0</v>
      </c>
      <c r="PX47" s="39">
        <v>0</v>
      </c>
      <c r="PY47" s="39">
        <v>0</v>
      </c>
      <c r="PZ47" s="39">
        <v>0</v>
      </c>
      <c r="QA47" s="39">
        <v>0</v>
      </c>
      <c r="QB47" s="39"/>
      <c r="QC47" s="39" t="s">
        <v>844</v>
      </c>
      <c r="QD47" s="39"/>
      <c r="QE47" s="39" t="s">
        <v>1909</v>
      </c>
      <c r="QF47" s="39">
        <v>0</v>
      </c>
      <c r="QG47" s="39">
        <v>0</v>
      </c>
      <c r="QH47" s="39">
        <v>0</v>
      </c>
      <c r="QI47" s="39">
        <v>0</v>
      </c>
      <c r="QJ47" s="39">
        <v>0</v>
      </c>
      <c r="QK47" s="39">
        <v>1</v>
      </c>
      <c r="QL47" s="39">
        <v>0</v>
      </c>
      <c r="QM47" s="39">
        <v>0</v>
      </c>
      <c r="QN47" s="39">
        <v>0</v>
      </c>
      <c r="QO47" s="39"/>
      <c r="QP47" s="39"/>
      <c r="QQ47" s="39"/>
      <c r="QR47" s="39"/>
      <c r="QS47" s="39"/>
      <c r="QT47" s="39"/>
      <c r="QU47" s="39"/>
      <c r="QV47" s="39"/>
      <c r="QW47" s="39"/>
      <c r="QX47" s="39"/>
      <c r="QY47" s="39"/>
      <c r="QZ47" s="39"/>
      <c r="RA47" s="39"/>
      <c r="RB47" s="39"/>
      <c r="RC47" s="39"/>
      <c r="RD47" s="39"/>
      <c r="RE47" s="39"/>
      <c r="RF47" s="39"/>
      <c r="RG47" s="39"/>
      <c r="RH47" s="39"/>
      <c r="RI47" s="39"/>
      <c r="RJ47" s="39"/>
      <c r="RK47" s="39"/>
      <c r="RL47" s="39"/>
      <c r="RM47" s="39"/>
      <c r="RN47" s="39"/>
      <c r="RO47" s="39"/>
      <c r="RP47" s="39"/>
      <c r="RQ47" s="39"/>
      <c r="RR47" s="39"/>
      <c r="RS47" s="39"/>
      <c r="RT47" s="39"/>
      <c r="RU47" s="39"/>
      <c r="RV47" s="39"/>
      <c r="RW47" s="39"/>
      <c r="RX47" s="39"/>
      <c r="RY47" s="39"/>
      <c r="RZ47" s="39"/>
      <c r="SA47" s="39"/>
      <c r="SB47" s="39"/>
      <c r="SC47" s="39"/>
      <c r="SD47" s="39"/>
      <c r="SE47" s="39"/>
      <c r="SF47" s="39"/>
      <c r="SG47" s="39"/>
      <c r="SH47" s="39"/>
      <c r="SI47" s="39"/>
      <c r="SJ47" s="39"/>
      <c r="SK47" s="39"/>
      <c r="SL47" s="39"/>
      <c r="SM47" s="39"/>
      <c r="SN47" s="39"/>
      <c r="SO47" s="39"/>
      <c r="SP47" s="39"/>
      <c r="SQ47" s="39"/>
      <c r="SR47" s="39"/>
      <c r="SS47" s="39"/>
      <c r="ST47" s="39"/>
      <c r="SU47" s="39"/>
      <c r="SV47" s="39"/>
      <c r="SW47" s="39"/>
      <c r="SX47" s="39"/>
      <c r="SY47" s="39"/>
      <c r="SZ47" s="39"/>
      <c r="TA47" s="39"/>
      <c r="TB47" s="39"/>
      <c r="TC47" s="39"/>
      <c r="TD47" s="39"/>
      <c r="TE47" s="39"/>
      <c r="TF47" s="39"/>
      <c r="TG47" s="39"/>
      <c r="TH47" s="39"/>
      <c r="TI47" s="39"/>
      <c r="TJ47" s="39"/>
      <c r="TK47" s="39"/>
      <c r="TL47" s="39"/>
      <c r="TM47" s="39"/>
      <c r="TN47" s="39"/>
      <c r="TO47" s="39"/>
      <c r="TP47" s="39"/>
      <c r="TQ47" s="39"/>
      <c r="TR47" s="39"/>
      <c r="TS47" s="39"/>
      <c r="TT47" s="39"/>
      <c r="TU47" s="39"/>
      <c r="TV47" s="39"/>
      <c r="TW47" s="39"/>
      <c r="TX47" s="39"/>
      <c r="TY47" s="39"/>
      <c r="TZ47" s="39"/>
      <c r="UA47" s="39"/>
      <c r="UB47" s="39"/>
      <c r="UC47" s="39"/>
      <c r="UD47" s="39"/>
      <c r="UE47" s="39"/>
      <c r="UF47" s="39"/>
      <c r="UG47" s="39"/>
      <c r="UH47" s="39"/>
      <c r="UI47" s="39"/>
      <c r="UJ47" s="39"/>
      <c r="UK47" s="39"/>
      <c r="UL47" s="39"/>
      <c r="UM47" s="39"/>
      <c r="UN47" s="39"/>
      <c r="UO47" s="39"/>
      <c r="UP47" s="39"/>
      <c r="UQ47" s="39"/>
      <c r="UR47" s="39"/>
      <c r="US47" s="39"/>
      <c r="UT47" s="39"/>
      <c r="UU47" s="39"/>
      <c r="UV47" s="39"/>
      <c r="UW47" s="39"/>
      <c r="UX47" s="39"/>
      <c r="UY47" s="39"/>
      <c r="UZ47" s="39"/>
      <c r="VA47" s="39"/>
      <c r="VB47" s="39"/>
      <c r="VC47" s="39"/>
      <c r="VD47" s="39"/>
      <c r="VE47" s="39"/>
      <c r="VF47" s="39"/>
      <c r="VG47" s="39"/>
      <c r="VH47" s="39"/>
      <c r="VI47" s="39"/>
      <c r="VJ47" s="39"/>
      <c r="VK47" s="39"/>
      <c r="VL47" s="39"/>
      <c r="VM47" s="39"/>
      <c r="VN47" s="39"/>
      <c r="VO47" s="39"/>
      <c r="VP47" s="39"/>
      <c r="VQ47" s="39"/>
      <c r="VR47" s="39"/>
      <c r="VS47" s="65" t="s">
        <v>4422</v>
      </c>
      <c r="VT47" s="39">
        <v>1</v>
      </c>
      <c r="VU47" s="39">
        <v>1</v>
      </c>
      <c r="VV47" s="39">
        <v>1</v>
      </c>
      <c r="VW47" s="39">
        <v>0</v>
      </c>
      <c r="VX47" s="39">
        <v>0</v>
      </c>
      <c r="VY47" s="39">
        <v>0</v>
      </c>
      <c r="VZ47" s="39">
        <v>1</v>
      </c>
      <c r="WA47" s="39">
        <v>1</v>
      </c>
      <c r="WB47" s="39">
        <v>1</v>
      </c>
      <c r="WC47" s="39">
        <v>0</v>
      </c>
      <c r="WD47" s="39">
        <v>0</v>
      </c>
      <c r="WE47" s="39">
        <v>0</v>
      </c>
      <c r="WF47" s="39"/>
      <c r="WG47" s="39" t="s">
        <v>4467</v>
      </c>
      <c r="WH47" s="39" t="s">
        <v>4505</v>
      </c>
      <c r="WI47" s="39" t="s">
        <v>1979</v>
      </c>
      <c r="WJ47" s="39">
        <v>0</v>
      </c>
      <c r="WK47" s="39">
        <v>0</v>
      </c>
      <c r="WL47" s="39">
        <v>0</v>
      </c>
      <c r="WM47" s="39">
        <v>0</v>
      </c>
      <c r="WN47" s="39">
        <v>0</v>
      </c>
      <c r="WO47" s="39">
        <v>1</v>
      </c>
      <c r="WP47" s="39">
        <v>0</v>
      </c>
      <c r="WQ47" s="39">
        <v>0</v>
      </c>
      <c r="WR47" s="39">
        <v>0</v>
      </c>
      <c r="WS47" s="39">
        <v>0</v>
      </c>
      <c r="WT47" s="39">
        <v>0</v>
      </c>
      <c r="WU47" s="39"/>
      <c r="WV47" s="39">
        <v>0</v>
      </c>
      <c r="WW47" s="39">
        <v>0</v>
      </c>
      <c r="WX47" s="39">
        <v>0</v>
      </c>
      <c r="WY47" s="39"/>
      <c r="WZ47" s="39" t="s">
        <v>5072</v>
      </c>
      <c r="XA47" s="39" t="s">
        <v>1915</v>
      </c>
      <c r="XB47" s="39"/>
      <c r="XC47" s="39"/>
      <c r="XD47" s="39"/>
      <c r="XE47" s="39"/>
      <c r="XF47" s="39"/>
      <c r="XG47" s="39"/>
      <c r="XH47" s="39"/>
      <c r="XI47" s="39"/>
      <c r="XJ47" s="39" t="s">
        <v>1915</v>
      </c>
      <c r="XK47" s="39" t="s">
        <v>1915</v>
      </c>
      <c r="XL47" s="39"/>
      <c r="XM47" s="39"/>
      <c r="XN47" s="39">
        <v>0</v>
      </c>
      <c r="XO47" s="39">
        <v>0</v>
      </c>
      <c r="XP47" s="39">
        <v>0</v>
      </c>
      <c r="XQ47" s="39"/>
      <c r="XR47" s="39">
        <v>0</v>
      </c>
      <c r="XS47" s="39">
        <v>0</v>
      </c>
      <c r="XT47" s="39">
        <v>0</v>
      </c>
      <c r="XU47" s="39"/>
      <c r="XV47" s="39"/>
      <c r="XW47" s="39" t="s">
        <v>4108</v>
      </c>
      <c r="XX47" s="39">
        <v>226593805</v>
      </c>
      <c r="XY47" s="39" t="s">
        <v>955</v>
      </c>
      <c r="XZ47" s="38">
        <v>44495.495798611111</v>
      </c>
      <c r="YA47" s="39"/>
      <c r="YB47" s="39"/>
      <c r="YC47" s="39" t="s">
        <v>336</v>
      </c>
      <c r="YD47" s="39" t="s">
        <v>337</v>
      </c>
      <c r="YE47" s="39"/>
      <c r="YF47" s="39">
        <v>49</v>
      </c>
    </row>
    <row r="48" spans="1:656" s="40" customFormat="1" x14ac:dyDescent="0.25">
      <c r="A48" s="37">
        <v>44494.832737025463</v>
      </c>
      <c r="B48" s="38">
        <v>44494.850981249998</v>
      </c>
      <c r="C48" s="38">
        <v>44494</v>
      </c>
      <c r="D48" s="39"/>
      <c r="E48" s="39" t="s">
        <v>567</v>
      </c>
      <c r="F48" s="38">
        <v>44494</v>
      </c>
      <c r="G48" s="39" t="s">
        <v>1902</v>
      </c>
      <c r="H48" s="39" t="s">
        <v>1915</v>
      </c>
      <c r="I48" s="39" t="s">
        <v>1915</v>
      </c>
      <c r="J48" s="39" t="s">
        <v>1980</v>
      </c>
      <c r="K48" s="39" t="s">
        <v>1904</v>
      </c>
      <c r="L48" s="39"/>
      <c r="M48" s="39" t="s">
        <v>314</v>
      </c>
      <c r="N48" s="39" t="s">
        <v>1902</v>
      </c>
      <c r="O48" s="39" t="s">
        <v>382</v>
      </c>
      <c r="P48" s="39" t="s">
        <v>1907</v>
      </c>
      <c r="Q48" s="39"/>
      <c r="R48" s="61" t="s">
        <v>531</v>
      </c>
      <c r="S48" s="39">
        <v>2</v>
      </c>
      <c r="T48" s="39">
        <v>1</v>
      </c>
      <c r="U48" s="39">
        <v>0</v>
      </c>
      <c r="V48" s="39" t="s">
        <v>319</v>
      </c>
      <c r="W48" s="39">
        <v>0</v>
      </c>
      <c r="X48" s="39">
        <v>1</v>
      </c>
      <c r="Y48" s="39">
        <v>0</v>
      </c>
      <c r="Z48" s="39">
        <v>0</v>
      </c>
      <c r="AA48" s="39"/>
      <c r="AB48" s="39"/>
      <c r="AC48" s="39"/>
      <c r="AD48" s="39"/>
      <c r="AE48" s="39"/>
      <c r="AF48" s="39" t="s">
        <v>1902</v>
      </c>
      <c r="AG48" s="39" t="s">
        <v>339</v>
      </c>
      <c r="AH48" s="39">
        <v>1</v>
      </c>
      <c r="AI48" s="39">
        <v>0</v>
      </c>
      <c r="AJ48" s="39">
        <v>0</v>
      </c>
      <c r="AK48" s="39">
        <v>0</v>
      </c>
      <c r="AL48" s="39">
        <v>0</v>
      </c>
      <c r="AM48" s="39">
        <v>0</v>
      </c>
      <c r="AN48" s="39">
        <v>0</v>
      </c>
      <c r="AO48" s="39">
        <v>0</v>
      </c>
      <c r="AP48" s="39"/>
      <c r="AQ48" s="39" t="s">
        <v>1977</v>
      </c>
      <c r="AR48" s="39"/>
      <c r="AS48" s="39">
        <v>200</v>
      </c>
      <c r="AT48" s="39" t="s">
        <v>1915</v>
      </c>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39"/>
      <c r="DU48" s="39"/>
      <c r="DV48" s="39"/>
      <c r="DW48" s="39"/>
      <c r="DX48" s="39"/>
      <c r="DY48" s="39"/>
      <c r="DZ48" s="39"/>
      <c r="EA48" s="39"/>
      <c r="EB48" s="39"/>
      <c r="EC48" s="39"/>
      <c r="ED48" s="39"/>
      <c r="EE48" s="39"/>
      <c r="EF48" s="39"/>
      <c r="EG48" s="39"/>
      <c r="EH48" s="39"/>
      <c r="EI48" s="39"/>
      <c r="EJ48" s="39" t="s">
        <v>1909</v>
      </c>
      <c r="EK48" s="39">
        <v>1</v>
      </c>
      <c r="EL48" s="39">
        <v>0</v>
      </c>
      <c r="EM48" s="39">
        <v>0</v>
      </c>
      <c r="EN48" s="39">
        <v>0</v>
      </c>
      <c r="EO48" s="39">
        <v>0</v>
      </c>
      <c r="EP48" s="39">
        <v>0</v>
      </c>
      <c r="EQ48" s="39"/>
      <c r="ER48" s="39"/>
      <c r="ES48" s="39"/>
      <c r="ET48" s="39"/>
      <c r="EU48" s="39"/>
      <c r="EV48" s="39"/>
      <c r="EW48" s="39"/>
      <c r="EX48" s="39"/>
      <c r="EY48" s="39"/>
      <c r="EZ48" s="39"/>
      <c r="FA48" s="39"/>
      <c r="FB48" s="39"/>
      <c r="FC48" s="39"/>
      <c r="FD48" s="39"/>
      <c r="FE48" s="39"/>
      <c r="FF48" s="39"/>
      <c r="FG48" s="39"/>
      <c r="FH48" s="39"/>
      <c r="FI48" s="39"/>
      <c r="FJ48" s="39"/>
      <c r="FK48" s="39"/>
      <c r="FL48" s="39"/>
      <c r="FM48" s="39"/>
      <c r="FN48" s="39"/>
      <c r="FO48" s="39"/>
      <c r="FP48" s="39"/>
      <c r="FQ48" s="39"/>
      <c r="FR48" s="39"/>
      <c r="FS48" s="39"/>
      <c r="FT48" s="39"/>
      <c r="FU48" s="39"/>
      <c r="FV48" s="39"/>
      <c r="FW48" s="39"/>
      <c r="FX48" s="39"/>
      <c r="FY48" s="39"/>
      <c r="FZ48" s="39"/>
      <c r="GA48" s="39"/>
      <c r="GB48" s="39"/>
      <c r="GC48" s="39"/>
      <c r="GD48" s="39"/>
      <c r="GE48" s="39"/>
      <c r="GF48" s="39"/>
      <c r="GG48" s="39"/>
      <c r="GH48" s="39"/>
      <c r="GI48" s="39"/>
      <c r="GJ48" s="39"/>
      <c r="GK48" s="39"/>
      <c r="GL48" s="39"/>
      <c r="GM48" s="39"/>
      <c r="GN48" s="39"/>
      <c r="GO48" s="39"/>
      <c r="GP48" s="39"/>
      <c r="GQ48" s="39"/>
      <c r="GR48" s="39"/>
      <c r="GS48" s="39"/>
      <c r="GT48" s="39"/>
      <c r="GU48" s="39"/>
      <c r="GV48" s="39"/>
      <c r="GW48" s="39"/>
      <c r="GX48" s="39"/>
      <c r="GY48" s="39"/>
      <c r="GZ48" s="39"/>
      <c r="HA48" s="39"/>
      <c r="HB48" s="39"/>
      <c r="HC48" s="39"/>
      <c r="HD48" s="39"/>
      <c r="HE48" s="39"/>
      <c r="HF48" s="39"/>
      <c r="HG48" s="39"/>
      <c r="HH48" s="39"/>
      <c r="HI48" s="39"/>
      <c r="HJ48" s="39"/>
      <c r="HK48" s="39"/>
      <c r="HL48" s="39"/>
      <c r="HM48" s="39"/>
      <c r="HN48" s="39"/>
      <c r="HO48" s="39"/>
      <c r="HP48" s="39"/>
      <c r="HQ48" s="39"/>
      <c r="HR48" s="39"/>
      <c r="HS48" s="39"/>
      <c r="HT48" s="39"/>
      <c r="HU48" s="39" t="s">
        <v>423</v>
      </c>
      <c r="HV48" s="39"/>
      <c r="HW48" s="39" t="s">
        <v>345</v>
      </c>
      <c r="HX48" s="39" t="s">
        <v>423</v>
      </c>
      <c r="HY48" s="39"/>
      <c r="HZ48" s="39"/>
      <c r="IA48" s="39"/>
      <c r="IB48" s="39"/>
      <c r="IC48" s="39"/>
      <c r="ID48" s="39" t="s">
        <v>4261</v>
      </c>
      <c r="IE48" s="39"/>
      <c r="IF48" s="39"/>
      <c r="IG48" s="39"/>
      <c r="IH48" s="39"/>
      <c r="II48" s="39"/>
      <c r="IJ48" s="39"/>
      <c r="IK48" s="39"/>
      <c r="IL48" s="39"/>
      <c r="IM48" s="39"/>
      <c r="IN48" s="39"/>
      <c r="IO48" s="39"/>
      <c r="IP48" s="39"/>
      <c r="IQ48" s="39"/>
      <c r="IR48" s="39"/>
      <c r="IS48" s="39"/>
      <c r="IT48" s="39"/>
      <c r="IU48" s="39"/>
      <c r="IV48" s="39"/>
      <c r="IW48" s="39"/>
      <c r="IX48" s="39"/>
      <c r="IY48" s="39"/>
      <c r="IZ48" s="39"/>
      <c r="JA48" s="39"/>
      <c r="JB48" s="39"/>
      <c r="JC48" s="39"/>
      <c r="JD48" s="39"/>
      <c r="JE48" s="39"/>
      <c r="JF48" s="39"/>
      <c r="JG48" s="39"/>
      <c r="JH48" s="39"/>
      <c r="JI48" s="39"/>
      <c r="JJ48" s="39"/>
      <c r="JK48" s="39"/>
      <c r="JL48" s="39"/>
      <c r="JM48" s="39"/>
      <c r="JN48" s="39"/>
      <c r="JO48" s="39"/>
      <c r="JP48" s="39"/>
      <c r="JQ48" s="39"/>
      <c r="JR48" s="39"/>
      <c r="JS48" s="39"/>
      <c r="JT48" s="39"/>
      <c r="JU48" s="39"/>
      <c r="JV48" s="39"/>
      <c r="JW48" s="39"/>
      <c r="JX48" s="39"/>
      <c r="JY48" s="39"/>
      <c r="JZ48" s="39"/>
      <c r="KA48" s="39"/>
      <c r="KB48" s="39"/>
      <c r="KC48" s="39"/>
      <c r="KD48" s="39"/>
      <c r="KE48" s="39"/>
      <c r="KF48" s="39"/>
      <c r="KG48" s="39"/>
      <c r="KH48" s="39"/>
      <c r="KI48" s="39"/>
      <c r="KJ48" s="39"/>
      <c r="KK48" s="39"/>
      <c r="KL48" s="39"/>
      <c r="KM48" s="39"/>
      <c r="KN48" s="39"/>
      <c r="KO48" s="39"/>
      <c r="KP48" s="39"/>
      <c r="KQ48" s="39"/>
      <c r="KR48" s="39"/>
      <c r="KS48" s="39"/>
      <c r="KT48" s="39"/>
      <c r="KU48" s="39"/>
      <c r="KV48" s="39"/>
      <c r="KW48" s="39"/>
      <c r="KX48" s="39"/>
      <c r="KY48" s="39"/>
      <c r="KZ48" s="39"/>
      <c r="LA48" s="39"/>
      <c r="LB48" s="39"/>
      <c r="LC48" s="39"/>
      <c r="LD48" s="39"/>
      <c r="LE48" s="39"/>
      <c r="LF48" s="39"/>
      <c r="LG48" s="39"/>
      <c r="LH48" s="39"/>
      <c r="LI48" s="39"/>
      <c r="LJ48" s="39"/>
      <c r="LK48" s="39"/>
      <c r="LL48" s="39"/>
      <c r="LM48" s="39"/>
      <c r="LN48" s="39"/>
      <c r="LO48" s="39"/>
      <c r="LP48" s="39"/>
      <c r="LQ48" s="39"/>
      <c r="LR48" s="39"/>
      <c r="LS48" s="39"/>
      <c r="LT48" s="39"/>
      <c r="LU48" s="39"/>
      <c r="LV48" s="39"/>
      <c r="LW48" s="39"/>
      <c r="LX48" s="39"/>
      <c r="LY48" s="39"/>
      <c r="LZ48" s="39"/>
      <c r="MA48" s="39"/>
      <c r="MB48" s="39"/>
      <c r="MC48" s="39"/>
      <c r="MD48" s="39"/>
      <c r="ME48" s="39"/>
      <c r="MF48" s="39"/>
      <c r="MG48" s="39" t="s">
        <v>355</v>
      </c>
      <c r="MH48" s="39"/>
      <c r="MI48" s="39"/>
      <c r="MJ48" s="39" t="s">
        <v>2273</v>
      </c>
      <c r="MK48" s="39">
        <v>0</v>
      </c>
      <c r="ML48" s="39">
        <v>0</v>
      </c>
      <c r="MM48" s="39">
        <v>0</v>
      </c>
      <c r="MN48" s="39">
        <v>0</v>
      </c>
      <c r="MO48" s="39">
        <v>1</v>
      </c>
      <c r="MP48" s="39">
        <v>0</v>
      </c>
      <c r="MQ48" s="39">
        <v>0</v>
      </c>
      <c r="MR48" s="39">
        <v>0</v>
      </c>
      <c r="MS48" s="39"/>
      <c r="MT48" s="39"/>
      <c r="MU48" s="39"/>
      <c r="MV48" s="39"/>
      <c r="MW48" s="39"/>
      <c r="MX48" s="39"/>
      <c r="MY48" s="39"/>
      <c r="MZ48" s="39"/>
      <c r="NA48" s="39"/>
      <c r="NB48" s="39" t="s">
        <v>1208</v>
      </c>
      <c r="NC48" s="39">
        <v>0</v>
      </c>
      <c r="ND48" s="39">
        <v>0</v>
      </c>
      <c r="NE48" s="39">
        <v>0</v>
      </c>
      <c r="NF48" s="39">
        <v>1</v>
      </c>
      <c r="NG48" s="39"/>
      <c r="NH48" s="39"/>
      <c r="NI48" s="39"/>
      <c r="NJ48" s="39"/>
      <c r="NK48" s="39"/>
      <c r="NL48" s="39"/>
      <c r="NM48" s="39"/>
      <c r="NN48" s="39"/>
      <c r="NO48" s="39"/>
      <c r="NP48" s="39"/>
      <c r="NQ48" s="39"/>
      <c r="NR48" s="39"/>
      <c r="NS48" s="39"/>
      <c r="NT48" s="39"/>
      <c r="NU48" s="39"/>
      <c r="NV48" s="39"/>
      <c r="NW48" s="39"/>
      <c r="NX48" s="39"/>
      <c r="NY48" s="39"/>
      <c r="NZ48" s="39"/>
      <c r="OA48" s="39"/>
      <c r="OB48" s="39"/>
      <c r="OC48" s="39"/>
      <c r="OD48" s="39"/>
      <c r="OE48" s="39"/>
      <c r="OF48" s="39"/>
      <c r="OG48" s="39"/>
      <c r="OH48" s="39"/>
      <c r="OI48" s="39"/>
      <c r="OJ48" s="39"/>
      <c r="OK48" s="39"/>
      <c r="OL48" s="39"/>
      <c r="OM48" s="39"/>
      <c r="ON48" s="39"/>
      <c r="OO48" s="39"/>
      <c r="OP48" s="39"/>
      <c r="OQ48" s="39"/>
      <c r="OR48" s="39"/>
      <c r="OS48" s="39"/>
      <c r="OT48" s="39"/>
      <c r="OU48" s="39"/>
      <c r="OV48" s="39" t="s">
        <v>4390</v>
      </c>
      <c r="OW48" s="39">
        <v>0</v>
      </c>
      <c r="OX48" s="39">
        <v>0</v>
      </c>
      <c r="OY48" s="39">
        <v>0</v>
      </c>
      <c r="OZ48" s="39">
        <v>0</v>
      </c>
      <c r="PA48" s="39">
        <v>1</v>
      </c>
      <c r="PB48" s="39">
        <v>0</v>
      </c>
      <c r="PC48" s="39">
        <v>0</v>
      </c>
      <c r="PD48" s="39">
        <v>0</v>
      </c>
      <c r="PE48" s="39">
        <v>1</v>
      </c>
      <c r="PF48" s="39"/>
      <c r="PG48" s="39"/>
      <c r="PH48" s="39">
        <v>0</v>
      </c>
      <c r="PI48" s="39">
        <v>0</v>
      </c>
      <c r="PJ48" s="39">
        <v>0</v>
      </c>
      <c r="PK48" s="39"/>
      <c r="PL48" s="39"/>
      <c r="PM48" s="39"/>
      <c r="PN48" s="39"/>
      <c r="PO48" s="39"/>
      <c r="PP48" s="39"/>
      <c r="PQ48" s="39"/>
      <c r="PR48" s="39"/>
      <c r="PS48" s="39"/>
      <c r="PT48" s="39"/>
      <c r="PU48" s="39"/>
      <c r="PV48" s="39"/>
      <c r="PW48" s="39"/>
      <c r="PX48" s="39"/>
      <c r="PY48" s="39"/>
      <c r="PZ48" s="39"/>
      <c r="QA48" s="39"/>
      <c r="QB48" s="39"/>
      <c r="QC48" s="39" t="s">
        <v>1915</v>
      </c>
      <c r="QD48" s="39"/>
      <c r="QE48" s="39" t="s">
        <v>2037</v>
      </c>
      <c r="QF48" s="39">
        <v>0</v>
      </c>
      <c r="QG48" s="39">
        <v>1</v>
      </c>
      <c r="QH48" s="39">
        <v>0</v>
      </c>
      <c r="QI48" s="39">
        <v>0</v>
      </c>
      <c r="QJ48" s="39">
        <v>0</v>
      </c>
      <c r="QK48" s="39">
        <v>0</v>
      </c>
      <c r="QL48" s="39">
        <v>0</v>
      </c>
      <c r="QM48" s="39">
        <v>0</v>
      </c>
      <c r="QN48" s="39">
        <v>0</v>
      </c>
      <c r="QO48" s="39"/>
      <c r="QP48" s="39" t="s">
        <v>1909</v>
      </c>
      <c r="QQ48" s="39">
        <v>0</v>
      </c>
      <c r="QR48" s="39">
        <v>0</v>
      </c>
      <c r="QS48" s="39">
        <v>0</v>
      </c>
      <c r="QT48" s="39">
        <v>0</v>
      </c>
      <c r="QU48" s="39">
        <v>0</v>
      </c>
      <c r="QV48" s="39">
        <v>1</v>
      </c>
      <c r="QW48" s="39">
        <v>0</v>
      </c>
      <c r="QX48" s="39">
        <v>0</v>
      </c>
      <c r="QY48" s="39">
        <v>0</v>
      </c>
      <c r="QZ48" s="39"/>
      <c r="RA48" s="39"/>
      <c r="RB48" s="39"/>
      <c r="RC48" s="39"/>
      <c r="RD48" s="39"/>
      <c r="RE48" s="39"/>
      <c r="RF48" s="39"/>
      <c r="RG48" s="39"/>
      <c r="RH48" s="39"/>
      <c r="RI48" s="39"/>
      <c r="RJ48" s="39"/>
      <c r="RK48" s="39"/>
      <c r="RL48" s="39"/>
      <c r="RM48" s="39"/>
      <c r="RN48" s="39"/>
      <c r="RO48" s="39"/>
      <c r="RP48" s="39"/>
      <c r="RQ48" s="39"/>
      <c r="RR48" s="39"/>
      <c r="RS48" s="39"/>
      <c r="RT48" s="39"/>
      <c r="RU48" s="39"/>
      <c r="RV48" s="39"/>
      <c r="RW48" s="39"/>
      <c r="RX48" s="39"/>
      <c r="RY48" s="39"/>
      <c r="RZ48" s="39"/>
      <c r="SA48" s="39"/>
      <c r="SB48" s="39"/>
      <c r="SC48" s="39"/>
      <c r="SD48" s="39"/>
      <c r="SE48" s="39"/>
      <c r="SF48" s="39"/>
      <c r="SG48" s="39"/>
      <c r="SH48" s="39"/>
      <c r="SI48" s="39"/>
      <c r="SJ48" s="39"/>
      <c r="SK48" s="39"/>
      <c r="SL48" s="39"/>
      <c r="SM48" s="39"/>
      <c r="SN48" s="39"/>
      <c r="SO48" s="39"/>
      <c r="SP48" s="39"/>
      <c r="SQ48" s="39"/>
      <c r="SR48" s="39"/>
      <c r="SS48" s="39"/>
      <c r="ST48" s="39"/>
      <c r="SU48" s="39"/>
      <c r="SV48" s="39"/>
      <c r="SW48" s="39"/>
      <c r="SX48" s="39"/>
      <c r="SY48" s="39"/>
      <c r="SZ48" s="39"/>
      <c r="TA48" s="39"/>
      <c r="TB48" s="39"/>
      <c r="TC48" s="39"/>
      <c r="TD48" s="39"/>
      <c r="TE48" s="39"/>
      <c r="TF48" s="39"/>
      <c r="TG48" s="39"/>
      <c r="TH48" s="39"/>
      <c r="TI48" s="39"/>
      <c r="TJ48" s="39"/>
      <c r="TK48" s="39"/>
      <c r="TL48" s="39"/>
      <c r="TM48" s="39"/>
      <c r="TN48" s="39"/>
      <c r="TO48" s="39"/>
      <c r="TP48" s="39"/>
      <c r="TQ48" s="39"/>
      <c r="TR48" s="39"/>
      <c r="TS48" s="39"/>
      <c r="TT48" s="39"/>
      <c r="TU48" s="39"/>
      <c r="TV48" s="39"/>
      <c r="TW48" s="39"/>
      <c r="TX48" s="39"/>
      <c r="TY48" s="39"/>
      <c r="TZ48" s="39"/>
      <c r="UA48" s="39"/>
      <c r="UB48" s="39"/>
      <c r="UC48" s="39"/>
      <c r="UD48" s="39"/>
      <c r="UE48" s="39"/>
      <c r="UF48" s="39"/>
      <c r="UG48" s="39"/>
      <c r="UH48" s="39"/>
      <c r="UI48" s="39"/>
      <c r="UJ48" s="39"/>
      <c r="UK48" s="39"/>
      <c r="UL48" s="39"/>
      <c r="UM48" s="39"/>
      <c r="UN48" s="39"/>
      <c r="UO48" s="39"/>
      <c r="UP48" s="39"/>
      <c r="UQ48" s="39"/>
      <c r="UR48" s="39"/>
      <c r="US48" s="39"/>
      <c r="UT48" s="39"/>
      <c r="UU48" s="39"/>
      <c r="UV48" s="39"/>
      <c r="UW48" s="39"/>
      <c r="UX48" s="39"/>
      <c r="UY48" s="39"/>
      <c r="UZ48" s="39"/>
      <c r="VA48" s="39"/>
      <c r="VB48" s="39"/>
      <c r="VC48" s="39"/>
      <c r="VD48" s="39"/>
      <c r="VE48" s="39"/>
      <c r="VF48" s="39"/>
      <c r="VG48" s="39"/>
      <c r="VH48" s="39"/>
      <c r="VI48" s="39"/>
      <c r="VJ48" s="39"/>
      <c r="VK48" s="39"/>
      <c r="VL48" s="39"/>
      <c r="VM48" s="39"/>
      <c r="VN48" s="39"/>
      <c r="VO48" s="39"/>
      <c r="VP48" s="39"/>
      <c r="VQ48" s="39"/>
      <c r="VR48" s="39"/>
      <c r="VS48" s="39" t="s">
        <v>2045</v>
      </c>
      <c r="VT48" s="39">
        <v>1</v>
      </c>
      <c r="VU48" s="39">
        <v>1</v>
      </c>
      <c r="VV48" s="39">
        <v>1</v>
      </c>
      <c r="VW48" s="39">
        <v>0</v>
      </c>
      <c r="VX48" s="39">
        <v>0</v>
      </c>
      <c r="VY48" s="39">
        <v>0</v>
      </c>
      <c r="VZ48" s="39">
        <v>1</v>
      </c>
      <c r="WA48" s="39">
        <v>0</v>
      </c>
      <c r="WB48" s="39"/>
      <c r="WC48" s="39">
        <v>0</v>
      </c>
      <c r="WD48" s="39">
        <v>0</v>
      </c>
      <c r="WE48" s="39">
        <v>0</v>
      </c>
      <c r="WF48" s="39"/>
      <c r="WG48" s="39" t="s">
        <v>4436</v>
      </c>
      <c r="WH48" s="39" t="s">
        <v>4501</v>
      </c>
      <c r="WI48" s="39" t="s">
        <v>2001</v>
      </c>
      <c r="WJ48" s="39">
        <v>0</v>
      </c>
      <c r="WK48" s="39">
        <v>1</v>
      </c>
      <c r="WL48" s="39">
        <v>1</v>
      </c>
      <c r="WM48" s="39">
        <v>1</v>
      </c>
      <c r="WN48" s="39">
        <v>0</v>
      </c>
      <c r="WO48" s="39">
        <v>0</v>
      </c>
      <c r="WP48" s="39">
        <v>0</v>
      </c>
      <c r="WQ48" s="39">
        <v>0</v>
      </c>
      <c r="WR48" s="39">
        <v>0</v>
      </c>
      <c r="WS48" s="39">
        <v>0</v>
      </c>
      <c r="WT48" s="39">
        <v>0</v>
      </c>
      <c r="WU48" s="39"/>
      <c r="WV48" s="39">
        <v>0</v>
      </c>
      <c r="WW48" s="39">
        <v>0</v>
      </c>
      <c r="WX48" s="39">
        <v>0</v>
      </c>
      <c r="WY48" s="39"/>
      <c r="WZ48" s="39" t="s">
        <v>5068</v>
      </c>
      <c r="XA48" s="39" t="s">
        <v>1915</v>
      </c>
      <c r="XB48" s="39"/>
      <c r="XC48" s="39"/>
      <c r="XD48" s="39"/>
      <c r="XE48" s="39"/>
      <c r="XF48" s="39"/>
      <c r="XG48" s="39"/>
      <c r="XH48" s="39"/>
      <c r="XI48" s="39"/>
      <c r="XJ48" s="39" t="s">
        <v>1915</v>
      </c>
      <c r="XK48" s="39" t="s">
        <v>1915</v>
      </c>
      <c r="XL48" s="39"/>
      <c r="XM48" s="39"/>
      <c r="XN48" s="39">
        <v>0</v>
      </c>
      <c r="XO48" s="39">
        <v>0</v>
      </c>
      <c r="XP48" s="39">
        <v>0</v>
      </c>
      <c r="XQ48" s="39"/>
      <c r="XR48" s="39">
        <v>0</v>
      </c>
      <c r="XS48" s="39">
        <v>0</v>
      </c>
      <c r="XT48" s="39">
        <v>0</v>
      </c>
      <c r="XU48" s="39"/>
      <c r="XV48" s="39"/>
      <c r="XW48" s="39" t="s">
        <v>4109</v>
      </c>
      <c r="XX48" s="39">
        <v>226593808</v>
      </c>
      <c r="XY48" s="39" t="s">
        <v>967</v>
      </c>
      <c r="XZ48" s="38">
        <v>44495.495798611111</v>
      </c>
      <c r="YA48" s="39"/>
      <c r="YB48" s="39"/>
      <c r="YC48" s="39" t="s">
        <v>336</v>
      </c>
      <c r="YD48" s="39" t="s">
        <v>337</v>
      </c>
      <c r="YE48" s="39"/>
      <c r="YF48" s="39">
        <v>50</v>
      </c>
    </row>
    <row r="49" spans="1:656" s="40" customFormat="1" x14ac:dyDescent="0.25">
      <c r="A49" s="37">
        <v>44494.852243009263</v>
      </c>
      <c r="B49" s="38">
        <v>44494.862884490743</v>
      </c>
      <c r="C49" s="38">
        <v>44494</v>
      </c>
      <c r="D49" s="39"/>
      <c r="E49" s="39" t="s">
        <v>567</v>
      </c>
      <c r="F49" s="38">
        <v>44494</v>
      </c>
      <c r="G49" s="39" t="s">
        <v>1902</v>
      </c>
      <c r="H49" s="39" t="s">
        <v>1902</v>
      </c>
      <c r="I49" s="39" t="s">
        <v>1915</v>
      </c>
      <c r="J49" s="39" t="s">
        <v>1980</v>
      </c>
      <c r="K49" s="39" t="s">
        <v>1904</v>
      </c>
      <c r="L49" s="39"/>
      <c r="M49" s="39" t="s">
        <v>681</v>
      </c>
      <c r="N49" s="39" t="s">
        <v>1902</v>
      </c>
      <c r="O49" s="39" t="s">
        <v>315</v>
      </c>
      <c r="P49" s="39" t="s">
        <v>1907</v>
      </c>
      <c r="Q49" s="39"/>
      <c r="R49" s="39" t="s">
        <v>2003</v>
      </c>
      <c r="S49" s="39">
        <v>6</v>
      </c>
      <c r="T49" s="39">
        <v>0</v>
      </c>
      <c r="U49" s="39">
        <v>4</v>
      </c>
      <c r="V49" s="39" t="s">
        <v>1909</v>
      </c>
      <c r="W49" s="39">
        <v>1</v>
      </c>
      <c r="X49" s="39">
        <v>0</v>
      </c>
      <c r="Y49" s="39">
        <v>0</v>
      </c>
      <c r="Z49" s="39">
        <v>0</v>
      </c>
      <c r="AA49" s="39" t="s">
        <v>319</v>
      </c>
      <c r="AB49" s="39">
        <v>1</v>
      </c>
      <c r="AC49" s="39">
        <v>0</v>
      </c>
      <c r="AD49" s="39">
        <v>0</v>
      </c>
      <c r="AE49" s="39">
        <v>0</v>
      </c>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39"/>
      <c r="CL49" s="39"/>
      <c r="CM49" s="39"/>
      <c r="CN49" s="39"/>
      <c r="CO49" s="39"/>
      <c r="CP49" s="39"/>
      <c r="CQ49" s="39"/>
      <c r="CR49" s="39"/>
      <c r="CS49" s="39"/>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c r="DR49" s="39"/>
      <c r="DS49" s="39"/>
      <c r="DT49" s="39"/>
      <c r="DU49" s="39"/>
      <c r="DV49" s="39"/>
      <c r="DW49" s="39"/>
      <c r="DX49" s="39"/>
      <c r="DY49" s="39"/>
      <c r="DZ49" s="39"/>
      <c r="EA49" s="39"/>
      <c r="EB49" s="39"/>
      <c r="EC49" s="39"/>
      <c r="ED49" s="39"/>
      <c r="EE49" s="39"/>
      <c r="EF49" s="39"/>
      <c r="EG49" s="39"/>
      <c r="EH49" s="39"/>
      <c r="EI49" s="39"/>
      <c r="EJ49" s="39" t="s">
        <v>1909</v>
      </c>
      <c r="EK49" s="39">
        <v>1</v>
      </c>
      <c r="EL49" s="39">
        <v>0</v>
      </c>
      <c r="EM49" s="39">
        <v>0</v>
      </c>
      <c r="EN49" s="39">
        <v>0</v>
      </c>
      <c r="EO49" s="39">
        <v>0</v>
      </c>
      <c r="EP49" s="39">
        <v>0</v>
      </c>
      <c r="EQ49" s="39"/>
      <c r="ER49" s="39"/>
      <c r="ES49" s="39"/>
      <c r="ET49" s="39"/>
      <c r="EU49" s="39"/>
      <c r="EV49" s="39"/>
      <c r="EW49" s="39"/>
      <c r="EX49" s="39"/>
      <c r="EY49" s="39"/>
      <c r="EZ49" s="39"/>
      <c r="FA49" s="39"/>
      <c r="FB49" s="39"/>
      <c r="FC49" s="39"/>
      <c r="FD49" s="39"/>
      <c r="FE49" s="39"/>
      <c r="FF49" s="39"/>
      <c r="FG49" s="39"/>
      <c r="FH49" s="39"/>
      <c r="FI49" s="39"/>
      <c r="FJ49" s="39"/>
      <c r="FK49" s="39"/>
      <c r="FL49" s="39"/>
      <c r="FM49" s="39"/>
      <c r="FN49" s="39"/>
      <c r="FO49" s="39"/>
      <c r="FP49" s="39"/>
      <c r="FQ49" s="39"/>
      <c r="FR49" s="39"/>
      <c r="FS49" s="39"/>
      <c r="FT49" s="39"/>
      <c r="FU49" s="39"/>
      <c r="FV49" s="39"/>
      <c r="FW49" s="39"/>
      <c r="FX49" s="39"/>
      <c r="FY49" s="39"/>
      <c r="FZ49" s="39"/>
      <c r="GA49" s="39"/>
      <c r="GB49" s="39"/>
      <c r="GC49" s="39"/>
      <c r="GD49" s="39"/>
      <c r="GE49" s="39"/>
      <c r="GF49" s="39"/>
      <c r="GG49" s="39"/>
      <c r="GH49" s="39"/>
      <c r="GI49" s="39"/>
      <c r="GJ49" s="39"/>
      <c r="GK49" s="39"/>
      <c r="GL49" s="39"/>
      <c r="GM49" s="39"/>
      <c r="GN49" s="39"/>
      <c r="GO49" s="39"/>
      <c r="GP49" s="39"/>
      <c r="GQ49" s="39"/>
      <c r="GR49" s="39"/>
      <c r="GS49" s="39"/>
      <c r="GT49" s="39"/>
      <c r="GU49" s="39"/>
      <c r="GV49" s="39"/>
      <c r="GW49" s="39"/>
      <c r="GX49" s="39"/>
      <c r="GY49" s="39"/>
      <c r="GZ49" s="39"/>
      <c r="HA49" s="39"/>
      <c r="HB49" s="39"/>
      <c r="HC49" s="39"/>
      <c r="HD49" s="39"/>
      <c r="HE49" s="39"/>
      <c r="HF49" s="39"/>
      <c r="HG49" s="39"/>
      <c r="HH49" s="39"/>
      <c r="HI49" s="39"/>
      <c r="HJ49" s="39"/>
      <c r="HK49" s="39"/>
      <c r="HL49" s="39"/>
      <c r="HM49" s="39"/>
      <c r="HN49" s="39"/>
      <c r="HO49" s="39"/>
      <c r="HP49" s="39"/>
      <c r="HQ49" s="39"/>
      <c r="HR49" s="39"/>
      <c r="HS49" s="39"/>
      <c r="HT49" s="39"/>
      <c r="HU49" s="39"/>
      <c r="HV49" s="39"/>
      <c r="HW49" s="39"/>
      <c r="HX49" s="39" t="s">
        <v>423</v>
      </c>
      <c r="HY49" s="39"/>
      <c r="HZ49" s="39"/>
      <c r="IA49" s="39"/>
      <c r="IB49" s="39"/>
      <c r="IC49" s="39"/>
      <c r="ID49" s="36" t="s">
        <v>4290</v>
      </c>
      <c r="IE49" s="39"/>
      <c r="IF49" s="39"/>
      <c r="IG49" s="39"/>
      <c r="IH49" s="39"/>
      <c r="II49" s="39"/>
      <c r="IJ49" s="39"/>
      <c r="IK49" s="39"/>
      <c r="IL49" s="39"/>
      <c r="IM49" s="39"/>
      <c r="IN49" s="39"/>
      <c r="IO49" s="39"/>
      <c r="IP49" s="39"/>
      <c r="IQ49" s="39"/>
      <c r="IR49" s="39"/>
      <c r="IS49" s="39"/>
      <c r="IT49" s="39"/>
      <c r="IU49" s="39"/>
      <c r="IV49" s="39"/>
      <c r="IW49" s="39"/>
      <c r="IX49" s="39"/>
      <c r="IY49" s="39"/>
      <c r="IZ49" s="39"/>
      <c r="JA49" s="39"/>
      <c r="JB49" s="39"/>
      <c r="JC49" s="39"/>
      <c r="JD49" s="39"/>
      <c r="JE49" s="39"/>
      <c r="JF49" s="39"/>
      <c r="JG49" s="39"/>
      <c r="JH49" s="39"/>
      <c r="JI49" s="39"/>
      <c r="JJ49" s="39"/>
      <c r="JK49" s="39"/>
      <c r="JL49" s="39"/>
      <c r="JM49" s="39"/>
      <c r="JN49" s="39"/>
      <c r="JO49" s="39"/>
      <c r="JP49" s="39"/>
      <c r="JQ49" s="39"/>
      <c r="JR49" s="39"/>
      <c r="JS49" s="39"/>
      <c r="JT49" s="39"/>
      <c r="JU49" s="39"/>
      <c r="JV49" s="39"/>
      <c r="JW49" s="39"/>
      <c r="JX49" s="39"/>
      <c r="JY49" s="39"/>
      <c r="JZ49" s="39"/>
      <c r="KA49" s="39"/>
      <c r="KB49" s="39"/>
      <c r="KC49" s="39"/>
      <c r="KD49" s="39"/>
      <c r="KE49" s="39"/>
      <c r="KF49" s="39"/>
      <c r="KG49" s="39"/>
      <c r="KH49" s="39"/>
      <c r="KI49" s="39"/>
      <c r="KJ49" s="39"/>
      <c r="KK49" s="39"/>
      <c r="KL49" s="39"/>
      <c r="KM49" s="39"/>
      <c r="KN49" s="39"/>
      <c r="KO49" s="39"/>
      <c r="KP49" s="39"/>
      <c r="KQ49" s="39"/>
      <c r="KR49" s="39"/>
      <c r="KS49" s="39"/>
      <c r="KT49" s="39"/>
      <c r="KU49" s="39"/>
      <c r="KV49" s="39"/>
      <c r="KW49" s="39"/>
      <c r="KX49" s="39"/>
      <c r="KY49" s="39"/>
      <c r="KZ49" s="39"/>
      <c r="LA49" s="39"/>
      <c r="LB49" s="39"/>
      <c r="LC49" s="39"/>
      <c r="LD49" s="39"/>
      <c r="LE49" s="39"/>
      <c r="LF49" s="39"/>
      <c r="LG49" s="39"/>
      <c r="LH49" s="39"/>
      <c r="LI49" s="39"/>
      <c r="LJ49" s="39"/>
      <c r="LK49" s="39"/>
      <c r="LL49" s="39"/>
      <c r="LM49" s="39"/>
      <c r="LN49" s="39"/>
      <c r="LO49" s="39"/>
      <c r="LP49" s="39"/>
      <c r="LQ49" s="39"/>
      <c r="LR49" s="39"/>
      <c r="LS49" s="39"/>
      <c r="LT49" s="39"/>
      <c r="LU49" s="39"/>
      <c r="LV49" s="39"/>
      <c r="LW49" s="39"/>
      <c r="LX49" s="39"/>
      <c r="LY49" s="39"/>
      <c r="LZ49" s="39"/>
      <c r="MA49" s="39"/>
      <c r="MB49" s="39"/>
      <c r="MC49" s="39"/>
      <c r="MD49" s="39"/>
      <c r="ME49" s="39"/>
      <c r="MF49" s="39"/>
      <c r="MG49" s="39"/>
      <c r="MH49" s="39"/>
      <c r="MI49" s="39"/>
      <c r="MJ49" s="39" t="s">
        <v>355</v>
      </c>
      <c r="MK49" s="39">
        <v>0</v>
      </c>
      <c r="ML49" s="39">
        <v>0</v>
      </c>
      <c r="MM49" s="39">
        <v>0</v>
      </c>
      <c r="MN49" s="39">
        <v>0</v>
      </c>
      <c r="MO49" s="39">
        <v>0</v>
      </c>
      <c r="MP49" s="39">
        <v>0</v>
      </c>
      <c r="MQ49" s="39">
        <v>1</v>
      </c>
      <c r="MR49" s="39">
        <v>0</v>
      </c>
      <c r="MS49" s="39"/>
      <c r="MT49" s="39"/>
      <c r="MU49" s="39"/>
      <c r="MV49" s="39"/>
      <c r="MW49" s="39"/>
      <c r="MX49" s="39"/>
      <c r="MY49" s="39"/>
      <c r="MZ49" s="39"/>
      <c r="NA49" s="39"/>
      <c r="NB49" s="39" t="s">
        <v>1208</v>
      </c>
      <c r="NC49" s="39">
        <v>0</v>
      </c>
      <c r="ND49" s="39">
        <v>0</v>
      </c>
      <c r="NE49" s="39">
        <v>0</v>
      </c>
      <c r="NF49" s="39">
        <v>1</v>
      </c>
      <c r="NG49" s="39"/>
      <c r="NH49" s="39"/>
      <c r="NI49" s="39"/>
      <c r="NJ49" s="39"/>
      <c r="NK49" s="39"/>
      <c r="NL49" s="39"/>
      <c r="NM49" s="39"/>
      <c r="NN49" s="39"/>
      <c r="NO49" s="39"/>
      <c r="NP49" s="39"/>
      <c r="NQ49" s="39"/>
      <c r="NR49" s="39"/>
      <c r="NS49" s="39"/>
      <c r="NT49" s="39"/>
      <c r="NU49" s="39"/>
      <c r="NV49" s="39"/>
      <c r="NW49" s="39"/>
      <c r="NX49" s="39"/>
      <c r="NY49" s="39"/>
      <c r="NZ49" s="39"/>
      <c r="OA49" s="39"/>
      <c r="OB49" s="39"/>
      <c r="OC49" s="39"/>
      <c r="OD49" s="39"/>
      <c r="OE49" s="39"/>
      <c r="OF49" s="39"/>
      <c r="OG49" s="39"/>
      <c r="OH49" s="39"/>
      <c r="OI49" s="39"/>
      <c r="OJ49" s="39"/>
      <c r="OK49" s="39"/>
      <c r="OL49" s="39"/>
      <c r="OM49" s="39"/>
      <c r="ON49" s="39"/>
      <c r="OO49" s="39"/>
      <c r="OP49" s="39"/>
      <c r="OQ49" s="39"/>
      <c r="OR49" s="39"/>
      <c r="OS49" s="39"/>
      <c r="OT49" s="39"/>
      <c r="OU49" s="39"/>
      <c r="OV49" s="39" t="s">
        <v>4391</v>
      </c>
      <c r="OW49" s="39">
        <v>0</v>
      </c>
      <c r="OX49" s="39">
        <v>0</v>
      </c>
      <c r="OY49" s="39">
        <v>0</v>
      </c>
      <c r="OZ49" s="39">
        <v>0</v>
      </c>
      <c r="PA49" s="39">
        <v>0</v>
      </c>
      <c r="PB49" s="39">
        <v>0</v>
      </c>
      <c r="PC49" s="39">
        <v>0</v>
      </c>
      <c r="PD49" s="39">
        <v>0</v>
      </c>
      <c r="PE49" s="39">
        <v>1</v>
      </c>
      <c r="PF49" s="39"/>
      <c r="PG49" s="39"/>
      <c r="PH49" s="39">
        <v>0</v>
      </c>
      <c r="PI49" s="39">
        <v>0</v>
      </c>
      <c r="PJ49" s="39">
        <v>0</v>
      </c>
      <c r="PK49" s="39"/>
      <c r="PL49" s="39"/>
      <c r="PM49" s="39"/>
      <c r="PN49" s="39"/>
      <c r="PO49" s="39"/>
      <c r="PP49" s="39"/>
      <c r="PQ49" s="39"/>
      <c r="PR49" s="39"/>
      <c r="PS49" s="39"/>
      <c r="PT49" s="39"/>
      <c r="PU49" s="39"/>
      <c r="PV49" s="39"/>
      <c r="PW49" s="39"/>
      <c r="PX49" s="39"/>
      <c r="PY49" s="39"/>
      <c r="PZ49" s="39"/>
      <c r="QA49" s="39"/>
      <c r="QB49" s="39"/>
      <c r="QC49" s="39" t="s">
        <v>4399</v>
      </c>
      <c r="QD49" s="39"/>
      <c r="QE49" s="39" t="s">
        <v>1925</v>
      </c>
      <c r="QF49" s="39">
        <v>0</v>
      </c>
      <c r="QG49" s="39">
        <v>0</v>
      </c>
      <c r="QH49" s="39">
        <v>0</v>
      </c>
      <c r="QI49" s="39">
        <v>0</v>
      </c>
      <c r="QJ49" s="39">
        <v>0</v>
      </c>
      <c r="QK49" s="39">
        <v>0</v>
      </c>
      <c r="QL49" s="39">
        <v>0</v>
      </c>
      <c r="QM49" s="39">
        <v>1</v>
      </c>
      <c r="QN49" s="39">
        <v>0</v>
      </c>
      <c r="QO49" s="39"/>
      <c r="QP49" s="39"/>
      <c r="QQ49" s="39"/>
      <c r="QR49" s="39"/>
      <c r="QS49" s="39"/>
      <c r="QT49" s="39"/>
      <c r="QU49" s="39"/>
      <c r="QV49" s="39"/>
      <c r="QW49" s="39"/>
      <c r="QX49" s="39"/>
      <c r="QY49" s="39"/>
      <c r="QZ49" s="39"/>
      <c r="RA49" s="39"/>
      <c r="RB49" s="39"/>
      <c r="RC49" s="39"/>
      <c r="RD49" s="39"/>
      <c r="RE49" s="39"/>
      <c r="RF49" s="39"/>
      <c r="RG49" s="39"/>
      <c r="RH49" s="39"/>
      <c r="RI49" s="39"/>
      <c r="RJ49" s="39"/>
      <c r="RK49" s="39"/>
      <c r="RL49" s="39"/>
      <c r="RM49" s="39"/>
      <c r="RN49" s="39"/>
      <c r="RO49" s="39"/>
      <c r="RP49" s="39"/>
      <c r="RQ49" s="39"/>
      <c r="RR49" s="39"/>
      <c r="RS49" s="39"/>
      <c r="RT49" s="39"/>
      <c r="RU49" s="39"/>
      <c r="RV49" s="39"/>
      <c r="RW49" s="39"/>
      <c r="RX49" s="39"/>
      <c r="RY49" s="39"/>
      <c r="RZ49" s="39"/>
      <c r="SA49" s="39"/>
      <c r="SB49" s="39"/>
      <c r="SC49" s="39"/>
      <c r="SD49" s="39"/>
      <c r="SE49" s="39"/>
      <c r="SF49" s="39"/>
      <c r="SG49" s="39"/>
      <c r="SH49" s="39"/>
      <c r="SI49" s="39"/>
      <c r="SJ49" s="39"/>
      <c r="SK49" s="39"/>
      <c r="SL49" s="39"/>
      <c r="SM49" s="39"/>
      <c r="SN49" s="39"/>
      <c r="SO49" s="39"/>
      <c r="SP49" s="39"/>
      <c r="SQ49" s="39"/>
      <c r="SR49" s="39"/>
      <c r="SS49" s="39"/>
      <c r="ST49" s="39"/>
      <c r="SU49" s="39"/>
      <c r="SV49" s="39"/>
      <c r="SW49" s="39"/>
      <c r="SX49" s="39"/>
      <c r="SY49" s="39"/>
      <c r="SZ49" s="39"/>
      <c r="TA49" s="39"/>
      <c r="TB49" s="39"/>
      <c r="TC49" s="39"/>
      <c r="TD49" s="39"/>
      <c r="TE49" s="39"/>
      <c r="TF49" s="39"/>
      <c r="TG49" s="39"/>
      <c r="TH49" s="39"/>
      <c r="TI49" s="39"/>
      <c r="TJ49" s="39"/>
      <c r="TK49" s="39"/>
      <c r="TL49" s="39"/>
      <c r="TM49" s="39"/>
      <c r="TN49" s="39"/>
      <c r="TO49" s="39"/>
      <c r="TP49" s="39"/>
      <c r="TQ49" s="39"/>
      <c r="TR49" s="39"/>
      <c r="TS49" s="39"/>
      <c r="TT49" s="39"/>
      <c r="TU49" s="39"/>
      <c r="TV49" s="39"/>
      <c r="TW49" s="39"/>
      <c r="TX49" s="39"/>
      <c r="TY49" s="39"/>
      <c r="TZ49" s="39"/>
      <c r="UA49" s="39"/>
      <c r="UB49" s="39"/>
      <c r="UC49" s="39"/>
      <c r="UD49" s="39"/>
      <c r="UE49" s="39"/>
      <c r="UF49" s="39"/>
      <c r="UG49" s="39"/>
      <c r="UH49" s="39"/>
      <c r="UI49" s="39"/>
      <c r="UJ49" s="39"/>
      <c r="UK49" s="39"/>
      <c r="UL49" s="39"/>
      <c r="UM49" s="39"/>
      <c r="UN49" s="39"/>
      <c r="UO49" s="39"/>
      <c r="UP49" s="39"/>
      <c r="UQ49" s="39"/>
      <c r="UR49" s="39"/>
      <c r="US49" s="39"/>
      <c r="UT49" s="39"/>
      <c r="UU49" s="39"/>
      <c r="UV49" s="39"/>
      <c r="UW49" s="39"/>
      <c r="UX49" s="39"/>
      <c r="UY49" s="39"/>
      <c r="UZ49" s="39"/>
      <c r="VA49" s="39"/>
      <c r="VB49" s="39"/>
      <c r="VC49" s="39"/>
      <c r="VD49" s="39"/>
      <c r="VE49" s="39"/>
      <c r="VF49" s="39"/>
      <c r="VG49" s="39"/>
      <c r="VH49" s="39"/>
      <c r="VI49" s="39"/>
      <c r="VJ49" s="39"/>
      <c r="VK49" s="39"/>
      <c r="VL49" s="39"/>
      <c r="VM49" s="39"/>
      <c r="VN49" s="39"/>
      <c r="VO49" s="39"/>
      <c r="VP49" s="39"/>
      <c r="VQ49" s="39"/>
      <c r="VR49" s="39"/>
      <c r="VS49" s="65" t="s">
        <v>4415</v>
      </c>
      <c r="VT49" s="39">
        <v>1</v>
      </c>
      <c r="VU49" s="39">
        <v>1</v>
      </c>
      <c r="VV49" s="39">
        <v>1</v>
      </c>
      <c r="VW49" s="39">
        <v>0</v>
      </c>
      <c r="VX49" s="39">
        <v>1</v>
      </c>
      <c r="VY49" s="39">
        <v>0</v>
      </c>
      <c r="VZ49" s="39">
        <v>1</v>
      </c>
      <c r="WA49" s="39">
        <v>0</v>
      </c>
      <c r="WB49" s="39"/>
      <c r="WC49" s="39">
        <v>0</v>
      </c>
      <c r="WD49" s="39">
        <v>0</v>
      </c>
      <c r="WE49" s="39">
        <v>0</v>
      </c>
      <c r="WF49" s="39"/>
      <c r="WG49" s="39" t="s">
        <v>4432</v>
      </c>
      <c r="WH49" s="39" t="s">
        <v>355</v>
      </c>
      <c r="WI49" s="39" t="s">
        <v>2011</v>
      </c>
      <c r="WJ49" s="39">
        <v>0</v>
      </c>
      <c r="WK49" s="39">
        <v>0</v>
      </c>
      <c r="WL49" s="39">
        <v>1</v>
      </c>
      <c r="WM49" s="39">
        <v>1</v>
      </c>
      <c r="WN49" s="39">
        <v>0</v>
      </c>
      <c r="WO49" s="39">
        <v>0</v>
      </c>
      <c r="WP49" s="39">
        <v>0</v>
      </c>
      <c r="WQ49" s="39">
        <v>0</v>
      </c>
      <c r="WR49" s="39">
        <v>0</v>
      </c>
      <c r="WS49" s="39">
        <v>0</v>
      </c>
      <c r="WT49" s="39">
        <v>0</v>
      </c>
      <c r="WU49" s="39"/>
      <c r="WV49" s="39">
        <v>0</v>
      </c>
      <c r="WW49" s="39">
        <v>0</v>
      </c>
      <c r="WX49" s="39">
        <v>0</v>
      </c>
      <c r="WY49" s="39"/>
      <c r="WZ49" s="39" t="s">
        <v>5059</v>
      </c>
      <c r="XA49" s="39" t="s">
        <v>1915</v>
      </c>
      <c r="XB49" s="39"/>
      <c r="XC49" s="39"/>
      <c r="XD49" s="39"/>
      <c r="XE49" s="39"/>
      <c r="XF49" s="39"/>
      <c r="XG49" s="39"/>
      <c r="XH49" s="39"/>
      <c r="XI49" s="39"/>
      <c r="XJ49" s="39" t="s">
        <v>1915</v>
      </c>
      <c r="XK49" s="39" t="s">
        <v>1915</v>
      </c>
      <c r="XL49" s="39"/>
      <c r="XM49" s="39"/>
      <c r="XN49" s="39">
        <v>0</v>
      </c>
      <c r="XO49" s="39">
        <v>0</v>
      </c>
      <c r="XP49" s="39">
        <v>0</v>
      </c>
      <c r="XQ49" s="39"/>
      <c r="XR49" s="39">
        <v>0</v>
      </c>
      <c r="XS49" s="39">
        <v>0</v>
      </c>
      <c r="XT49" s="39">
        <v>0</v>
      </c>
      <c r="XU49" s="39"/>
      <c r="XV49" s="39"/>
      <c r="XW49" s="39" t="s">
        <v>1915</v>
      </c>
      <c r="XX49" s="39">
        <v>226593817</v>
      </c>
      <c r="XY49" s="39" t="s">
        <v>976</v>
      </c>
      <c r="XZ49" s="38">
        <v>44495.495810185188</v>
      </c>
      <c r="YA49" s="39"/>
      <c r="YB49" s="39"/>
      <c r="YC49" s="39" t="s">
        <v>336</v>
      </c>
      <c r="YD49" s="39" t="s">
        <v>337</v>
      </c>
      <c r="YE49" s="39"/>
      <c r="YF49" s="39">
        <v>51</v>
      </c>
    </row>
    <row r="50" spans="1:656" s="14" customFormat="1" x14ac:dyDescent="0.25">
      <c r="A50" s="37">
        <v>44494.8637953125</v>
      </c>
      <c r="B50" s="38">
        <v>44494.888890289352</v>
      </c>
      <c r="C50" s="38">
        <v>44494</v>
      </c>
      <c r="D50" s="39"/>
      <c r="E50" s="39" t="s">
        <v>567</v>
      </c>
      <c r="F50" s="38">
        <v>44494</v>
      </c>
      <c r="G50" s="39" t="s">
        <v>1902</v>
      </c>
      <c r="H50" s="39" t="s">
        <v>1915</v>
      </c>
      <c r="I50" s="39" t="s">
        <v>1915</v>
      </c>
      <c r="J50" s="39" t="s">
        <v>1980</v>
      </c>
      <c r="K50" s="39" t="s">
        <v>1904</v>
      </c>
      <c r="L50" s="39"/>
      <c r="M50" s="39" t="s">
        <v>314</v>
      </c>
      <c r="N50" s="39" t="s">
        <v>1902</v>
      </c>
      <c r="O50" s="39" t="s">
        <v>315</v>
      </c>
      <c r="P50" s="39" t="s">
        <v>1946</v>
      </c>
      <c r="Q50" s="39"/>
      <c r="R50" s="61" t="s">
        <v>531</v>
      </c>
      <c r="S50" s="39">
        <v>4</v>
      </c>
      <c r="T50" s="39">
        <v>1</v>
      </c>
      <c r="U50" s="39">
        <v>2</v>
      </c>
      <c r="V50" s="39" t="s">
        <v>319</v>
      </c>
      <c r="W50" s="39">
        <v>0</v>
      </c>
      <c r="X50" s="39">
        <v>1</v>
      </c>
      <c r="Y50" s="39">
        <v>0</v>
      </c>
      <c r="Z50" s="39">
        <v>0</v>
      </c>
      <c r="AA50" s="39"/>
      <c r="AB50" s="39"/>
      <c r="AC50" s="39"/>
      <c r="AD50" s="39"/>
      <c r="AE50" s="39"/>
      <c r="AF50" s="39" t="s">
        <v>1902</v>
      </c>
      <c r="AG50" s="39" t="s">
        <v>339</v>
      </c>
      <c r="AH50" s="39">
        <v>1</v>
      </c>
      <c r="AI50" s="39">
        <v>0</v>
      </c>
      <c r="AJ50" s="39">
        <v>0</v>
      </c>
      <c r="AK50" s="39">
        <v>0</v>
      </c>
      <c r="AL50" s="39">
        <v>0</v>
      </c>
      <c r="AM50" s="39">
        <v>0</v>
      </c>
      <c r="AN50" s="39">
        <v>0</v>
      </c>
      <c r="AO50" s="39">
        <v>0</v>
      </c>
      <c r="AP50" s="39"/>
      <c r="AQ50" s="39" t="s">
        <v>1977</v>
      </c>
      <c r="AR50" s="39"/>
      <c r="AS50" s="39">
        <v>400</v>
      </c>
      <c r="AT50" s="39" t="s">
        <v>1915</v>
      </c>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39"/>
      <c r="EE50" s="39"/>
      <c r="EF50" s="39"/>
      <c r="EG50" s="39"/>
      <c r="EH50" s="39"/>
      <c r="EI50" s="39"/>
      <c r="EJ50" s="39" t="s">
        <v>497</v>
      </c>
      <c r="EK50" s="39">
        <v>0</v>
      </c>
      <c r="EL50" s="39">
        <v>1</v>
      </c>
      <c r="EM50" s="39">
        <v>0</v>
      </c>
      <c r="EN50" s="39">
        <v>0</v>
      </c>
      <c r="EO50" s="39">
        <v>0</v>
      </c>
      <c r="EP50" s="39">
        <v>0</v>
      </c>
      <c r="EQ50" s="39"/>
      <c r="ER50" s="39"/>
      <c r="ES50" s="39"/>
      <c r="ET50" s="39"/>
      <c r="EU50" s="39"/>
      <c r="EV50" s="39"/>
      <c r="EW50" s="39"/>
      <c r="EX50" s="39"/>
      <c r="EY50" s="39"/>
      <c r="EZ50" s="39"/>
      <c r="FA50" s="39"/>
      <c r="FB50" s="39"/>
      <c r="FC50" s="39"/>
      <c r="FD50" s="39"/>
      <c r="FE50" s="39"/>
      <c r="FF50" s="39"/>
      <c r="FG50" s="39"/>
      <c r="FH50" s="39"/>
      <c r="FI50" s="39"/>
      <c r="FJ50" s="39"/>
      <c r="FK50" s="39"/>
      <c r="FL50" s="39"/>
      <c r="FM50" s="39"/>
      <c r="FN50" s="39"/>
      <c r="FO50" s="39"/>
      <c r="FP50" s="39"/>
      <c r="FQ50" s="39"/>
      <c r="FR50" s="39"/>
      <c r="FS50" s="39"/>
      <c r="FT50" s="39"/>
      <c r="FU50" s="39"/>
      <c r="FV50" s="39"/>
      <c r="FW50" s="39"/>
      <c r="FX50" s="39"/>
      <c r="FY50" s="39"/>
      <c r="FZ50" s="39"/>
      <c r="GA50" s="39"/>
      <c r="GB50" s="39"/>
      <c r="GC50" s="39"/>
      <c r="GD50" s="39"/>
      <c r="GE50" s="39"/>
      <c r="GF50" s="39"/>
      <c r="GG50" s="39"/>
      <c r="GH50" s="39"/>
      <c r="GI50" s="39"/>
      <c r="GJ50" s="39"/>
      <c r="GK50" s="39"/>
      <c r="GL50" s="39"/>
      <c r="GM50" s="39"/>
      <c r="GN50" s="39"/>
      <c r="GO50" s="39"/>
      <c r="GP50" s="39"/>
      <c r="GQ50" s="39"/>
      <c r="GR50" s="39"/>
      <c r="GS50" s="39"/>
      <c r="GT50" s="39"/>
      <c r="GU50" s="39"/>
      <c r="GV50" s="39"/>
      <c r="GW50" s="39"/>
      <c r="GX50" s="39"/>
      <c r="GY50" s="39"/>
      <c r="GZ50" s="39"/>
      <c r="HA50" s="39"/>
      <c r="HB50" s="39"/>
      <c r="HC50" s="39"/>
      <c r="HD50" s="39"/>
      <c r="HE50" s="39"/>
      <c r="HF50" s="39"/>
      <c r="HG50" s="39"/>
      <c r="HH50" s="39"/>
      <c r="HI50" s="39"/>
      <c r="HJ50" s="39"/>
      <c r="HK50" s="39"/>
      <c r="HL50" s="39"/>
      <c r="HM50" s="39"/>
      <c r="HN50" s="39"/>
      <c r="HO50" s="39"/>
      <c r="HP50" s="39"/>
      <c r="HQ50" s="39"/>
      <c r="HR50" s="39"/>
      <c r="HS50" s="39"/>
      <c r="HT50" s="39"/>
      <c r="HU50" s="39" t="s">
        <v>344</v>
      </c>
      <c r="HV50" s="39"/>
      <c r="HW50" s="39" t="s">
        <v>1998</v>
      </c>
      <c r="HX50" s="39" t="s">
        <v>423</v>
      </c>
      <c r="HY50" s="39"/>
      <c r="HZ50" s="39"/>
      <c r="IA50" s="39"/>
      <c r="IB50" s="39"/>
      <c r="IC50" s="39"/>
      <c r="ID50" s="39" t="s">
        <v>4261</v>
      </c>
      <c r="IE50" s="39"/>
      <c r="IF50" s="39"/>
      <c r="IG50" s="39"/>
      <c r="IH50" s="39"/>
      <c r="II50" s="39"/>
      <c r="IJ50" s="39"/>
      <c r="IK50" s="39"/>
      <c r="IL50" s="39"/>
      <c r="IM50" s="39"/>
      <c r="IN50" s="39"/>
      <c r="IO50" s="39"/>
      <c r="IP50" s="39"/>
      <c r="IQ50" s="39"/>
      <c r="IR50" s="39"/>
      <c r="IS50" s="39"/>
      <c r="IT50" s="39"/>
      <c r="IU50" s="39"/>
      <c r="IV50" s="39"/>
      <c r="IW50" s="39"/>
      <c r="IX50" s="39"/>
      <c r="IY50" s="39"/>
      <c r="IZ50" s="39"/>
      <c r="JA50" s="39"/>
      <c r="JB50" s="39"/>
      <c r="JC50" s="39"/>
      <c r="JD50" s="39"/>
      <c r="JE50" s="39"/>
      <c r="JF50" s="39"/>
      <c r="JG50" s="39"/>
      <c r="JH50" s="39"/>
      <c r="JI50" s="39"/>
      <c r="JJ50" s="39"/>
      <c r="JK50" s="39"/>
      <c r="JL50" s="39"/>
      <c r="JM50" s="39"/>
      <c r="JN50" s="39"/>
      <c r="JO50" s="39"/>
      <c r="JP50" s="39"/>
      <c r="JQ50" s="39"/>
      <c r="JR50" s="39"/>
      <c r="JS50" s="39"/>
      <c r="JT50" s="39"/>
      <c r="JU50" s="39"/>
      <c r="JV50" s="39"/>
      <c r="JW50" s="39"/>
      <c r="JX50" s="39"/>
      <c r="JY50" s="39"/>
      <c r="JZ50" s="39"/>
      <c r="KA50" s="39"/>
      <c r="KB50" s="39"/>
      <c r="KC50" s="39"/>
      <c r="KD50" s="39"/>
      <c r="KE50" s="39"/>
      <c r="KF50" s="39"/>
      <c r="KG50" s="39"/>
      <c r="KH50" s="39"/>
      <c r="KI50" s="39"/>
      <c r="KJ50" s="39"/>
      <c r="KK50" s="39"/>
      <c r="KL50" s="39"/>
      <c r="KM50" s="39"/>
      <c r="KN50" s="39"/>
      <c r="KO50" s="39"/>
      <c r="KP50" s="39"/>
      <c r="KQ50" s="39"/>
      <c r="KR50" s="39"/>
      <c r="KS50" s="39"/>
      <c r="KT50" s="39"/>
      <c r="KU50" s="39"/>
      <c r="KV50" s="39"/>
      <c r="KW50" s="39"/>
      <c r="KX50" s="39"/>
      <c r="KY50" s="39"/>
      <c r="KZ50" s="39"/>
      <c r="LA50" s="39"/>
      <c r="LB50" s="39"/>
      <c r="LC50" s="39"/>
      <c r="LD50" s="39"/>
      <c r="LE50" s="39"/>
      <c r="LF50" s="39"/>
      <c r="LG50" s="39"/>
      <c r="LH50" s="39"/>
      <c r="LI50" s="39"/>
      <c r="LJ50" s="39"/>
      <c r="LK50" s="39"/>
      <c r="LL50" s="39"/>
      <c r="LM50" s="39"/>
      <c r="LN50" s="39"/>
      <c r="LO50" s="39"/>
      <c r="LP50" s="39"/>
      <c r="LQ50" s="39"/>
      <c r="LR50" s="39"/>
      <c r="LS50" s="39"/>
      <c r="LT50" s="39"/>
      <c r="LU50" s="39"/>
      <c r="LV50" s="39"/>
      <c r="LW50" s="39"/>
      <c r="LX50" s="39"/>
      <c r="LY50" s="39"/>
      <c r="LZ50" s="39"/>
      <c r="MA50" s="39"/>
      <c r="MB50" s="39"/>
      <c r="MC50" s="39"/>
      <c r="MD50" s="39"/>
      <c r="ME50" s="39"/>
      <c r="MF50" s="39"/>
      <c r="MG50" s="39" t="s">
        <v>355</v>
      </c>
      <c r="MH50" s="39"/>
      <c r="MI50" s="39"/>
      <c r="MJ50" s="39" t="s">
        <v>2273</v>
      </c>
      <c r="MK50" s="39">
        <v>0</v>
      </c>
      <c r="ML50" s="39">
        <v>0</v>
      </c>
      <c r="MM50" s="39">
        <v>0</v>
      </c>
      <c r="MN50" s="39">
        <v>0</v>
      </c>
      <c r="MO50" s="39">
        <v>1</v>
      </c>
      <c r="MP50" s="39">
        <v>0</v>
      </c>
      <c r="MQ50" s="39">
        <v>0</v>
      </c>
      <c r="MR50" s="39">
        <v>0</v>
      </c>
      <c r="MS50" s="39"/>
      <c r="MT50" s="39"/>
      <c r="MU50" s="39"/>
      <c r="MV50" s="39"/>
      <c r="MW50" s="39"/>
      <c r="MX50" s="39"/>
      <c r="MY50" s="39"/>
      <c r="MZ50" s="39"/>
      <c r="NA50" s="39"/>
      <c r="NB50" s="39" t="s">
        <v>1913</v>
      </c>
      <c r="NC50" s="39">
        <v>1</v>
      </c>
      <c r="ND50" s="39">
        <v>0</v>
      </c>
      <c r="NE50" s="39">
        <v>0</v>
      </c>
      <c r="NF50" s="39">
        <v>0</v>
      </c>
      <c r="NG50" s="39"/>
      <c r="NH50" s="39"/>
      <c r="NI50" s="39"/>
      <c r="NJ50" s="39"/>
      <c r="NK50" s="39"/>
      <c r="NL50" s="39"/>
      <c r="NM50" s="39"/>
      <c r="NN50" s="39"/>
      <c r="NO50" s="39"/>
      <c r="NP50" s="39"/>
      <c r="NQ50" s="39"/>
      <c r="NR50" s="39"/>
      <c r="NS50" s="39"/>
      <c r="NT50" s="39"/>
      <c r="NU50" s="39"/>
      <c r="NV50" s="39"/>
      <c r="NW50" s="39"/>
      <c r="NX50" s="39"/>
      <c r="NY50" s="39"/>
      <c r="NZ50" s="39"/>
      <c r="OA50" s="39"/>
      <c r="OB50" s="39"/>
      <c r="OC50" s="39"/>
      <c r="OD50" s="39"/>
      <c r="OE50" s="39"/>
      <c r="OF50" s="39"/>
      <c r="OG50" s="39"/>
      <c r="OH50" s="39"/>
      <c r="OI50" s="39"/>
      <c r="OJ50" s="39"/>
      <c r="OK50" s="39"/>
      <c r="OL50" s="39"/>
      <c r="OM50" s="39"/>
      <c r="ON50" s="39"/>
      <c r="OO50" s="39"/>
      <c r="OP50" s="39"/>
      <c r="OQ50" s="39"/>
      <c r="OR50" s="39"/>
      <c r="OS50" s="39"/>
      <c r="OT50" s="39"/>
      <c r="OU50" s="39"/>
      <c r="OV50" s="39" t="s">
        <v>753</v>
      </c>
      <c r="OW50" s="39">
        <v>1</v>
      </c>
      <c r="OX50" s="39">
        <v>0</v>
      </c>
      <c r="OY50" s="39">
        <v>0</v>
      </c>
      <c r="OZ50" s="39">
        <v>0</v>
      </c>
      <c r="PA50" s="39">
        <v>0</v>
      </c>
      <c r="PB50" s="39">
        <v>0</v>
      </c>
      <c r="PC50" s="39">
        <v>0</v>
      </c>
      <c r="PD50" s="39">
        <v>0</v>
      </c>
      <c r="PE50" s="39">
        <v>0</v>
      </c>
      <c r="PF50" s="39">
        <v>0</v>
      </c>
      <c r="PG50" s="39">
        <v>0</v>
      </c>
      <c r="PH50" s="39">
        <v>0</v>
      </c>
      <c r="PI50" s="39">
        <v>0</v>
      </c>
      <c r="PJ50" s="39">
        <v>0</v>
      </c>
      <c r="PK50" s="39"/>
      <c r="PL50" s="39"/>
      <c r="PM50" s="39"/>
      <c r="PN50" s="39"/>
      <c r="PO50" s="39"/>
      <c r="PP50" s="39"/>
      <c r="PQ50" s="39"/>
      <c r="PR50" s="39"/>
      <c r="PS50" s="39"/>
      <c r="PT50" s="39"/>
      <c r="PU50" s="39"/>
      <c r="PV50" s="39"/>
      <c r="PW50" s="39"/>
      <c r="PX50" s="39"/>
      <c r="PY50" s="39"/>
      <c r="PZ50" s="39"/>
      <c r="QA50" s="39"/>
      <c r="QB50" s="39"/>
      <c r="QC50" s="39" t="s">
        <v>1915</v>
      </c>
      <c r="QD50" s="39"/>
      <c r="QE50" s="39" t="s">
        <v>1925</v>
      </c>
      <c r="QF50" s="39">
        <v>0</v>
      </c>
      <c r="QG50" s="39">
        <v>0</v>
      </c>
      <c r="QH50" s="39">
        <v>0</v>
      </c>
      <c r="QI50" s="39">
        <v>0</v>
      </c>
      <c r="QJ50" s="39">
        <v>0</v>
      </c>
      <c r="QK50" s="39">
        <v>0</v>
      </c>
      <c r="QL50" s="39">
        <v>0</v>
      </c>
      <c r="QM50" s="39">
        <v>1</v>
      </c>
      <c r="QN50" s="39">
        <v>0</v>
      </c>
      <c r="QO50" s="39"/>
      <c r="QP50" s="39"/>
      <c r="QQ50" s="39"/>
      <c r="QR50" s="39"/>
      <c r="QS50" s="39"/>
      <c r="QT50" s="39"/>
      <c r="QU50" s="39"/>
      <c r="QV50" s="39"/>
      <c r="QW50" s="39"/>
      <c r="QX50" s="39"/>
      <c r="QY50" s="39"/>
      <c r="QZ50" s="39"/>
      <c r="RA50" s="39"/>
      <c r="RB50" s="39"/>
      <c r="RC50" s="39"/>
      <c r="RD50" s="39"/>
      <c r="RE50" s="39"/>
      <c r="RF50" s="39"/>
      <c r="RG50" s="39"/>
      <c r="RH50" s="39"/>
      <c r="RI50" s="39"/>
      <c r="RJ50" s="39"/>
      <c r="RK50" s="39"/>
      <c r="RL50" s="39"/>
      <c r="RM50" s="39"/>
      <c r="RN50" s="39"/>
      <c r="RO50" s="39"/>
      <c r="RP50" s="39"/>
      <c r="RQ50" s="39"/>
      <c r="RR50" s="39"/>
      <c r="RS50" s="39"/>
      <c r="RT50" s="39"/>
      <c r="RU50" s="39"/>
      <c r="RV50" s="39"/>
      <c r="RW50" s="39"/>
      <c r="RX50" s="39"/>
      <c r="RY50" s="39"/>
      <c r="RZ50" s="39"/>
      <c r="SA50" s="39"/>
      <c r="SB50" s="39"/>
      <c r="SC50" s="39"/>
      <c r="SD50" s="39"/>
      <c r="SE50" s="39"/>
      <c r="SF50" s="39"/>
      <c r="SG50" s="39"/>
      <c r="SH50" s="39"/>
      <c r="SI50" s="39"/>
      <c r="SJ50" s="39"/>
      <c r="SK50" s="39"/>
      <c r="SL50" s="39"/>
      <c r="SM50" s="39"/>
      <c r="SN50" s="39"/>
      <c r="SO50" s="39"/>
      <c r="SP50" s="39"/>
      <c r="SQ50" s="39"/>
      <c r="SR50" s="39"/>
      <c r="SS50" s="39"/>
      <c r="ST50" s="39"/>
      <c r="SU50" s="39"/>
      <c r="SV50" s="39"/>
      <c r="SW50" s="39"/>
      <c r="SX50" s="39"/>
      <c r="SY50" s="39"/>
      <c r="SZ50" s="39"/>
      <c r="TA50" s="39"/>
      <c r="TB50" s="39"/>
      <c r="TC50" s="39"/>
      <c r="TD50" s="39"/>
      <c r="TE50" s="39"/>
      <c r="TF50" s="39"/>
      <c r="TG50" s="39"/>
      <c r="TH50" s="39"/>
      <c r="TI50" s="39"/>
      <c r="TJ50" s="39"/>
      <c r="TK50" s="39"/>
      <c r="TL50" s="39"/>
      <c r="TM50" s="39"/>
      <c r="TN50" s="39"/>
      <c r="TO50" s="39"/>
      <c r="TP50" s="39"/>
      <c r="TQ50" s="39"/>
      <c r="TR50" s="39"/>
      <c r="TS50" s="39"/>
      <c r="TT50" s="39"/>
      <c r="TU50" s="39"/>
      <c r="TV50" s="39"/>
      <c r="TW50" s="39"/>
      <c r="TX50" s="39"/>
      <c r="TY50" s="39"/>
      <c r="TZ50" s="39"/>
      <c r="UA50" s="39"/>
      <c r="UB50" s="39"/>
      <c r="UC50" s="39"/>
      <c r="UD50" s="39"/>
      <c r="UE50" s="39"/>
      <c r="UF50" s="39"/>
      <c r="UG50" s="39"/>
      <c r="UH50" s="39"/>
      <c r="UI50" s="39"/>
      <c r="UJ50" s="39"/>
      <c r="UK50" s="39"/>
      <c r="UL50" s="39"/>
      <c r="UM50" s="39"/>
      <c r="UN50" s="39"/>
      <c r="UO50" s="39"/>
      <c r="UP50" s="39"/>
      <c r="UQ50" s="39"/>
      <c r="UR50" s="39"/>
      <c r="US50" s="39"/>
      <c r="UT50" s="39"/>
      <c r="UU50" s="39"/>
      <c r="UV50" s="39"/>
      <c r="UW50" s="39"/>
      <c r="UX50" s="39"/>
      <c r="UY50" s="39"/>
      <c r="UZ50" s="39"/>
      <c r="VA50" s="39"/>
      <c r="VB50" s="39"/>
      <c r="VC50" s="39"/>
      <c r="VD50" s="39"/>
      <c r="VE50" s="39"/>
      <c r="VF50" s="39"/>
      <c r="VG50" s="39"/>
      <c r="VH50" s="39"/>
      <c r="VI50" s="39"/>
      <c r="VJ50" s="39"/>
      <c r="VK50" s="39"/>
      <c r="VL50" s="39"/>
      <c r="VM50" s="39"/>
      <c r="VN50" s="39"/>
      <c r="VO50" s="39"/>
      <c r="VP50" s="39"/>
      <c r="VQ50" s="39"/>
      <c r="VR50" s="39"/>
      <c r="VS50" s="39" t="s">
        <v>2046</v>
      </c>
      <c r="VT50" s="39">
        <v>1</v>
      </c>
      <c r="VU50" s="39">
        <v>1</v>
      </c>
      <c r="VV50" s="39">
        <v>1</v>
      </c>
      <c r="VW50" s="39">
        <v>1</v>
      </c>
      <c r="VX50" s="39">
        <v>0</v>
      </c>
      <c r="VY50" s="39">
        <v>1</v>
      </c>
      <c r="VZ50" s="39">
        <v>1</v>
      </c>
      <c r="WA50" s="39">
        <v>0</v>
      </c>
      <c r="WB50" s="39"/>
      <c r="WC50" s="39">
        <v>0</v>
      </c>
      <c r="WD50" s="39">
        <v>0</v>
      </c>
      <c r="WE50" s="39">
        <v>0</v>
      </c>
      <c r="WF50" s="39"/>
      <c r="WG50" s="39" t="s">
        <v>4424</v>
      </c>
      <c r="WH50" s="39" t="s">
        <v>4501</v>
      </c>
      <c r="WI50" s="39" t="s">
        <v>1925</v>
      </c>
      <c r="WJ50" s="39">
        <v>0</v>
      </c>
      <c r="WK50" s="39">
        <v>0</v>
      </c>
      <c r="WL50" s="39">
        <v>0</v>
      </c>
      <c r="WM50" s="39">
        <v>0</v>
      </c>
      <c r="WN50" s="39">
        <v>0</v>
      </c>
      <c r="WO50" s="39">
        <v>0</v>
      </c>
      <c r="WP50" s="39">
        <v>0</v>
      </c>
      <c r="WQ50" s="39">
        <v>0</v>
      </c>
      <c r="WR50" s="39">
        <v>0</v>
      </c>
      <c r="WS50" s="39">
        <v>0</v>
      </c>
      <c r="WT50" s="39">
        <v>0</v>
      </c>
      <c r="WU50" s="39"/>
      <c r="WV50" s="39">
        <v>0</v>
      </c>
      <c r="WW50" s="39">
        <v>1</v>
      </c>
      <c r="WX50" s="39">
        <v>0</v>
      </c>
      <c r="WY50" s="39"/>
      <c r="WZ50" s="39"/>
      <c r="XA50" s="39" t="s">
        <v>1915</v>
      </c>
      <c r="XB50" s="39"/>
      <c r="XC50" s="39"/>
      <c r="XD50" s="39"/>
      <c r="XE50" s="39"/>
      <c r="XF50" s="39"/>
      <c r="XG50" s="39"/>
      <c r="XH50" s="39"/>
      <c r="XI50" s="39"/>
      <c r="XJ50" s="39" t="s">
        <v>1915</v>
      </c>
      <c r="XK50" s="39" t="s">
        <v>1915</v>
      </c>
      <c r="XL50" s="39"/>
      <c r="XM50" s="39" t="s">
        <v>1925</v>
      </c>
      <c r="XN50" s="39">
        <v>0</v>
      </c>
      <c r="XO50" s="39">
        <v>0</v>
      </c>
      <c r="XP50" s="39">
        <v>0</v>
      </c>
      <c r="XQ50" s="39"/>
      <c r="XR50" s="39">
        <v>0</v>
      </c>
      <c r="XS50" s="39">
        <v>1</v>
      </c>
      <c r="XT50" s="39">
        <v>0</v>
      </c>
      <c r="XU50" s="39"/>
      <c r="XV50" s="39"/>
      <c r="XW50" s="39" t="s">
        <v>1915</v>
      </c>
      <c r="XX50" s="39">
        <v>226593821</v>
      </c>
      <c r="XY50" s="39" t="s">
        <v>983</v>
      </c>
      <c r="XZ50" s="38">
        <v>44495.495821759258</v>
      </c>
      <c r="YA50" s="39"/>
      <c r="YB50" s="39"/>
      <c r="YC50" s="39" t="s">
        <v>336</v>
      </c>
      <c r="YD50" s="39" t="s">
        <v>337</v>
      </c>
      <c r="YE50" s="39"/>
      <c r="YF50" s="39">
        <v>52</v>
      </c>
    </row>
    <row r="51" spans="1:656" s="40" customFormat="1" x14ac:dyDescent="0.25">
      <c r="A51" s="52">
        <v>44495.549341990743</v>
      </c>
      <c r="B51" s="53">
        <v>44495.591330798612</v>
      </c>
      <c r="C51" s="53">
        <v>44495</v>
      </c>
      <c r="D51" s="54"/>
      <c r="E51" s="54" t="s">
        <v>308</v>
      </c>
      <c r="F51" s="53">
        <v>44495</v>
      </c>
      <c r="G51" s="54" t="s">
        <v>1902</v>
      </c>
      <c r="H51" s="54" t="s">
        <v>1902</v>
      </c>
      <c r="I51" s="54" t="s">
        <v>1915</v>
      </c>
      <c r="J51" s="54" t="s">
        <v>1903</v>
      </c>
      <c r="K51" s="54" t="s">
        <v>1904</v>
      </c>
      <c r="L51" s="54"/>
      <c r="M51" s="54" t="s">
        <v>681</v>
      </c>
      <c r="N51" s="54" t="s">
        <v>1902</v>
      </c>
      <c r="O51" s="54" t="s">
        <v>315</v>
      </c>
      <c r="P51" s="54" t="s">
        <v>1946</v>
      </c>
      <c r="Q51" s="54"/>
      <c r="R51" s="54" t="s">
        <v>317</v>
      </c>
      <c r="S51" s="54">
        <v>2</v>
      </c>
      <c r="T51" s="54">
        <v>0</v>
      </c>
      <c r="U51" s="54">
        <v>0</v>
      </c>
      <c r="V51" s="54" t="s">
        <v>1909</v>
      </c>
      <c r="W51" s="54">
        <v>1</v>
      </c>
      <c r="X51" s="54">
        <v>0</v>
      </c>
      <c r="Y51" s="54">
        <v>0</v>
      </c>
      <c r="Z51" s="54">
        <v>0</v>
      </c>
      <c r="AA51" s="54" t="s">
        <v>319</v>
      </c>
      <c r="AB51" s="54">
        <v>1</v>
      </c>
      <c r="AC51" s="54">
        <v>0</v>
      </c>
      <c r="AD51" s="54">
        <v>0</v>
      </c>
      <c r="AE51" s="54">
        <v>0</v>
      </c>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c r="DW51" s="54"/>
      <c r="DX51" s="54"/>
      <c r="DY51" s="54"/>
      <c r="DZ51" s="54"/>
      <c r="EA51" s="54"/>
      <c r="EB51" s="54"/>
      <c r="EC51" s="54"/>
      <c r="ED51" s="54"/>
      <c r="EE51" s="54"/>
      <c r="EF51" s="54"/>
      <c r="EG51" s="54"/>
      <c r="EH51" s="54"/>
      <c r="EI51" s="54"/>
      <c r="EJ51" s="54" t="s">
        <v>1909</v>
      </c>
      <c r="EK51" s="54">
        <v>1</v>
      </c>
      <c r="EL51" s="54">
        <v>0</v>
      </c>
      <c r="EM51" s="54">
        <v>0</v>
      </c>
      <c r="EN51" s="54">
        <v>0</v>
      </c>
      <c r="EO51" s="54">
        <v>0</v>
      </c>
      <c r="EP51" s="54">
        <v>0</v>
      </c>
      <c r="EQ51" s="54"/>
      <c r="ER51" s="54"/>
      <c r="ES51" s="54"/>
      <c r="ET51" s="54"/>
      <c r="EU51" s="54"/>
      <c r="EV51" s="54"/>
      <c r="EW51" s="54"/>
      <c r="EX51" s="54"/>
      <c r="EY51" s="54"/>
      <c r="EZ51" s="54"/>
      <c r="FA51" s="54"/>
      <c r="FB51" s="54"/>
      <c r="FC51" s="54"/>
      <c r="FD51" s="54"/>
      <c r="FE51" s="54"/>
      <c r="FF51" s="54"/>
      <c r="FG51" s="54"/>
      <c r="FH51" s="54"/>
      <c r="FI51" s="54"/>
      <c r="FJ51" s="54"/>
      <c r="FK51" s="54"/>
      <c r="FL51" s="54"/>
      <c r="FM51" s="54"/>
      <c r="FN51" s="54"/>
      <c r="FO51" s="54"/>
      <c r="FP51" s="54"/>
      <c r="FQ51" s="54"/>
      <c r="FR51" s="54"/>
      <c r="FS51" s="54"/>
      <c r="FT51" s="54"/>
      <c r="FU51" s="54"/>
      <c r="FV51" s="54"/>
      <c r="FW51" s="54"/>
      <c r="FX51" s="54"/>
      <c r="FY51" s="54"/>
      <c r="FZ51" s="54"/>
      <c r="GA51" s="54"/>
      <c r="GB51" s="54"/>
      <c r="GC51" s="54"/>
      <c r="GD51" s="54"/>
      <c r="GE51" s="54"/>
      <c r="GF51" s="54"/>
      <c r="GG51" s="54"/>
      <c r="GH51" s="54"/>
      <c r="GI51" s="54"/>
      <c r="GJ51" s="54"/>
      <c r="GK51" s="54"/>
      <c r="GL51" s="54"/>
      <c r="GM51" s="54"/>
      <c r="GN51" s="54"/>
      <c r="GO51" s="54"/>
      <c r="GP51" s="54"/>
      <c r="GQ51" s="54"/>
      <c r="GR51" s="54"/>
      <c r="GS51" s="54"/>
      <c r="GT51" s="54"/>
      <c r="GU51" s="54"/>
      <c r="GV51" s="54"/>
      <c r="GW51" s="54"/>
      <c r="GX51" s="54"/>
      <c r="GY51" s="54"/>
      <c r="GZ51" s="54"/>
      <c r="HA51" s="54"/>
      <c r="HB51" s="54"/>
      <c r="HC51" s="54"/>
      <c r="HD51" s="54"/>
      <c r="HE51" s="54"/>
      <c r="HF51" s="54"/>
      <c r="HG51" s="54"/>
      <c r="HH51" s="54"/>
      <c r="HI51" s="54"/>
      <c r="HJ51" s="54"/>
      <c r="HK51" s="54"/>
      <c r="HL51" s="54"/>
      <c r="HM51" s="54"/>
      <c r="HN51" s="54"/>
      <c r="HO51" s="54"/>
      <c r="HP51" s="54"/>
      <c r="HQ51" s="54"/>
      <c r="HR51" s="54"/>
      <c r="HS51" s="54"/>
      <c r="HT51" s="54"/>
      <c r="HU51" s="54"/>
      <c r="HV51" s="54"/>
      <c r="HW51" s="54"/>
      <c r="HX51" s="54" t="s">
        <v>423</v>
      </c>
      <c r="HY51" s="54"/>
      <c r="HZ51" s="54"/>
      <c r="IA51" s="54"/>
      <c r="IB51" s="54"/>
      <c r="IC51" s="54"/>
      <c r="ID51" s="58" t="s">
        <v>4275</v>
      </c>
      <c r="IE51" s="54"/>
      <c r="IF51" s="54"/>
      <c r="IG51" s="54"/>
      <c r="IH51" s="54"/>
      <c r="II51" s="54"/>
      <c r="IJ51" s="54"/>
      <c r="IK51" s="54"/>
      <c r="IL51" s="54"/>
      <c r="IM51" s="54"/>
      <c r="IN51" s="54"/>
      <c r="IO51" s="54"/>
      <c r="IP51" s="54"/>
      <c r="IQ51" s="54"/>
      <c r="IR51" s="39"/>
      <c r="IS51" s="54"/>
      <c r="IT51" s="54"/>
      <c r="IU51" s="54"/>
      <c r="IV51" s="54"/>
      <c r="IW51" s="54"/>
      <c r="IX51" s="54"/>
      <c r="IY51" s="54"/>
      <c r="IZ51" s="54"/>
      <c r="JA51" s="54"/>
      <c r="JB51" s="54"/>
      <c r="JC51" s="54"/>
      <c r="JD51" s="54"/>
      <c r="JE51" s="54"/>
      <c r="JF51" s="54"/>
      <c r="JG51" s="54"/>
      <c r="JH51" s="54"/>
      <c r="JI51" s="54"/>
      <c r="JJ51" s="54"/>
      <c r="JK51" s="54"/>
      <c r="JL51" s="54"/>
      <c r="JM51" s="54"/>
      <c r="JN51" s="39"/>
      <c r="JO51" s="39"/>
      <c r="JP51" s="54"/>
      <c r="JQ51" s="54"/>
      <c r="JR51" s="54"/>
      <c r="JS51" s="54"/>
      <c r="JT51" s="54"/>
      <c r="JU51" s="54"/>
      <c r="JV51" s="54"/>
      <c r="JW51" s="54"/>
      <c r="JX51" s="54"/>
      <c r="JY51" s="54"/>
      <c r="JZ51" s="54"/>
      <c r="KA51" s="54"/>
      <c r="KB51" s="54"/>
      <c r="KC51" s="54"/>
      <c r="KD51" s="54"/>
      <c r="KE51" s="54"/>
      <c r="KF51" s="54"/>
      <c r="KG51" s="54"/>
      <c r="KH51" s="54"/>
      <c r="KI51" s="54"/>
      <c r="KJ51" s="54"/>
      <c r="KK51" s="54"/>
      <c r="KL51" s="54"/>
      <c r="KM51" s="54"/>
      <c r="KN51" s="54"/>
      <c r="KO51" s="54"/>
      <c r="KP51" s="54"/>
      <c r="KQ51" s="54"/>
      <c r="KR51" s="54"/>
      <c r="KS51" s="54"/>
      <c r="KT51" s="54"/>
      <c r="KU51" s="54"/>
      <c r="KV51" s="54"/>
      <c r="KW51" s="54"/>
      <c r="KX51" s="54"/>
      <c r="KY51" s="54"/>
      <c r="KZ51" s="54"/>
      <c r="LA51" s="54"/>
      <c r="LB51" s="54"/>
      <c r="LC51" s="54"/>
      <c r="LD51" s="54"/>
      <c r="LE51" s="54"/>
      <c r="LF51" s="54"/>
      <c r="LG51" s="54"/>
      <c r="LH51" s="54"/>
      <c r="LI51" s="54"/>
      <c r="LJ51" s="54"/>
      <c r="LK51" s="54"/>
      <c r="LL51" s="54"/>
      <c r="LM51" s="54"/>
      <c r="LN51" s="54"/>
      <c r="LO51" s="54"/>
      <c r="LP51" s="54"/>
      <c r="LQ51" s="54"/>
      <c r="LR51" s="54"/>
      <c r="LS51" s="54"/>
      <c r="LT51" s="54"/>
      <c r="LU51" s="54"/>
      <c r="LV51" s="54"/>
      <c r="LW51" s="54"/>
      <c r="LX51" s="54"/>
      <c r="LY51" s="54"/>
      <c r="LZ51" s="54"/>
      <c r="MA51" s="54"/>
      <c r="MB51" s="54"/>
      <c r="MC51" s="54"/>
      <c r="MD51" s="54"/>
      <c r="ME51" s="54"/>
      <c r="MF51" s="54"/>
      <c r="MG51" s="54"/>
      <c r="MH51" s="54"/>
      <c r="MI51" s="54"/>
      <c r="MJ51" s="54" t="s">
        <v>355</v>
      </c>
      <c r="MK51" s="54">
        <v>0</v>
      </c>
      <c r="ML51" s="54">
        <v>0</v>
      </c>
      <c r="MM51" s="54">
        <v>0</v>
      </c>
      <c r="MN51" s="54">
        <v>0</v>
      </c>
      <c r="MO51" s="54">
        <v>0</v>
      </c>
      <c r="MP51" s="54">
        <v>0</v>
      </c>
      <c r="MQ51" s="54">
        <v>1</v>
      </c>
      <c r="MR51" s="54">
        <v>0</v>
      </c>
      <c r="MS51" s="54"/>
      <c r="MT51" s="54"/>
      <c r="MU51" s="54"/>
      <c r="MV51" s="54"/>
      <c r="MW51" s="54"/>
      <c r="MX51" s="54"/>
      <c r="MY51" s="54"/>
      <c r="MZ51" s="54"/>
      <c r="NA51" s="54"/>
      <c r="NB51" s="54" t="s">
        <v>1913</v>
      </c>
      <c r="NC51" s="54">
        <v>1</v>
      </c>
      <c r="ND51" s="54">
        <v>0</v>
      </c>
      <c r="NE51" s="54">
        <v>0</v>
      </c>
      <c r="NF51" s="54">
        <v>0</v>
      </c>
      <c r="NG51" s="54"/>
      <c r="NH51" s="54"/>
      <c r="NI51" s="54"/>
      <c r="NJ51" s="54"/>
      <c r="NK51" s="54"/>
      <c r="NL51" s="54"/>
      <c r="NM51" s="54"/>
      <c r="NN51" s="54"/>
      <c r="NO51" s="54"/>
      <c r="NP51" s="54"/>
      <c r="NQ51" s="54"/>
      <c r="NR51" s="54"/>
      <c r="NS51" s="54"/>
      <c r="NT51" s="54"/>
      <c r="NU51" s="54"/>
      <c r="NV51" s="54"/>
      <c r="NW51" s="54"/>
      <c r="NX51" s="54"/>
      <c r="NY51" s="54"/>
      <c r="NZ51" s="54"/>
      <c r="OA51" s="54"/>
      <c r="OB51" s="54"/>
      <c r="OC51" s="54"/>
      <c r="OD51" s="54"/>
      <c r="OE51" s="54"/>
      <c r="OF51" s="54"/>
      <c r="OG51" s="54"/>
      <c r="OH51" s="54"/>
      <c r="OI51" s="62"/>
      <c r="OJ51" s="54"/>
      <c r="OK51" s="54"/>
      <c r="OL51" s="54"/>
      <c r="OM51" s="54"/>
      <c r="ON51" s="54"/>
      <c r="OO51" s="54"/>
      <c r="OP51" s="54"/>
      <c r="OQ51" s="54"/>
      <c r="OR51" s="54"/>
      <c r="OS51" s="54"/>
      <c r="OT51" s="54"/>
      <c r="OU51" s="54"/>
      <c r="OV51" s="39" t="s">
        <v>320</v>
      </c>
      <c r="OW51" s="54">
        <v>0</v>
      </c>
      <c r="OX51" s="54">
        <v>0</v>
      </c>
      <c r="OY51" s="54">
        <v>0</v>
      </c>
      <c r="OZ51" s="54">
        <v>0</v>
      </c>
      <c r="PA51" s="54">
        <v>0</v>
      </c>
      <c r="PB51" s="54">
        <v>0</v>
      </c>
      <c r="PC51" s="54">
        <v>0</v>
      </c>
      <c r="PD51" s="54">
        <v>0</v>
      </c>
      <c r="PE51" s="54"/>
      <c r="PF51" s="54"/>
      <c r="PG51" s="54">
        <v>0</v>
      </c>
      <c r="PH51" s="54">
        <v>1</v>
      </c>
      <c r="PI51" s="54">
        <v>0</v>
      </c>
      <c r="PJ51" s="54">
        <v>0</v>
      </c>
      <c r="PK51" s="54" t="s">
        <v>4177</v>
      </c>
      <c r="PL51" s="54"/>
      <c r="PM51" s="54"/>
      <c r="PN51" s="54"/>
      <c r="PO51" s="54"/>
      <c r="PP51" s="54"/>
      <c r="PQ51" s="54"/>
      <c r="PR51" s="54"/>
      <c r="PS51" s="54"/>
      <c r="PT51" s="54"/>
      <c r="PU51" s="54"/>
      <c r="PV51" s="54"/>
      <c r="PW51" s="54"/>
      <c r="PX51" s="54"/>
      <c r="PY51" s="54"/>
      <c r="PZ51" s="54"/>
      <c r="QA51" s="54"/>
      <c r="QB51" s="54"/>
      <c r="QC51" s="54" t="s">
        <v>1915</v>
      </c>
      <c r="QD51" s="54"/>
      <c r="QE51" s="54" t="s">
        <v>1925</v>
      </c>
      <c r="QF51" s="54">
        <v>0</v>
      </c>
      <c r="QG51" s="54">
        <v>0</v>
      </c>
      <c r="QH51" s="54">
        <v>0</v>
      </c>
      <c r="QI51" s="54">
        <v>0</v>
      </c>
      <c r="QJ51" s="54">
        <v>0</v>
      </c>
      <c r="QK51" s="54">
        <v>0</v>
      </c>
      <c r="QL51" s="54">
        <v>0</v>
      </c>
      <c r="QM51" s="54">
        <v>1</v>
      </c>
      <c r="QN51" s="54">
        <v>0</v>
      </c>
      <c r="QO51" s="54"/>
      <c r="QP51" s="54"/>
      <c r="QQ51" s="54"/>
      <c r="QR51" s="54"/>
      <c r="QS51" s="54"/>
      <c r="QT51" s="54"/>
      <c r="QU51" s="54"/>
      <c r="QV51" s="54"/>
      <c r="QW51" s="54"/>
      <c r="QX51" s="54"/>
      <c r="QY51" s="54"/>
      <c r="QZ51" s="54"/>
      <c r="RA51" s="54"/>
      <c r="RB51" s="54"/>
      <c r="RC51" s="54"/>
      <c r="RD51" s="54"/>
      <c r="RE51" s="54"/>
      <c r="RF51" s="54"/>
      <c r="RG51" s="54"/>
      <c r="RH51" s="54"/>
      <c r="RI51" s="54"/>
      <c r="RJ51" s="54"/>
      <c r="RK51" s="54"/>
      <c r="RL51" s="54"/>
      <c r="RM51" s="54"/>
      <c r="RN51" s="54"/>
      <c r="RO51" s="54"/>
      <c r="RP51" s="54"/>
      <c r="RQ51" s="54"/>
      <c r="RR51" s="54"/>
      <c r="RS51" s="54"/>
      <c r="RT51" s="54"/>
      <c r="RU51" s="54"/>
      <c r="RV51" s="54"/>
      <c r="RW51" s="54"/>
      <c r="RX51" s="54"/>
      <c r="RY51" s="54"/>
      <c r="RZ51" s="54"/>
      <c r="SA51" s="54"/>
      <c r="SB51" s="54"/>
      <c r="SC51" s="54"/>
      <c r="SD51" s="54"/>
      <c r="SE51" s="54"/>
      <c r="SF51" s="54"/>
      <c r="SG51" s="54"/>
      <c r="SH51" s="54"/>
      <c r="SI51" s="54"/>
      <c r="SJ51" s="54"/>
      <c r="SK51" s="54"/>
      <c r="SL51" s="54"/>
      <c r="SM51" s="54"/>
      <c r="SN51" s="54"/>
      <c r="SO51" s="54"/>
      <c r="SP51" s="54"/>
      <c r="SQ51" s="54"/>
      <c r="SR51" s="54"/>
      <c r="SS51" s="54"/>
      <c r="ST51" s="54"/>
      <c r="SU51" s="54"/>
      <c r="SV51" s="54"/>
      <c r="SW51" s="54"/>
      <c r="SX51" s="54"/>
      <c r="SY51" s="54"/>
      <c r="SZ51" s="54"/>
      <c r="TA51" s="54"/>
      <c r="TB51" s="54"/>
      <c r="TC51" s="54"/>
      <c r="TD51" s="54"/>
      <c r="TE51" s="54"/>
      <c r="TF51" s="54"/>
      <c r="TG51" s="54"/>
      <c r="TH51" s="54"/>
      <c r="TI51" s="54"/>
      <c r="TJ51" s="54"/>
      <c r="TK51" s="54"/>
      <c r="TL51" s="54"/>
      <c r="TM51" s="54"/>
      <c r="TN51" s="54"/>
      <c r="TO51" s="54"/>
      <c r="TP51" s="54"/>
      <c r="TQ51" s="54"/>
      <c r="TR51" s="54"/>
      <c r="TS51" s="54"/>
      <c r="TT51" s="54"/>
      <c r="TU51" s="54"/>
      <c r="TV51" s="54"/>
      <c r="TW51" s="54"/>
      <c r="TX51" s="54"/>
      <c r="TY51" s="54"/>
      <c r="TZ51" s="54"/>
      <c r="UA51" s="54"/>
      <c r="UB51" s="54"/>
      <c r="UC51" s="54"/>
      <c r="UD51" s="54"/>
      <c r="UE51" s="54"/>
      <c r="UF51" s="54"/>
      <c r="UG51" s="54"/>
      <c r="UH51" s="54"/>
      <c r="UI51" s="54"/>
      <c r="UJ51" s="54"/>
      <c r="UK51" s="54"/>
      <c r="UL51" s="54"/>
      <c r="UM51" s="54"/>
      <c r="UN51" s="54"/>
      <c r="UO51" s="54"/>
      <c r="UP51" s="54"/>
      <c r="UQ51" s="54"/>
      <c r="UR51" s="54"/>
      <c r="US51" s="54"/>
      <c r="UT51" s="54"/>
      <c r="UU51" s="54"/>
      <c r="UV51" s="54"/>
      <c r="UW51" s="54"/>
      <c r="UX51" s="54"/>
      <c r="UY51" s="54"/>
      <c r="UZ51" s="54"/>
      <c r="VA51" s="54"/>
      <c r="VB51" s="54"/>
      <c r="VC51" s="54"/>
      <c r="VD51" s="54"/>
      <c r="VE51" s="54"/>
      <c r="VF51" s="54"/>
      <c r="VG51" s="54"/>
      <c r="VH51" s="54"/>
      <c r="VI51" s="54"/>
      <c r="VJ51" s="54"/>
      <c r="VK51" s="54"/>
      <c r="VL51" s="54"/>
      <c r="VM51" s="54"/>
      <c r="VN51" s="54"/>
      <c r="VO51" s="54"/>
      <c r="VP51" s="54"/>
      <c r="VQ51" s="54"/>
      <c r="VR51" s="54"/>
      <c r="VS51" s="54" t="s">
        <v>2047</v>
      </c>
      <c r="VT51" s="54">
        <v>0</v>
      </c>
      <c r="VU51" s="54">
        <v>0</v>
      </c>
      <c r="VV51" s="54">
        <v>1</v>
      </c>
      <c r="VW51" s="54">
        <v>0</v>
      </c>
      <c r="VX51" s="54">
        <v>1</v>
      </c>
      <c r="VY51" s="54">
        <v>0</v>
      </c>
      <c r="VZ51" s="54">
        <v>1</v>
      </c>
      <c r="WA51" s="54">
        <v>0</v>
      </c>
      <c r="WB51" s="54"/>
      <c r="WC51" s="54">
        <v>0</v>
      </c>
      <c r="WD51" s="54">
        <v>0</v>
      </c>
      <c r="WE51" s="54">
        <v>0</v>
      </c>
      <c r="WF51" s="54"/>
      <c r="WG51" s="54" t="s">
        <v>4437</v>
      </c>
      <c r="WH51" s="54" t="s">
        <v>355</v>
      </c>
      <c r="WI51" s="54" t="s">
        <v>2048</v>
      </c>
      <c r="WJ51" s="54">
        <v>0</v>
      </c>
      <c r="WK51" s="54">
        <v>0</v>
      </c>
      <c r="WL51" s="54">
        <v>0</v>
      </c>
      <c r="WM51" s="54">
        <v>0</v>
      </c>
      <c r="WN51" s="54">
        <v>0</v>
      </c>
      <c r="WO51" s="54">
        <v>1</v>
      </c>
      <c r="WP51" s="54">
        <v>0</v>
      </c>
      <c r="WQ51" s="54">
        <v>0</v>
      </c>
      <c r="WR51" s="54">
        <v>0</v>
      </c>
      <c r="WS51" s="54">
        <v>0</v>
      </c>
      <c r="WT51" s="54">
        <v>0</v>
      </c>
      <c r="WU51" s="54">
        <v>0</v>
      </c>
      <c r="WV51" s="54">
        <v>1</v>
      </c>
      <c r="WW51" s="54">
        <v>0</v>
      </c>
      <c r="WX51" s="54">
        <v>0</v>
      </c>
      <c r="WY51" s="54" t="s">
        <v>4183</v>
      </c>
      <c r="WZ51" s="54" t="s">
        <v>5065</v>
      </c>
      <c r="XA51" s="54" t="s">
        <v>1915</v>
      </c>
      <c r="XB51" s="54"/>
      <c r="XC51" s="54"/>
      <c r="XD51" s="54"/>
      <c r="XE51" s="54"/>
      <c r="XF51" s="54"/>
      <c r="XG51" s="54"/>
      <c r="XH51" s="54"/>
      <c r="XI51" s="54"/>
      <c r="XJ51" s="54" t="s">
        <v>1915</v>
      </c>
      <c r="XK51" s="54" t="s">
        <v>1915</v>
      </c>
      <c r="XL51" s="54"/>
      <c r="XM51" s="54"/>
      <c r="XN51" s="54">
        <v>0</v>
      </c>
      <c r="XO51" s="54">
        <v>0</v>
      </c>
      <c r="XP51" s="54">
        <v>0</v>
      </c>
      <c r="XQ51" s="54"/>
      <c r="XR51" s="39">
        <v>0</v>
      </c>
      <c r="XS51" s="54">
        <v>0</v>
      </c>
      <c r="XT51" s="54">
        <v>0</v>
      </c>
      <c r="XU51" s="54"/>
      <c r="XV51" s="54"/>
      <c r="XW51" s="54" t="s">
        <v>1915</v>
      </c>
      <c r="XX51" s="54">
        <v>226603420</v>
      </c>
      <c r="XY51" s="54" t="s">
        <v>993</v>
      </c>
      <c r="XZ51" s="53">
        <v>44495.509247685193</v>
      </c>
      <c r="YA51" s="54"/>
      <c r="YB51" s="54"/>
      <c r="YC51" s="54" t="s">
        <v>336</v>
      </c>
      <c r="YD51" s="54" t="s">
        <v>337</v>
      </c>
      <c r="YE51" s="54"/>
      <c r="YF51" s="54">
        <v>53</v>
      </c>
    </row>
    <row r="52" spans="1:656" s="14" customFormat="1" x14ac:dyDescent="0.25">
      <c r="A52" s="37">
        <v>44495.620495416668</v>
      </c>
      <c r="B52" s="38">
        <v>44495.648564965268</v>
      </c>
      <c r="C52" s="38">
        <v>44495</v>
      </c>
      <c r="D52" s="39"/>
      <c r="E52" s="39" t="s">
        <v>364</v>
      </c>
      <c r="F52" s="38">
        <v>44495</v>
      </c>
      <c r="G52" s="39" t="s">
        <v>1902</v>
      </c>
      <c r="H52" s="39" t="s">
        <v>1902</v>
      </c>
      <c r="I52" s="39" t="s">
        <v>1915</v>
      </c>
      <c r="J52" s="39" t="s">
        <v>1903</v>
      </c>
      <c r="K52" s="39" t="s">
        <v>1963</v>
      </c>
      <c r="L52" s="39"/>
      <c r="M52" s="39" t="s">
        <v>314</v>
      </c>
      <c r="N52" s="39" t="s">
        <v>1902</v>
      </c>
      <c r="O52" s="39" t="s">
        <v>315</v>
      </c>
      <c r="P52" s="39" t="s">
        <v>1907</v>
      </c>
      <c r="Q52" s="39"/>
      <c r="R52" s="39" t="s">
        <v>317</v>
      </c>
      <c r="S52" s="39">
        <v>4</v>
      </c>
      <c r="T52" s="39">
        <v>1</v>
      </c>
      <c r="U52" s="39">
        <v>3</v>
      </c>
      <c r="V52" s="39" t="s">
        <v>582</v>
      </c>
      <c r="W52" s="39">
        <v>0</v>
      </c>
      <c r="X52" s="39">
        <v>0</v>
      </c>
      <c r="Y52" s="39">
        <v>1</v>
      </c>
      <c r="Z52" s="39">
        <v>0</v>
      </c>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t="s">
        <v>1902</v>
      </c>
      <c r="BQ52" s="39" t="s">
        <v>339</v>
      </c>
      <c r="BR52" s="39">
        <v>1</v>
      </c>
      <c r="BS52" s="39">
        <v>0</v>
      </c>
      <c r="BT52" s="39">
        <v>0</v>
      </c>
      <c r="BU52" s="39">
        <v>0</v>
      </c>
      <c r="BV52" s="39">
        <v>0</v>
      </c>
      <c r="BW52" s="39">
        <v>0</v>
      </c>
      <c r="BX52" s="39">
        <v>0</v>
      </c>
      <c r="BY52" s="39">
        <v>0</v>
      </c>
      <c r="BZ52" s="39"/>
      <c r="CA52" s="39" t="s">
        <v>1954</v>
      </c>
      <c r="CB52" s="39"/>
      <c r="CC52" s="39">
        <v>450</v>
      </c>
      <c r="CD52" s="39" t="s">
        <v>1915</v>
      </c>
      <c r="CE52" s="39"/>
      <c r="CF52" s="39"/>
      <c r="CG52" s="39"/>
      <c r="CH52" s="39"/>
      <c r="CI52" s="39"/>
      <c r="CJ52" s="39"/>
      <c r="CK52" s="39"/>
      <c r="CL52" s="39"/>
      <c r="CM52" s="39"/>
      <c r="CN52" s="39"/>
      <c r="CO52" s="39"/>
      <c r="CP52" s="39"/>
      <c r="CQ52" s="39"/>
      <c r="CR52" s="39"/>
      <c r="CS52" s="39"/>
      <c r="CT52" s="39"/>
      <c r="CU52" s="39"/>
      <c r="CV52" s="39"/>
      <c r="CW52" s="39"/>
      <c r="CX52" s="39"/>
      <c r="CY52" s="39" t="s">
        <v>541</v>
      </c>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39"/>
      <c r="EE52" s="39"/>
      <c r="EF52" s="39"/>
      <c r="EG52" s="39"/>
      <c r="EH52" s="39"/>
      <c r="EI52" s="39"/>
      <c r="EJ52" s="39" t="s">
        <v>1909</v>
      </c>
      <c r="EK52" s="39">
        <v>1</v>
      </c>
      <c r="EL52" s="39">
        <v>0</v>
      </c>
      <c r="EM52" s="39">
        <v>0</v>
      </c>
      <c r="EN52" s="39">
        <v>0</v>
      </c>
      <c r="EO52" s="39">
        <v>0</v>
      </c>
      <c r="EP52" s="39">
        <v>0</v>
      </c>
      <c r="EQ52" s="39"/>
      <c r="ER52" s="39"/>
      <c r="ES52" s="39"/>
      <c r="ET52" s="39"/>
      <c r="EU52" s="39"/>
      <c r="EV52" s="39"/>
      <c r="EW52" s="39"/>
      <c r="EX52" s="39"/>
      <c r="EY52" s="39"/>
      <c r="EZ52" s="39"/>
      <c r="FA52" s="39"/>
      <c r="FB52" s="39"/>
      <c r="FC52" s="39"/>
      <c r="FD52" s="39"/>
      <c r="FE52" s="39"/>
      <c r="FF52" s="39"/>
      <c r="FG52" s="39"/>
      <c r="FH52" s="39"/>
      <c r="FI52" s="39"/>
      <c r="FJ52" s="39"/>
      <c r="FK52" s="39"/>
      <c r="FL52" s="39"/>
      <c r="FM52" s="39"/>
      <c r="FN52" s="39"/>
      <c r="FO52" s="39"/>
      <c r="FP52" s="39"/>
      <c r="FQ52" s="39"/>
      <c r="FR52" s="39"/>
      <c r="FS52" s="39" t="s">
        <v>994</v>
      </c>
      <c r="FT52" s="39">
        <v>0</v>
      </c>
      <c r="FU52" s="39">
        <v>0</v>
      </c>
      <c r="FV52" s="39">
        <v>1</v>
      </c>
      <c r="FW52" s="39">
        <v>0</v>
      </c>
      <c r="FX52" s="39">
        <v>0</v>
      </c>
      <c r="FY52" s="39">
        <v>0</v>
      </c>
      <c r="FZ52" s="39">
        <v>0</v>
      </c>
      <c r="GA52" s="39">
        <v>0</v>
      </c>
      <c r="GB52" s="39">
        <v>0</v>
      </c>
      <c r="GC52" s="39">
        <v>0</v>
      </c>
      <c r="GD52" s="39">
        <v>0</v>
      </c>
      <c r="GE52" s="39">
        <v>0</v>
      </c>
      <c r="GF52" s="39">
        <v>0</v>
      </c>
      <c r="GG52" s="39">
        <v>0</v>
      </c>
      <c r="GH52" s="39">
        <v>0</v>
      </c>
      <c r="GI52" s="39">
        <v>0</v>
      </c>
      <c r="GJ52" s="39">
        <v>0</v>
      </c>
      <c r="GK52" s="39"/>
      <c r="GL52" s="39" t="s">
        <v>499</v>
      </c>
      <c r="GM52" s="39">
        <v>0</v>
      </c>
      <c r="GN52" s="39">
        <v>0</v>
      </c>
      <c r="GO52" s="39">
        <v>1</v>
      </c>
      <c r="GP52" s="39">
        <v>0</v>
      </c>
      <c r="GQ52" s="39">
        <v>0</v>
      </c>
      <c r="GR52" s="39">
        <v>0</v>
      </c>
      <c r="GS52" s="39"/>
      <c r="GT52" s="39"/>
      <c r="GU52" s="39"/>
      <c r="GV52" s="39"/>
      <c r="GW52" s="39"/>
      <c r="GX52" s="39"/>
      <c r="GY52" s="39"/>
      <c r="GZ52" s="39"/>
      <c r="HA52" s="39"/>
      <c r="HB52" s="39"/>
      <c r="HC52" s="39"/>
      <c r="HD52" s="39"/>
      <c r="HE52" s="39"/>
      <c r="HF52" s="39"/>
      <c r="HG52" s="39"/>
      <c r="HH52" s="39"/>
      <c r="HI52" s="39"/>
      <c r="HJ52" s="39"/>
      <c r="HK52" s="39"/>
      <c r="HL52" s="39"/>
      <c r="HM52" s="39"/>
      <c r="HN52" s="39"/>
      <c r="HO52" s="39"/>
      <c r="HP52" s="39"/>
      <c r="HQ52" s="39"/>
      <c r="HR52" s="39"/>
      <c r="HS52" s="39"/>
      <c r="HT52" s="39"/>
      <c r="HU52" s="39"/>
      <c r="HV52" s="39"/>
      <c r="HW52" s="39"/>
      <c r="HX52" s="39" t="s">
        <v>423</v>
      </c>
      <c r="HY52" s="39"/>
      <c r="HZ52" s="61" t="s">
        <v>631</v>
      </c>
      <c r="IA52" s="39"/>
      <c r="IB52" s="39"/>
      <c r="IC52" s="39"/>
      <c r="ID52" s="39" t="s">
        <v>4254</v>
      </c>
      <c r="IE52" s="39"/>
      <c r="IF52" s="39"/>
      <c r="IG52" s="39"/>
      <c r="IH52" s="39"/>
      <c r="II52" s="39"/>
      <c r="IJ52" s="39"/>
      <c r="IK52" s="39"/>
      <c r="IL52" s="39"/>
      <c r="IM52" s="39"/>
      <c r="IN52" s="39"/>
      <c r="IO52" s="39"/>
      <c r="IP52" s="39"/>
      <c r="IQ52" s="39"/>
      <c r="IR52" s="39"/>
      <c r="IS52" s="39"/>
      <c r="IT52" s="39"/>
      <c r="IU52" s="39"/>
      <c r="IV52" s="39"/>
      <c r="IW52" s="39"/>
      <c r="IX52" s="39"/>
      <c r="IY52" s="39"/>
      <c r="IZ52" s="39"/>
      <c r="JA52" s="39"/>
      <c r="JB52" s="39"/>
      <c r="JC52" s="39"/>
      <c r="JD52" s="39"/>
      <c r="JE52" s="39"/>
      <c r="JF52" s="39"/>
      <c r="JG52" s="39"/>
      <c r="JH52" s="39"/>
      <c r="JI52" s="39"/>
      <c r="JJ52" s="39"/>
      <c r="JK52" s="39"/>
      <c r="JL52" s="39"/>
      <c r="JM52" s="39"/>
      <c r="JN52" s="39"/>
      <c r="JO52" s="39"/>
      <c r="JP52" s="39" t="s">
        <v>448</v>
      </c>
      <c r="JQ52" s="39">
        <v>0</v>
      </c>
      <c r="JR52" s="39">
        <v>1</v>
      </c>
      <c r="JS52" s="39">
        <v>0</v>
      </c>
      <c r="JT52" s="39">
        <v>0</v>
      </c>
      <c r="JU52" s="39">
        <v>0</v>
      </c>
      <c r="JV52" s="39">
        <v>0</v>
      </c>
      <c r="JW52" s="39">
        <v>0</v>
      </c>
      <c r="JX52" s="39">
        <v>0</v>
      </c>
      <c r="JY52" s="39">
        <v>0</v>
      </c>
      <c r="JZ52" s="39"/>
      <c r="KA52" s="39" t="s">
        <v>4216</v>
      </c>
      <c r="KB52" s="61" t="s">
        <v>4246</v>
      </c>
      <c r="KC52" s="39">
        <v>1</v>
      </c>
      <c r="KD52" s="39">
        <v>1</v>
      </c>
      <c r="KE52" s="39">
        <v>1</v>
      </c>
      <c r="KF52" s="39">
        <v>1</v>
      </c>
      <c r="KG52" s="39">
        <v>1</v>
      </c>
      <c r="KH52" s="39">
        <v>1</v>
      </c>
      <c r="KI52" s="39">
        <v>0</v>
      </c>
      <c r="KJ52" s="39">
        <v>0</v>
      </c>
      <c r="KK52" s="39">
        <v>0</v>
      </c>
      <c r="KL52" s="39">
        <v>0</v>
      </c>
      <c r="KM52" s="39">
        <v>0</v>
      </c>
      <c r="KN52" s="39">
        <v>1</v>
      </c>
      <c r="KO52" s="39">
        <v>1</v>
      </c>
      <c r="KP52" s="39">
        <v>0</v>
      </c>
      <c r="KQ52" s="39">
        <v>0</v>
      </c>
      <c r="KR52" s="39">
        <v>0</v>
      </c>
      <c r="KS52" s="39"/>
      <c r="KT52" s="39" t="s">
        <v>350</v>
      </c>
      <c r="KU52" s="39" t="s">
        <v>506</v>
      </c>
      <c r="KV52" s="39"/>
      <c r="KW52" s="39" t="s">
        <v>408</v>
      </c>
      <c r="KX52" s="39"/>
      <c r="KY52" s="39"/>
      <c r="KZ52" s="39"/>
      <c r="LA52" s="39"/>
      <c r="LB52" s="39"/>
      <c r="LC52" s="39"/>
      <c r="LD52" s="39"/>
      <c r="LE52" s="39"/>
      <c r="LF52" s="39"/>
      <c r="LG52" s="39"/>
      <c r="LH52" s="39"/>
      <c r="LI52" s="39"/>
      <c r="LJ52" s="39"/>
      <c r="LK52" s="39"/>
      <c r="LL52" s="39"/>
      <c r="LM52" s="39"/>
      <c r="LN52" s="39"/>
      <c r="LO52" s="39"/>
      <c r="LP52" s="39"/>
      <c r="LQ52" s="39"/>
      <c r="LR52" s="39"/>
      <c r="LS52" s="39"/>
      <c r="LT52" s="39"/>
      <c r="LU52" s="39"/>
      <c r="LV52" s="39"/>
      <c r="LW52" s="39"/>
      <c r="LX52" s="39"/>
      <c r="LY52" s="39"/>
      <c r="LZ52" s="39"/>
      <c r="MA52" s="39"/>
      <c r="MB52" s="39"/>
      <c r="MC52" s="39"/>
      <c r="MD52" s="39"/>
      <c r="ME52" s="39"/>
      <c r="MF52" s="39"/>
      <c r="MG52" s="39" t="s">
        <v>2271</v>
      </c>
      <c r="MH52" s="39" t="s">
        <v>2271</v>
      </c>
      <c r="MI52" s="39" t="s">
        <v>2271</v>
      </c>
      <c r="MJ52" s="39" t="s">
        <v>2020</v>
      </c>
      <c r="MK52" s="39">
        <v>0</v>
      </c>
      <c r="ML52" s="39">
        <v>1</v>
      </c>
      <c r="MM52" s="39">
        <v>0</v>
      </c>
      <c r="MN52" s="39">
        <v>1</v>
      </c>
      <c r="MO52" s="39">
        <v>0</v>
      </c>
      <c r="MP52" s="39">
        <v>0</v>
      </c>
      <c r="MQ52" s="39">
        <v>0</v>
      </c>
      <c r="MR52" s="39">
        <v>0</v>
      </c>
      <c r="MS52" s="39"/>
      <c r="MT52" s="39" t="s">
        <v>370</v>
      </c>
      <c r="MU52" s="39">
        <v>1</v>
      </c>
      <c r="MV52" s="39">
        <v>0</v>
      </c>
      <c r="MW52" s="39"/>
      <c r="MX52" s="39">
        <v>0</v>
      </c>
      <c r="MY52" s="39">
        <v>0</v>
      </c>
      <c r="MZ52" s="39">
        <v>0</v>
      </c>
      <c r="NA52" s="39"/>
      <c r="NB52" s="39" t="s">
        <v>1934</v>
      </c>
      <c r="NC52" s="39">
        <v>0</v>
      </c>
      <c r="ND52" s="39">
        <v>1</v>
      </c>
      <c r="NE52" s="39">
        <v>0</v>
      </c>
      <c r="NF52" s="39">
        <v>0</v>
      </c>
      <c r="NG52" s="39" t="s">
        <v>1927</v>
      </c>
      <c r="NH52" s="39">
        <v>0</v>
      </c>
      <c r="NI52" s="39">
        <v>0</v>
      </c>
      <c r="NJ52" s="39">
        <v>1</v>
      </c>
      <c r="NK52" s="39">
        <v>1</v>
      </c>
      <c r="NL52" s="39">
        <v>0</v>
      </c>
      <c r="NM52" s="39">
        <v>0</v>
      </c>
      <c r="NN52" s="39">
        <v>0</v>
      </c>
      <c r="NO52" s="39">
        <v>0</v>
      </c>
      <c r="NP52" s="39">
        <v>0</v>
      </c>
      <c r="NQ52" s="39">
        <v>0</v>
      </c>
      <c r="NR52" s="39">
        <v>0</v>
      </c>
      <c r="NS52" s="39"/>
      <c r="NT52" s="39"/>
      <c r="NU52" s="39" t="s">
        <v>1902</v>
      </c>
      <c r="NV52" s="39" t="s">
        <v>1902</v>
      </c>
      <c r="NW52" s="39" t="s">
        <v>4370</v>
      </c>
      <c r="NX52" s="39">
        <v>0</v>
      </c>
      <c r="NY52" s="39">
        <v>0</v>
      </c>
      <c r="NZ52" s="39">
        <v>0</v>
      </c>
      <c r="OA52" s="39">
        <v>0</v>
      </c>
      <c r="OB52" s="39">
        <v>0</v>
      </c>
      <c r="OC52" s="39">
        <v>1</v>
      </c>
      <c r="OD52" s="39"/>
      <c r="OE52" s="39">
        <v>0</v>
      </c>
      <c r="OF52" s="39">
        <v>0</v>
      </c>
      <c r="OG52" s="39">
        <v>0</v>
      </c>
      <c r="OH52" s="39"/>
      <c r="OI52" s="62" t="s">
        <v>2050</v>
      </c>
      <c r="OJ52" s="39">
        <v>1</v>
      </c>
      <c r="OK52" s="39">
        <v>1</v>
      </c>
      <c r="OL52" s="39">
        <v>0</v>
      </c>
      <c r="OM52" s="39">
        <v>0</v>
      </c>
      <c r="ON52" s="39">
        <v>0</v>
      </c>
      <c r="OO52" s="39">
        <v>0</v>
      </c>
      <c r="OP52" s="39"/>
      <c r="OQ52" s="39"/>
      <c r="OR52" s="39">
        <v>0</v>
      </c>
      <c r="OS52" s="39">
        <v>0</v>
      </c>
      <c r="OT52" s="39">
        <v>0</v>
      </c>
      <c r="OU52" s="39"/>
      <c r="OV52" s="39"/>
      <c r="OW52" s="39"/>
      <c r="OX52" s="39"/>
      <c r="OY52" s="39"/>
      <c r="OZ52" s="39"/>
      <c r="PA52" s="39"/>
      <c r="PB52" s="39"/>
      <c r="PC52" s="39"/>
      <c r="PD52" s="39"/>
      <c r="PE52" s="39"/>
      <c r="PF52" s="39"/>
      <c r="PG52" s="39"/>
      <c r="PH52" s="39"/>
      <c r="PI52" s="39"/>
      <c r="PJ52" s="39"/>
      <c r="PK52" s="39"/>
      <c r="PL52" s="39"/>
      <c r="PM52" s="39"/>
      <c r="PN52" s="39"/>
      <c r="PO52" s="39"/>
      <c r="PP52" s="39"/>
      <c r="PQ52" s="39"/>
      <c r="PR52" s="39"/>
      <c r="PS52" s="39"/>
      <c r="PT52" s="39"/>
      <c r="PU52" s="39"/>
      <c r="PV52" s="39"/>
      <c r="PW52" s="39"/>
      <c r="PX52" s="39"/>
      <c r="PY52" s="39"/>
      <c r="PZ52" s="39"/>
      <c r="QA52" s="39"/>
      <c r="QB52" s="39"/>
      <c r="QC52" s="39"/>
      <c r="QD52" s="39"/>
      <c r="QE52" s="39"/>
      <c r="QF52" s="39"/>
      <c r="QG52" s="39"/>
      <c r="QH52" s="39"/>
      <c r="QI52" s="39"/>
      <c r="QJ52" s="39"/>
      <c r="QK52" s="39"/>
      <c r="QL52" s="39"/>
      <c r="QM52" s="39"/>
      <c r="QN52" s="39"/>
      <c r="QO52" s="39"/>
      <c r="QP52" s="39"/>
      <c r="QQ52" s="39"/>
      <c r="QR52" s="39"/>
      <c r="QS52" s="39"/>
      <c r="QT52" s="39"/>
      <c r="QU52" s="39"/>
      <c r="QV52" s="39"/>
      <c r="QW52" s="39"/>
      <c r="QX52" s="39"/>
      <c r="QY52" s="39"/>
      <c r="QZ52" s="39"/>
      <c r="RA52" s="39"/>
      <c r="RB52" s="39"/>
      <c r="RC52" s="39"/>
      <c r="RD52" s="39"/>
      <c r="RE52" s="39"/>
      <c r="RF52" s="39"/>
      <c r="RG52" s="39"/>
      <c r="RH52" s="39"/>
      <c r="RI52" s="39"/>
      <c r="RJ52" s="39"/>
      <c r="RK52" s="39"/>
      <c r="RL52" s="39"/>
      <c r="RM52" s="39"/>
      <c r="RN52" s="39"/>
      <c r="RO52" s="39"/>
      <c r="RP52" s="39"/>
      <c r="RQ52" s="39"/>
      <c r="RR52" s="39"/>
      <c r="RS52" s="39"/>
      <c r="RT52" s="39"/>
      <c r="RU52" s="39"/>
      <c r="RV52" s="39"/>
      <c r="RW52" s="39"/>
      <c r="RX52" s="39"/>
      <c r="RY52" s="39"/>
      <c r="RZ52" s="39"/>
      <c r="SA52" s="39"/>
      <c r="SB52" s="39"/>
      <c r="SC52" s="39"/>
      <c r="SD52" s="39"/>
      <c r="SE52" s="39"/>
      <c r="SF52" s="39"/>
      <c r="SG52" s="39"/>
      <c r="SH52" s="39"/>
      <c r="SI52" s="39"/>
      <c r="SJ52" s="39"/>
      <c r="SK52" s="39"/>
      <c r="SL52" s="39"/>
      <c r="SM52" s="39"/>
      <c r="SN52" s="39"/>
      <c r="SO52" s="39"/>
      <c r="SP52" s="39"/>
      <c r="SQ52" s="39"/>
      <c r="SR52" s="39"/>
      <c r="SS52" s="39"/>
      <c r="ST52" s="39"/>
      <c r="SU52" s="39"/>
      <c r="SV52" s="39"/>
      <c r="SW52" s="39"/>
      <c r="SX52" s="39"/>
      <c r="SY52" s="39"/>
      <c r="SZ52" s="39"/>
      <c r="TA52" s="39"/>
      <c r="TB52" s="39"/>
      <c r="TC52" s="39"/>
      <c r="TD52" s="39"/>
      <c r="TE52" s="39"/>
      <c r="TF52" s="39"/>
      <c r="TG52" s="39"/>
      <c r="TH52" s="39"/>
      <c r="TI52" s="39"/>
      <c r="TJ52" s="39"/>
      <c r="TK52" s="39"/>
      <c r="TL52" s="39"/>
      <c r="TM52" s="39"/>
      <c r="TN52" s="39"/>
      <c r="TO52" s="39"/>
      <c r="TP52" s="39"/>
      <c r="TQ52" s="39"/>
      <c r="TR52" s="39"/>
      <c r="TS52" s="39"/>
      <c r="TT52" s="39"/>
      <c r="TU52" s="39"/>
      <c r="TV52" s="39"/>
      <c r="TW52" s="39"/>
      <c r="TX52" s="39"/>
      <c r="TY52" s="39"/>
      <c r="TZ52" s="39"/>
      <c r="UA52" s="39"/>
      <c r="UB52" s="39"/>
      <c r="UC52" s="39"/>
      <c r="UD52" s="39"/>
      <c r="UE52" s="39"/>
      <c r="UF52" s="39"/>
      <c r="UG52" s="39"/>
      <c r="UH52" s="39"/>
      <c r="UI52" s="39"/>
      <c r="UJ52" s="39"/>
      <c r="UK52" s="39"/>
      <c r="UL52" s="39"/>
      <c r="UM52" s="39"/>
      <c r="UN52" s="39"/>
      <c r="UO52" s="39"/>
      <c r="UP52" s="39"/>
      <c r="UQ52" s="39"/>
      <c r="UR52" s="39"/>
      <c r="US52" s="39"/>
      <c r="UT52" s="39"/>
      <c r="UU52" s="39"/>
      <c r="UV52" s="39"/>
      <c r="UW52" s="39"/>
      <c r="UX52" s="39"/>
      <c r="UY52" s="39"/>
      <c r="UZ52" s="39"/>
      <c r="VA52" s="39"/>
      <c r="VB52" s="39"/>
      <c r="VC52" s="39"/>
      <c r="VD52" s="39"/>
      <c r="VE52" s="39"/>
      <c r="VF52" s="39"/>
      <c r="VG52" s="39"/>
      <c r="VH52" s="39"/>
      <c r="VI52" s="39"/>
      <c r="VJ52" s="39"/>
      <c r="VK52" s="39"/>
      <c r="VL52" s="39"/>
      <c r="VM52" s="39"/>
      <c r="VN52" s="39"/>
      <c r="VO52" s="39"/>
      <c r="VP52" s="39"/>
      <c r="VQ52" s="39"/>
      <c r="VR52" s="39"/>
      <c r="VS52" s="39" t="s">
        <v>1961</v>
      </c>
      <c r="VT52" s="39">
        <v>0</v>
      </c>
      <c r="VU52" s="39">
        <v>0</v>
      </c>
      <c r="VV52" s="39">
        <v>1</v>
      </c>
      <c r="VW52" s="39">
        <v>1</v>
      </c>
      <c r="VX52" s="39">
        <v>1</v>
      </c>
      <c r="VY52" s="39">
        <v>0</v>
      </c>
      <c r="VZ52" s="39">
        <v>0</v>
      </c>
      <c r="WA52" s="39">
        <v>0</v>
      </c>
      <c r="WB52" s="39"/>
      <c r="WC52" s="39">
        <v>0</v>
      </c>
      <c r="WD52" s="39">
        <v>0</v>
      </c>
      <c r="WE52" s="39">
        <v>0</v>
      </c>
      <c r="WF52" s="39"/>
      <c r="WG52" s="39" t="s">
        <v>355</v>
      </c>
      <c r="WH52" s="39" t="s">
        <v>4098</v>
      </c>
      <c r="WI52" s="39" t="s">
        <v>2051</v>
      </c>
      <c r="WJ52" s="39">
        <v>0</v>
      </c>
      <c r="WK52" s="39">
        <v>0</v>
      </c>
      <c r="WL52" s="39">
        <v>1</v>
      </c>
      <c r="WM52" s="39">
        <v>0</v>
      </c>
      <c r="WN52" s="39">
        <v>0</v>
      </c>
      <c r="WO52" s="39">
        <v>0</v>
      </c>
      <c r="WP52" s="39">
        <v>0</v>
      </c>
      <c r="WQ52" s="39">
        <v>0</v>
      </c>
      <c r="WR52" s="39">
        <v>0</v>
      </c>
      <c r="WS52" s="39">
        <v>0</v>
      </c>
      <c r="WT52" s="39">
        <v>0</v>
      </c>
      <c r="WU52" s="39"/>
      <c r="WV52" s="39">
        <v>0</v>
      </c>
      <c r="WW52" s="39">
        <v>0</v>
      </c>
      <c r="WX52" s="39">
        <v>0</v>
      </c>
      <c r="WY52" s="39"/>
      <c r="WZ52" s="39" t="s">
        <v>5058</v>
      </c>
      <c r="XA52" s="39" t="s">
        <v>1915</v>
      </c>
      <c r="XB52" s="39"/>
      <c r="XC52" s="39"/>
      <c r="XD52" s="39"/>
      <c r="XE52" s="39"/>
      <c r="XF52" s="39"/>
      <c r="XG52" s="39"/>
      <c r="XH52" s="39"/>
      <c r="XI52" s="39"/>
      <c r="XJ52" s="39" t="s">
        <v>1915</v>
      </c>
      <c r="XK52" s="39" t="s">
        <v>1915</v>
      </c>
      <c r="XL52" s="39"/>
      <c r="XM52" s="39" t="s">
        <v>1925</v>
      </c>
      <c r="XN52" s="39">
        <v>0</v>
      </c>
      <c r="XO52" s="39">
        <v>0</v>
      </c>
      <c r="XP52" s="39">
        <v>0</v>
      </c>
      <c r="XQ52" s="39"/>
      <c r="XR52" s="39">
        <v>0</v>
      </c>
      <c r="XS52" s="39">
        <v>1</v>
      </c>
      <c r="XT52" s="39">
        <v>0</v>
      </c>
      <c r="XU52" s="39"/>
      <c r="XV52" s="39"/>
      <c r="XW52" s="39" t="s">
        <v>1915</v>
      </c>
      <c r="XX52" s="39">
        <v>226641953</v>
      </c>
      <c r="XY52" s="39" t="s">
        <v>1004</v>
      </c>
      <c r="XZ52" s="38">
        <v>44495.562824074077</v>
      </c>
      <c r="YA52" s="39"/>
      <c r="YB52" s="39"/>
      <c r="YC52" s="39" t="s">
        <v>336</v>
      </c>
      <c r="YD52" s="39" t="s">
        <v>337</v>
      </c>
      <c r="YE52" s="39"/>
      <c r="YF52" s="39">
        <v>54</v>
      </c>
    </row>
    <row r="53" spans="1:656" s="14" customFormat="1" x14ac:dyDescent="0.25">
      <c r="A53" s="52">
        <v>44495.658148159717</v>
      </c>
      <c r="B53" s="53">
        <v>44495.682775231478</v>
      </c>
      <c r="C53" s="53">
        <v>44495</v>
      </c>
      <c r="D53" s="54"/>
      <c r="E53" s="54" t="s">
        <v>308</v>
      </c>
      <c r="F53" s="53">
        <v>44495</v>
      </c>
      <c r="G53" s="54" t="s">
        <v>1902</v>
      </c>
      <c r="H53" s="54" t="s">
        <v>1902</v>
      </c>
      <c r="I53" s="54" t="s">
        <v>1915</v>
      </c>
      <c r="J53" s="54" t="s">
        <v>1903</v>
      </c>
      <c r="K53" s="54" t="s">
        <v>1904</v>
      </c>
      <c r="L53" s="54"/>
      <c r="M53" s="54" t="s">
        <v>314</v>
      </c>
      <c r="N53" s="54" t="s">
        <v>1902</v>
      </c>
      <c r="O53" s="54" t="s">
        <v>1990</v>
      </c>
      <c r="P53" s="54" t="s">
        <v>2052</v>
      </c>
      <c r="Q53" s="54"/>
      <c r="R53" s="54" t="s">
        <v>317</v>
      </c>
      <c r="S53" s="54">
        <v>1</v>
      </c>
      <c r="T53" s="54">
        <v>0</v>
      </c>
      <c r="U53" s="54">
        <v>0</v>
      </c>
      <c r="V53" s="54" t="s">
        <v>582</v>
      </c>
      <c r="W53" s="54">
        <v>0</v>
      </c>
      <c r="X53" s="54">
        <v>0</v>
      </c>
      <c r="Y53" s="54">
        <v>1</v>
      </c>
      <c r="Z53" s="54">
        <v>0</v>
      </c>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t="s">
        <v>1902</v>
      </c>
      <c r="BQ53" s="54" t="s">
        <v>339</v>
      </c>
      <c r="BR53" s="54">
        <v>1</v>
      </c>
      <c r="BS53" s="54">
        <v>0</v>
      </c>
      <c r="BT53" s="54">
        <v>0</v>
      </c>
      <c r="BU53" s="54">
        <v>0</v>
      </c>
      <c r="BV53" s="54">
        <v>0</v>
      </c>
      <c r="BW53" s="54">
        <v>0</v>
      </c>
      <c r="BX53" s="54">
        <v>0</v>
      </c>
      <c r="BY53" s="54">
        <v>0</v>
      </c>
      <c r="BZ53" s="54"/>
      <c r="CA53" s="54" t="s">
        <v>1954</v>
      </c>
      <c r="CB53" s="54"/>
      <c r="CC53" s="54">
        <v>450</v>
      </c>
      <c r="CD53" s="54" t="s">
        <v>1915</v>
      </c>
      <c r="CE53" s="54"/>
      <c r="CF53" s="54"/>
      <c r="CG53" s="54"/>
      <c r="CH53" s="54"/>
      <c r="CI53" s="54"/>
      <c r="CJ53" s="54"/>
      <c r="CK53" s="54"/>
      <c r="CL53" s="54"/>
      <c r="CM53" s="54"/>
      <c r="CN53" s="54"/>
      <c r="CO53" s="54"/>
      <c r="CP53" s="54"/>
      <c r="CQ53" s="54"/>
      <c r="CR53" s="54"/>
      <c r="CS53" s="54"/>
      <c r="CT53" s="54"/>
      <c r="CU53" s="54"/>
      <c r="CV53" s="54"/>
      <c r="CW53" s="54"/>
      <c r="CX53" s="54"/>
      <c r="CY53" s="54" t="s">
        <v>422</v>
      </c>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c r="EB53" s="54"/>
      <c r="EC53" s="54"/>
      <c r="ED53" s="54"/>
      <c r="EE53" s="54"/>
      <c r="EF53" s="54"/>
      <c r="EG53" s="54"/>
      <c r="EH53" s="54"/>
      <c r="EI53" s="54"/>
      <c r="EJ53" s="54" t="s">
        <v>1909</v>
      </c>
      <c r="EK53" s="54">
        <v>1</v>
      </c>
      <c r="EL53" s="54">
        <v>0</v>
      </c>
      <c r="EM53" s="54">
        <v>0</v>
      </c>
      <c r="EN53" s="54">
        <v>0</v>
      </c>
      <c r="EO53" s="54">
        <v>0</v>
      </c>
      <c r="EP53" s="54">
        <v>0</v>
      </c>
      <c r="EQ53" s="54"/>
      <c r="ER53" s="54"/>
      <c r="ES53" s="54"/>
      <c r="ET53" s="54"/>
      <c r="EU53" s="54"/>
      <c r="EV53" s="54"/>
      <c r="EW53" s="54"/>
      <c r="EX53" s="54"/>
      <c r="EY53" s="54"/>
      <c r="EZ53" s="54"/>
      <c r="FA53" s="54"/>
      <c r="FB53" s="54"/>
      <c r="FC53" s="54"/>
      <c r="FD53" s="54"/>
      <c r="FE53" s="54"/>
      <c r="FF53" s="54"/>
      <c r="FG53" s="54"/>
      <c r="FH53" s="54"/>
      <c r="FI53" s="54"/>
      <c r="FJ53" s="54"/>
      <c r="FK53" s="54"/>
      <c r="FL53" s="54"/>
      <c r="FM53" s="54"/>
      <c r="FN53" s="54"/>
      <c r="FO53" s="54"/>
      <c r="FP53" s="54"/>
      <c r="FQ53" s="54"/>
      <c r="FR53" s="54"/>
      <c r="FS53" s="54" t="s">
        <v>1005</v>
      </c>
      <c r="FT53" s="54">
        <v>1</v>
      </c>
      <c r="FU53" s="54">
        <v>0</v>
      </c>
      <c r="FV53" s="54">
        <v>0</v>
      </c>
      <c r="FW53" s="54">
        <v>1</v>
      </c>
      <c r="FX53" s="54">
        <v>0</v>
      </c>
      <c r="FY53" s="54">
        <v>0</v>
      </c>
      <c r="FZ53" s="54">
        <v>0</v>
      </c>
      <c r="GA53" s="54">
        <v>0</v>
      </c>
      <c r="GB53" s="54">
        <v>1</v>
      </c>
      <c r="GC53" s="54">
        <v>1</v>
      </c>
      <c r="GD53" s="54">
        <v>0</v>
      </c>
      <c r="GE53" s="54">
        <v>0</v>
      </c>
      <c r="GF53" s="54">
        <v>0</v>
      </c>
      <c r="GG53" s="54">
        <v>0</v>
      </c>
      <c r="GH53" s="54">
        <v>0</v>
      </c>
      <c r="GI53" s="54">
        <v>0</v>
      </c>
      <c r="GJ53" s="54">
        <v>0</v>
      </c>
      <c r="GK53" s="54"/>
      <c r="GL53" s="54" t="s">
        <v>499</v>
      </c>
      <c r="GM53" s="54">
        <v>0</v>
      </c>
      <c r="GN53" s="54">
        <v>0</v>
      </c>
      <c r="GO53" s="54">
        <v>1</v>
      </c>
      <c r="GP53" s="54">
        <v>0</v>
      </c>
      <c r="GQ53" s="54">
        <v>0</v>
      </c>
      <c r="GR53" s="54">
        <v>0</v>
      </c>
      <c r="GS53" s="54"/>
      <c r="GT53" s="54"/>
      <c r="GU53" s="54"/>
      <c r="GV53" s="54"/>
      <c r="GW53" s="54"/>
      <c r="GX53" s="54"/>
      <c r="GY53" s="54"/>
      <c r="GZ53" s="54"/>
      <c r="HA53" s="54"/>
      <c r="HB53" s="54"/>
      <c r="HC53" s="54"/>
      <c r="HD53" s="54"/>
      <c r="HE53" s="54"/>
      <c r="HF53" s="54"/>
      <c r="HG53" s="54"/>
      <c r="HH53" s="54"/>
      <c r="HI53" s="54"/>
      <c r="HJ53" s="54"/>
      <c r="HK53" s="54"/>
      <c r="HL53" s="54"/>
      <c r="HM53" s="54"/>
      <c r="HN53" s="54"/>
      <c r="HO53" s="54"/>
      <c r="HP53" s="54"/>
      <c r="HQ53" s="54"/>
      <c r="HR53" s="54"/>
      <c r="HS53" s="54"/>
      <c r="HT53" s="54"/>
      <c r="HU53" s="54"/>
      <c r="HV53" s="54"/>
      <c r="HW53" s="54"/>
      <c r="HX53" s="54" t="s">
        <v>423</v>
      </c>
      <c r="HY53" s="54"/>
      <c r="HZ53" s="54" t="s">
        <v>385</v>
      </c>
      <c r="IA53" s="54"/>
      <c r="IB53" s="54"/>
      <c r="IC53" s="54"/>
      <c r="ID53" s="54" t="s">
        <v>4254</v>
      </c>
      <c r="IE53" s="54"/>
      <c r="IF53" s="54"/>
      <c r="IG53" s="54"/>
      <c r="IH53" s="54"/>
      <c r="II53" s="54"/>
      <c r="IJ53" s="54"/>
      <c r="IK53" s="54"/>
      <c r="IL53" s="54"/>
      <c r="IM53" s="54"/>
      <c r="IN53" s="54"/>
      <c r="IO53" s="54"/>
      <c r="IP53" s="54"/>
      <c r="IQ53" s="54"/>
      <c r="IR53" s="39"/>
      <c r="IS53" s="54"/>
      <c r="IT53" s="54"/>
      <c r="IU53" s="54"/>
      <c r="IV53" s="54"/>
      <c r="IW53" s="54"/>
      <c r="IX53" s="54"/>
      <c r="IY53" s="54"/>
      <c r="IZ53" s="54"/>
      <c r="JA53" s="54"/>
      <c r="JB53" s="54"/>
      <c r="JC53" s="54"/>
      <c r="JD53" s="54"/>
      <c r="JE53" s="54"/>
      <c r="JF53" s="54"/>
      <c r="JG53" s="54"/>
      <c r="JH53" s="54"/>
      <c r="JI53" s="54"/>
      <c r="JJ53" s="54"/>
      <c r="JK53" s="54"/>
      <c r="JL53" s="54"/>
      <c r="JM53" s="54"/>
      <c r="JN53" s="39"/>
      <c r="JO53" s="39"/>
      <c r="JP53" s="54" t="s">
        <v>448</v>
      </c>
      <c r="JQ53" s="54">
        <v>0</v>
      </c>
      <c r="JR53" s="54">
        <v>1</v>
      </c>
      <c r="JS53" s="54">
        <v>0</v>
      </c>
      <c r="JT53" s="54">
        <v>0</v>
      </c>
      <c r="JU53" s="54">
        <v>0</v>
      </c>
      <c r="JV53" s="54">
        <v>0</v>
      </c>
      <c r="JW53" s="54">
        <v>0</v>
      </c>
      <c r="JX53" s="54">
        <v>0</v>
      </c>
      <c r="JY53" s="54">
        <v>0</v>
      </c>
      <c r="JZ53" s="54"/>
      <c r="KA53" s="54" t="s">
        <v>4321</v>
      </c>
      <c r="KB53" s="55" t="s">
        <v>505</v>
      </c>
      <c r="KC53" s="54">
        <v>1</v>
      </c>
      <c r="KD53" s="54">
        <v>1</v>
      </c>
      <c r="KE53" s="54">
        <v>1</v>
      </c>
      <c r="KF53" s="54">
        <v>1</v>
      </c>
      <c r="KG53" s="54">
        <v>1</v>
      </c>
      <c r="KH53" s="54">
        <v>1</v>
      </c>
      <c r="KI53" s="54">
        <v>0</v>
      </c>
      <c r="KJ53" s="54">
        <v>0</v>
      </c>
      <c r="KK53" s="54">
        <v>0</v>
      </c>
      <c r="KL53" s="54">
        <v>0</v>
      </c>
      <c r="KM53" s="54">
        <v>0</v>
      </c>
      <c r="KN53" s="54">
        <v>0</v>
      </c>
      <c r="KO53" s="54"/>
      <c r="KP53" s="54">
        <v>0</v>
      </c>
      <c r="KQ53" s="54">
        <v>0</v>
      </c>
      <c r="KR53" s="54">
        <v>0</v>
      </c>
      <c r="KS53" s="54"/>
      <c r="KT53" s="54" t="s">
        <v>389</v>
      </c>
      <c r="KU53" s="54" t="s">
        <v>506</v>
      </c>
      <c r="KV53" s="54"/>
      <c r="KW53" s="54" t="s">
        <v>408</v>
      </c>
      <c r="KX53" s="54"/>
      <c r="KY53" s="54"/>
      <c r="KZ53" s="54"/>
      <c r="LA53" s="54"/>
      <c r="LB53" s="54"/>
      <c r="LC53" s="54"/>
      <c r="LD53" s="54"/>
      <c r="LE53" s="54"/>
      <c r="LF53" s="54"/>
      <c r="LG53" s="54"/>
      <c r="LH53" s="54"/>
      <c r="LI53" s="54"/>
      <c r="LJ53" s="54"/>
      <c r="LK53" s="54"/>
      <c r="LL53" s="54"/>
      <c r="LM53" s="54"/>
      <c r="LN53" s="54"/>
      <c r="LO53" s="54"/>
      <c r="LP53" s="54"/>
      <c r="LQ53" s="54"/>
      <c r="LR53" s="54"/>
      <c r="LS53" s="54"/>
      <c r="LT53" s="54"/>
      <c r="LU53" s="54"/>
      <c r="LV53" s="54"/>
      <c r="LW53" s="54"/>
      <c r="LX53" s="54"/>
      <c r="LY53" s="54"/>
      <c r="LZ53" s="54"/>
      <c r="MA53" s="54"/>
      <c r="MB53" s="54"/>
      <c r="MC53" s="54"/>
      <c r="MD53" s="54"/>
      <c r="ME53" s="54"/>
      <c r="MF53" s="54"/>
      <c r="MG53" s="54" t="s">
        <v>2271</v>
      </c>
      <c r="MH53" s="58" t="s">
        <v>2271</v>
      </c>
      <c r="MI53" s="54" t="s">
        <v>2271</v>
      </c>
      <c r="MJ53" s="54" t="s">
        <v>2053</v>
      </c>
      <c r="MK53" s="54">
        <v>0</v>
      </c>
      <c r="ML53" s="54">
        <v>0</v>
      </c>
      <c r="MM53" s="54">
        <v>0</v>
      </c>
      <c r="MN53" s="54">
        <v>1</v>
      </c>
      <c r="MO53" s="54">
        <v>0</v>
      </c>
      <c r="MP53" s="54">
        <v>0</v>
      </c>
      <c r="MQ53" s="54">
        <v>0</v>
      </c>
      <c r="MR53" s="54">
        <v>0</v>
      </c>
      <c r="MS53" s="54"/>
      <c r="MT53" s="54" t="s">
        <v>324</v>
      </c>
      <c r="MU53" s="54">
        <v>0</v>
      </c>
      <c r="MV53" s="54">
        <v>1</v>
      </c>
      <c r="MW53" s="54"/>
      <c r="MX53" s="54">
        <v>0</v>
      </c>
      <c r="MY53" s="54">
        <v>0</v>
      </c>
      <c r="MZ53" s="54">
        <v>0</v>
      </c>
      <c r="NA53" s="54"/>
      <c r="NB53" s="54" t="s">
        <v>1926</v>
      </c>
      <c r="NC53" s="54">
        <v>1</v>
      </c>
      <c r="ND53" s="54">
        <v>1</v>
      </c>
      <c r="NE53" s="54">
        <v>0</v>
      </c>
      <c r="NF53" s="54">
        <v>0</v>
      </c>
      <c r="NG53" s="54" t="s">
        <v>2054</v>
      </c>
      <c r="NH53" s="54">
        <v>0</v>
      </c>
      <c r="NI53" s="54">
        <v>1</v>
      </c>
      <c r="NJ53" s="54">
        <v>1</v>
      </c>
      <c r="NK53" s="54">
        <v>1</v>
      </c>
      <c r="NL53" s="54">
        <v>1</v>
      </c>
      <c r="NM53" s="54">
        <v>0</v>
      </c>
      <c r="NN53" s="54">
        <v>0</v>
      </c>
      <c r="NO53" s="54">
        <v>0</v>
      </c>
      <c r="NP53" s="54">
        <v>0</v>
      </c>
      <c r="NQ53" s="54">
        <v>0</v>
      </c>
      <c r="NR53" s="54">
        <v>0</v>
      </c>
      <c r="NS53" s="54"/>
      <c r="NT53" s="54"/>
      <c r="NU53" s="54" t="s">
        <v>1915</v>
      </c>
      <c r="NV53" s="54" t="s">
        <v>1902</v>
      </c>
      <c r="NW53" s="54"/>
      <c r="NX53" s="54"/>
      <c r="NY53" s="54"/>
      <c r="NZ53" s="54"/>
      <c r="OA53" s="54"/>
      <c r="OB53" s="54"/>
      <c r="OC53" s="54"/>
      <c r="OD53" s="54"/>
      <c r="OE53" s="54"/>
      <c r="OF53" s="54"/>
      <c r="OG53" s="54"/>
      <c r="OH53" s="54"/>
      <c r="OI53" s="62" t="s">
        <v>2016</v>
      </c>
      <c r="OJ53" s="54">
        <v>1</v>
      </c>
      <c r="OK53" s="54">
        <v>0</v>
      </c>
      <c r="OL53" s="54">
        <v>0</v>
      </c>
      <c r="OM53" s="54">
        <v>0</v>
      </c>
      <c r="ON53" s="54">
        <v>0</v>
      </c>
      <c r="OO53" s="54">
        <v>1</v>
      </c>
      <c r="OP53" s="54"/>
      <c r="OQ53" s="54"/>
      <c r="OR53" s="54">
        <v>0</v>
      </c>
      <c r="OS53" s="54">
        <v>0</v>
      </c>
      <c r="OT53" s="54">
        <v>0</v>
      </c>
      <c r="OU53" s="54"/>
      <c r="OV53" s="39"/>
      <c r="OW53" s="54"/>
      <c r="OX53" s="54"/>
      <c r="OY53" s="54"/>
      <c r="OZ53" s="54"/>
      <c r="PA53" s="54"/>
      <c r="PB53" s="54"/>
      <c r="PC53" s="54"/>
      <c r="PD53" s="54"/>
      <c r="PE53" s="54"/>
      <c r="PF53" s="54"/>
      <c r="PG53" s="54"/>
      <c r="PH53" s="54"/>
      <c r="PI53" s="54"/>
      <c r="PJ53" s="54"/>
      <c r="PK53" s="54"/>
      <c r="PL53" s="54"/>
      <c r="PM53" s="54"/>
      <c r="PN53" s="54"/>
      <c r="PO53" s="54"/>
      <c r="PP53" s="54"/>
      <c r="PQ53" s="54"/>
      <c r="PR53" s="54"/>
      <c r="PS53" s="54"/>
      <c r="PT53" s="54"/>
      <c r="PU53" s="54"/>
      <c r="PV53" s="54"/>
      <c r="PW53" s="54"/>
      <c r="PX53" s="54"/>
      <c r="PY53" s="54"/>
      <c r="PZ53" s="54"/>
      <c r="QA53" s="54"/>
      <c r="QB53" s="54"/>
      <c r="QC53" s="54"/>
      <c r="QD53" s="54"/>
      <c r="QE53" s="54"/>
      <c r="QF53" s="54"/>
      <c r="QG53" s="54"/>
      <c r="QH53" s="54"/>
      <c r="QI53" s="54"/>
      <c r="QJ53" s="54"/>
      <c r="QK53" s="54"/>
      <c r="QL53" s="54"/>
      <c r="QM53" s="54"/>
      <c r="QN53" s="54"/>
      <c r="QO53" s="54"/>
      <c r="QP53" s="54"/>
      <c r="QQ53" s="54"/>
      <c r="QR53" s="54"/>
      <c r="QS53" s="54"/>
      <c r="QT53" s="54"/>
      <c r="QU53" s="54"/>
      <c r="QV53" s="54"/>
      <c r="QW53" s="54"/>
      <c r="QX53" s="54"/>
      <c r="QY53" s="54"/>
      <c r="QZ53" s="54"/>
      <c r="RA53" s="54"/>
      <c r="RB53" s="54"/>
      <c r="RC53" s="54"/>
      <c r="RD53" s="54"/>
      <c r="RE53" s="54"/>
      <c r="RF53" s="54"/>
      <c r="RG53" s="54"/>
      <c r="RH53" s="54"/>
      <c r="RI53" s="54"/>
      <c r="RJ53" s="54"/>
      <c r="RK53" s="54"/>
      <c r="RL53" s="54"/>
      <c r="RM53" s="54"/>
      <c r="RN53" s="54"/>
      <c r="RO53" s="54"/>
      <c r="RP53" s="54"/>
      <c r="RQ53" s="54"/>
      <c r="RR53" s="54"/>
      <c r="RS53" s="54"/>
      <c r="RT53" s="54"/>
      <c r="RU53" s="54"/>
      <c r="RV53" s="54"/>
      <c r="RW53" s="54"/>
      <c r="RX53" s="54"/>
      <c r="RY53" s="54"/>
      <c r="RZ53" s="54"/>
      <c r="SA53" s="54"/>
      <c r="SB53" s="54"/>
      <c r="SC53" s="54"/>
      <c r="SD53" s="54"/>
      <c r="SE53" s="54"/>
      <c r="SF53" s="54"/>
      <c r="SG53" s="54"/>
      <c r="SH53" s="54"/>
      <c r="SI53" s="54"/>
      <c r="SJ53" s="54"/>
      <c r="SK53" s="54"/>
      <c r="SL53" s="54"/>
      <c r="SM53" s="54"/>
      <c r="SN53" s="54"/>
      <c r="SO53" s="54"/>
      <c r="SP53" s="54"/>
      <c r="SQ53" s="54"/>
      <c r="SR53" s="54"/>
      <c r="SS53" s="54"/>
      <c r="ST53" s="54"/>
      <c r="SU53" s="54"/>
      <c r="SV53" s="54"/>
      <c r="SW53" s="54"/>
      <c r="SX53" s="54"/>
      <c r="SY53" s="54"/>
      <c r="SZ53" s="54"/>
      <c r="TA53" s="54"/>
      <c r="TB53" s="54"/>
      <c r="TC53" s="54"/>
      <c r="TD53" s="54"/>
      <c r="TE53" s="54"/>
      <c r="TF53" s="54"/>
      <c r="TG53" s="54"/>
      <c r="TH53" s="54"/>
      <c r="TI53" s="54"/>
      <c r="TJ53" s="54"/>
      <c r="TK53" s="54"/>
      <c r="TL53" s="54"/>
      <c r="TM53" s="54"/>
      <c r="TN53" s="54"/>
      <c r="TO53" s="54"/>
      <c r="TP53" s="54"/>
      <c r="TQ53" s="54"/>
      <c r="TR53" s="54"/>
      <c r="TS53" s="54"/>
      <c r="TT53" s="54"/>
      <c r="TU53" s="54"/>
      <c r="TV53" s="54"/>
      <c r="TW53" s="54"/>
      <c r="TX53" s="54"/>
      <c r="TY53" s="54"/>
      <c r="TZ53" s="54"/>
      <c r="UA53" s="54"/>
      <c r="UB53" s="54"/>
      <c r="UC53" s="54"/>
      <c r="UD53" s="54"/>
      <c r="UE53" s="54"/>
      <c r="UF53" s="54"/>
      <c r="UG53" s="54"/>
      <c r="UH53" s="54"/>
      <c r="UI53" s="54"/>
      <c r="UJ53" s="54"/>
      <c r="UK53" s="54"/>
      <c r="UL53" s="54"/>
      <c r="UM53" s="54"/>
      <c r="UN53" s="54"/>
      <c r="UO53" s="54"/>
      <c r="UP53" s="54"/>
      <c r="UQ53" s="54"/>
      <c r="UR53" s="54"/>
      <c r="US53" s="54"/>
      <c r="UT53" s="54"/>
      <c r="UU53" s="54"/>
      <c r="UV53" s="54"/>
      <c r="UW53" s="54"/>
      <c r="UX53" s="54"/>
      <c r="UY53" s="54"/>
      <c r="UZ53" s="54"/>
      <c r="VA53" s="54"/>
      <c r="VB53" s="54"/>
      <c r="VC53" s="54"/>
      <c r="VD53" s="54"/>
      <c r="VE53" s="54"/>
      <c r="VF53" s="54"/>
      <c r="VG53" s="54"/>
      <c r="VH53" s="54"/>
      <c r="VI53" s="54"/>
      <c r="VJ53" s="54"/>
      <c r="VK53" s="54"/>
      <c r="VL53" s="54"/>
      <c r="VM53" s="54"/>
      <c r="VN53" s="54"/>
      <c r="VO53" s="54"/>
      <c r="VP53" s="54"/>
      <c r="VQ53" s="54"/>
      <c r="VR53" s="54"/>
      <c r="VS53" s="54" t="s">
        <v>2055</v>
      </c>
      <c r="VT53" s="54">
        <v>1</v>
      </c>
      <c r="VU53" s="54">
        <v>0</v>
      </c>
      <c r="VV53" s="54">
        <v>1</v>
      </c>
      <c r="VW53" s="54">
        <v>1</v>
      </c>
      <c r="VX53" s="54">
        <v>1</v>
      </c>
      <c r="VY53" s="54">
        <v>0</v>
      </c>
      <c r="VZ53" s="54">
        <v>1</v>
      </c>
      <c r="WA53" s="54">
        <v>0</v>
      </c>
      <c r="WB53" s="54"/>
      <c r="WC53" s="54">
        <v>0</v>
      </c>
      <c r="WD53" s="54">
        <v>0</v>
      </c>
      <c r="WE53" s="54">
        <v>0</v>
      </c>
      <c r="WF53" s="54"/>
      <c r="WG53" s="39" t="s">
        <v>355</v>
      </c>
      <c r="WH53" s="54" t="s">
        <v>4508</v>
      </c>
      <c r="WI53" s="54" t="s">
        <v>2056</v>
      </c>
      <c r="WJ53" s="54">
        <v>0</v>
      </c>
      <c r="WK53" s="54">
        <v>0</v>
      </c>
      <c r="WL53" s="54">
        <v>0</v>
      </c>
      <c r="WM53" s="54">
        <v>0</v>
      </c>
      <c r="WN53" s="54">
        <v>0</v>
      </c>
      <c r="WO53" s="54">
        <v>1</v>
      </c>
      <c r="WP53" s="54">
        <v>0</v>
      </c>
      <c r="WQ53" s="54">
        <v>0</v>
      </c>
      <c r="WR53" s="54">
        <v>1</v>
      </c>
      <c r="WS53" s="54">
        <v>0</v>
      </c>
      <c r="WT53" s="54">
        <v>0</v>
      </c>
      <c r="WU53" s="54"/>
      <c r="WV53" s="54">
        <v>0</v>
      </c>
      <c r="WW53" s="54">
        <v>0</v>
      </c>
      <c r="WX53" s="54">
        <v>0</v>
      </c>
      <c r="WY53" s="54"/>
      <c r="WZ53" s="54" t="s">
        <v>5065</v>
      </c>
      <c r="XA53" s="54" t="s">
        <v>1915</v>
      </c>
      <c r="XB53" s="54"/>
      <c r="XC53" s="54"/>
      <c r="XD53" s="54"/>
      <c r="XE53" s="54"/>
      <c r="XF53" s="54"/>
      <c r="XG53" s="54"/>
      <c r="XH53" s="54"/>
      <c r="XI53" s="54"/>
      <c r="XJ53" s="54" t="s">
        <v>1915</v>
      </c>
      <c r="XK53" s="54" t="s">
        <v>1915</v>
      </c>
      <c r="XL53" s="54"/>
      <c r="XM53" s="54"/>
      <c r="XN53" s="54">
        <v>0</v>
      </c>
      <c r="XO53" s="54">
        <v>0</v>
      </c>
      <c r="XP53" s="54">
        <v>0</v>
      </c>
      <c r="XQ53" s="54"/>
      <c r="XR53" s="39">
        <v>0</v>
      </c>
      <c r="XS53" s="54">
        <v>0</v>
      </c>
      <c r="XT53" s="54">
        <v>0</v>
      </c>
      <c r="XU53" s="54"/>
      <c r="XV53" s="54"/>
      <c r="XW53" s="54" t="s">
        <v>4110</v>
      </c>
      <c r="XX53" s="54">
        <v>226666182</v>
      </c>
      <c r="XY53" s="54" t="s">
        <v>1015</v>
      </c>
      <c r="XZ53" s="53">
        <v>44495.600694444453</v>
      </c>
      <c r="YA53" s="54"/>
      <c r="YB53" s="54"/>
      <c r="YC53" s="54" t="s">
        <v>336</v>
      </c>
      <c r="YD53" s="54" t="s">
        <v>337</v>
      </c>
      <c r="YE53" s="54"/>
      <c r="YF53" s="54">
        <v>55</v>
      </c>
    </row>
    <row r="54" spans="1:656" s="14" customFormat="1" x14ac:dyDescent="0.25">
      <c r="A54" s="56">
        <v>44495.710568981478</v>
      </c>
      <c r="B54" s="57">
        <v>44495.73694516204</v>
      </c>
      <c r="C54" s="57">
        <v>44495</v>
      </c>
      <c r="D54" s="58"/>
      <c r="E54" s="58" t="s">
        <v>364</v>
      </c>
      <c r="F54" s="57">
        <v>44495</v>
      </c>
      <c r="G54" s="58" t="s">
        <v>1902</v>
      </c>
      <c r="H54" s="58" t="s">
        <v>1902</v>
      </c>
      <c r="I54" s="58" t="s">
        <v>1915</v>
      </c>
      <c r="J54" s="58" t="s">
        <v>1903</v>
      </c>
      <c r="K54" s="58" t="s">
        <v>1963</v>
      </c>
      <c r="L54" s="58"/>
      <c r="M54" s="58" t="s">
        <v>681</v>
      </c>
      <c r="N54" s="58" t="s">
        <v>1902</v>
      </c>
      <c r="O54" s="58" t="s">
        <v>315</v>
      </c>
      <c r="P54" s="58" t="s">
        <v>1946</v>
      </c>
      <c r="Q54" s="58"/>
      <c r="R54" s="58" t="s">
        <v>317</v>
      </c>
      <c r="S54" s="58">
        <v>3</v>
      </c>
      <c r="T54" s="58">
        <v>0</v>
      </c>
      <c r="U54" s="58">
        <v>2</v>
      </c>
      <c r="V54" s="58" t="s">
        <v>1909</v>
      </c>
      <c r="W54" s="58">
        <v>1</v>
      </c>
      <c r="X54" s="58">
        <v>0</v>
      </c>
      <c r="Y54" s="58">
        <v>0</v>
      </c>
      <c r="Z54" s="58">
        <v>0</v>
      </c>
      <c r="AA54" s="58" t="s">
        <v>402</v>
      </c>
      <c r="AB54" s="58">
        <v>1</v>
      </c>
      <c r="AC54" s="58">
        <v>1</v>
      </c>
      <c r="AD54" s="58">
        <v>0</v>
      </c>
      <c r="AE54" s="58">
        <v>0</v>
      </c>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c r="CW54" s="58"/>
      <c r="CX54" s="58"/>
      <c r="CY54" s="58"/>
      <c r="CZ54" s="58"/>
      <c r="DA54" s="58"/>
      <c r="DB54" s="58"/>
      <c r="DC54" s="58"/>
      <c r="DD54" s="58"/>
      <c r="DE54" s="58"/>
      <c r="DF54" s="58"/>
      <c r="DG54" s="58"/>
      <c r="DH54" s="58"/>
      <c r="DI54" s="58"/>
      <c r="DJ54" s="58"/>
      <c r="DK54" s="58"/>
      <c r="DL54" s="58"/>
      <c r="DM54" s="58"/>
      <c r="DN54" s="58"/>
      <c r="DO54" s="58"/>
      <c r="DP54" s="58"/>
      <c r="DQ54" s="58"/>
      <c r="DR54" s="58"/>
      <c r="DS54" s="58"/>
      <c r="DT54" s="58"/>
      <c r="DU54" s="58"/>
      <c r="DV54" s="58"/>
      <c r="DW54" s="58"/>
      <c r="DX54" s="58"/>
      <c r="DY54" s="58"/>
      <c r="DZ54" s="58"/>
      <c r="EA54" s="58"/>
      <c r="EB54" s="58"/>
      <c r="EC54" s="58"/>
      <c r="ED54" s="58"/>
      <c r="EE54" s="58"/>
      <c r="EF54" s="58"/>
      <c r="EG54" s="58"/>
      <c r="EH54" s="58"/>
      <c r="EI54" s="58"/>
      <c r="EJ54" s="58" t="s">
        <v>1909</v>
      </c>
      <c r="EK54" s="58">
        <v>1</v>
      </c>
      <c r="EL54" s="58">
        <v>0</v>
      </c>
      <c r="EM54" s="58">
        <v>0</v>
      </c>
      <c r="EN54" s="58">
        <v>0</v>
      </c>
      <c r="EO54" s="58">
        <v>0</v>
      </c>
      <c r="EP54" s="58">
        <v>0</v>
      </c>
      <c r="EQ54" s="58"/>
      <c r="ER54" s="58"/>
      <c r="ES54" s="58"/>
      <c r="ET54" s="58"/>
      <c r="EU54" s="58"/>
      <c r="EV54" s="58"/>
      <c r="EW54" s="58"/>
      <c r="EX54" s="58"/>
      <c r="EY54" s="58"/>
      <c r="EZ54" s="58"/>
      <c r="FA54" s="58"/>
      <c r="FB54" s="58"/>
      <c r="FC54" s="58"/>
      <c r="FD54" s="58"/>
      <c r="FE54" s="58"/>
      <c r="FF54" s="58"/>
      <c r="FG54" s="58"/>
      <c r="FH54" s="58"/>
      <c r="FI54" s="58"/>
      <c r="FJ54" s="58"/>
      <c r="FK54" s="58"/>
      <c r="FL54" s="58"/>
      <c r="FM54" s="58"/>
      <c r="FN54" s="58"/>
      <c r="FO54" s="58"/>
      <c r="FP54" s="58"/>
      <c r="FQ54" s="58"/>
      <c r="FR54" s="58"/>
      <c r="FS54" s="58"/>
      <c r="FT54" s="58"/>
      <c r="FU54" s="58"/>
      <c r="FV54" s="58"/>
      <c r="FW54" s="58"/>
      <c r="FX54" s="58"/>
      <c r="FY54" s="58"/>
      <c r="FZ54" s="58"/>
      <c r="GA54" s="58"/>
      <c r="GB54" s="58"/>
      <c r="GC54" s="58"/>
      <c r="GD54" s="58"/>
      <c r="GE54" s="58"/>
      <c r="GF54" s="58"/>
      <c r="GG54" s="58"/>
      <c r="GH54" s="58"/>
      <c r="GI54" s="58"/>
      <c r="GJ54" s="58"/>
      <c r="GK54" s="58"/>
      <c r="GL54" s="58"/>
      <c r="GM54" s="58"/>
      <c r="GN54" s="58"/>
      <c r="GO54" s="58"/>
      <c r="GP54" s="58"/>
      <c r="GQ54" s="58"/>
      <c r="GR54" s="58"/>
      <c r="GS54" s="58"/>
      <c r="GT54" s="58"/>
      <c r="GU54" s="58"/>
      <c r="GV54" s="58"/>
      <c r="GW54" s="58"/>
      <c r="GX54" s="58"/>
      <c r="GY54" s="58"/>
      <c r="GZ54" s="58"/>
      <c r="HA54" s="58"/>
      <c r="HB54" s="58"/>
      <c r="HC54" s="58"/>
      <c r="HD54" s="58"/>
      <c r="HE54" s="58"/>
      <c r="HF54" s="58"/>
      <c r="HG54" s="58"/>
      <c r="HH54" s="58"/>
      <c r="HI54" s="58"/>
      <c r="HJ54" s="58"/>
      <c r="HK54" s="58"/>
      <c r="HL54" s="58"/>
      <c r="HM54" s="58"/>
      <c r="HN54" s="58"/>
      <c r="HO54" s="58"/>
      <c r="HP54" s="58"/>
      <c r="HQ54" s="58"/>
      <c r="HR54" s="58"/>
      <c r="HS54" s="58"/>
      <c r="HT54" s="58"/>
      <c r="HU54" s="58"/>
      <c r="HV54" s="58"/>
      <c r="HW54" s="58"/>
      <c r="HX54" s="58" t="s">
        <v>423</v>
      </c>
      <c r="HY54" s="58"/>
      <c r="HZ54" s="58"/>
      <c r="IA54" s="58"/>
      <c r="IB54" s="58"/>
      <c r="IC54" s="58"/>
      <c r="ID54" s="58" t="s">
        <v>4254</v>
      </c>
      <c r="IE54" s="58"/>
      <c r="IF54" s="58"/>
      <c r="IG54" s="58"/>
      <c r="IH54" s="58"/>
      <c r="II54" s="58"/>
      <c r="IJ54" s="58"/>
      <c r="IK54" s="58"/>
      <c r="IL54" s="58"/>
      <c r="IM54" s="58"/>
      <c r="IN54" s="58"/>
      <c r="IO54" s="58"/>
      <c r="IP54" s="58"/>
      <c r="IQ54" s="58"/>
      <c r="IR54" s="39"/>
      <c r="IS54" s="58"/>
      <c r="IT54" s="58"/>
      <c r="IU54" s="58"/>
      <c r="IV54" s="58"/>
      <c r="IW54" s="58"/>
      <c r="IX54" s="58"/>
      <c r="IY54" s="58"/>
      <c r="IZ54" s="58"/>
      <c r="JA54" s="58"/>
      <c r="JB54" s="58"/>
      <c r="JC54" s="58"/>
      <c r="JD54" s="58"/>
      <c r="JE54" s="58"/>
      <c r="JF54" s="58"/>
      <c r="JG54" s="58"/>
      <c r="JH54" s="58"/>
      <c r="JI54" s="58"/>
      <c r="JJ54" s="58"/>
      <c r="JK54" s="58"/>
      <c r="JL54" s="58"/>
      <c r="JM54" s="58"/>
      <c r="JN54" s="39"/>
      <c r="JO54" s="39"/>
      <c r="JP54" s="58"/>
      <c r="JQ54" s="58"/>
      <c r="JR54" s="58"/>
      <c r="JS54" s="58"/>
      <c r="JT54" s="58"/>
      <c r="JU54" s="58"/>
      <c r="JV54" s="58"/>
      <c r="JW54" s="58"/>
      <c r="JX54" s="58"/>
      <c r="JY54" s="58"/>
      <c r="JZ54" s="58"/>
      <c r="KA54" s="58"/>
      <c r="KB54" s="58"/>
      <c r="KC54" s="58"/>
      <c r="KD54" s="58"/>
      <c r="KE54" s="58"/>
      <c r="KF54" s="58"/>
      <c r="KG54" s="58"/>
      <c r="KH54" s="58"/>
      <c r="KI54" s="58"/>
      <c r="KJ54" s="58"/>
      <c r="KK54" s="58"/>
      <c r="KL54" s="58"/>
      <c r="KM54" s="58"/>
      <c r="KN54" s="58"/>
      <c r="KO54" s="58"/>
      <c r="KP54" s="58"/>
      <c r="KQ54" s="58"/>
      <c r="KR54" s="58"/>
      <c r="KS54" s="58"/>
      <c r="KT54" s="58"/>
      <c r="KU54" s="58"/>
      <c r="KV54" s="58"/>
      <c r="KW54" s="58"/>
      <c r="KX54" s="58"/>
      <c r="KY54" s="58"/>
      <c r="KZ54" s="58"/>
      <c r="LA54" s="58"/>
      <c r="LB54" s="58"/>
      <c r="LC54" s="58"/>
      <c r="LD54" s="58"/>
      <c r="LE54" s="58"/>
      <c r="LF54" s="58"/>
      <c r="LG54" s="58"/>
      <c r="LH54" s="58"/>
      <c r="LI54" s="58"/>
      <c r="LJ54" s="58"/>
      <c r="LK54" s="58"/>
      <c r="LL54" s="58"/>
      <c r="LM54" s="58"/>
      <c r="LN54" s="58"/>
      <c r="LO54" s="58"/>
      <c r="LP54" s="58"/>
      <c r="LQ54" s="58"/>
      <c r="LR54" s="58"/>
      <c r="LS54" s="58"/>
      <c r="LT54" s="58"/>
      <c r="LU54" s="58"/>
      <c r="LV54" s="58"/>
      <c r="LW54" s="58"/>
      <c r="LX54" s="58"/>
      <c r="LY54" s="58"/>
      <c r="LZ54" s="58"/>
      <c r="MA54" s="58"/>
      <c r="MB54" s="58"/>
      <c r="MC54" s="58"/>
      <c r="MD54" s="58"/>
      <c r="ME54" s="58"/>
      <c r="MF54" s="58"/>
      <c r="MG54" s="58"/>
      <c r="MH54" s="58"/>
      <c r="MI54" s="58"/>
      <c r="MJ54" s="58" t="s">
        <v>1932</v>
      </c>
      <c r="MK54" s="58">
        <v>1</v>
      </c>
      <c r="ML54" s="58">
        <v>0</v>
      </c>
      <c r="MM54" s="58">
        <v>0</v>
      </c>
      <c r="MN54" s="58">
        <v>1</v>
      </c>
      <c r="MO54" s="58">
        <v>0</v>
      </c>
      <c r="MP54" s="58">
        <v>0</v>
      </c>
      <c r="MQ54" s="58">
        <v>0</v>
      </c>
      <c r="MR54" s="58">
        <v>0</v>
      </c>
      <c r="MS54" s="58"/>
      <c r="MT54" s="58"/>
      <c r="MU54" s="58"/>
      <c r="MV54" s="58"/>
      <c r="MW54" s="58"/>
      <c r="MX54" s="58"/>
      <c r="MY54" s="58"/>
      <c r="MZ54" s="58"/>
      <c r="NA54" s="58"/>
      <c r="NB54" s="58" t="s">
        <v>1934</v>
      </c>
      <c r="NC54" s="58">
        <v>0</v>
      </c>
      <c r="ND54" s="58">
        <v>1</v>
      </c>
      <c r="NE54" s="58">
        <v>0</v>
      </c>
      <c r="NF54" s="58">
        <v>0</v>
      </c>
      <c r="NG54" s="58"/>
      <c r="NH54" s="58"/>
      <c r="NI54" s="58"/>
      <c r="NJ54" s="58"/>
      <c r="NK54" s="58"/>
      <c r="NL54" s="58"/>
      <c r="NM54" s="58"/>
      <c r="NN54" s="58"/>
      <c r="NO54" s="58"/>
      <c r="NP54" s="58"/>
      <c r="NQ54" s="58"/>
      <c r="NR54" s="58"/>
      <c r="NS54" s="58"/>
      <c r="NT54" s="58"/>
      <c r="NU54" s="58"/>
      <c r="NV54" s="58"/>
      <c r="NW54" s="58"/>
      <c r="NX54" s="58"/>
      <c r="NY54" s="58"/>
      <c r="NZ54" s="58"/>
      <c r="OA54" s="58"/>
      <c r="OB54" s="58"/>
      <c r="OC54" s="58"/>
      <c r="OD54" s="58"/>
      <c r="OE54" s="58"/>
      <c r="OF54" s="58"/>
      <c r="OG54" s="58"/>
      <c r="OH54" s="58"/>
      <c r="OI54" s="62"/>
      <c r="OJ54" s="58"/>
      <c r="OK54" s="58"/>
      <c r="OL54" s="58"/>
      <c r="OM54" s="58"/>
      <c r="ON54" s="58"/>
      <c r="OO54" s="58"/>
      <c r="OP54" s="58"/>
      <c r="OQ54" s="58"/>
      <c r="OR54" s="58"/>
      <c r="OS54" s="58"/>
      <c r="OT54" s="58"/>
      <c r="OU54" s="58"/>
      <c r="OV54" s="39" t="s">
        <v>1935</v>
      </c>
      <c r="OW54" s="58">
        <v>1</v>
      </c>
      <c r="OX54" s="58">
        <v>1</v>
      </c>
      <c r="OY54" s="58">
        <v>0</v>
      </c>
      <c r="OZ54" s="58">
        <v>0</v>
      </c>
      <c r="PA54" s="58">
        <v>0</v>
      </c>
      <c r="PB54" s="58">
        <v>0</v>
      </c>
      <c r="PC54" s="58">
        <v>0</v>
      </c>
      <c r="PD54" s="58">
        <v>0</v>
      </c>
      <c r="PE54" s="58"/>
      <c r="PF54" s="58"/>
      <c r="PG54" s="58"/>
      <c r="PH54" s="58">
        <v>0</v>
      </c>
      <c r="PI54" s="58">
        <v>0</v>
      </c>
      <c r="PJ54" s="58">
        <v>0</v>
      </c>
      <c r="PK54" s="58"/>
      <c r="PL54" s="58"/>
      <c r="PM54" s="58" t="s">
        <v>2057</v>
      </c>
      <c r="PN54" s="58">
        <v>0</v>
      </c>
      <c r="PO54" s="58">
        <v>0</v>
      </c>
      <c r="PP54" s="58">
        <v>0</v>
      </c>
      <c r="PQ54" s="58">
        <v>0</v>
      </c>
      <c r="PR54" s="58">
        <v>0</v>
      </c>
      <c r="PS54" s="58">
        <v>0</v>
      </c>
      <c r="PT54" s="58">
        <v>0</v>
      </c>
      <c r="PU54" s="58">
        <v>0</v>
      </c>
      <c r="PV54" s="58">
        <v>0</v>
      </c>
      <c r="PW54" s="58">
        <v>1</v>
      </c>
      <c r="PX54" s="58">
        <v>0</v>
      </c>
      <c r="PY54" s="58">
        <v>0</v>
      </c>
      <c r="PZ54" s="58">
        <v>0</v>
      </c>
      <c r="QA54" s="58">
        <v>0</v>
      </c>
      <c r="QB54" s="58"/>
      <c r="QC54" s="58" t="s">
        <v>4399</v>
      </c>
      <c r="QD54" s="58"/>
      <c r="QE54" s="58" t="s">
        <v>1909</v>
      </c>
      <c r="QF54" s="58">
        <v>0</v>
      </c>
      <c r="QG54" s="58">
        <v>0</v>
      </c>
      <c r="QH54" s="58">
        <v>0</v>
      </c>
      <c r="QI54" s="58">
        <v>0</v>
      </c>
      <c r="QJ54" s="58">
        <v>0</v>
      </c>
      <c r="QK54" s="58">
        <v>1</v>
      </c>
      <c r="QL54" s="58">
        <v>0</v>
      </c>
      <c r="QM54" s="58">
        <v>0</v>
      </c>
      <c r="QN54" s="58">
        <v>0</v>
      </c>
      <c r="QO54" s="58"/>
      <c r="QP54" s="58"/>
      <c r="QQ54" s="58"/>
      <c r="QR54" s="58"/>
      <c r="QS54" s="58"/>
      <c r="QT54" s="58"/>
      <c r="QU54" s="58"/>
      <c r="QV54" s="58"/>
      <c r="QW54" s="58"/>
      <c r="QX54" s="58"/>
      <c r="QY54" s="58"/>
      <c r="QZ54" s="58"/>
      <c r="RA54" s="58"/>
      <c r="RB54" s="58"/>
      <c r="RC54" s="58"/>
      <c r="RD54" s="58"/>
      <c r="RE54" s="58"/>
      <c r="RF54" s="58"/>
      <c r="RG54" s="58"/>
      <c r="RH54" s="58"/>
      <c r="RI54" s="58"/>
      <c r="RJ54" s="58"/>
      <c r="RK54" s="58"/>
      <c r="RL54" s="58"/>
      <c r="RM54" s="58"/>
      <c r="RN54" s="58"/>
      <c r="RO54" s="58"/>
      <c r="RP54" s="58"/>
      <c r="RQ54" s="58"/>
      <c r="RR54" s="58"/>
      <c r="RS54" s="58"/>
      <c r="RT54" s="58"/>
      <c r="RU54" s="58"/>
      <c r="RV54" s="58"/>
      <c r="RW54" s="58"/>
      <c r="RX54" s="58"/>
      <c r="RY54" s="58"/>
      <c r="RZ54" s="58"/>
      <c r="SA54" s="58"/>
      <c r="SB54" s="58"/>
      <c r="SC54" s="58"/>
      <c r="SD54" s="58"/>
      <c r="SE54" s="58"/>
      <c r="SF54" s="58"/>
      <c r="SG54" s="58"/>
      <c r="SH54" s="58"/>
      <c r="SI54" s="58"/>
      <c r="SJ54" s="58"/>
      <c r="SK54" s="58"/>
      <c r="SL54" s="58"/>
      <c r="SM54" s="58"/>
      <c r="SN54" s="58"/>
      <c r="SO54" s="58"/>
      <c r="SP54" s="58"/>
      <c r="SQ54" s="58"/>
      <c r="SR54" s="58"/>
      <c r="SS54" s="58"/>
      <c r="ST54" s="58"/>
      <c r="SU54" s="58"/>
      <c r="SV54" s="58"/>
      <c r="SW54" s="58"/>
      <c r="SX54" s="58"/>
      <c r="SY54" s="58"/>
      <c r="SZ54" s="58"/>
      <c r="TA54" s="58"/>
      <c r="TB54" s="58"/>
      <c r="TC54" s="58"/>
      <c r="TD54" s="58"/>
      <c r="TE54" s="58"/>
      <c r="TF54" s="58"/>
      <c r="TG54" s="58"/>
      <c r="TH54" s="58"/>
      <c r="TI54" s="58"/>
      <c r="TJ54" s="58"/>
      <c r="TK54" s="58"/>
      <c r="TL54" s="58"/>
      <c r="TM54" s="58"/>
      <c r="TN54" s="58"/>
      <c r="TO54" s="58"/>
      <c r="TP54" s="58"/>
      <c r="TQ54" s="58"/>
      <c r="TR54" s="58"/>
      <c r="TS54" s="58"/>
      <c r="TT54" s="58"/>
      <c r="TU54" s="58"/>
      <c r="TV54" s="58"/>
      <c r="TW54" s="58"/>
      <c r="TX54" s="58"/>
      <c r="TY54" s="58"/>
      <c r="TZ54" s="58"/>
      <c r="UA54" s="58"/>
      <c r="UB54" s="58"/>
      <c r="UC54" s="58"/>
      <c r="UD54" s="58"/>
      <c r="UE54" s="58"/>
      <c r="UF54" s="58"/>
      <c r="UG54" s="58"/>
      <c r="UH54" s="58"/>
      <c r="UI54" s="58"/>
      <c r="UJ54" s="58"/>
      <c r="UK54" s="58"/>
      <c r="UL54" s="58"/>
      <c r="UM54" s="58"/>
      <c r="UN54" s="58"/>
      <c r="UO54" s="58"/>
      <c r="UP54" s="58"/>
      <c r="UQ54" s="58"/>
      <c r="UR54" s="58"/>
      <c r="US54" s="58"/>
      <c r="UT54" s="58"/>
      <c r="UU54" s="58"/>
      <c r="UV54" s="58"/>
      <c r="UW54" s="58"/>
      <c r="UX54" s="58"/>
      <c r="UY54" s="58"/>
      <c r="UZ54" s="58"/>
      <c r="VA54" s="58"/>
      <c r="VB54" s="58"/>
      <c r="VC54" s="58"/>
      <c r="VD54" s="58"/>
      <c r="VE54" s="58"/>
      <c r="VF54" s="58"/>
      <c r="VG54" s="58"/>
      <c r="VH54" s="58"/>
      <c r="VI54" s="58"/>
      <c r="VJ54" s="58"/>
      <c r="VK54" s="58"/>
      <c r="VL54" s="58"/>
      <c r="VM54" s="58"/>
      <c r="VN54" s="58"/>
      <c r="VO54" s="58"/>
      <c r="VP54" s="58"/>
      <c r="VQ54" s="58"/>
      <c r="VR54" s="58"/>
      <c r="VS54" s="58" t="s">
        <v>2058</v>
      </c>
      <c r="VT54" s="58">
        <v>0</v>
      </c>
      <c r="VU54" s="58">
        <v>1</v>
      </c>
      <c r="VV54" s="58">
        <v>1</v>
      </c>
      <c r="VW54" s="58">
        <v>1</v>
      </c>
      <c r="VX54" s="58">
        <v>0</v>
      </c>
      <c r="VY54" s="58">
        <v>0</v>
      </c>
      <c r="VZ54" s="58">
        <v>0</v>
      </c>
      <c r="WA54" s="58">
        <v>0</v>
      </c>
      <c r="WB54" s="58"/>
      <c r="WC54" s="58">
        <v>0</v>
      </c>
      <c r="WD54" s="58">
        <v>0</v>
      </c>
      <c r="WE54" s="58">
        <v>0</v>
      </c>
      <c r="WF54" s="58"/>
      <c r="WG54" s="58" t="s">
        <v>4452</v>
      </c>
      <c r="WH54" s="58" t="s">
        <v>4509</v>
      </c>
      <c r="WI54" s="58" t="s">
        <v>2059</v>
      </c>
      <c r="WJ54" s="58">
        <v>0</v>
      </c>
      <c r="WK54" s="58">
        <v>0</v>
      </c>
      <c r="WL54" s="58">
        <v>0</v>
      </c>
      <c r="WM54" s="58">
        <v>0</v>
      </c>
      <c r="WN54" s="58">
        <v>1</v>
      </c>
      <c r="WO54" s="58">
        <v>1</v>
      </c>
      <c r="WP54" s="58">
        <v>0</v>
      </c>
      <c r="WQ54" s="58">
        <v>1</v>
      </c>
      <c r="WR54" s="58">
        <v>1</v>
      </c>
      <c r="WS54" s="58">
        <v>0</v>
      </c>
      <c r="WT54" s="58">
        <v>0</v>
      </c>
      <c r="WU54" s="58"/>
      <c r="WV54" s="58">
        <v>0</v>
      </c>
      <c r="WW54" s="58">
        <v>0</v>
      </c>
      <c r="WX54" s="58">
        <v>0</v>
      </c>
      <c r="WY54" s="58"/>
      <c r="WZ54" s="58" t="s">
        <v>5070</v>
      </c>
      <c r="XA54" s="58" t="s">
        <v>1915</v>
      </c>
      <c r="XB54" s="58"/>
      <c r="XC54" s="58"/>
      <c r="XD54" s="58"/>
      <c r="XE54" s="58"/>
      <c r="XF54" s="58"/>
      <c r="XG54" s="58"/>
      <c r="XH54" s="58"/>
      <c r="XI54" s="58"/>
      <c r="XJ54" s="58" t="s">
        <v>1915</v>
      </c>
      <c r="XK54" s="58" t="s">
        <v>1915</v>
      </c>
      <c r="XL54" s="58"/>
      <c r="XM54" s="58"/>
      <c r="XN54" s="58">
        <v>0</v>
      </c>
      <c r="XO54" s="58">
        <v>0</v>
      </c>
      <c r="XP54" s="58">
        <v>0</v>
      </c>
      <c r="XQ54" s="58"/>
      <c r="XR54" s="39">
        <v>0</v>
      </c>
      <c r="XS54" s="58">
        <v>0</v>
      </c>
      <c r="XT54" s="58">
        <v>0</v>
      </c>
      <c r="XU54" s="58"/>
      <c r="XV54" s="58"/>
      <c r="XW54" s="58" t="s">
        <v>4111</v>
      </c>
      <c r="XX54" s="58">
        <v>226694196</v>
      </c>
      <c r="XY54" s="58" t="s">
        <v>1026</v>
      </c>
      <c r="XZ54" s="57">
        <v>44495.651250000003</v>
      </c>
      <c r="YA54" s="58"/>
      <c r="YB54" s="58"/>
      <c r="YC54" s="58" t="s">
        <v>336</v>
      </c>
      <c r="YD54" s="58" t="s">
        <v>337</v>
      </c>
      <c r="YE54" s="58"/>
      <c r="YF54" s="58">
        <v>56</v>
      </c>
    </row>
    <row r="55" spans="1:656" s="40" customFormat="1" x14ac:dyDescent="0.25">
      <c r="A55" s="52">
        <v>44496.705019907407</v>
      </c>
      <c r="B55" s="53">
        <v>44496.866786203696</v>
      </c>
      <c r="C55" s="53">
        <v>44496</v>
      </c>
      <c r="D55" s="54"/>
      <c r="E55" s="54" t="s">
        <v>1027</v>
      </c>
      <c r="F55" s="53">
        <v>44496</v>
      </c>
      <c r="G55" s="54" t="s">
        <v>1902</v>
      </c>
      <c r="H55" s="54" t="s">
        <v>1902</v>
      </c>
      <c r="I55" s="54" t="s">
        <v>1915</v>
      </c>
      <c r="J55" s="54" t="s">
        <v>2060</v>
      </c>
      <c r="K55" s="54" t="s">
        <v>1963</v>
      </c>
      <c r="L55" s="54"/>
      <c r="M55" s="54" t="s">
        <v>681</v>
      </c>
      <c r="N55" s="54" t="s">
        <v>1902</v>
      </c>
      <c r="O55" s="54" t="s">
        <v>1990</v>
      </c>
      <c r="P55" s="54" t="s">
        <v>1946</v>
      </c>
      <c r="Q55" s="54"/>
      <c r="R55" s="54" t="s">
        <v>317</v>
      </c>
      <c r="S55" s="54">
        <v>2</v>
      </c>
      <c r="T55" s="54">
        <v>0</v>
      </c>
      <c r="U55" s="54">
        <v>2</v>
      </c>
      <c r="V55" s="54" t="s">
        <v>1909</v>
      </c>
      <c r="W55" s="54">
        <v>1</v>
      </c>
      <c r="X55" s="54">
        <v>0</v>
      </c>
      <c r="Y55" s="54">
        <v>0</v>
      </c>
      <c r="Z55" s="54">
        <v>0</v>
      </c>
      <c r="AA55" s="54" t="s">
        <v>495</v>
      </c>
      <c r="AB55" s="54">
        <v>1</v>
      </c>
      <c r="AC55" s="54">
        <v>1</v>
      </c>
      <c r="AD55" s="54">
        <v>0</v>
      </c>
      <c r="AE55" s="54">
        <v>0</v>
      </c>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c r="DW55" s="54"/>
      <c r="DX55" s="54"/>
      <c r="DY55" s="54"/>
      <c r="DZ55" s="54"/>
      <c r="EA55" s="54"/>
      <c r="EB55" s="54"/>
      <c r="EC55" s="54"/>
      <c r="ED55" s="54"/>
      <c r="EE55" s="54"/>
      <c r="EF55" s="54"/>
      <c r="EG55" s="54"/>
      <c r="EH55" s="54"/>
      <c r="EI55" s="54"/>
      <c r="EJ55" s="54" t="s">
        <v>1909</v>
      </c>
      <c r="EK55" s="54">
        <v>1</v>
      </c>
      <c r="EL55" s="54">
        <v>0</v>
      </c>
      <c r="EM55" s="54">
        <v>0</v>
      </c>
      <c r="EN55" s="54">
        <v>0</v>
      </c>
      <c r="EO55" s="54">
        <v>0</v>
      </c>
      <c r="EP55" s="54">
        <v>0</v>
      </c>
      <c r="EQ55" s="54"/>
      <c r="ER55" s="54"/>
      <c r="ES55" s="54"/>
      <c r="ET55" s="54"/>
      <c r="EU55" s="54"/>
      <c r="EV55" s="54"/>
      <c r="EW55" s="54"/>
      <c r="EX55" s="54"/>
      <c r="EY55" s="54"/>
      <c r="EZ55" s="54"/>
      <c r="FA55" s="54"/>
      <c r="FB55" s="54"/>
      <c r="FC55" s="54"/>
      <c r="FD55" s="54"/>
      <c r="FE55" s="54"/>
      <c r="FF55" s="54"/>
      <c r="FG55" s="54"/>
      <c r="FH55" s="54"/>
      <c r="FI55" s="54"/>
      <c r="FJ55" s="54"/>
      <c r="FK55" s="54"/>
      <c r="FL55" s="54"/>
      <c r="FM55" s="54"/>
      <c r="FN55" s="54"/>
      <c r="FO55" s="54"/>
      <c r="FP55" s="54"/>
      <c r="FQ55" s="54"/>
      <c r="FR55" s="54"/>
      <c r="FS55" s="54"/>
      <c r="FT55" s="54"/>
      <c r="FU55" s="54"/>
      <c r="FV55" s="54"/>
      <c r="FW55" s="54"/>
      <c r="FX55" s="54"/>
      <c r="FY55" s="54"/>
      <c r="FZ55" s="54"/>
      <c r="GA55" s="54"/>
      <c r="GB55" s="54"/>
      <c r="GC55" s="54"/>
      <c r="GD55" s="54"/>
      <c r="GE55" s="54"/>
      <c r="GF55" s="54"/>
      <c r="GG55" s="54"/>
      <c r="GH55" s="54"/>
      <c r="GI55" s="54"/>
      <c r="GJ55" s="54"/>
      <c r="GK55" s="54"/>
      <c r="GL55" s="54"/>
      <c r="GM55" s="54"/>
      <c r="GN55" s="54"/>
      <c r="GO55" s="54"/>
      <c r="GP55" s="54"/>
      <c r="GQ55" s="54"/>
      <c r="GR55" s="54"/>
      <c r="GS55" s="54"/>
      <c r="GT55" s="54"/>
      <c r="GU55" s="54"/>
      <c r="GV55" s="54"/>
      <c r="GW55" s="54"/>
      <c r="GX55" s="54"/>
      <c r="GY55" s="54"/>
      <c r="GZ55" s="54"/>
      <c r="HA55" s="54"/>
      <c r="HB55" s="54"/>
      <c r="HC55" s="54"/>
      <c r="HD55" s="54"/>
      <c r="HE55" s="54"/>
      <c r="HF55" s="54"/>
      <c r="HG55" s="54"/>
      <c r="HH55" s="54"/>
      <c r="HI55" s="54"/>
      <c r="HJ55" s="54"/>
      <c r="HK55" s="54"/>
      <c r="HL55" s="54"/>
      <c r="HM55" s="54"/>
      <c r="HN55" s="54"/>
      <c r="HO55" s="54"/>
      <c r="HP55" s="54"/>
      <c r="HQ55" s="54"/>
      <c r="HR55" s="54"/>
      <c r="HS55" s="54"/>
      <c r="HT55" s="54"/>
      <c r="HU55" s="54"/>
      <c r="HV55" s="54"/>
      <c r="HW55" s="54"/>
      <c r="HX55" s="54" t="s">
        <v>423</v>
      </c>
      <c r="HY55" s="54"/>
      <c r="HZ55" s="54"/>
      <c r="IA55" s="54"/>
      <c r="IB55" s="54"/>
      <c r="IC55" s="54"/>
      <c r="ID55" s="54" t="s">
        <v>4254</v>
      </c>
      <c r="IE55" s="54"/>
      <c r="IF55" s="54"/>
      <c r="IG55" s="54"/>
      <c r="IH55" s="54"/>
      <c r="II55" s="54"/>
      <c r="IJ55" s="54"/>
      <c r="IK55" s="54"/>
      <c r="IL55" s="54"/>
      <c r="IM55" s="54"/>
      <c r="IN55" s="54"/>
      <c r="IO55" s="54"/>
      <c r="IP55" s="54"/>
      <c r="IQ55" s="54"/>
      <c r="IR55" s="39"/>
      <c r="IS55" s="54"/>
      <c r="IT55" s="54"/>
      <c r="IU55" s="54"/>
      <c r="IV55" s="54"/>
      <c r="IW55" s="54"/>
      <c r="IX55" s="54"/>
      <c r="IY55" s="54"/>
      <c r="IZ55" s="54"/>
      <c r="JA55" s="54"/>
      <c r="JB55" s="54"/>
      <c r="JC55" s="54"/>
      <c r="JD55" s="54"/>
      <c r="JE55" s="54"/>
      <c r="JF55" s="54"/>
      <c r="JG55" s="54"/>
      <c r="JH55" s="54"/>
      <c r="JI55" s="54"/>
      <c r="JJ55" s="54"/>
      <c r="JK55" s="54"/>
      <c r="JL55" s="54"/>
      <c r="JM55" s="54"/>
      <c r="JN55" s="39"/>
      <c r="JO55" s="39"/>
      <c r="JP55" s="54"/>
      <c r="JQ55" s="54"/>
      <c r="JR55" s="54"/>
      <c r="JS55" s="54"/>
      <c r="JT55" s="54"/>
      <c r="JU55" s="54"/>
      <c r="JV55" s="54"/>
      <c r="JW55" s="54"/>
      <c r="JX55" s="54"/>
      <c r="JY55" s="54"/>
      <c r="JZ55" s="54"/>
      <c r="KA55" s="54"/>
      <c r="KB55" s="54"/>
      <c r="KC55" s="54"/>
      <c r="KD55" s="54"/>
      <c r="KE55" s="54"/>
      <c r="KF55" s="54"/>
      <c r="KG55" s="54"/>
      <c r="KH55" s="54"/>
      <c r="KI55" s="54"/>
      <c r="KJ55" s="54"/>
      <c r="KK55" s="54"/>
      <c r="KL55" s="54"/>
      <c r="KM55" s="54"/>
      <c r="KN55" s="54"/>
      <c r="KO55" s="54"/>
      <c r="KP55" s="54"/>
      <c r="KQ55" s="54"/>
      <c r="KR55" s="54"/>
      <c r="KS55" s="54"/>
      <c r="KT55" s="54"/>
      <c r="KU55" s="54"/>
      <c r="KV55" s="54"/>
      <c r="KW55" s="54"/>
      <c r="KX55" s="54"/>
      <c r="KY55" s="54"/>
      <c r="KZ55" s="54"/>
      <c r="LA55" s="54"/>
      <c r="LB55" s="54"/>
      <c r="LC55" s="54"/>
      <c r="LD55" s="54"/>
      <c r="LE55" s="54"/>
      <c r="LF55" s="54"/>
      <c r="LG55" s="54"/>
      <c r="LH55" s="54"/>
      <c r="LI55" s="54"/>
      <c r="LJ55" s="54"/>
      <c r="LK55" s="54"/>
      <c r="LL55" s="54"/>
      <c r="LM55" s="54"/>
      <c r="LN55" s="54"/>
      <c r="LO55" s="54"/>
      <c r="LP55" s="54"/>
      <c r="LQ55" s="54"/>
      <c r="LR55" s="54"/>
      <c r="LS55" s="54"/>
      <c r="LT55" s="54"/>
      <c r="LU55" s="54"/>
      <c r="LV55" s="54"/>
      <c r="LW55" s="54"/>
      <c r="LX55" s="54"/>
      <c r="LY55" s="54"/>
      <c r="LZ55" s="54"/>
      <c r="MA55" s="54"/>
      <c r="MB55" s="54"/>
      <c r="MC55" s="54"/>
      <c r="MD55" s="54"/>
      <c r="ME55" s="54"/>
      <c r="MF55" s="54"/>
      <c r="MG55" s="54"/>
      <c r="MH55" s="54"/>
      <c r="MI55" s="54"/>
      <c r="MJ55" s="54" t="s">
        <v>355</v>
      </c>
      <c r="MK55" s="54">
        <v>0</v>
      </c>
      <c r="ML55" s="54">
        <v>0</v>
      </c>
      <c r="MM55" s="54">
        <v>0</v>
      </c>
      <c r="MN55" s="54">
        <v>0</v>
      </c>
      <c r="MO55" s="54">
        <v>0</v>
      </c>
      <c r="MP55" s="54">
        <v>0</v>
      </c>
      <c r="MQ55" s="54">
        <v>1</v>
      </c>
      <c r="MR55" s="54">
        <v>0</v>
      </c>
      <c r="MS55" s="54"/>
      <c r="MT55" s="54"/>
      <c r="MU55" s="54"/>
      <c r="MV55" s="54"/>
      <c r="MW55" s="54"/>
      <c r="MX55" s="54"/>
      <c r="MY55" s="54"/>
      <c r="MZ55" s="54"/>
      <c r="NA55" s="54"/>
      <c r="NB55" s="54" t="s">
        <v>1913</v>
      </c>
      <c r="NC55" s="54">
        <v>1</v>
      </c>
      <c r="ND55" s="54">
        <v>0</v>
      </c>
      <c r="NE55" s="54">
        <v>0</v>
      </c>
      <c r="NF55" s="54">
        <v>0</v>
      </c>
      <c r="NG55" s="54"/>
      <c r="NH55" s="54"/>
      <c r="NI55" s="54"/>
      <c r="NJ55" s="54"/>
      <c r="NK55" s="54"/>
      <c r="NL55" s="54"/>
      <c r="NM55" s="54"/>
      <c r="NN55" s="54"/>
      <c r="NO55" s="54"/>
      <c r="NP55" s="54"/>
      <c r="NQ55" s="54"/>
      <c r="NR55" s="54"/>
      <c r="NS55" s="54"/>
      <c r="NT55" s="54"/>
      <c r="NU55" s="54"/>
      <c r="NV55" s="54"/>
      <c r="NW55" s="54"/>
      <c r="NX55" s="54"/>
      <c r="NY55" s="54"/>
      <c r="NZ55" s="54"/>
      <c r="OA55" s="54"/>
      <c r="OB55" s="54"/>
      <c r="OC55" s="54"/>
      <c r="OD55" s="54"/>
      <c r="OE55" s="54"/>
      <c r="OF55" s="54"/>
      <c r="OG55" s="54"/>
      <c r="OH55" s="54"/>
      <c r="OI55" s="62"/>
      <c r="OJ55" s="54"/>
      <c r="OK55" s="54"/>
      <c r="OL55" s="54"/>
      <c r="OM55" s="54"/>
      <c r="ON55" s="54"/>
      <c r="OO55" s="54"/>
      <c r="OP55" s="54"/>
      <c r="OQ55" s="54"/>
      <c r="OR55" s="54"/>
      <c r="OS55" s="54"/>
      <c r="OT55" s="54"/>
      <c r="OU55" s="54"/>
      <c r="OV55" s="39" t="s">
        <v>1951</v>
      </c>
      <c r="OW55" s="54">
        <v>1</v>
      </c>
      <c r="OX55" s="54">
        <v>0</v>
      </c>
      <c r="OY55" s="54">
        <v>0</v>
      </c>
      <c r="OZ55" s="54">
        <v>0</v>
      </c>
      <c r="PA55" s="54">
        <v>0</v>
      </c>
      <c r="PB55" s="54">
        <v>0</v>
      </c>
      <c r="PC55" s="54">
        <v>0</v>
      </c>
      <c r="PD55" s="54">
        <v>0</v>
      </c>
      <c r="PE55" s="54"/>
      <c r="PF55" s="54"/>
      <c r="PG55" s="54"/>
      <c r="PH55" s="54">
        <v>0</v>
      </c>
      <c r="PI55" s="54">
        <v>0</v>
      </c>
      <c r="PJ55" s="54">
        <v>0</v>
      </c>
      <c r="PK55" s="54"/>
      <c r="PL55" s="54"/>
      <c r="PM55" s="54"/>
      <c r="PN55" s="54"/>
      <c r="PO55" s="54"/>
      <c r="PP55" s="54"/>
      <c r="PQ55" s="54"/>
      <c r="PR55" s="54"/>
      <c r="PS55" s="54"/>
      <c r="PT55" s="54"/>
      <c r="PU55" s="54"/>
      <c r="PV55" s="54"/>
      <c r="PW55" s="54"/>
      <c r="PX55" s="54"/>
      <c r="PY55" s="54"/>
      <c r="PZ55" s="54"/>
      <c r="QA55" s="54"/>
      <c r="QB55" s="54"/>
      <c r="QC55" s="58" t="s">
        <v>844</v>
      </c>
      <c r="QD55" s="54"/>
      <c r="QE55" s="54" t="s">
        <v>2061</v>
      </c>
      <c r="QF55" s="54">
        <v>0</v>
      </c>
      <c r="QG55" s="54">
        <v>1</v>
      </c>
      <c r="QH55" s="54">
        <v>0</v>
      </c>
      <c r="QI55" s="54">
        <v>0</v>
      </c>
      <c r="QJ55" s="54">
        <v>0</v>
      </c>
      <c r="QK55" s="54">
        <v>0</v>
      </c>
      <c r="QL55" s="54">
        <v>0</v>
      </c>
      <c r="QM55" s="54">
        <v>0</v>
      </c>
      <c r="QN55" s="54">
        <v>0</v>
      </c>
      <c r="QO55" s="54"/>
      <c r="QP55" s="54" t="s">
        <v>1909</v>
      </c>
      <c r="QQ55" s="54">
        <v>0</v>
      </c>
      <c r="QR55" s="54">
        <v>0</v>
      </c>
      <c r="QS55" s="54">
        <v>0</v>
      </c>
      <c r="QT55" s="54">
        <v>0</v>
      </c>
      <c r="QU55" s="54">
        <v>0</v>
      </c>
      <c r="QV55" s="54">
        <v>1</v>
      </c>
      <c r="QW55" s="54">
        <v>0</v>
      </c>
      <c r="QX55" s="54">
        <v>0</v>
      </c>
      <c r="QY55" s="54">
        <v>0</v>
      </c>
      <c r="QZ55" s="54"/>
      <c r="RA55" s="54"/>
      <c r="RB55" s="54"/>
      <c r="RC55" s="54"/>
      <c r="RD55" s="54"/>
      <c r="RE55" s="54"/>
      <c r="RF55" s="54"/>
      <c r="RG55" s="54"/>
      <c r="RH55" s="54"/>
      <c r="RI55" s="54"/>
      <c r="RJ55" s="54"/>
      <c r="RK55" s="54"/>
      <c r="RL55" s="54"/>
      <c r="RM55" s="54"/>
      <c r="RN55" s="54"/>
      <c r="RO55" s="54"/>
      <c r="RP55" s="54"/>
      <c r="RQ55" s="54"/>
      <c r="RR55" s="54"/>
      <c r="RS55" s="54"/>
      <c r="RT55" s="54"/>
      <c r="RU55" s="54"/>
      <c r="RV55" s="54"/>
      <c r="RW55" s="54"/>
      <c r="RX55" s="54"/>
      <c r="RY55" s="54"/>
      <c r="RZ55" s="54"/>
      <c r="SA55" s="54"/>
      <c r="SB55" s="54"/>
      <c r="SC55" s="54"/>
      <c r="SD55" s="54"/>
      <c r="SE55" s="54"/>
      <c r="SF55" s="54"/>
      <c r="SG55" s="54"/>
      <c r="SH55" s="54"/>
      <c r="SI55" s="54"/>
      <c r="SJ55" s="54"/>
      <c r="SK55" s="54"/>
      <c r="SL55" s="54"/>
      <c r="SM55" s="54"/>
      <c r="SN55" s="54"/>
      <c r="SO55" s="54"/>
      <c r="SP55" s="54"/>
      <c r="SQ55" s="54"/>
      <c r="SR55" s="54"/>
      <c r="SS55" s="54"/>
      <c r="ST55" s="54"/>
      <c r="SU55" s="54"/>
      <c r="SV55" s="54"/>
      <c r="SW55" s="54"/>
      <c r="SX55" s="54"/>
      <c r="SY55" s="54"/>
      <c r="SZ55" s="54"/>
      <c r="TA55" s="54"/>
      <c r="TB55" s="54"/>
      <c r="TC55" s="54"/>
      <c r="TD55" s="54"/>
      <c r="TE55" s="54"/>
      <c r="TF55" s="54"/>
      <c r="TG55" s="54"/>
      <c r="TH55" s="54"/>
      <c r="TI55" s="54"/>
      <c r="TJ55" s="54"/>
      <c r="TK55" s="54"/>
      <c r="TL55" s="54"/>
      <c r="TM55" s="54"/>
      <c r="TN55" s="54"/>
      <c r="TO55" s="54"/>
      <c r="TP55" s="54"/>
      <c r="TQ55" s="54"/>
      <c r="TR55" s="54"/>
      <c r="TS55" s="54"/>
      <c r="TT55" s="54"/>
      <c r="TU55" s="54"/>
      <c r="TV55" s="54"/>
      <c r="TW55" s="54"/>
      <c r="TX55" s="54"/>
      <c r="TY55" s="54"/>
      <c r="TZ55" s="54"/>
      <c r="UA55" s="54"/>
      <c r="UB55" s="54"/>
      <c r="UC55" s="54"/>
      <c r="UD55" s="54"/>
      <c r="UE55" s="54"/>
      <c r="UF55" s="54"/>
      <c r="UG55" s="54"/>
      <c r="UH55" s="54"/>
      <c r="UI55" s="54"/>
      <c r="UJ55" s="54"/>
      <c r="UK55" s="54"/>
      <c r="UL55" s="54"/>
      <c r="UM55" s="54"/>
      <c r="UN55" s="54"/>
      <c r="UO55" s="54"/>
      <c r="UP55" s="54"/>
      <c r="UQ55" s="54"/>
      <c r="UR55" s="54"/>
      <c r="US55" s="54"/>
      <c r="UT55" s="54"/>
      <c r="UU55" s="54"/>
      <c r="UV55" s="54"/>
      <c r="UW55" s="54"/>
      <c r="UX55" s="54"/>
      <c r="UY55" s="54"/>
      <c r="UZ55" s="54"/>
      <c r="VA55" s="54"/>
      <c r="VB55" s="54"/>
      <c r="VC55" s="54"/>
      <c r="VD55" s="54"/>
      <c r="VE55" s="54"/>
      <c r="VF55" s="54"/>
      <c r="VG55" s="54"/>
      <c r="VH55" s="54"/>
      <c r="VI55" s="54"/>
      <c r="VJ55" s="54"/>
      <c r="VK55" s="54"/>
      <c r="VL55" s="54"/>
      <c r="VM55" s="54"/>
      <c r="VN55" s="54"/>
      <c r="VO55" s="54"/>
      <c r="VP55" s="54"/>
      <c r="VQ55" s="54"/>
      <c r="VR55" s="54"/>
      <c r="VS55" s="54" t="s">
        <v>2062</v>
      </c>
      <c r="VT55" s="54">
        <v>0</v>
      </c>
      <c r="VU55" s="54">
        <v>1</v>
      </c>
      <c r="VV55" s="54">
        <v>1</v>
      </c>
      <c r="VW55" s="54">
        <v>0</v>
      </c>
      <c r="VX55" s="54">
        <v>0</v>
      </c>
      <c r="VY55" s="54">
        <v>0</v>
      </c>
      <c r="VZ55" s="54">
        <v>1</v>
      </c>
      <c r="WA55" s="54">
        <v>0</v>
      </c>
      <c r="WB55" s="54"/>
      <c r="WC55" s="54">
        <v>0</v>
      </c>
      <c r="WD55" s="54">
        <v>0</v>
      </c>
      <c r="WE55" s="54">
        <v>0</v>
      </c>
      <c r="WF55" s="54"/>
      <c r="WG55" s="54" t="s">
        <v>4478</v>
      </c>
      <c r="WH55" s="54" t="s">
        <v>4510</v>
      </c>
      <c r="WI55" s="54" t="s">
        <v>2063</v>
      </c>
      <c r="WJ55" s="54">
        <v>0</v>
      </c>
      <c r="WK55" s="54">
        <v>0</v>
      </c>
      <c r="WL55" s="54">
        <v>0</v>
      </c>
      <c r="WM55" s="54">
        <v>0</v>
      </c>
      <c r="WN55" s="54">
        <v>1</v>
      </c>
      <c r="WO55" s="54">
        <v>1</v>
      </c>
      <c r="WP55" s="54">
        <v>0</v>
      </c>
      <c r="WQ55" s="54">
        <v>1</v>
      </c>
      <c r="WR55" s="54">
        <v>0</v>
      </c>
      <c r="WS55" s="54">
        <v>0</v>
      </c>
      <c r="WT55" s="54">
        <v>0</v>
      </c>
      <c r="WU55" s="54"/>
      <c r="WV55" s="54">
        <v>0</v>
      </c>
      <c r="WW55" s="54">
        <v>0</v>
      </c>
      <c r="WX55" s="54">
        <v>0</v>
      </c>
      <c r="WY55" s="54"/>
      <c r="WZ55" s="54" t="s">
        <v>5079</v>
      </c>
      <c r="XA55" s="54" t="s">
        <v>1902</v>
      </c>
      <c r="XB55" s="54" t="s">
        <v>920</v>
      </c>
      <c r="XC55" s="54">
        <v>1</v>
      </c>
      <c r="XD55" s="54">
        <v>0</v>
      </c>
      <c r="XE55" s="54">
        <v>0</v>
      </c>
      <c r="XF55" s="54">
        <v>0</v>
      </c>
      <c r="XG55" s="54">
        <v>0</v>
      </c>
      <c r="XH55" s="54">
        <v>0</v>
      </c>
      <c r="XI55" s="39"/>
      <c r="XJ55" s="39" t="s">
        <v>355</v>
      </c>
      <c r="XK55" s="54" t="s">
        <v>1915</v>
      </c>
      <c r="XL55" s="54"/>
      <c r="XM55" s="54" t="s">
        <v>1962</v>
      </c>
      <c r="XN55" s="54">
        <v>0</v>
      </c>
      <c r="XO55" s="54">
        <v>1</v>
      </c>
      <c r="XP55" s="54">
        <v>0</v>
      </c>
      <c r="XQ55" s="54"/>
      <c r="XR55" s="54">
        <v>0</v>
      </c>
      <c r="XS55" s="54">
        <v>0</v>
      </c>
      <c r="XT55" s="54">
        <v>0</v>
      </c>
      <c r="XU55" s="54"/>
      <c r="XV55" s="54"/>
      <c r="XW55" s="54" t="s">
        <v>4112</v>
      </c>
      <c r="XX55" s="54">
        <v>227151632</v>
      </c>
      <c r="XY55" s="54" t="s">
        <v>1039</v>
      </c>
      <c r="XZ55" s="53">
        <v>44496.832835648151</v>
      </c>
      <c r="YA55" s="54"/>
      <c r="YB55" s="54"/>
      <c r="YC55" s="54" t="s">
        <v>336</v>
      </c>
      <c r="YD55" s="54" t="s">
        <v>337</v>
      </c>
      <c r="YE55" s="54"/>
      <c r="YF55" s="54">
        <v>57</v>
      </c>
    </row>
    <row r="56" spans="1:656" s="40" customFormat="1" x14ac:dyDescent="0.25">
      <c r="A56" s="56">
        <v>44497.622942337963</v>
      </c>
      <c r="B56" s="57">
        <v>44497.661145254628</v>
      </c>
      <c r="C56" s="57">
        <v>44497</v>
      </c>
      <c r="D56" s="58"/>
      <c r="E56" s="58" t="s">
        <v>1027</v>
      </c>
      <c r="F56" s="57">
        <v>44497</v>
      </c>
      <c r="G56" s="58" t="s">
        <v>1902</v>
      </c>
      <c r="H56" s="58" t="s">
        <v>1902</v>
      </c>
      <c r="I56" s="58" t="s">
        <v>1915</v>
      </c>
      <c r="J56" s="58" t="s">
        <v>2060</v>
      </c>
      <c r="K56" s="58" t="s">
        <v>1963</v>
      </c>
      <c r="L56" s="58"/>
      <c r="M56" s="58" t="s">
        <v>681</v>
      </c>
      <c r="N56" s="58" t="s">
        <v>1902</v>
      </c>
      <c r="O56" s="58" t="s">
        <v>382</v>
      </c>
      <c r="P56" s="58" t="s">
        <v>1907</v>
      </c>
      <c r="Q56" s="58"/>
      <c r="R56" s="58" t="s">
        <v>317</v>
      </c>
      <c r="S56" s="58">
        <v>2</v>
      </c>
      <c r="T56" s="58">
        <v>0</v>
      </c>
      <c r="U56" s="58">
        <v>2</v>
      </c>
      <c r="V56" s="58" t="s">
        <v>1909</v>
      </c>
      <c r="W56" s="58">
        <v>1</v>
      </c>
      <c r="X56" s="58">
        <v>0</v>
      </c>
      <c r="Y56" s="58">
        <v>0</v>
      </c>
      <c r="Z56" s="58">
        <v>0</v>
      </c>
      <c r="AA56" s="58" t="s">
        <v>841</v>
      </c>
      <c r="AB56" s="58">
        <v>1</v>
      </c>
      <c r="AC56" s="58">
        <v>1</v>
      </c>
      <c r="AD56" s="58">
        <v>1</v>
      </c>
      <c r="AE56" s="58">
        <v>0</v>
      </c>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c r="CC56" s="58"/>
      <c r="CD56" s="58"/>
      <c r="CE56" s="58"/>
      <c r="CF56" s="58"/>
      <c r="CG56" s="58"/>
      <c r="CH56" s="58"/>
      <c r="CI56" s="58"/>
      <c r="CJ56" s="58"/>
      <c r="CK56" s="58"/>
      <c r="CL56" s="58"/>
      <c r="CM56" s="58"/>
      <c r="CN56" s="58"/>
      <c r="CO56" s="58"/>
      <c r="CP56" s="58"/>
      <c r="CQ56" s="58"/>
      <c r="CR56" s="58"/>
      <c r="CS56" s="58"/>
      <c r="CT56" s="58"/>
      <c r="CU56" s="58"/>
      <c r="CV56" s="58"/>
      <c r="CW56" s="58"/>
      <c r="CX56" s="58"/>
      <c r="CY56" s="58"/>
      <c r="CZ56" s="58"/>
      <c r="DA56" s="58"/>
      <c r="DB56" s="58"/>
      <c r="DC56" s="58"/>
      <c r="DD56" s="58"/>
      <c r="DE56" s="58"/>
      <c r="DF56" s="58"/>
      <c r="DG56" s="58"/>
      <c r="DH56" s="58"/>
      <c r="DI56" s="58"/>
      <c r="DJ56" s="58"/>
      <c r="DK56" s="58"/>
      <c r="DL56" s="58"/>
      <c r="DM56" s="58"/>
      <c r="DN56" s="58"/>
      <c r="DO56" s="58"/>
      <c r="DP56" s="58"/>
      <c r="DQ56" s="58"/>
      <c r="DR56" s="58"/>
      <c r="DS56" s="58"/>
      <c r="DT56" s="58"/>
      <c r="DU56" s="58"/>
      <c r="DV56" s="58"/>
      <c r="DW56" s="58"/>
      <c r="DX56" s="58"/>
      <c r="DY56" s="58"/>
      <c r="DZ56" s="58"/>
      <c r="EA56" s="58"/>
      <c r="EB56" s="58"/>
      <c r="EC56" s="58"/>
      <c r="ED56" s="58"/>
      <c r="EE56" s="58"/>
      <c r="EF56" s="58"/>
      <c r="EG56" s="58"/>
      <c r="EH56" s="58"/>
      <c r="EI56" s="58"/>
      <c r="EJ56" s="58" t="s">
        <v>1909</v>
      </c>
      <c r="EK56" s="58">
        <v>1</v>
      </c>
      <c r="EL56" s="58">
        <v>0</v>
      </c>
      <c r="EM56" s="58">
        <v>0</v>
      </c>
      <c r="EN56" s="58">
        <v>0</v>
      </c>
      <c r="EO56" s="58">
        <v>0</v>
      </c>
      <c r="EP56" s="58">
        <v>0</v>
      </c>
      <c r="EQ56" s="58"/>
      <c r="ER56" s="58"/>
      <c r="ES56" s="58"/>
      <c r="ET56" s="58"/>
      <c r="EU56" s="58"/>
      <c r="EV56" s="58"/>
      <c r="EW56" s="58"/>
      <c r="EX56" s="58"/>
      <c r="EY56" s="58"/>
      <c r="EZ56" s="58"/>
      <c r="FA56" s="58"/>
      <c r="FB56" s="58"/>
      <c r="FC56" s="58"/>
      <c r="FD56" s="58"/>
      <c r="FE56" s="58"/>
      <c r="FF56" s="58"/>
      <c r="FG56" s="58"/>
      <c r="FH56" s="58"/>
      <c r="FI56" s="58"/>
      <c r="FJ56" s="58"/>
      <c r="FK56" s="58"/>
      <c r="FL56" s="58"/>
      <c r="FM56" s="58"/>
      <c r="FN56" s="58"/>
      <c r="FO56" s="58"/>
      <c r="FP56" s="58"/>
      <c r="FQ56" s="58"/>
      <c r="FR56" s="58"/>
      <c r="FS56" s="58"/>
      <c r="FT56" s="58"/>
      <c r="FU56" s="58"/>
      <c r="FV56" s="58"/>
      <c r="FW56" s="58"/>
      <c r="FX56" s="58"/>
      <c r="FY56" s="58"/>
      <c r="FZ56" s="58"/>
      <c r="GA56" s="58"/>
      <c r="GB56" s="58"/>
      <c r="GC56" s="58"/>
      <c r="GD56" s="58"/>
      <c r="GE56" s="58"/>
      <c r="GF56" s="58"/>
      <c r="GG56" s="58"/>
      <c r="GH56" s="58"/>
      <c r="GI56" s="58"/>
      <c r="GJ56" s="58"/>
      <c r="GK56" s="58"/>
      <c r="GL56" s="58"/>
      <c r="GM56" s="58"/>
      <c r="GN56" s="58"/>
      <c r="GO56" s="58"/>
      <c r="GP56" s="58"/>
      <c r="GQ56" s="58"/>
      <c r="GR56" s="58"/>
      <c r="GS56" s="58"/>
      <c r="GT56" s="58"/>
      <c r="GU56" s="58"/>
      <c r="GV56" s="58"/>
      <c r="GW56" s="58"/>
      <c r="GX56" s="58"/>
      <c r="GY56" s="58"/>
      <c r="GZ56" s="58"/>
      <c r="HA56" s="58"/>
      <c r="HB56" s="58"/>
      <c r="HC56" s="58"/>
      <c r="HD56" s="58"/>
      <c r="HE56" s="58"/>
      <c r="HF56" s="58"/>
      <c r="HG56" s="58"/>
      <c r="HH56" s="58"/>
      <c r="HI56" s="58"/>
      <c r="HJ56" s="58"/>
      <c r="HK56" s="58"/>
      <c r="HL56" s="58"/>
      <c r="HM56" s="58"/>
      <c r="HN56" s="58"/>
      <c r="HO56" s="58"/>
      <c r="HP56" s="58"/>
      <c r="HQ56" s="58"/>
      <c r="HR56" s="58"/>
      <c r="HS56" s="58"/>
      <c r="HT56" s="58"/>
      <c r="HU56" s="58"/>
      <c r="HV56" s="58"/>
      <c r="HW56" s="58"/>
      <c r="HX56" s="58" t="s">
        <v>423</v>
      </c>
      <c r="HY56" s="58"/>
      <c r="HZ56" s="58"/>
      <c r="IA56" s="58"/>
      <c r="IB56" s="58"/>
      <c r="IC56" s="58"/>
      <c r="ID56" s="58" t="s">
        <v>4262</v>
      </c>
      <c r="IE56" s="58"/>
      <c r="IF56" s="58"/>
      <c r="IG56" s="58"/>
      <c r="IH56" s="58"/>
      <c r="II56" s="58"/>
      <c r="IJ56" s="58"/>
      <c r="IK56" s="58"/>
      <c r="IL56" s="58"/>
      <c r="IM56" s="58"/>
      <c r="IN56" s="58"/>
      <c r="IO56" s="58"/>
      <c r="IP56" s="58"/>
      <c r="IQ56" s="58"/>
      <c r="IR56" s="39"/>
      <c r="IS56" s="58"/>
      <c r="IT56" s="58"/>
      <c r="IU56" s="58"/>
      <c r="IV56" s="58"/>
      <c r="IW56" s="58"/>
      <c r="IX56" s="58"/>
      <c r="IY56" s="58"/>
      <c r="IZ56" s="58"/>
      <c r="JA56" s="58"/>
      <c r="JB56" s="58"/>
      <c r="JC56" s="58"/>
      <c r="JD56" s="58"/>
      <c r="JE56" s="58"/>
      <c r="JF56" s="58"/>
      <c r="JG56" s="58"/>
      <c r="JH56" s="58"/>
      <c r="JI56" s="58"/>
      <c r="JJ56" s="58"/>
      <c r="JK56" s="58"/>
      <c r="JL56" s="58"/>
      <c r="JM56" s="58"/>
      <c r="JN56" s="39"/>
      <c r="JO56" s="39"/>
      <c r="JP56" s="58"/>
      <c r="JQ56" s="58"/>
      <c r="JR56" s="58"/>
      <c r="JS56" s="58"/>
      <c r="JT56" s="58"/>
      <c r="JU56" s="58"/>
      <c r="JV56" s="58"/>
      <c r="JW56" s="58"/>
      <c r="JX56" s="58"/>
      <c r="JY56" s="58"/>
      <c r="JZ56" s="58"/>
      <c r="KA56" s="58"/>
      <c r="KB56" s="58"/>
      <c r="KC56" s="58"/>
      <c r="KD56" s="58"/>
      <c r="KE56" s="58"/>
      <c r="KF56" s="58"/>
      <c r="KG56" s="58"/>
      <c r="KH56" s="58"/>
      <c r="KI56" s="58"/>
      <c r="KJ56" s="58"/>
      <c r="KK56" s="58"/>
      <c r="KL56" s="58"/>
      <c r="KM56" s="58"/>
      <c r="KN56" s="58"/>
      <c r="KO56" s="58"/>
      <c r="KP56" s="58"/>
      <c r="KQ56" s="58"/>
      <c r="KR56" s="58"/>
      <c r="KS56" s="58"/>
      <c r="KT56" s="58"/>
      <c r="KU56" s="58"/>
      <c r="KV56" s="58"/>
      <c r="KW56" s="58"/>
      <c r="KX56" s="58"/>
      <c r="KY56" s="58"/>
      <c r="KZ56" s="58"/>
      <c r="LA56" s="58"/>
      <c r="LB56" s="58"/>
      <c r="LC56" s="58"/>
      <c r="LD56" s="58"/>
      <c r="LE56" s="58"/>
      <c r="LF56" s="58"/>
      <c r="LG56" s="58"/>
      <c r="LH56" s="58"/>
      <c r="LI56" s="58"/>
      <c r="LJ56" s="58"/>
      <c r="LK56" s="58"/>
      <c r="LL56" s="58"/>
      <c r="LM56" s="58"/>
      <c r="LN56" s="58"/>
      <c r="LO56" s="58"/>
      <c r="LP56" s="58"/>
      <c r="LQ56" s="58"/>
      <c r="LR56" s="58"/>
      <c r="LS56" s="58"/>
      <c r="LT56" s="58"/>
      <c r="LU56" s="58"/>
      <c r="LV56" s="58"/>
      <c r="LW56" s="58"/>
      <c r="LX56" s="58"/>
      <c r="LY56" s="58"/>
      <c r="LZ56" s="58"/>
      <c r="MA56" s="58"/>
      <c r="MB56" s="58"/>
      <c r="MC56" s="58"/>
      <c r="MD56" s="58"/>
      <c r="ME56" s="58"/>
      <c r="MF56" s="58"/>
      <c r="MG56" s="58"/>
      <c r="MH56" s="58"/>
      <c r="MI56" s="58"/>
      <c r="MJ56" s="58" t="s">
        <v>2064</v>
      </c>
      <c r="MK56" s="58">
        <v>1</v>
      </c>
      <c r="ML56" s="58">
        <v>1</v>
      </c>
      <c r="MM56" s="58">
        <v>1</v>
      </c>
      <c r="MN56" s="58">
        <v>1</v>
      </c>
      <c r="MO56" s="58">
        <v>0</v>
      </c>
      <c r="MP56" s="58">
        <v>0</v>
      </c>
      <c r="MQ56" s="58">
        <v>0</v>
      </c>
      <c r="MR56" s="58">
        <v>0</v>
      </c>
      <c r="MS56" s="58"/>
      <c r="MT56" s="58"/>
      <c r="MU56" s="58"/>
      <c r="MV56" s="58"/>
      <c r="MW56" s="58"/>
      <c r="MX56" s="58"/>
      <c r="MY56" s="58"/>
      <c r="MZ56" s="58"/>
      <c r="NA56" s="58"/>
      <c r="NB56" s="58" t="s">
        <v>1913</v>
      </c>
      <c r="NC56" s="58">
        <v>1</v>
      </c>
      <c r="ND56" s="58">
        <v>0</v>
      </c>
      <c r="NE56" s="58">
        <v>0</v>
      </c>
      <c r="NF56" s="58">
        <v>0</v>
      </c>
      <c r="NG56" s="58"/>
      <c r="NH56" s="58"/>
      <c r="NI56" s="58"/>
      <c r="NJ56" s="58"/>
      <c r="NK56" s="58"/>
      <c r="NL56" s="58"/>
      <c r="NM56" s="58"/>
      <c r="NN56" s="58"/>
      <c r="NO56" s="58"/>
      <c r="NP56" s="58"/>
      <c r="NQ56" s="58"/>
      <c r="NR56" s="58"/>
      <c r="NS56" s="58"/>
      <c r="NT56" s="58"/>
      <c r="NU56" s="58"/>
      <c r="NV56" s="58"/>
      <c r="NW56" s="58"/>
      <c r="NX56" s="58"/>
      <c r="NY56" s="58"/>
      <c r="NZ56" s="58"/>
      <c r="OA56" s="58"/>
      <c r="OB56" s="58"/>
      <c r="OC56" s="58"/>
      <c r="OD56" s="58"/>
      <c r="OE56" s="58"/>
      <c r="OF56" s="58"/>
      <c r="OG56" s="58"/>
      <c r="OH56" s="58"/>
      <c r="OI56" s="62"/>
      <c r="OJ56" s="58"/>
      <c r="OK56" s="58"/>
      <c r="OL56" s="58"/>
      <c r="OM56" s="58"/>
      <c r="ON56" s="58"/>
      <c r="OO56" s="58"/>
      <c r="OP56" s="58"/>
      <c r="OQ56" s="58"/>
      <c r="OR56" s="58"/>
      <c r="OS56" s="58"/>
      <c r="OT56" s="58"/>
      <c r="OU56" s="58"/>
      <c r="OV56" s="39" t="s">
        <v>1914</v>
      </c>
      <c r="OW56" s="58">
        <v>0</v>
      </c>
      <c r="OX56" s="58">
        <v>1</v>
      </c>
      <c r="OY56" s="58">
        <v>0</v>
      </c>
      <c r="OZ56" s="58">
        <v>0</v>
      </c>
      <c r="PA56" s="58">
        <v>0</v>
      </c>
      <c r="PB56" s="58">
        <v>0</v>
      </c>
      <c r="PC56" s="58">
        <v>0</v>
      </c>
      <c r="PD56" s="58">
        <v>0</v>
      </c>
      <c r="PE56" s="58"/>
      <c r="PF56" s="58"/>
      <c r="PG56" s="58"/>
      <c r="PH56" s="58">
        <v>0</v>
      </c>
      <c r="PI56" s="58">
        <v>0</v>
      </c>
      <c r="PJ56" s="58">
        <v>0</v>
      </c>
      <c r="PK56" s="58"/>
      <c r="PL56" s="58"/>
      <c r="PM56" s="58" t="s">
        <v>1911</v>
      </c>
      <c r="PN56" s="58">
        <v>0</v>
      </c>
      <c r="PO56" s="58">
        <v>0</v>
      </c>
      <c r="PP56" s="58">
        <v>0</v>
      </c>
      <c r="PQ56" s="58">
        <v>0</v>
      </c>
      <c r="PR56" s="58">
        <v>0</v>
      </c>
      <c r="PS56" s="58">
        <v>0</v>
      </c>
      <c r="PT56" s="58">
        <v>0</v>
      </c>
      <c r="PU56" s="58">
        <v>0</v>
      </c>
      <c r="PV56" s="58">
        <v>0</v>
      </c>
      <c r="PW56" s="58">
        <v>0</v>
      </c>
      <c r="PX56" s="58">
        <v>0</v>
      </c>
      <c r="PY56" s="58">
        <v>1</v>
      </c>
      <c r="PZ56" s="58">
        <v>0</v>
      </c>
      <c r="QA56" s="58">
        <v>0</v>
      </c>
      <c r="QB56" s="58" t="s">
        <v>4162</v>
      </c>
      <c r="QC56" s="58" t="s">
        <v>844</v>
      </c>
      <c r="QD56" s="58"/>
      <c r="QE56" s="58" t="s">
        <v>2061</v>
      </c>
      <c r="QF56" s="58">
        <v>1</v>
      </c>
      <c r="QG56" s="58">
        <v>1</v>
      </c>
      <c r="QH56" s="58">
        <v>1</v>
      </c>
      <c r="QI56" s="58">
        <v>1</v>
      </c>
      <c r="QJ56" s="58">
        <v>1</v>
      </c>
      <c r="QK56" s="58">
        <v>0</v>
      </c>
      <c r="QL56" s="58">
        <v>0</v>
      </c>
      <c r="QM56" s="58">
        <v>0</v>
      </c>
      <c r="QN56" s="58">
        <v>0</v>
      </c>
      <c r="QO56" s="58"/>
      <c r="QP56" s="58" t="s">
        <v>1909</v>
      </c>
      <c r="QQ56" s="58">
        <v>0</v>
      </c>
      <c r="QR56" s="58">
        <v>0</v>
      </c>
      <c r="QS56" s="58">
        <v>0</v>
      </c>
      <c r="QT56" s="58">
        <v>0</v>
      </c>
      <c r="QU56" s="58">
        <v>0</v>
      </c>
      <c r="QV56" s="58">
        <v>1</v>
      </c>
      <c r="QW56" s="58">
        <v>0</v>
      </c>
      <c r="QX56" s="58">
        <v>0</v>
      </c>
      <c r="QY56" s="58">
        <v>0</v>
      </c>
      <c r="QZ56" s="58"/>
      <c r="RA56" s="58"/>
      <c r="RB56" s="58"/>
      <c r="RC56" s="58"/>
      <c r="RD56" s="58"/>
      <c r="RE56" s="58"/>
      <c r="RF56" s="58"/>
      <c r="RG56" s="58"/>
      <c r="RH56" s="58"/>
      <c r="RI56" s="58"/>
      <c r="RJ56" s="58"/>
      <c r="RK56" s="58"/>
      <c r="RL56" s="58"/>
      <c r="RM56" s="58"/>
      <c r="RN56" s="58"/>
      <c r="RO56" s="58"/>
      <c r="RP56" s="58"/>
      <c r="RQ56" s="58"/>
      <c r="RR56" s="58"/>
      <c r="RS56" s="58"/>
      <c r="RT56" s="58"/>
      <c r="RU56" s="58"/>
      <c r="RV56" s="58"/>
      <c r="RW56" s="58"/>
      <c r="RX56" s="58"/>
      <c r="RY56" s="58"/>
      <c r="RZ56" s="58"/>
      <c r="SA56" s="58"/>
      <c r="SB56" s="58"/>
      <c r="SC56" s="58"/>
      <c r="SD56" s="58"/>
      <c r="SE56" s="58"/>
      <c r="SF56" s="58"/>
      <c r="SG56" s="58"/>
      <c r="SH56" s="58"/>
      <c r="SI56" s="58"/>
      <c r="SJ56" s="58"/>
      <c r="SK56" s="58"/>
      <c r="SL56" s="58"/>
      <c r="SM56" s="58"/>
      <c r="SN56" s="58"/>
      <c r="SO56" s="58"/>
      <c r="SP56" s="58"/>
      <c r="SQ56" s="58"/>
      <c r="SR56" s="58"/>
      <c r="SS56" s="58"/>
      <c r="ST56" s="58"/>
      <c r="SU56" s="58"/>
      <c r="SV56" s="58"/>
      <c r="SW56" s="58"/>
      <c r="SX56" s="58"/>
      <c r="SY56" s="58"/>
      <c r="SZ56" s="58"/>
      <c r="TA56" s="58"/>
      <c r="TB56" s="58"/>
      <c r="TC56" s="58"/>
      <c r="TD56" s="58"/>
      <c r="TE56" s="58"/>
      <c r="TF56" s="58"/>
      <c r="TG56" s="58"/>
      <c r="TH56" s="58"/>
      <c r="TI56" s="58"/>
      <c r="TJ56" s="58"/>
      <c r="TK56" s="58"/>
      <c r="TL56" s="58"/>
      <c r="TM56" s="58"/>
      <c r="TN56" s="58"/>
      <c r="TO56" s="58"/>
      <c r="TP56" s="58"/>
      <c r="TQ56" s="58"/>
      <c r="TR56" s="58"/>
      <c r="TS56" s="58"/>
      <c r="TT56" s="58"/>
      <c r="TU56" s="58"/>
      <c r="TV56" s="58"/>
      <c r="TW56" s="58"/>
      <c r="TX56" s="58"/>
      <c r="TY56" s="58"/>
      <c r="TZ56" s="58"/>
      <c r="UA56" s="58"/>
      <c r="UB56" s="58"/>
      <c r="UC56" s="58"/>
      <c r="UD56" s="58"/>
      <c r="UE56" s="58"/>
      <c r="UF56" s="58"/>
      <c r="UG56" s="58"/>
      <c r="UH56" s="58"/>
      <c r="UI56" s="58"/>
      <c r="UJ56" s="58"/>
      <c r="UK56" s="58"/>
      <c r="UL56" s="58"/>
      <c r="UM56" s="58"/>
      <c r="UN56" s="58"/>
      <c r="UO56" s="58"/>
      <c r="UP56" s="58"/>
      <c r="UQ56" s="58"/>
      <c r="UR56" s="58"/>
      <c r="US56" s="58"/>
      <c r="UT56" s="58"/>
      <c r="UU56" s="58"/>
      <c r="UV56" s="58"/>
      <c r="UW56" s="58"/>
      <c r="UX56" s="58"/>
      <c r="UY56" s="58"/>
      <c r="UZ56" s="58"/>
      <c r="VA56" s="58"/>
      <c r="VB56" s="58"/>
      <c r="VC56" s="58"/>
      <c r="VD56" s="58"/>
      <c r="VE56" s="58"/>
      <c r="VF56" s="58"/>
      <c r="VG56" s="58"/>
      <c r="VH56" s="58"/>
      <c r="VI56" s="58"/>
      <c r="VJ56" s="58"/>
      <c r="VK56" s="58"/>
      <c r="VL56" s="58"/>
      <c r="VM56" s="58"/>
      <c r="VN56" s="58"/>
      <c r="VO56" s="58"/>
      <c r="VP56" s="58"/>
      <c r="VQ56" s="58"/>
      <c r="VR56" s="58"/>
      <c r="VS56" s="58" t="s">
        <v>2065</v>
      </c>
      <c r="VT56" s="58">
        <v>1</v>
      </c>
      <c r="VU56" s="58">
        <v>1</v>
      </c>
      <c r="VV56" s="58">
        <v>1</v>
      </c>
      <c r="VW56" s="58">
        <v>1</v>
      </c>
      <c r="VX56" s="58">
        <v>1</v>
      </c>
      <c r="VY56" s="58">
        <v>1</v>
      </c>
      <c r="VZ56" s="58">
        <v>1</v>
      </c>
      <c r="WA56" s="58">
        <v>0</v>
      </c>
      <c r="WB56" s="58"/>
      <c r="WC56" s="58">
        <v>0</v>
      </c>
      <c r="WD56" s="58">
        <v>0</v>
      </c>
      <c r="WE56" s="58">
        <v>0</v>
      </c>
      <c r="WF56" s="58"/>
      <c r="WG56" s="58" t="s">
        <v>4438</v>
      </c>
      <c r="WH56" s="58" t="s">
        <v>4510</v>
      </c>
      <c r="WI56" s="58" t="s">
        <v>2056</v>
      </c>
      <c r="WJ56" s="58">
        <v>0</v>
      </c>
      <c r="WK56" s="58">
        <v>0</v>
      </c>
      <c r="WL56" s="58">
        <v>0</v>
      </c>
      <c r="WM56" s="58">
        <v>0</v>
      </c>
      <c r="WN56" s="58">
        <v>0</v>
      </c>
      <c r="WO56" s="58">
        <v>1</v>
      </c>
      <c r="WP56" s="58">
        <v>0</v>
      </c>
      <c r="WQ56" s="58">
        <v>0</v>
      </c>
      <c r="WR56" s="58">
        <v>1</v>
      </c>
      <c r="WS56" s="58">
        <v>0</v>
      </c>
      <c r="WT56" s="58">
        <v>0</v>
      </c>
      <c r="WU56" s="58"/>
      <c r="WV56" s="58">
        <v>0</v>
      </c>
      <c r="WW56" s="58">
        <v>0</v>
      </c>
      <c r="WX56" s="58">
        <v>0</v>
      </c>
      <c r="WY56" s="58"/>
      <c r="WZ56" s="58" t="s">
        <v>5072</v>
      </c>
      <c r="XA56" s="58" t="s">
        <v>1915</v>
      </c>
      <c r="XB56" s="58"/>
      <c r="XC56" s="58"/>
      <c r="XD56" s="58"/>
      <c r="XE56" s="58"/>
      <c r="XF56" s="58"/>
      <c r="XG56" s="58"/>
      <c r="XH56" s="58"/>
      <c r="XI56" s="58"/>
      <c r="XJ56" s="39" t="s">
        <v>355</v>
      </c>
      <c r="XK56" s="58" t="s">
        <v>1915</v>
      </c>
      <c r="XL56" s="58"/>
      <c r="XM56" s="58" t="s">
        <v>1962</v>
      </c>
      <c r="XN56" s="58">
        <v>0</v>
      </c>
      <c r="XO56" s="58">
        <v>1</v>
      </c>
      <c r="XP56" s="58">
        <v>0</v>
      </c>
      <c r="XQ56" s="58"/>
      <c r="XR56" s="58">
        <v>0</v>
      </c>
      <c r="XS56" s="58">
        <v>0</v>
      </c>
      <c r="XT56" s="58">
        <v>0</v>
      </c>
      <c r="XU56" s="58"/>
      <c r="XV56" s="58"/>
      <c r="XW56" s="58" t="s">
        <v>4113</v>
      </c>
      <c r="XX56" s="58">
        <v>227387606</v>
      </c>
      <c r="XY56" s="58" t="s">
        <v>1069</v>
      </c>
      <c r="XZ56" s="57">
        <v>44497.577372685177</v>
      </c>
      <c r="YA56" s="58"/>
      <c r="YB56" s="58"/>
      <c r="YC56" s="58" t="s">
        <v>336</v>
      </c>
      <c r="YD56" s="58" t="s">
        <v>337</v>
      </c>
      <c r="YE56" s="58"/>
      <c r="YF56" s="58">
        <v>60</v>
      </c>
    </row>
    <row r="57" spans="1:656" s="14" customFormat="1" x14ac:dyDescent="0.25">
      <c r="A57" s="37">
        <v>44497.860209247687</v>
      </c>
      <c r="B57" s="38">
        <v>44497.915217662026</v>
      </c>
      <c r="C57" s="38">
        <v>44497</v>
      </c>
      <c r="D57" s="39"/>
      <c r="E57" s="39" t="s">
        <v>1027</v>
      </c>
      <c r="F57" s="38">
        <v>44497</v>
      </c>
      <c r="G57" s="39" t="s">
        <v>1902</v>
      </c>
      <c r="H57" s="39" t="s">
        <v>1902</v>
      </c>
      <c r="I57" s="39" t="s">
        <v>1915</v>
      </c>
      <c r="J57" s="39" t="s">
        <v>2060</v>
      </c>
      <c r="K57" s="39" t="s">
        <v>1963</v>
      </c>
      <c r="L57" s="39"/>
      <c r="M57" s="39" t="s">
        <v>681</v>
      </c>
      <c r="N57" s="39" t="s">
        <v>1902</v>
      </c>
      <c r="O57" s="39" t="s">
        <v>315</v>
      </c>
      <c r="P57" s="39" t="s">
        <v>1907</v>
      </c>
      <c r="Q57" s="39"/>
      <c r="R57" s="39" t="s">
        <v>317</v>
      </c>
      <c r="S57" s="39">
        <v>2</v>
      </c>
      <c r="T57" s="39">
        <v>0</v>
      </c>
      <c r="U57" s="39">
        <v>1</v>
      </c>
      <c r="V57" s="39" t="s">
        <v>1909</v>
      </c>
      <c r="W57" s="39">
        <v>1</v>
      </c>
      <c r="X57" s="39">
        <v>0</v>
      </c>
      <c r="Y57" s="39">
        <v>0</v>
      </c>
      <c r="Z57" s="39">
        <v>0</v>
      </c>
      <c r="AA57" s="39" t="s">
        <v>402</v>
      </c>
      <c r="AB57" s="39">
        <v>1</v>
      </c>
      <c r="AC57" s="39">
        <v>1</v>
      </c>
      <c r="AD57" s="39">
        <v>0</v>
      </c>
      <c r="AE57" s="39">
        <v>0</v>
      </c>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39"/>
      <c r="DV57" s="39"/>
      <c r="DW57" s="39"/>
      <c r="DX57" s="39"/>
      <c r="DY57" s="39"/>
      <c r="DZ57" s="39"/>
      <c r="EA57" s="39"/>
      <c r="EB57" s="39"/>
      <c r="EC57" s="39"/>
      <c r="ED57" s="39"/>
      <c r="EE57" s="39"/>
      <c r="EF57" s="39"/>
      <c r="EG57" s="39"/>
      <c r="EH57" s="39"/>
      <c r="EI57" s="39"/>
      <c r="EJ57" s="39" t="s">
        <v>1909</v>
      </c>
      <c r="EK57" s="39">
        <v>1</v>
      </c>
      <c r="EL57" s="39">
        <v>0</v>
      </c>
      <c r="EM57" s="39">
        <v>0</v>
      </c>
      <c r="EN57" s="39">
        <v>0</v>
      </c>
      <c r="EO57" s="39">
        <v>0</v>
      </c>
      <c r="EP57" s="39">
        <v>0</v>
      </c>
      <c r="EQ57" s="39"/>
      <c r="ER57" s="39"/>
      <c r="ES57" s="39"/>
      <c r="ET57" s="39"/>
      <c r="EU57" s="39"/>
      <c r="EV57" s="39"/>
      <c r="EW57" s="39"/>
      <c r="EX57" s="39"/>
      <c r="EY57" s="39"/>
      <c r="EZ57" s="39"/>
      <c r="FA57" s="39"/>
      <c r="FB57" s="39"/>
      <c r="FC57" s="39"/>
      <c r="FD57" s="39"/>
      <c r="FE57" s="39"/>
      <c r="FF57" s="39"/>
      <c r="FG57" s="39"/>
      <c r="FH57" s="39"/>
      <c r="FI57" s="39"/>
      <c r="FJ57" s="39"/>
      <c r="FK57" s="39"/>
      <c r="FL57" s="39"/>
      <c r="FM57" s="39"/>
      <c r="FN57" s="39"/>
      <c r="FO57" s="39"/>
      <c r="FP57" s="39"/>
      <c r="FQ57" s="39"/>
      <c r="FR57" s="39"/>
      <c r="FS57" s="39"/>
      <c r="FT57" s="39"/>
      <c r="FU57" s="39"/>
      <c r="FV57" s="39"/>
      <c r="FW57" s="39"/>
      <c r="FX57" s="39"/>
      <c r="FY57" s="39"/>
      <c r="FZ57" s="39"/>
      <c r="GA57" s="39"/>
      <c r="GB57" s="39"/>
      <c r="GC57" s="39"/>
      <c r="GD57" s="39"/>
      <c r="GE57" s="39"/>
      <c r="GF57" s="39"/>
      <c r="GG57" s="39"/>
      <c r="GH57" s="39"/>
      <c r="GI57" s="39"/>
      <c r="GJ57" s="39"/>
      <c r="GK57" s="39"/>
      <c r="GL57" s="39"/>
      <c r="GM57" s="39"/>
      <c r="GN57" s="39"/>
      <c r="GO57" s="39"/>
      <c r="GP57" s="39"/>
      <c r="GQ57" s="39"/>
      <c r="GR57" s="39"/>
      <c r="GS57" s="39"/>
      <c r="GT57" s="39"/>
      <c r="GU57" s="39"/>
      <c r="GV57" s="39"/>
      <c r="GW57" s="39"/>
      <c r="GX57" s="39"/>
      <c r="GY57" s="39"/>
      <c r="GZ57" s="39"/>
      <c r="HA57" s="39"/>
      <c r="HB57" s="39"/>
      <c r="HC57" s="39"/>
      <c r="HD57" s="39"/>
      <c r="HE57" s="39"/>
      <c r="HF57" s="39"/>
      <c r="HG57" s="39"/>
      <c r="HH57" s="39"/>
      <c r="HI57" s="39"/>
      <c r="HJ57" s="39"/>
      <c r="HK57" s="39"/>
      <c r="HL57" s="39"/>
      <c r="HM57" s="39"/>
      <c r="HN57" s="39"/>
      <c r="HO57" s="39"/>
      <c r="HP57" s="39"/>
      <c r="HQ57" s="39"/>
      <c r="HR57" s="39"/>
      <c r="HS57" s="39"/>
      <c r="HT57" s="39"/>
      <c r="HU57" s="39"/>
      <c r="HV57" s="39"/>
      <c r="HW57" s="39"/>
      <c r="HX57" s="39" t="s">
        <v>423</v>
      </c>
      <c r="HY57" s="39"/>
      <c r="HZ57" s="39"/>
      <c r="IA57" s="39"/>
      <c r="IB57" s="39"/>
      <c r="IC57" s="39"/>
      <c r="ID57" s="39" t="s">
        <v>355</v>
      </c>
      <c r="IE57" s="39"/>
      <c r="IF57" s="39"/>
      <c r="IG57" s="39"/>
      <c r="IH57" s="39"/>
      <c r="II57" s="39"/>
      <c r="IJ57" s="39"/>
      <c r="IK57" s="39"/>
      <c r="IL57" s="39"/>
      <c r="IM57" s="39"/>
      <c r="IN57" s="39"/>
      <c r="IO57" s="39"/>
      <c r="IP57" s="39"/>
      <c r="IQ57" s="39"/>
      <c r="IR57" s="39"/>
      <c r="IS57" s="39"/>
      <c r="IT57" s="39"/>
      <c r="IU57" s="39"/>
      <c r="IV57" s="39"/>
      <c r="IW57" s="39"/>
      <c r="IX57" s="39"/>
      <c r="IY57" s="39"/>
      <c r="IZ57" s="39"/>
      <c r="JA57" s="39"/>
      <c r="JB57" s="39"/>
      <c r="JC57" s="39"/>
      <c r="JD57" s="39"/>
      <c r="JE57" s="39"/>
      <c r="JF57" s="39"/>
      <c r="JG57" s="39"/>
      <c r="JH57" s="39"/>
      <c r="JI57" s="39"/>
      <c r="JJ57" s="39"/>
      <c r="JK57" s="39"/>
      <c r="JL57" s="39"/>
      <c r="JM57" s="39"/>
      <c r="JN57" s="39"/>
      <c r="JO57" s="39"/>
      <c r="JP57" s="39"/>
      <c r="JQ57" s="39"/>
      <c r="JR57" s="39"/>
      <c r="JS57" s="39"/>
      <c r="JT57" s="39"/>
      <c r="JU57" s="39"/>
      <c r="JV57" s="39"/>
      <c r="JW57" s="39"/>
      <c r="JX57" s="39"/>
      <c r="JY57" s="39"/>
      <c r="JZ57" s="39"/>
      <c r="KA57" s="39"/>
      <c r="KB57" s="39"/>
      <c r="KC57" s="39"/>
      <c r="KD57" s="39"/>
      <c r="KE57" s="39"/>
      <c r="KF57" s="39"/>
      <c r="KG57" s="39"/>
      <c r="KH57" s="39"/>
      <c r="KI57" s="39"/>
      <c r="KJ57" s="39"/>
      <c r="KK57" s="39"/>
      <c r="KL57" s="39"/>
      <c r="KM57" s="39"/>
      <c r="KN57" s="39"/>
      <c r="KO57" s="39"/>
      <c r="KP57" s="39"/>
      <c r="KQ57" s="39"/>
      <c r="KR57" s="39"/>
      <c r="KS57" s="39"/>
      <c r="KT57" s="39"/>
      <c r="KU57" s="39"/>
      <c r="KV57" s="39"/>
      <c r="KW57" s="39"/>
      <c r="KX57" s="39"/>
      <c r="KY57" s="39"/>
      <c r="KZ57" s="39"/>
      <c r="LA57" s="39"/>
      <c r="LB57" s="39"/>
      <c r="LC57" s="39"/>
      <c r="LD57" s="39"/>
      <c r="LE57" s="39"/>
      <c r="LF57" s="39"/>
      <c r="LG57" s="39"/>
      <c r="LH57" s="39"/>
      <c r="LI57" s="39"/>
      <c r="LJ57" s="39"/>
      <c r="LK57" s="39"/>
      <c r="LL57" s="39"/>
      <c r="LM57" s="39"/>
      <c r="LN57" s="39"/>
      <c r="LO57" s="39"/>
      <c r="LP57" s="39"/>
      <c r="LQ57" s="39"/>
      <c r="LR57" s="39"/>
      <c r="LS57" s="39"/>
      <c r="LT57" s="39"/>
      <c r="LU57" s="39"/>
      <c r="LV57" s="39"/>
      <c r="LW57" s="39"/>
      <c r="LX57" s="39"/>
      <c r="LY57" s="39"/>
      <c r="LZ57" s="39"/>
      <c r="MA57" s="39"/>
      <c r="MB57" s="39"/>
      <c r="MC57" s="39"/>
      <c r="MD57" s="39"/>
      <c r="ME57" s="39"/>
      <c r="MF57" s="39"/>
      <c r="MG57" s="39"/>
      <c r="MH57" s="39"/>
      <c r="MI57" s="39"/>
      <c r="MJ57" s="39" t="s">
        <v>2273</v>
      </c>
      <c r="MK57" s="39">
        <v>0</v>
      </c>
      <c r="ML57" s="39">
        <v>0</v>
      </c>
      <c r="MM57" s="39">
        <v>0</v>
      </c>
      <c r="MN57" s="39">
        <v>0</v>
      </c>
      <c r="MO57" s="39">
        <v>1</v>
      </c>
      <c r="MP57" s="39">
        <v>0</v>
      </c>
      <c r="MQ57" s="39">
        <v>0</v>
      </c>
      <c r="MR57" s="39">
        <v>0</v>
      </c>
      <c r="MS57" s="39"/>
      <c r="MT57" s="39"/>
      <c r="MU57" s="39"/>
      <c r="MV57" s="39"/>
      <c r="MW57" s="39"/>
      <c r="MX57" s="39"/>
      <c r="MY57" s="39"/>
      <c r="MZ57" s="39"/>
      <c r="NA57" s="39"/>
      <c r="NB57" s="39" t="s">
        <v>1913</v>
      </c>
      <c r="NC57" s="39">
        <v>1</v>
      </c>
      <c r="ND57" s="39">
        <v>0</v>
      </c>
      <c r="NE57" s="39">
        <v>0</v>
      </c>
      <c r="NF57" s="39">
        <v>0</v>
      </c>
      <c r="NG57" s="39"/>
      <c r="NH57" s="39"/>
      <c r="NI57" s="39"/>
      <c r="NJ57" s="39"/>
      <c r="NK57" s="39"/>
      <c r="NL57" s="39"/>
      <c r="NM57" s="39"/>
      <c r="NN57" s="39"/>
      <c r="NO57" s="39"/>
      <c r="NP57" s="39"/>
      <c r="NQ57" s="39"/>
      <c r="NR57" s="39"/>
      <c r="NS57" s="39"/>
      <c r="NT57" s="39"/>
      <c r="NU57" s="39"/>
      <c r="NV57" s="39"/>
      <c r="NW57" s="39"/>
      <c r="NX57" s="39"/>
      <c r="NY57" s="39"/>
      <c r="NZ57" s="39"/>
      <c r="OA57" s="39"/>
      <c r="OB57" s="39"/>
      <c r="OC57" s="39"/>
      <c r="OD57" s="39"/>
      <c r="OE57" s="39"/>
      <c r="OF57" s="39"/>
      <c r="OG57" s="39"/>
      <c r="OH57" s="39"/>
      <c r="OI57" s="39"/>
      <c r="OJ57" s="39"/>
      <c r="OK57" s="39"/>
      <c r="OL57" s="39"/>
      <c r="OM57" s="39"/>
      <c r="ON57" s="39"/>
      <c r="OO57" s="39"/>
      <c r="OP57" s="39"/>
      <c r="OQ57" s="39"/>
      <c r="OR57" s="39"/>
      <c r="OS57" s="39"/>
      <c r="OT57" s="39"/>
      <c r="OU57" s="39"/>
      <c r="OV57" s="39" t="s">
        <v>1951</v>
      </c>
      <c r="OW57" s="39">
        <v>1</v>
      </c>
      <c r="OX57" s="39">
        <v>0</v>
      </c>
      <c r="OY57" s="39">
        <v>0</v>
      </c>
      <c r="OZ57" s="39">
        <v>0</v>
      </c>
      <c r="PA57" s="39">
        <v>0</v>
      </c>
      <c r="PB57" s="39">
        <v>0</v>
      </c>
      <c r="PC57" s="39">
        <v>0</v>
      </c>
      <c r="PD57" s="39">
        <v>0</v>
      </c>
      <c r="PE57" s="39"/>
      <c r="PF57" s="39"/>
      <c r="PG57" s="39"/>
      <c r="PH57" s="39">
        <v>0</v>
      </c>
      <c r="PI57" s="39">
        <v>0</v>
      </c>
      <c r="PJ57" s="39">
        <v>0</v>
      </c>
      <c r="PK57" s="39"/>
      <c r="PL57" s="39"/>
      <c r="PM57" s="39"/>
      <c r="PN57" s="39"/>
      <c r="PO57" s="39"/>
      <c r="PP57" s="39"/>
      <c r="PQ57" s="39"/>
      <c r="PR57" s="39"/>
      <c r="PS57" s="39"/>
      <c r="PT57" s="39"/>
      <c r="PU57" s="39"/>
      <c r="PV57" s="39"/>
      <c r="PW57" s="39"/>
      <c r="PX57" s="39"/>
      <c r="PY57" s="39"/>
      <c r="PZ57" s="39"/>
      <c r="QA57" s="39"/>
      <c r="QB57" s="39"/>
      <c r="QC57" s="39" t="s">
        <v>844</v>
      </c>
      <c r="QD57" s="39"/>
      <c r="QE57" s="39" t="s">
        <v>1177</v>
      </c>
      <c r="QF57" s="39">
        <v>0</v>
      </c>
      <c r="QG57" s="39">
        <v>0</v>
      </c>
      <c r="QH57" s="39">
        <v>0</v>
      </c>
      <c r="QI57" s="39">
        <v>1</v>
      </c>
      <c r="QJ57" s="39">
        <v>0</v>
      </c>
      <c r="QK57" s="39">
        <v>0</v>
      </c>
      <c r="QL57" s="39">
        <v>0</v>
      </c>
      <c r="QM57" s="39">
        <v>0</v>
      </c>
      <c r="QN57" s="39">
        <v>0</v>
      </c>
      <c r="QO57" s="39"/>
      <c r="QP57" s="39" t="s">
        <v>1909</v>
      </c>
      <c r="QQ57" s="39">
        <v>0</v>
      </c>
      <c r="QR57" s="39">
        <v>0</v>
      </c>
      <c r="QS57" s="39">
        <v>0</v>
      </c>
      <c r="QT57" s="39">
        <v>0</v>
      </c>
      <c r="QU57" s="39">
        <v>0</v>
      </c>
      <c r="QV57" s="39">
        <v>1</v>
      </c>
      <c r="QW57" s="39">
        <v>0</v>
      </c>
      <c r="QX57" s="39">
        <v>0</v>
      </c>
      <c r="QY57" s="39">
        <v>0</v>
      </c>
      <c r="QZ57" s="39"/>
      <c r="RA57" s="39"/>
      <c r="RB57" s="39"/>
      <c r="RC57" s="39"/>
      <c r="RD57" s="39"/>
      <c r="RE57" s="39"/>
      <c r="RF57" s="39"/>
      <c r="RG57" s="39"/>
      <c r="RH57" s="39"/>
      <c r="RI57" s="39"/>
      <c r="RJ57" s="39"/>
      <c r="RK57" s="39"/>
      <c r="RL57" s="39"/>
      <c r="RM57" s="39"/>
      <c r="RN57" s="39"/>
      <c r="RO57" s="39"/>
      <c r="RP57" s="39"/>
      <c r="RQ57" s="39"/>
      <c r="RR57" s="39"/>
      <c r="RS57" s="39"/>
      <c r="RT57" s="39"/>
      <c r="RU57" s="39"/>
      <c r="RV57" s="39"/>
      <c r="RW57" s="39"/>
      <c r="RX57" s="39"/>
      <c r="RY57" s="39"/>
      <c r="RZ57" s="39"/>
      <c r="SA57" s="39"/>
      <c r="SB57" s="39"/>
      <c r="SC57" s="39"/>
      <c r="SD57" s="39"/>
      <c r="SE57" s="39"/>
      <c r="SF57" s="39"/>
      <c r="SG57" s="39"/>
      <c r="SH57" s="39"/>
      <c r="SI57" s="39"/>
      <c r="SJ57" s="39"/>
      <c r="SK57" s="39"/>
      <c r="SL57" s="39"/>
      <c r="SM57" s="39"/>
      <c r="SN57" s="39"/>
      <c r="SO57" s="39"/>
      <c r="SP57" s="39"/>
      <c r="SQ57" s="39"/>
      <c r="SR57" s="39"/>
      <c r="SS57" s="39"/>
      <c r="ST57" s="39"/>
      <c r="SU57" s="39"/>
      <c r="SV57" s="39"/>
      <c r="SW57" s="39"/>
      <c r="SX57" s="39"/>
      <c r="SY57" s="39"/>
      <c r="SZ57" s="39"/>
      <c r="TA57" s="39"/>
      <c r="TB57" s="39"/>
      <c r="TC57" s="39"/>
      <c r="TD57" s="39"/>
      <c r="TE57" s="39"/>
      <c r="TF57" s="39"/>
      <c r="TG57" s="39"/>
      <c r="TH57" s="39"/>
      <c r="TI57" s="39"/>
      <c r="TJ57" s="39"/>
      <c r="TK57" s="39"/>
      <c r="TL57" s="39"/>
      <c r="TM57" s="39"/>
      <c r="TN57" s="39"/>
      <c r="TO57" s="39"/>
      <c r="TP57" s="39"/>
      <c r="TQ57" s="39"/>
      <c r="TR57" s="39"/>
      <c r="TS57" s="39"/>
      <c r="TT57" s="39"/>
      <c r="TU57" s="39"/>
      <c r="TV57" s="39"/>
      <c r="TW57" s="39"/>
      <c r="TX57" s="39"/>
      <c r="TY57" s="39"/>
      <c r="TZ57" s="39"/>
      <c r="UA57" s="39"/>
      <c r="UB57" s="39"/>
      <c r="UC57" s="39"/>
      <c r="UD57" s="39"/>
      <c r="UE57" s="39"/>
      <c r="UF57" s="39"/>
      <c r="UG57" s="39"/>
      <c r="UH57" s="39"/>
      <c r="UI57" s="39"/>
      <c r="UJ57" s="39"/>
      <c r="UK57" s="39"/>
      <c r="UL57" s="39"/>
      <c r="UM57" s="39"/>
      <c r="UN57" s="39"/>
      <c r="UO57" s="39"/>
      <c r="UP57" s="39"/>
      <c r="UQ57" s="39"/>
      <c r="UR57" s="39"/>
      <c r="US57" s="39"/>
      <c r="UT57" s="39"/>
      <c r="UU57" s="39"/>
      <c r="UV57" s="39"/>
      <c r="UW57" s="39"/>
      <c r="UX57" s="39"/>
      <c r="UY57" s="39"/>
      <c r="UZ57" s="39"/>
      <c r="VA57" s="39"/>
      <c r="VB57" s="39"/>
      <c r="VC57" s="39"/>
      <c r="VD57" s="39"/>
      <c r="VE57" s="39"/>
      <c r="VF57" s="39"/>
      <c r="VG57" s="39"/>
      <c r="VH57" s="39"/>
      <c r="VI57" s="39"/>
      <c r="VJ57" s="39"/>
      <c r="VK57" s="39"/>
      <c r="VL57" s="39"/>
      <c r="VM57" s="39"/>
      <c r="VN57" s="39"/>
      <c r="VO57" s="39"/>
      <c r="VP57" s="39"/>
      <c r="VQ57" s="39"/>
      <c r="VR57" s="39"/>
      <c r="VS57" s="39" t="s">
        <v>2066</v>
      </c>
      <c r="VT57" s="39">
        <v>0</v>
      </c>
      <c r="VU57" s="39">
        <v>1</v>
      </c>
      <c r="VV57" s="39">
        <v>0</v>
      </c>
      <c r="VW57" s="39">
        <v>0</v>
      </c>
      <c r="VX57" s="39">
        <v>0</v>
      </c>
      <c r="VY57" s="39">
        <v>0</v>
      </c>
      <c r="VZ57" s="39">
        <v>0</v>
      </c>
      <c r="WA57" s="39">
        <v>0</v>
      </c>
      <c r="WB57" s="39"/>
      <c r="WC57" s="39">
        <v>0</v>
      </c>
      <c r="WD57" s="39">
        <v>0</v>
      </c>
      <c r="WE57" s="39">
        <v>0</v>
      </c>
      <c r="WF57" s="39"/>
      <c r="WG57" s="39" t="s">
        <v>4424</v>
      </c>
      <c r="WH57" s="39" t="s">
        <v>4511</v>
      </c>
      <c r="WI57" s="39" t="s">
        <v>1945</v>
      </c>
      <c r="WJ57" s="39">
        <v>0</v>
      </c>
      <c r="WK57" s="39">
        <v>0</v>
      </c>
      <c r="WL57" s="39">
        <v>0</v>
      </c>
      <c r="WM57" s="39">
        <v>0</v>
      </c>
      <c r="WN57" s="39">
        <v>1</v>
      </c>
      <c r="WO57" s="39">
        <v>1</v>
      </c>
      <c r="WP57" s="39">
        <v>0</v>
      </c>
      <c r="WQ57" s="39">
        <v>0</v>
      </c>
      <c r="WR57" s="39">
        <v>0</v>
      </c>
      <c r="WS57" s="39">
        <v>0</v>
      </c>
      <c r="WT57" s="39">
        <v>0</v>
      </c>
      <c r="WU57" s="39"/>
      <c r="WV57" s="39">
        <v>0</v>
      </c>
      <c r="WW57" s="39">
        <v>0</v>
      </c>
      <c r="WX57" s="39">
        <v>0</v>
      </c>
      <c r="WY57" s="39"/>
      <c r="WZ57" s="39" t="s">
        <v>5065</v>
      </c>
      <c r="XA57" s="39" t="s">
        <v>1915</v>
      </c>
      <c r="XB57" s="39"/>
      <c r="XC57" s="39"/>
      <c r="XD57" s="39"/>
      <c r="XE57" s="39"/>
      <c r="XF57" s="39"/>
      <c r="XG57" s="39"/>
      <c r="XH57" s="39"/>
      <c r="XI57" s="39"/>
      <c r="XJ57" s="39" t="s">
        <v>1915</v>
      </c>
      <c r="XK57" s="39" t="s">
        <v>1915</v>
      </c>
      <c r="XL57" s="39"/>
      <c r="XM57" s="39" t="s">
        <v>1962</v>
      </c>
      <c r="XN57" s="39">
        <v>0</v>
      </c>
      <c r="XO57" s="39">
        <v>1</v>
      </c>
      <c r="XP57" s="39">
        <v>0</v>
      </c>
      <c r="XQ57" s="39"/>
      <c r="XR57" s="39">
        <v>0</v>
      </c>
      <c r="XS57" s="39">
        <v>0</v>
      </c>
      <c r="XT57" s="39">
        <v>0</v>
      </c>
      <c r="XU57" s="39"/>
      <c r="XV57" s="39"/>
      <c r="XW57" s="39" t="s">
        <v>4114</v>
      </c>
      <c r="XX57" s="39">
        <v>227489640</v>
      </c>
      <c r="XY57" s="39" t="s">
        <v>1087</v>
      </c>
      <c r="XZ57" s="38">
        <v>44497.831238425933</v>
      </c>
      <c r="YA57" s="39"/>
      <c r="YB57" s="39"/>
      <c r="YC57" s="39" t="s">
        <v>336</v>
      </c>
      <c r="YD57" s="39" t="s">
        <v>337</v>
      </c>
      <c r="YE57" s="39"/>
      <c r="YF57" s="39">
        <v>62</v>
      </c>
    </row>
    <row r="58" spans="1:656" s="14" customFormat="1" x14ac:dyDescent="0.25">
      <c r="A58" s="37">
        <v>44498.660470162038</v>
      </c>
      <c r="B58" s="38">
        <v>44498.672534317127</v>
      </c>
      <c r="C58" s="38">
        <v>44498</v>
      </c>
      <c r="D58" s="39"/>
      <c r="E58" s="39" t="s">
        <v>1027</v>
      </c>
      <c r="F58" s="38">
        <v>44529</v>
      </c>
      <c r="G58" s="39" t="s">
        <v>1902</v>
      </c>
      <c r="H58" s="39" t="s">
        <v>1902</v>
      </c>
      <c r="I58" s="39" t="s">
        <v>1915</v>
      </c>
      <c r="J58" s="39" t="s">
        <v>2060</v>
      </c>
      <c r="K58" s="39" t="s">
        <v>1963</v>
      </c>
      <c r="L58" s="39"/>
      <c r="M58" s="39" t="s">
        <v>314</v>
      </c>
      <c r="N58" s="39" t="s">
        <v>1902</v>
      </c>
      <c r="O58" s="39" t="s">
        <v>1990</v>
      </c>
      <c r="P58" s="39" t="s">
        <v>1907</v>
      </c>
      <c r="Q58" s="39"/>
      <c r="R58" s="39" t="s">
        <v>317</v>
      </c>
      <c r="S58" s="39">
        <v>1</v>
      </c>
      <c r="T58" s="39">
        <v>0</v>
      </c>
      <c r="U58" s="39">
        <v>0</v>
      </c>
      <c r="V58" s="39" t="s">
        <v>582</v>
      </c>
      <c r="W58" s="39">
        <v>0</v>
      </c>
      <c r="X58" s="39">
        <v>0</v>
      </c>
      <c r="Y58" s="39">
        <v>1</v>
      </c>
      <c r="Z58" s="39">
        <v>0</v>
      </c>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t="s">
        <v>1902</v>
      </c>
      <c r="BQ58" s="39" t="s">
        <v>339</v>
      </c>
      <c r="BR58" s="39">
        <v>1</v>
      </c>
      <c r="BS58" s="39">
        <v>0</v>
      </c>
      <c r="BT58" s="39">
        <v>0</v>
      </c>
      <c r="BU58" s="39">
        <v>0</v>
      </c>
      <c r="BV58" s="39">
        <v>0</v>
      </c>
      <c r="BW58" s="39">
        <v>0</v>
      </c>
      <c r="BX58" s="39">
        <v>0</v>
      </c>
      <c r="BY58" s="39">
        <v>0</v>
      </c>
      <c r="BZ58" s="39"/>
      <c r="CA58" s="39" t="s">
        <v>1954</v>
      </c>
      <c r="CB58" s="39"/>
      <c r="CC58" s="39">
        <v>450</v>
      </c>
      <c r="CD58" s="39" t="s">
        <v>1915</v>
      </c>
      <c r="CE58" s="39"/>
      <c r="CF58" s="39"/>
      <c r="CG58" s="39"/>
      <c r="CH58" s="39"/>
      <c r="CI58" s="39"/>
      <c r="CJ58" s="39"/>
      <c r="CK58" s="39"/>
      <c r="CL58" s="39"/>
      <c r="CM58" s="39"/>
      <c r="CN58" s="39"/>
      <c r="CO58" s="39"/>
      <c r="CP58" s="39"/>
      <c r="CQ58" s="39"/>
      <c r="CR58" s="39"/>
      <c r="CS58" s="39"/>
      <c r="CT58" s="39"/>
      <c r="CU58" s="39"/>
      <c r="CV58" s="39"/>
      <c r="CW58" s="39"/>
      <c r="CX58" s="39"/>
      <c r="CY58" s="39" t="s">
        <v>541</v>
      </c>
      <c r="CZ58" s="39"/>
      <c r="DA58" s="39"/>
      <c r="DB58" s="39"/>
      <c r="DC58" s="39"/>
      <c r="DD58" s="39"/>
      <c r="DE58" s="39"/>
      <c r="DF58" s="39"/>
      <c r="DG58" s="39"/>
      <c r="DH58" s="39"/>
      <c r="DI58" s="39"/>
      <c r="DJ58" s="39"/>
      <c r="DK58" s="39"/>
      <c r="DL58" s="39"/>
      <c r="DM58" s="39"/>
      <c r="DN58" s="39"/>
      <c r="DO58" s="39"/>
      <c r="DP58" s="39"/>
      <c r="DQ58" s="39"/>
      <c r="DR58" s="39"/>
      <c r="DS58" s="39"/>
      <c r="DT58" s="39"/>
      <c r="DU58" s="39"/>
      <c r="DV58" s="39"/>
      <c r="DW58" s="39"/>
      <c r="DX58" s="39"/>
      <c r="DY58" s="39"/>
      <c r="DZ58" s="39"/>
      <c r="EA58" s="39"/>
      <c r="EB58" s="39"/>
      <c r="EC58" s="39"/>
      <c r="ED58" s="39"/>
      <c r="EE58" s="39"/>
      <c r="EF58" s="39"/>
      <c r="EG58" s="39"/>
      <c r="EH58" s="39"/>
      <c r="EI58" s="39"/>
      <c r="EJ58" s="39" t="s">
        <v>1909</v>
      </c>
      <c r="EK58" s="39">
        <v>1</v>
      </c>
      <c r="EL58" s="39">
        <v>0</v>
      </c>
      <c r="EM58" s="39">
        <v>0</v>
      </c>
      <c r="EN58" s="39">
        <v>0</v>
      </c>
      <c r="EO58" s="39">
        <v>0</v>
      </c>
      <c r="EP58" s="39">
        <v>0</v>
      </c>
      <c r="EQ58" s="39"/>
      <c r="ER58" s="39"/>
      <c r="ES58" s="39"/>
      <c r="ET58" s="39"/>
      <c r="EU58" s="39"/>
      <c r="EV58" s="39"/>
      <c r="EW58" s="39"/>
      <c r="EX58" s="39"/>
      <c r="EY58" s="39"/>
      <c r="EZ58" s="39"/>
      <c r="FA58" s="39"/>
      <c r="FB58" s="39"/>
      <c r="FC58" s="39"/>
      <c r="FD58" s="39"/>
      <c r="FE58" s="39"/>
      <c r="FF58" s="39"/>
      <c r="FG58" s="39"/>
      <c r="FH58" s="39"/>
      <c r="FI58" s="39"/>
      <c r="FJ58" s="39"/>
      <c r="FK58" s="39"/>
      <c r="FL58" s="39"/>
      <c r="FM58" s="39"/>
      <c r="FN58" s="39"/>
      <c r="FO58" s="39"/>
      <c r="FP58" s="39"/>
      <c r="FQ58" s="39"/>
      <c r="FR58" s="39"/>
      <c r="FS58" s="39" t="s">
        <v>3561</v>
      </c>
      <c r="FT58" s="39">
        <v>1</v>
      </c>
      <c r="FU58" s="39">
        <v>0</v>
      </c>
      <c r="FV58" s="39">
        <v>0</v>
      </c>
      <c r="FW58" s="39">
        <v>0</v>
      </c>
      <c r="FX58" s="39">
        <v>1</v>
      </c>
      <c r="FY58" s="39">
        <v>0</v>
      </c>
      <c r="FZ58" s="39">
        <v>0</v>
      </c>
      <c r="GA58" s="39">
        <v>0</v>
      </c>
      <c r="GB58" s="39">
        <v>0</v>
      </c>
      <c r="GC58" s="39">
        <v>0</v>
      </c>
      <c r="GD58" s="39">
        <v>0</v>
      </c>
      <c r="GE58" s="39">
        <v>0</v>
      </c>
      <c r="GF58" s="39">
        <v>0</v>
      </c>
      <c r="GG58" s="39">
        <v>0</v>
      </c>
      <c r="GH58" s="39">
        <v>0</v>
      </c>
      <c r="GI58" s="39">
        <v>0</v>
      </c>
      <c r="GJ58" s="39">
        <v>0</v>
      </c>
      <c r="GK58" s="39"/>
      <c r="GL58" s="39" t="s">
        <v>355</v>
      </c>
      <c r="GM58" s="39">
        <v>0</v>
      </c>
      <c r="GN58" s="39">
        <v>0</v>
      </c>
      <c r="GO58" s="39">
        <v>0</v>
      </c>
      <c r="GP58" s="39">
        <v>0</v>
      </c>
      <c r="GQ58" s="39">
        <v>1</v>
      </c>
      <c r="GR58" s="39">
        <v>0</v>
      </c>
      <c r="GS58" s="39"/>
      <c r="GT58" s="39"/>
      <c r="GU58" s="39"/>
      <c r="GV58" s="39"/>
      <c r="GW58" s="39"/>
      <c r="GX58" s="39"/>
      <c r="GY58" s="39"/>
      <c r="GZ58" s="39"/>
      <c r="HA58" s="39"/>
      <c r="HB58" s="39"/>
      <c r="HC58" s="39"/>
      <c r="HD58" s="39"/>
      <c r="HE58" s="39"/>
      <c r="HF58" s="39"/>
      <c r="HG58" s="39"/>
      <c r="HH58" s="39"/>
      <c r="HI58" s="39"/>
      <c r="HJ58" s="39"/>
      <c r="HK58" s="39"/>
      <c r="HL58" s="39"/>
      <c r="HM58" s="39"/>
      <c r="HN58" s="39"/>
      <c r="HO58" s="39"/>
      <c r="HP58" s="39"/>
      <c r="HQ58" s="39"/>
      <c r="HR58" s="39"/>
      <c r="HS58" s="39"/>
      <c r="HT58" s="39"/>
      <c r="HU58" s="39"/>
      <c r="HV58" s="39"/>
      <c r="HW58" s="39"/>
      <c r="HX58" s="39" t="s">
        <v>423</v>
      </c>
      <c r="HY58" s="39"/>
      <c r="HZ58" s="39" t="s">
        <v>1925</v>
      </c>
      <c r="IA58" s="39"/>
      <c r="IB58" s="39"/>
      <c r="IC58" s="39"/>
      <c r="ID58" s="39" t="s">
        <v>355</v>
      </c>
      <c r="IE58" s="39"/>
      <c r="IF58" s="39"/>
      <c r="IG58" s="39"/>
      <c r="IH58" s="39"/>
      <c r="II58" s="39"/>
      <c r="IJ58" s="39"/>
      <c r="IK58" s="39"/>
      <c r="IL58" s="39"/>
      <c r="IM58" s="39"/>
      <c r="IN58" s="39"/>
      <c r="IO58" s="39"/>
      <c r="IP58" s="39"/>
      <c r="IQ58" s="39"/>
      <c r="IR58" s="39"/>
      <c r="IS58" s="39"/>
      <c r="IT58" s="39"/>
      <c r="IU58" s="39"/>
      <c r="IV58" s="39"/>
      <c r="IW58" s="39"/>
      <c r="IX58" s="39"/>
      <c r="IY58" s="39"/>
      <c r="IZ58" s="39"/>
      <c r="JA58" s="39"/>
      <c r="JB58" s="39"/>
      <c r="JC58" s="39"/>
      <c r="JD58" s="39"/>
      <c r="JE58" s="39"/>
      <c r="JF58" s="39"/>
      <c r="JG58" s="39"/>
      <c r="JH58" s="39"/>
      <c r="JI58" s="39"/>
      <c r="JJ58" s="39"/>
      <c r="JK58" s="39"/>
      <c r="JL58" s="39"/>
      <c r="JM58" s="39"/>
      <c r="JN58" s="39"/>
      <c r="JO58" s="39"/>
      <c r="JP58" s="39" t="s">
        <v>355</v>
      </c>
      <c r="JQ58" s="39">
        <v>0</v>
      </c>
      <c r="JR58" s="39">
        <v>0</v>
      </c>
      <c r="JS58" s="39">
        <v>0</v>
      </c>
      <c r="JT58" s="39">
        <v>0</v>
      </c>
      <c r="JU58" s="39">
        <v>0</v>
      </c>
      <c r="JV58" s="39">
        <v>0</v>
      </c>
      <c r="JW58" s="39">
        <v>0</v>
      </c>
      <c r="JX58" s="39">
        <v>1</v>
      </c>
      <c r="JY58" s="39">
        <v>0</v>
      </c>
      <c r="JZ58" s="39"/>
      <c r="KA58" s="39" t="s">
        <v>4322</v>
      </c>
      <c r="KB58" s="61" t="s">
        <v>1117</v>
      </c>
      <c r="KC58" s="39">
        <v>1</v>
      </c>
      <c r="KD58" s="39">
        <v>0</v>
      </c>
      <c r="KE58" s="39">
        <v>0</v>
      </c>
      <c r="KF58" s="39">
        <v>1</v>
      </c>
      <c r="KG58" s="39">
        <v>0</v>
      </c>
      <c r="KH58" s="39">
        <v>1</v>
      </c>
      <c r="KI58" s="39">
        <v>0</v>
      </c>
      <c r="KJ58" s="39">
        <v>0</v>
      </c>
      <c r="KK58" s="39">
        <v>0</v>
      </c>
      <c r="KL58" s="39">
        <v>1</v>
      </c>
      <c r="KM58" s="39">
        <v>1</v>
      </c>
      <c r="KN58" s="39">
        <v>1</v>
      </c>
      <c r="KO58" s="39"/>
      <c r="KP58" s="39">
        <v>0</v>
      </c>
      <c r="KQ58" s="39">
        <v>0</v>
      </c>
      <c r="KR58" s="39">
        <v>0</v>
      </c>
      <c r="KS58" s="39"/>
      <c r="KT58" s="39" t="s">
        <v>350</v>
      </c>
      <c r="KU58" s="39" t="s">
        <v>447</v>
      </c>
      <c r="KV58" s="39"/>
      <c r="KW58" s="39" t="s">
        <v>408</v>
      </c>
      <c r="KX58" s="39"/>
      <c r="KY58" s="39"/>
      <c r="KZ58" s="39"/>
      <c r="LA58" s="39"/>
      <c r="LB58" s="39"/>
      <c r="LC58" s="39"/>
      <c r="LD58" s="39"/>
      <c r="LE58" s="39"/>
      <c r="LF58" s="39"/>
      <c r="LG58" s="39"/>
      <c r="LH58" s="39"/>
      <c r="LI58" s="39"/>
      <c r="LJ58" s="39"/>
      <c r="LK58" s="39"/>
      <c r="LL58" s="39"/>
      <c r="LM58" s="39"/>
      <c r="LN58" s="39"/>
      <c r="LO58" s="39"/>
      <c r="LP58" s="39"/>
      <c r="LQ58" s="39"/>
      <c r="LR58" s="39"/>
      <c r="LS58" s="39"/>
      <c r="LT58" s="39"/>
      <c r="LU58" s="39"/>
      <c r="LV58" s="39"/>
      <c r="LW58" s="39"/>
      <c r="LX58" s="39"/>
      <c r="LY58" s="39"/>
      <c r="LZ58" s="39"/>
      <c r="MA58" s="39"/>
      <c r="MB58" s="39"/>
      <c r="MC58" s="39"/>
      <c r="MD58" s="39"/>
      <c r="ME58" s="39"/>
      <c r="MF58" s="39"/>
      <c r="MG58" s="39" t="s">
        <v>355</v>
      </c>
      <c r="MH58" s="39" t="s">
        <v>4352</v>
      </c>
      <c r="MI58" s="39" t="s">
        <v>355</v>
      </c>
      <c r="MJ58" s="39" t="s">
        <v>2068</v>
      </c>
      <c r="MK58" s="39">
        <v>0</v>
      </c>
      <c r="ML58" s="39">
        <v>0</v>
      </c>
      <c r="MM58" s="39">
        <v>1</v>
      </c>
      <c r="MN58" s="39">
        <v>0</v>
      </c>
      <c r="MO58" s="39">
        <v>0</v>
      </c>
      <c r="MP58" s="39">
        <v>0</v>
      </c>
      <c r="MQ58" s="39">
        <v>0</v>
      </c>
      <c r="MR58" s="39">
        <v>0</v>
      </c>
      <c r="MS58" s="39"/>
      <c r="MT58" s="39" t="s">
        <v>320</v>
      </c>
      <c r="MU58" s="39">
        <v>0</v>
      </c>
      <c r="MV58" s="39">
        <v>0</v>
      </c>
      <c r="MW58" s="39">
        <v>0</v>
      </c>
      <c r="MX58" s="39">
        <v>1</v>
      </c>
      <c r="MY58" s="39">
        <v>0</v>
      </c>
      <c r="MZ58" s="39">
        <v>0</v>
      </c>
      <c r="NA58" s="39" t="s">
        <v>4082</v>
      </c>
      <c r="NB58" s="39" t="s">
        <v>1913</v>
      </c>
      <c r="NC58" s="39">
        <v>1</v>
      </c>
      <c r="ND58" s="39">
        <v>0</v>
      </c>
      <c r="NE58" s="39">
        <v>0</v>
      </c>
      <c r="NF58" s="39">
        <v>0</v>
      </c>
      <c r="NG58" s="39" t="s">
        <v>1951</v>
      </c>
      <c r="NH58" s="39">
        <v>0</v>
      </c>
      <c r="NI58" s="39">
        <v>0</v>
      </c>
      <c r="NJ58" s="39">
        <v>1</v>
      </c>
      <c r="NK58" s="39">
        <v>0</v>
      </c>
      <c r="NL58" s="39">
        <v>0</v>
      </c>
      <c r="NM58" s="39">
        <v>0</v>
      </c>
      <c r="NN58" s="39">
        <v>0</v>
      </c>
      <c r="NO58" s="39">
        <v>0</v>
      </c>
      <c r="NP58" s="39">
        <v>0</v>
      </c>
      <c r="NQ58" s="39">
        <v>0</v>
      </c>
      <c r="NR58" s="39">
        <v>0</v>
      </c>
      <c r="NS58" s="39"/>
      <c r="NT58" s="39"/>
      <c r="NU58" s="39" t="s">
        <v>1902</v>
      </c>
      <c r="NV58" s="39" t="s">
        <v>1902</v>
      </c>
      <c r="NW58" s="39" t="s">
        <v>4373</v>
      </c>
      <c r="NX58" s="39">
        <v>0</v>
      </c>
      <c r="NY58" s="39">
        <v>0</v>
      </c>
      <c r="NZ58" s="39">
        <v>0</v>
      </c>
      <c r="OA58" s="39">
        <v>0</v>
      </c>
      <c r="OB58" s="39">
        <v>0</v>
      </c>
      <c r="OC58" s="39">
        <v>0</v>
      </c>
      <c r="OD58" s="39">
        <v>1</v>
      </c>
      <c r="OE58" s="39">
        <v>0</v>
      </c>
      <c r="OF58" s="39">
        <v>0</v>
      </c>
      <c r="OG58" s="39">
        <v>0</v>
      </c>
      <c r="OH58" s="39"/>
      <c r="OI58" s="39" t="s">
        <v>4382</v>
      </c>
      <c r="OJ58" s="39">
        <v>0</v>
      </c>
      <c r="OK58" s="39">
        <v>0</v>
      </c>
      <c r="OL58" s="39">
        <v>0</v>
      </c>
      <c r="OM58" s="39">
        <v>0</v>
      </c>
      <c r="ON58" s="39">
        <v>0</v>
      </c>
      <c r="OO58" s="39">
        <v>0</v>
      </c>
      <c r="OP58" s="39">
        <v>0</v>
      </c>
      <c r="OQ58" s="39">
        <v>1</v>
      </c>
      <c r="OR58" s="39">
        <v>0</v>
      </c>
      <c r="OS58" s="39">
        <v>0</v>
      </c>
      <c r="OT58" s="39">
        <v>0</v>
      </c>
      <c r="OU58" s="39"/>
      <c r="OV58" s="39"/>
      <c r="OW58" s="39"/>
      <c r="OX58" s="39"/>
      <c r="OY58" s="39"/>
      <c r="OZ58" s="39"/>
      <c r="PA58" s="39"/>
      <c r="PB58" s="39"/>
      <c r="PC58" s="39"/>
      <c r="PD58" s="39"/>
      <c r="PE58" s="39"/>
      <c r="PF58" s="39"/>
      <c r="PG58" s="39"/>
      <c r="PH58" s="39"/>
      <c r="PI58" s="39"/>
      <c r="PJ58" s="39"/>
      <c r="PK58" s="39"/>
      <c r="PL58" s="39"/>
      <c r="PM58" s="39"/>
      <c r="PN58" s="39"/>
      <c r="PO58" s="39"/>
      <c r="PP58" s="39"/>
      <c r="PQ58" s="39"/>
      <c r="PR58" s="39"/>
      <c r="PS58" s="39"/>
      <c r="PT58" s="39"/>
      <c r="PU58" s="39"/>
      <c r="PV58" s="39"/>
      <c r="PW58" s="39"/>
      <c r="PX58" s="39"/>
      <c r="PY58" s="39"/>
      <c r="PZ58" s="39"/>
      <c r="QA58" s="39"/>
      <c r="QB58" s="39"/>
      <c r="QC58" s="39"/>
      <c r="QD58" s="39"/>
      <c r="QE58" s="39"/>
      <c r="QF58" s="39"/>
      <c r="QG58" s="39"/>
      <c r="QH58" s="39"/>
      <c r="QI58" s="39"/>
      <c r="QJ58" s="39"/>
      <c r="QK58" s="39"/>
      <c r="QL58" s="39"/>
      <c r="QM58" s="39"/>
      <c r="QN58" s="39"/>
      <c r="QO58" s="39"/>
      <c r="QP58" s="39"/>
      <c r="QQ58" s="39"/>
      <c r="QR58" s="39"/>
      <c r="QS58" s="39"/>
      <c r="QT58" s="39"/>
      <c r="QU58" s="39"/>
      <c r="QV58" s="39"/>
      <c r="QW58" s="39"/>
      <c r="QX58" s="39"/>
      <c r="QY58" s="39"/>
      <c r="QZ58" s="39"/>
      <c r="RA58" s="39"/>
      <c r="RB58" s="39"/>
      <c r="RC58" s="39"/>
      <c r="RD58" s="39"/>
      <c r="RE58" s="39"/>
      <c r="RF58" s="39"/>
      <c r="RG58" s="39"/>
      <c r="RH58" s="39"/>
      <c r="RI58" s="39"/>
      <c r="RJ58" s="39"/>
      <c r="RK58" s="39"/>
      <c r="RL58" s="39"/>
      <c r="RM58" s="39"/>
      <c r="RN58" s="39"/>
      <c r="RO58" s="39"/>
      <c r="RP58" s="39"/>
      <c r="RQ58" s="39"/>
      <c r="RR58" s="39"/>
      <c r="RS58" s="39"/>
      <c r="RT58" s="39"/>
      <c r="RU58" s="39"/>
      <c r="RV58" s="39"/>
      <c r="RW58" s="39"/>
      <c r="RX58" s="39"/>
      <c r="RY58" s="39"/>
      <c r="RZ58" s="39"/>
      <c r="SA58" s="39"/>
      <c r="SB58" s="39"/>
      <c r="SC58" s="39"/>
      <c r="SD58" s="39"/>
      <c r="SE58" s="39"/>
      <c r="SF58" s="39"/>
      <c r="SG58" s="39"/>
      <c r="SH58" s="39"/>
      <c r="SI58" s="39"/>
      <c r="SJ58" s="39"/>
      <c r="SK58" s="39"/>
      <c r="SL58" s="39"/>
      <c r="SM58" s="39"/>
      <c r="SN58" s="39"/>
      <c r="SO58" s="39"/>
      <c r="SP58" s="39"/>
      <c r="SQ58" s="39"/>
      <c r="SR58" s="39"/>
      <c r="SS58" s="39"/>
      <c r="ST58" s="39"/>
      <c r="SU58" s="39"/>
      <c r="SV58" s="39"/>
      <c r="SW58" s="39"/>
      <c r="SX58" s="39"/>
      <c r="SY58" s="39"/>
      <c r="SZ58" s="39"/>
      <c r="TA58" s="39"/>
      <c r="TB58" s="39"/>
      <c r="TC58" s="39"/>
      <c r="TD58" s="39"/>
      <c r="TE58" s="39"/>
      <c r="TF58" s="39"/>
      <c r="TG58" s="39"/>
      <c r="TH58" s="39"/>
      <c r="TI58" s="39"/>
      <c r="TJ58" s="39"/>
      <c r="TK58" s="39"/>
      <c r="TL58" s="39"/>
      <c r="TM58" s="39"/>
      <c r="TN58" s="39"/>
      <c r="TO58" s="39"/>
      <c r="TP58" s="39"/>
      <c r="TQ58" s="39"/>
      <c r="TR58" s="39"/>
      <c r="TS58" s="39"/>
      <c r="TT58" s="39"/>
      <c r="TU58" s="39"/>
      <c r="TV58" s="39"/>
      <c r="TW58" s="39"/>
      <c r="TX58" s="39"/>
      <c r="TY58" s="39"/>
      <c r="TZ58" s="39"/>
      <c r="UA58" s="39"/>
      <c r="UB58" s="39"/>
      <c r="UC58" s="39"/>
      <c r="UD58" s="39"/>
      <c r="UE58" s="39"/>
      <c r="UF58" s="39"/>
      <c r="UG58" s="39"/>
      <c r="UH58" s="39"/>
      <c r="UI58" s="39"/>
      <c r="UJ58" s="39"/>
      <c r="UK58" s="39"/>
      <c r="UL58" s="39"/>
      <c r="UM58" s="39"/>
      <c r="UN58" s="39"/>
      <c r="UO58" s="39"/>
      <c r="UP58" s="39"/>
      <c r="UQ58" s="39"/>
      <c r="UR58" s="39"/>
      <c r="US58" s="39"/>
      <c r="UT58" s="39"/>
      <c r="UU58" s="39"/>
      <c r="UV58" s="39"/>
      <c r="UW58" s="39"/>
      <c r="UX58" s="39"/>
      <c r="UY58" s="39"/>
      <c r="UZ58" s="39"/>
      <c r="VA58" s="39"/>
      <c r="VB58" s="39"/>
      <c r="VC58" s="39"/>
      <c r="VD58" s="39"/>
      <c r="VE58" s="39"/>
      <c r="VF58" s="39"/>
      <c r="VG58" s="39"/>
      <c r="VH58" s="39"/>
      <c r="VI58" s="39"/>
      <c r="VJ58" s="39"/>
      <c r="VK58" s="39"/>
      <c r="VL58" s="39"/>
      <c r="VM58" s="39"/>
      <c r="VN58" s="39"/>
      <c r="VO58" s="39"/>
      <c r="VP58" s="39"/>
      <c r="VQ58" s="39"/>
      <c r="VR58" s="39"/>
      <c r="VS58" s="39" t="s">
        <v>2066</v>
      </c>
      <c r="VT58" s="39">
        <v>0</v>
      </c>
      <c r="VU58" s="39">
        <v>1</v>
      </c>
      <c r="VV58" s="39">
        <v>0</v>
      </c>
      <c r="VW58" s="39">
        <v>0</v>
      </c>
      <c r="VX58" s="39">
        <v>0</v>
      </c>
      <c r="VY58" s="39">
        <v>0</v>
      </c>
      <c r="VZ58" s="39">
        <v>0</v>
      </c>
      <c r="WA58" s="39">
        <v>0</v>
      </c>
      <c r="WB58" s="39"/>
      <c r="WC58" s="39">
        <v>0</v>
      </c>
      <c r="WD58" s="39">
        <v>0</v>
      </c>
      <c r="WE58" s="39">
        <v>0</v>
      </c>
      <c r="WF58" s="39"/>
      <c r="WG58" s="39" t="s">
        <v>4426</v>
      </c>
      <c r="WH58" s="39" t="s">
        <v>4098</v>
      </c>
      <c r="WI58" s="39" t="s">
        <v>2069</v>
      </c>
      <c r="WJ58" s="39">
        <v>0</v>
      </c>
      <c r="WK58" s="39">
        <v>0</v>
      </c>
      <c r="WL58" s="39">
        <v>0</v>
      </c>
      <c r="WM58" s="39">
        <v>0</v>
      </c>
      <c r="WN58" s="39">
        <v>0</v>
      </c>
      <c r="WO58" s="39">
        <v>0</v>
      </c>
      <c r="WP58" s="39">
        <v>0</v>
      </c>
      <c r="WQ58" s="39">
        <v>0</v>
      </c>
      <c r="WR58" s="39">
        <v>0</v>
      </c>
      <c r="WS58" s="39">
        <v>0</v>
      </c>
      <c r="WT58" s="39">
        <v>1</v>
      </c>
      <c r="WU58" s="39"/>
      <c r="WV58" s="39">
        <v>0</v>
      </c>
      <c r="WW58" s="39">
        <v>0</v>
      </c>
      <c r="WX58" s="39">
        <v>0</v>
      </c>
      <c r="WY58" s="39"/>
      <c r="WZ58" s="39" t="s">
        <v>5080</v>
      </c>
      <c r="XA58" s="39" t="s">
        <v>1915</v>
      </c>
      <c r="XB58" s="39"/>
      <c r="XC58" s="39"/>
      <c r="XD58" s="39"/>
      <c r="XE58" s="39"/>
      <c r="XF58" s="39"/>
      <c r="XG58" s="39"/>
      <c r="XH58" s="39"/>
      <c r="XI58" s="39"/>
      <c r="XJ58" s="39" t="s">
        <v>355</v>
      </c>
      <c r="XK58" s="58" t="s">
        <v>355</v>
      </c>
      <c r="XL58" s="39"/>
      <c r="XM58" s="39"/>
      <c r="XN58" s="39"/>
      <c r="XO58" s="39"/>
      <c r="XP58" s="39"/>
      <c r="XQ58" s="39"/>
      <c r="XR58" s="39"/>
      <c r="XS58" s="39"/>
      <c r="XT58" s="39"/>
      <c r="XU58" s="39"/>
      <c r="XV58" s="39"/>
      <c r="XW58" s="39" t="s">
        <v>1915</v>
      </c>
      <c r="XX58" s="39">
        <v>227669451</v>
      </c>
      <c r="XY58" s="39" t="s">
        <v>1129</v>
      </c>
      <c r="XZ58" s="38">
        <v>44498.588518518518</v>
      </c>
      <c r="YA58" s="39"/>
      <c r="YB58" s="39"/>
      <c r="YC58" s="39" t="s">
        <v>336</v>
      </c>
      <c r="YD58" s="39" t="s">
        <v>337</v>
      </c>
      <c r="YE58" s="39"/>
      <c r="YF58" s="39">
        <v>65</v>
      </c>
    </row>
    <row r="59" spans="1:656" s="14" customFormat="1" x14ac:dyDescent="0.25">
      <c r="A59" s="37">
        <v>44498.801514027778</v>
      </c>
      <c r="B59" s="38">
        <v>44498.822032546297</v>
      </c>
      <c r="C59" s="38">
        <v>44498</v>
      </c>
      <c r="D59" s="39"/>
      <c r="E59" s="39" t="s">
        <v>308</v>
      </c>
      <c r="F59" s="38">
        <v>44498</v>
      </c>
      <c r="G59" s="39" t="s">
        <v>1902</v>
      </c>
      <c r="H59" s="39" t="s">
        <v>1902</v>
      </c>
      <c r="I59" s="39" t="s">
        <v>1915</v>
      </c>
      <c r="J59" s="39" t="s">
        <v>1903</v>
      </c>
      <c r="K59" s="39" t="s">
        <v>1904</v>
      </c>
      <c r="L59" s="39"/>
      <c r="M59" s="39" t="s">
        <v>681</v>
      </c>
      <c r="N59" s="39" t="s">
        <v>1902</v>
      </c>
      <c r="O59" s="39" t="s">
        <v>315</v>
      </c>
      <c r="P59" s="39" t="s">
        <v>1946</v>
      </c>
      <c r="Q59" s="39"/>
      <c r="R59" s="39" t="s">
        <v>317</v>
      </c>
      <c r="S59" s="39">
        <v>1</v>
      </c>
      <c r="T59" s="39">
        <v>0</v>
      </c>
      <c r="U59" s="39">
        <v>0</v>
      </c>
      <c r="V59" s="39" t="s">
        <v>1909</v>
      </c>
      <c r="W59" s="39">
        <v>1</v>
      </c>
      <c r="X59" s="39">
        <v>0</v>
      </c>
      <c r="Y59" s="39">
        <v>0</v>
      </c>
      <c r="Z59" s="39">
        <v>0</v>
      </c>
      <c r="AA59" s="39" t="s">
        <v>319</v>
      </c>
      <c r="AB59" s="39">
        <v>1</v>
      </c>
      <c r="AC59" s="39">
        <v>0</v>
      </c>
      <c r="AD59" s="39">
        <v>0</v>
      </c>
      <c r="AE59" s="39">
        <v>0</v>
      </c>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c r="DR59" s="39"/>
      <c r="DS59" s="39"/>
      <c r="DT59" s="39"/>
      <c r="DU59" s="39"/>
      <c r="DV59" s="39"/>
      <c r="DW59" s="39"/>
      <c r="DX59" s="39"/>
      <c r="DY59" s="39"/>
      <c r="DZ59" s="39"/>
      <c r="EA59" s="39"/>
      <c r="EB59" s="39"/>
      <c r="EC59" s="39"/>
      <c r="ED59" s="39"/>
      <c r="EE59" s="39"/>
      <c r="EF59" s="39"/>
      <c r="EG59" s="39"/>
      <c r="EH59" s="39"/>
      <c r="EI59" s="39"/>
      <c r="EJ59" s="39" t="s">
        <v>1909</v>
      </c>
      <c r="EK59" s="39">
        <v>1</v>
      </c>
      <c r="EL59" s="39">
        <v>0</v>
      </c>
      <c r="EM59" s="39">
        <v>0</v>
      </c>
      <c r="EN59" s="39">
        <v>0</v>
      </c>
      <c r="EO59" s="39">
        <v>0</v>
      </c>
      <c r="EP59" s="39">
        <v>0</v>
      </c>
      <c r="EQ59" s="39"/>
      <c r="ER59" s="39"/>
      <c r="ES59" s="39"/>
      <c r="ET59" s="39"/>
      <c r="EU59" s="39"/>
      <c r="EV59" s="39"/>
      <c r="EW59" s="39"/>
      <c r="EX59" s="39"/>
      <c r="EY59" s="39"/>
      <c r="EZ59" s="39"/>
      <c r="FA59" s="39"/>
      <c r="FB59" s="39"/>
      <c r="FC59" s="39"/>
      <c r="FD59" s="39"/>
      <c r="FE59" s="39"/>
      <c r="FF59" s="39"/>
      <c r="FG59" s="39"/>
      <c r="FH59" s="39"/>
      <c r="FI59" s="39"/>
      <c r="FJ59" s="39"/>
      <c r="FK59" s="39"/>
      <c r="FL59" s="39"/>
      <c r="FM59" s="39"/>
      <c r="FN59" s="39"/>
      <c r="FO59" s="39"/>
      <c r="FP59" s="39"/>
      <c r="FQ59" s="39"/>
      <c r="FR59" s="39"/>
      <c r="FS59" s="39"/>
      <c r="FT59" s="39"/>
      <c r="FU59" s="39"/>
      <c r="FV59" s="39"/>
      <c r="FW59" s="39"/>
      <c r="FX59" s="39"/>
      <c r="FY59" s="39"/>
      <c r="FZ59" s="39"/>
      <c r="GA59" s="39"/>
      <c r="GB59" s="39"/>
      <c r="GC59" s="39"/>
      <c r="GD59" s="39"/>
      <c r="GE59" s="39"/>
      <c r="GF59" s="39"/>
      <c r="GG59" s="39"/>
      <c r="GH59" s="39"/>
      <c r="GI59" s="39"/>
      <c r="GJ59" s="39"/>
      <c r="GK59" s="39"/>
      <c r="GL59" s="39"/>
      <c r="GM59" s="39"/>
      <c r="GN59" s="39"/>
      <c r="GO59" s="39"/>
      <c r="GP59" s="39"/>
      <c r="GQ59" s="39"/>
      <c r="GR59" s="39"/>
      <c r="GS59" s="39"/>
      <c r="GT59" s="39"/>
      <c r="GU59" s="39"/>
      <c r="GV59" s="39"/>
      <c r="GW59" s="39"/>
      <c r="GX59" s="39"/>
      <c r="GY59" s="39"/>
      <c r="GZ59" s="39"/>
      <c r="HA59" s="39"/>
      <c r="HB59" s="39"/>
      <c r="HC59" s="39"/>
      <c r="HD59" s="39"/>
      <c r="HE59" s="39"/>
      <c r="HF59" s="39"/>
      <c r="HG59" s="39"/>
      <c r="HH59" s="39"/>
      <c r="HI59" s="39"/>
      <c r="HJ59" s="39"/>
      <c r="HK59" s="39"/>
      <c r="HL59" s="39"/>
      <c r="HM59" s="39"/>
      <c r="HN59" s="39"/>
      <c r="HO59" s="39"/>
      <c r="HP59" s="39"/>
      <c r="HQ59" s="39"/>
      <c r="HR59" s="39"/>
      <c r="HS59" s="39"/>
      <c r="HT59" s="39"/>
      <c r="HU59" s="39"/>
      <c r="HV59" s="39"/>
      <c r="HW59" s="39"/>
      <c r="HX59" s="39" t="s">
        <v>423</v>
      </c>
      <c r="HY59" s="39"/>
      <c r="HZ59" s="39"/>
      <c r="IA59" s="39"/>
      <c r="IB59" s="39"/>
      <c r="IC59" s="39"/>
      <c r="ID59" s="39" t="s">
        <v>4254</v>
      </c>
      <c r="IE59" s="39"/>
      <c r="IF59" s="39"/>
      <c r="IG59" s="39"/>
      <c r="IH59" s="39"/>
      <c r="II59" s="39"/>
      <c r="IJ59" s="39"/>
      <c r="IK59" s="39"/>
      <c r="IL59" s="39"/>
      <c r="IM59" s="39"/>
      <c r="IN59" s="39"/>
      <c r="IO59" s="39"/>
      <c r="IP59" s="39"/>
      <c r="IQ59" s="39"/>
      <c r="IR59" s="39"/>
      <c r="IS59" s="39"/>
      <c r="IT59" s="39"/>
      <c r="IU59" s="39"/>
      <c r="IV59" s="39"/>
      <c r="IW59" s="39"/>
      <c r="IX59" s="39"/>
      <c r="IY59" s="39"/>
      <c r="IZ59" s="39"/>
      <c r="JA59" s="39"/>
      <c r="JB59" s="39"/>
      <c r="JC59" s="39"/>
      <c r="JD59" s="39"/>
      <c r="JE59" s="39"/>
      <c r="JF59" s="39"/>
      <c r="JG59" s="39"/>
      <c r="JH59" s="39"/>
      <c r="JI59" s="39"/>
      <c r="JJ59" s="39"/>
      <c r="JK59" s="39"/>
      <c r="JL59" s="39"/>
      <c r="JM59" s="39"/>
      <c r="JN59" s="39"/>
      <c r="JO59" s="39"/>
      <c r="JP59" s="39"/>
      <c r="JQ59" s="39"/>
      <c r="JR59" s="39"/>
      <c r="JS59" s="39"/>
      <c r="JT59" s="39"/>
      <c r="JU59" s="39"/>
      <c r="JV59" s="39"/>
      <c r="JW59" s="39"/>
      <c r="JX59" s="39"/>
      <c r="JY59" s="39"/>
      <c r="JZ59" s="39"/>
      <c r="KA59" s="39"/>
      <c r="KB59" s="39"/>
      <c r="KC59" s="39"/>
      <c r="KD59" s="39"/>
      <c r="KE59" s="39"/>
      <c r="KF59" s="39"/>
      <c r="KG59" s="39"/>
      <c r="KH59" s="39"/>
      <c r="KI59" s="39"/>
      <c r="KJ59" s="39"/>
      <c r="KK59" s="39"/>
      <c r="KL59" s="39"/>
      <c r="KM59" s="39"/>
      <c r="KN59" s="39"/>
      <c r="KO59" s="39"/>
      <c r="KP59" s="39"/>
      <c r="KQ59" s="39"/>
      <c r="KR59" s="39"/>
      <c r="KS59" s="39"/>
      <c r="KT59" s="39"/>
      <c r="KU59" s="39"/>
      <c r="KV59" s="39"/>
      <c r="KW59" s="39"/>
      <c r="KX59" s="39"/>
      <c r="KY59" s="39"/>
      <c r="KZ59" s="39"/>
      <c r="LA59" s="39"/>
      <c r="LB59" s="39"/>
      <c r="LC59" s="39"/>
      <c r="LD59" s="39"/>
      <c r="LE59" s="39"/>
      <c r="LF59" s="39"/>
      <c r="LG59" s="39"/>
      <c r="LH59" s="39"/>
      <c r="LI59" s="39"/>
      <c r="LJ59" s="39"/>
      <c r="LK59" s="39"/>
      <c r="LL59" s="39"/>
      <c r="LM59" s="39"/>
      <c r="LN59" s="39"/>
      <c r="LO59" s="39"/>
      <c r="LP59" s="39"/>
      <c r="LQ59" s="39"/>
      <c r="LR59" s="39"/>
      <c r="LS59" s="39"/>
      <c r="LT59" s="39"/>
      <c r="LU59" s="39"/>
      <c r="LV59" s="39"/>
      <c r="LW59" s="39"/>
      <c r="LX59" s="39"/>
      <c r="LY59" s="39"/>
      <c r="LZ59" s="39"/>
      <c r="MA59" s="39"/>
      <c r="MB59" s="39"/>
      <c r="MC59" s="39"/>
      <c r="MD59" s="39"/>
      <c r="ME59" s="39"/>
      <c r="MF59" s="39"/>
      <c r="MG59" s="39"/>
      <c r="MH59" s="39"/>
      <c r="MI59" s="39"/>
      <c r="MJ59" s="39" t="s">
        <v>2053</v>
      </c>
      <c r="MK59" s="39">
        <v>0</v>
      </c>
      <c r="ML59" s="39">
        <v>0</v>
      </c>
      <c r="MM59" s="39">
        <v>0</v>
      </c>
      <c r="MN59" s="39">
        <v>1</v>
      </c>
      <c r="MO59" s="39">
        <v>0</v>
      </c>
      <c r="MP59" s="39">
        <v>0</v>
      </c>
      <c r="MQ59" s="39">
        <v>0</v>
      </c>
      <c r="MR59" s="39">
        <v>0</v>
      </c>
      <c r="MS59" s="39"/>
      <c r="MT59" s="39"/>
      <c r="MU59" s="39"/>
      <c r="MV59" s="39"/>
      <c r="MW59" s="39"/>
      <c r="MX59" s="39"/>
      <c r="MY59" s="39"/>
      <c r="MZ59" s="39"/>
      <c r="NA59" s="39"/>
      <c r="NB59" s="39" t="s">
        <v>1926</v>
      </c>
      <c r="NC59" s="39">
        <v>1</v>
      </c>
      <c r="ND59" s="39">
        <v>1</v>
      </c>
      <c r="NE59" s="39">
        <v>0</v>
      </c>
      <c r="NF59" s="39">
        <v>0</v>
      </c>
      <c r="NG59" s="39"/>
      <c r="NH59" s="39"/>
      <c r="NI59" s="39"/>
      <c r="NJ59" s="39"/>
      <c r="NK59" s="39"/>
      <c r="NL59" s="39"/>
      <c r="NM59" s="39"/>
      <c r="NN59" s="39"/>
      <c r="NO59" s="39"/>
      <c r="NP59" s="39"/>
      <c r="NQ59" s="39"/>
      <c r="NR59" s="39"/>
      <c r="NS59" s="39"/>
      <c r="NT59" s="39"/>
      <c r="NU59" s="39"/>
      <c r="NV59" s="39"/>
      <c r="NW59" s="39"/>
      <c r="NX59" s="39"/>
      <c r="NY59" s="39"/>
      <c r="NZ59" s="39"/>
      <c r="OA59" s="39"/>
      <c r="OB59" s="39"/>
      <c r="OC59" s="39"/>
      <c r="OD59" s="39"/>
      <c r="OE59" s="39"/>
      <c r="OF59" s="39"/>
      <c r="OG59" s="39"/>
      <c r="OH59" s="39"/>
      <c r="OI59" s="39"/>
      <c r="OJ59" s="39"/>
      <c r="OK59" s="39"/>
      <c r="OL59" s="39"/>
      <c r="OM59" s="39"/>
      <c r="ON59" s="39"/>
      <c r="OO59" s="39"/>
      <c r="OP59" s="39"/>
      <c r="OQ59" s="39"/>
      <c r="OR59" s="39"/>
      <c r="OS59" s="39"/>
      <c r="OT59" s="39"/>
      <c r="OU59" s="39"/>
      <c r="OV59" s="39" t="s">
        <v>4395</v>
      </c>
      <c r="OW59" s="39">
        <v>0</v>
      </c>
      <c r="OX59" s="39">
        <v>0</v>
      </c>
      <c r="OY59" s="39">
        <v>0</v>
      </c>
      <c r="OZ59" s="39">
        <v>0</v>
      </c>
      <c r="PA59" s="39">
        <v>0</v>
      </c>
      <c r="PB59" s="39">
        <v>0</v>
      </c>
      <c r="PC59" s="39">
        <v>0</v>
      </c>
      <c r="PD59" s="39">
        <v>0</v>
      </c>
      <c r="PE59" s="39"/>
      <c r="PF59" s="39"/>
      <c r="PG59" s="39">
        <v>1</v>
      </c>
      <c r="PH59" s="39">
        <v>0</v>
      </c>
      <c r="PI59" s="39">
        <v>0</v>
      </c>
      <c r="PJ59" s="39">
        <v>0</v>
      </c>
      <c r="PK59" s="39"/>
      <c r="PL59" s="39"/>
      <c r="PM59" s="39"/>
      <c r="PN59" s="39"/>
      <c r="PO59" s="39"/>
      <c r="PP59" s="39"/>
      <c r="PQ59" s="39"/>
      <c r="PR59" s="39"/>
      <c r="PS59" s="39"/>
      <c r="PT59" s="39"/>
      <c r="PU59" s="39"/>
      <c r="PV59" s="39"/>
      <c r="PW59" s="39"/>
      <c r="PX59" s="39"/>
      <c r="PY59" s="39"/>
      <c r="PZ59" s="39"/>
      <c r="QA59" s="39"/>
      <c r="QB59" s="39"/>
      <c r="QC59" s="39" t="s">
        <v>4399</v>
      </c>
      <c r="QD59" s="39"/>
      <c r="QE59" s="39" t="s">
        <v>2070</v>
      </c>
      <c r="QF59" s="39">
        <v>1</v>
      </c>
      <c r="QG59" s="39">
        <v>0</v>
      </c>
      <c r="QH59" s="39">
        <v>0</v>
      </c>
      <c r="QI59" s="39">
        <v>1</v>
      </c>
      <c r="QJ59" s="39">
        <v>1</v>
      </c>
      <c r="QK59" s="39">
        <v>0</v>
      </c>
      <c r="QL59" s="39">
        <v>0</v>
      </c>
      <c r="QM59" s="39">
        <v>0</v>
      </c>
      <c r="QN59" s="39">
        <v>0</v>
      </c>
      <c r="QO59" s="39"/>
      <c r="QP59" s="39" t="s">
        <v>1909</v>
      </c>
      <c r="QQ59" s="39">
        <v>0</v>
      </c>
      <c r="QR59" s="39">
        <v>0</v>
      </c>
      <c r="QS59" s="39">
        <v>0</v>
      </c>
      <c r="QT59" s="39">
        <v>0</v>
      </c>
      <c r="QU59" s="39">
        <v>0</v>
      </c>
      <c r="QV59" s="39">
        <v>1</v>
      </c>
      <c r="QW59" s="39">
        <v>0</v>
      </c>
      <c r="QX59" s="39">
        <v>0</v>
      </c>
      <c r="QY59" s="39">
        <v>0</v>
      </c>
      <c r="QZ59" s="39"/>
      <c r="RA59" s="39"/>
      <c r="RB59" s="39"/>
      <c r="RC59" s="39"/>
      <c r="RD59" s="39"/>
      <c r="RE59" s="39"/>
      <c r="RF59" s="39"/>
      <c r="RG59" s="39"/>
      <c r="RH59" s="39"/>
      <c r="RI59" s="39"/>
      <c r="RJ59" s="39"/>
      <c r="RK59" s="39"/>
      <c r="RL59" s="39"/>
      <c r="RM59" s="39"/>
      <c r="RN59" s="39"/>
      <c r="RO59" s="39"/>
      <c r="RP59" s="39"/>
      <c r="RQ59" s="39"/>
      <c r="RR59" s="39"/>
      <c r="RS59" s="39"/>
      <c r="RT59" s="39"/>
      <c r="RU59" s="39"/>
      <c r="RV59" s="39"/>
      <c r="RW59" s="39"/>
      <c r="RX59" s="39"/>
      <c r="RY59" s="39"/>
      <c r="RZ59" s="39"/>
      <c r="SA59" s="39"/>
      <c r="SB59" s="39"/>
      <c r="SC59" s="39"/>
      <c r="SD59" s="39"/>
      <c r="SE59" s="39"/>
      <c r="SF59" s="39"/>
      <c r="SG59" s="39"/>
      <c r="SH59" s="39"/>
      <c r="SI59" s="39"/>
      <c r="SJ59" s="39"/>
      <c r="SK59" s="39"/>
      <c r="SL59" s="39"/>
      <c r="SM59" s="39"/>
      <c r="SN59" s="39"/>
      <c r="SO59" s="39"/>
      <c r="SP59" s="39"/>
      <c r="SQ59" s="39"/>
      <c r="SR59" s="39"/>
      <c r="SS59" s="39"/>
      <c r="ST59" s="39"/>
      <c r="SU59" s="39"/>
      <c r="SV59" s="39"/>
      <c r="SW59" s="39"/>
      <c r="SX59" s="39"/>
      <c r="SY59" s="39"/>
      <c r="SZ59" s="39"/>
      <c r="TA59" s="39"/>
      <c r="TB59" s="39"/>
      <c r="TC59" s="39"/>
      <c r="TD59" s="39"/>
      <c r="TE59" s="39"/>
      <c r="TF59" s="39"/>
      <c r="TG59" s="39"/>
      <c r="TH59" s="39"/>
      <c r="TI59" s="39"/>
      <c r="TJ59" s="39"/>
      <c r="TK59" s="39"/>
      <c r="TL59" s="39"/>
      <c r="TM59" s="39"/>
      <c r="TN59" s="39"/>
      <c r="TO59" s="39"/>
      <c r="TP59" s="39"/>
      <c r="TQ59" s="39"/>
      <c r="TR59" s="39"/>
      <c r="TS59" s="39"/>
      <c r="TT59" s="39"/>
      <c r="TU59" s="39"/>
      <c r="TV59" s="39"/>
      <c r="TW59" s="39"/>
      <c r="TX59" s="39"/>
      <c r="TY59" s="39"/>
      <c r="TZ59" s="39"/>
      <c r="UA59" s="39"/>
      <c r="UB59" s="39"/>
      <c r="UC59" s="39"/>
      <c r="UD59" s="39"/>
      <c r="UE59" s="39"/>
      <c r="UF59" s="39"/>
      <c r="UG59" s="39"/>
      <c r="UH59" s="39"/>
      <c r="UI59" s="39"/>
      <c r="UJ59" s="39"/>
      <c r="UK59" s="39"/>
      <c r="UL59" s="39"/>
      <c r="UM59" s="39"/>
      <c r="UN59" s="39"/>
      <c r="UO59" s="39"/>
      <c r="UP59" s="39"/>
      <c r="UQ59" s="39"/>
      <c r="UR59" s="39"/>
      <c r="US59" s="39"/>
      <c r="UT59" s="39"/>
      <c r="UU59" s="39"/>
      <c r="UV59" s="39"/>
      <c r="UW59" s="39"/>
      <c r="UX59" s="39"/>
      <c r="UY59" s="39"/>
      <c r="UZ59" s="39"/>
      <c r="VA59" s="39"/>
      <c r="VB59" s="39"/>
      <c r="VC59" s="39"/>
      <c r="VD59" s="39"/>
      <c r="VE59" s="39"/>
      <c r="VF59" s="39"/>
      <c r="VG59" s="39"/>
      <c r="VH59" s="39"/>
      <c r="VI59" s="39"/>
      <c r="VJ59" s="39"/>
      <c r="VK59" s="39"/>
      <c r="VL59" s="39"/>
      <c r="VM59" s="39"/>
      <c r="VN59" s="39"/>
      <c r="VO59" s="39"/>
      <c r="VP59" s="39"/>
      <c r="VQ59" s="39"/>
      <c r="VR59" s="39"/>
      <c r="VS59" s="39" t="s">
        <v>2071</v>
      </c>
      <c r="VT59" s="39">
        <v>0</v>
      </c>
      <c r="VU59" s="39">
        <v>0</v>
      </c>
      <c r="VV59" s="39">
        <v>0</v>
      </c>
      <c r="VW59" s="39">
        <v>0</v>
      </c>
      <c r="VX59" s="39">
        <v>1</v>
      </c>
      <c r="VY59" s="39">
        <v>0</v>
      </c>
      <c r="VZ59" s="39">
        <v>1</v>
      </c>
      <c r="WA59" s="39">
        <v>0</v>
      </c>
      <c r="WB59" s="39"/>
      <c r="WC59" s="39">
        <v>0</v>
      </c>
      <c r="WD59" s="39">
        <v>0</v>
      </c>
      <c r="WE59" s="39">
        <v>0</v>
      </c>
      <c r="WF59" s="39"/>
      <c r="WG59" s="39" t="s">
        <v>4445</v>
      </c>
      <c r="WH59" s="39" t="s">
        <v>4492</v>
      </c>
      <c r="WI59" s="39" t="s">
        <v>2072</v>
      </c>
      <c r="WJ59" s="39">
        <v>0</v>
      </c>
      <c r="WK59" s="39">
        <v>0</v>
      </c>
      <c r="WL59" s="39">
        <v>0</v>
      </c>
      <c r="WM59" s="39">
        <v>0</v>
      </c>
      <c r="WN59" s="39">
        <v>1</v>
      </c>
      <c r="WO59" s="39">
        <v>1</v>
      </c>
      <c r="WP59" s="39">
        <v>0</v>
      </c>
      <c r="WQ59" s="39">
        <v>0</v>
      </c>
      <c r="WR59" s="39">
        <v>1</v>
      </c>
      <c r="WS59" s="39">
        <v>0</v>
      </c>
      <c r="WT59" s="39">
        <v>0</v>
      </c>
      <c r="WU59" s="39"/>
      <c r="WV59" s="39">
        <v>0</v>
      </c>
      <c r="WW59" s="39">
        <v>0</v>
      </c>
      <c r="WX59" s="39">
        <v>0</v>
      </c>
      <c r="WY59" s="39"/>
      <c r="WZ59" s="39" t="s">
        <v>5065</v>
      </c>
      <c r="XA59" s="39" t="s">
        <v>1902</v>
      </c>
      <c r="XB59" s="54" t="s">
        <v>320</v>
      </c>
      <c r="XC59" s="39">
        <v>0</v>
      </c>
      <c r="XD59" s="39">
        <v>0</v>
      </c>
      <c r="XE59" s="39">
        <v>0</v>
      </c>
      <c r="XF59" s="39">
        <v>1</v>
      </c>
      <c r="XG59" s="39">
        <v>0</v>
      </c>
      <c r="XH59" s="39">
        <v>0</v>
      </c>
      <c r="XI59" s="39" t="s">
        <v>4557</v>
      </c>
      <c r="XJ59" s="39" t="s">
        <v>1915</v>
      </c>
      <c r="XK59" s="39" t="s">
        <v>1915</v>
      </c>
      <c r="XL59" s="39"/>
      <c r="XM59" s="39" t="s">
        <v>2002</v>
      </c>
      <c r="XN59" s="39">
        <v>0</v>
      </c>
      <c r="XO59" s="39">
        <v>0</v>
      </c>
      <c r="XP59" s="39">
        <v>1</v>
      </c>
      <c r="XQ59" s="39"/>
      <c r="XR59" s="39">
        <v>0</v>
      </c>
      <c r="XS59" s="39">
        <v>0</v>
      </c>
      <c r="XT59" s="39">
        <v>0</v>
      </c>
      <c r="XU59" s="39"/>
      <c r="XV59" s="39"/>
      <c r="XW59" s="39" t="s">
        <v>1915</v>
      </c>
      <c r="XX59" s="39">
        <v>227729660</v>
      </c>
      <c r="XY59" s="39" t="s">
        <v>1137</v>
      </c>
      <c r="XZ59" s="38">
        <v>44498.741979166669</v>
      </c>
      <c r="YA59" s="39"/>
      <c r="YB59" s="39"/>
      <c r="YC59" s="39" t="s">
        <v>336</v>
      </c>
      <c r="YD59" s="39" t="s">
        <v>337</v>
      </c>
      <c r="YE59" s="39"/>
      <c r="YF59" s="39">
        <v>66</v>
      </c>
    </row>
    <row r="60" spans="1:656" s="14" customFormat="1" x14ac:dyDescent="0.25">
      <c r="A60" s="37">
        <v>44499.610003009257</v>
      </c>
      <c r="B60" s="38">
        <v>44499.655427673613</v>
      </c>
      <c r="C60" s="38">
        <v>44499</v>
      </c>
      <c r="D60" s="39"/>
      <c r="E60" s="39" t="s">
        <v>308</v>
      </c>
      <c r="F60" s="38">
        <v>44499</v>
      </c>
      <c r="G60" s="39" t="s">
        <v>1902</v>
      </c>
      <c r="H60" s="39" t="s">
        <v>1902</v>
      </c>
      <c r="I60" s="39" t="s">
        <v>4187</v>
      </c>
      <c r="J60" s="39" t="s">
        <v>1903</v>
      </c>
      <c r="K60" s="39" t="s">
        <v>1904</v>
      </c>
      <c r="L60" s="39"/>
      <c r="M60" s="39" t="s">
        <v>681</v>
      </c>
      <c r="N60" s="39" t="s">
        <v>1902</v>
      </c>
      <c r="O60" s="39" t="s">
        <v>315</v>
      </c>
      <c r="P60" s="39" t="s">
        <v>1946</v>
      </c>
      <c r="Q60" s="39"/>
      <c r="R60" s="39" t="s">
        <v>317</v>
      </c>
      <c r="S60" s="39">
        <v>1</v>
      </c>
      <c r="T60" s="39">
        <v>0</v>
      </c>
      <c r="U60" s="39">
        <v>0</v>
      </c>
      <c r="V60" s="39" t="s">
        <v>1909</v>
      </c>
      <c r="W60" s="39">
        <v>1</v>
      </c>
      <c r="X60" s="39">
        <v>0</v>
      </c>
      <c r="Y60" s="39">
        <v>0</v>
      </c>
      <c r="Z60" s="39">
        <v>0</v>
      </c>
      <c r="AA60" s="39" t="s">
        <v>319</v>
      </c>
      <c r="AB60" s="39">
        <v>1</v>
      </c>
      <c r="AC60" s="39">
        <v>0</v>
      </c>
      <c r="AD60" s="39">
        <v>0</v>
      </c>
      <c r="AE60" s="39">
        <v>0</v>
      </c>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c r="DR60" s="39"/>
      <c r="DS60" s="39"/>
      <c r="DT60" s="39"/>
      <c r="DU60" s="39"/>
      <c r="DV60" s="39"/>
      <c r="DW60" s="39"/>
      <c r="DX60" s="39"/>
      <c r="DY60" s="39"/>
      <c r="DZ60" s="39"/>
      <c r="EA60" s="39"/>
      <c r="EB60" s="39"/>
      <c r="EC60" s="39"/>
      <c r="ED60" s="39"/>
      <c r="EE60" s="39"/>
      <c r="EF60" s="39"/>
      <c r="EG60" s="39"/>
      <c r="EH60" s="39"/>
      <c r="EI60" s="39"/>
      <c r="EJ60" s="39" t="s">
        <v>1909</v>
      </c>
      <c r="EK60" s="39">
        <v>1</v>
      </c>
      <c r="EL60" s="39">
        <v>0</v>
      </c>
      <c r="EM60" s="39">
        <v>0</v>
      </c>
      <c r="EN60" s="39">
        <v>0</v>
      </c>
      <c r="EO60" s="39">
        <v>0</v>
      </c>
      <c r="EP60" s="39">
        <v>0</v>
      </c>
      <c r="EQ60" s="39"/>
      <c r="ER60" s="39"/>
      <c r="ES60" s="39"/>
      <c r="ET60" s="39"/>
      <c r="EU60" s="39"/>
      <c r="EV60" s="39"/>
      <c r="EW60" s="39"/>
      <c r="EX60" s="39"/>
      <c r="EY60" s="39"/>
      <c r="EZ60" s="39"/>
      <c r="FA60" s="39"/>
      <c r="FB60" s="39"/>
      <c r="FC60" s="39"/>
      <c r="FD60" s="39"/>
      <c r="FE60" s="39"/>
      <c r="FF60" s="39"/>
      <c r="FG60" s="39"/>
      <c r="FH60" s="39"/>
      <c r="FI60" s="39"/>
      <c r="FJ60" s="39"/>
      <c r="FK60" s="39"/>
      <c r="FL60" s="39"/>
      <c r="FM60" s="39"/>
      <c r="FN60" s="39"/>
      <c r="FO60" s="39"/>
      <c r="FP60" s="39"/>
      <c r="FQ60" s="39"/>
      <c r="FR60" s="39"/>
      <c r="FS60" s="39"/>
      <c r="FT60" s="39"/>
      <c r="FU60" s="39"/>
      <c r="FV60" s="39"/>
      <c r="FW60" s="39"/>
      <c r="FX60" s="39"/>
      <c r="FY60" s="39"/>
      <c r="FZ60" s="39"/>
      <c r="GA60" s="39"/>
      <c r="GB60" s="39"/>
      <c r="GC60" s="39"/>
      <c r="GD60" s="39"/>
      <c r="GE60" s="39"/>
      <c r="GF60" s="39"/>
      <c r="GG60" s="39"/>
      <c r="GH60" s="39"/>
      <c r="GI60" s="39"/>
      <c r="GJ60" s="39"/>
      <c r="GK60" s="39"/>
      <c r="GL60" s="39"/>
      <c r="GM60" s="39"/>
      <c r="GN60" s="39"/>
      <c r="GO60" s="39"/>
      <c r="GP60" s="39"/>
      <c r="GQ60" s="39"/>
      <c r="GR60" s="39"/>
      <c r="GS60" s="39"/>
      <c r="GT60" s="39"/>
      <c r="GU60" s="39"/>
      <c r="GV60" s="39"/>
      <c r="GW60" s="39"/>
      <c r="GX60" s="39"/>
      <c r="GY60" s="39"/>
      <c r="GZ60" s="39"/>
      <c r="HA60" s="39"/>
      <c r="HB60" s="39"/>
      <c r="HC60" s="39"/>
      <c r="HD60" s="39"/>
      <c r="HE60" s="39"/>
      <c r="HF60" s="39"/>
      <c r="HG60" s="39"/>
      <c r="HH60" s="39"/>
      <c r="HI60" s="39"/>
      <c r="HJ60" s="39"/>
      <c r="HK60" s="39"/>
      <c r="HL60" s="39"/>
      <c r="HM60" s="39"/>
      <c r="HN60" s="39"/>
      <c r="HO60" s="39"/>
      <c r="HP60" s="39"/>
      <c r="HQ60" s="39"/>
      <c r="HR60" s="39"/>
      <c r="HS60" s="39"/>
      <c r="HT60" s="39"/>
      <c r="HU60" s="39"/>
      <c r="HV60" s="39"/>
      <c r="HW60" s="39"/>
      <c r="HX60" s="39" t="s">
        <v>423</v>
      </c>
      <c r="HY60" s="39"/>
      <c r="HZ60" s="39"/>
      <c r="IA60" s="39"/>
      <c r="IB60" s="39"/>
      <c r="IC60" s="39"/>
      <c r="ID60" s="39" t="s">
        <v>4254</v>
      </c>
      <c r="IE60" s="39"/>
      <c r="IF60" s="39"/>
      <c r="IG60" s="39"/>
      <c r="IH60" s="39"/>
      <c r="II60" s="39"/>
      <c r="IJ60" s="39"/>
      <c r="IK60" s="39"/>
      <c r="IL60" s="39"/>
      <c r="IM60" s="39"/>
      <c r="IN60" s="39"/>
      <c r="IO60" s="39"/>
      <c r="IP60" s="39"/>
      <c r="IQ60" s="39"/>
      <c r="IR60" s="39"/>
      <c r="IS60" s="39"/>
      <c r="IT60" s="39"/>
      <c r="IU60" s="39"/>
      <c r="IV60" s="39"/>
      <c r="IW60" s="39"/>
      <c r="IX60" s="39"/>
      <c r="IY60" s="39"/>
      <c r="IZ60" s="39"/>
      <c r="JA60" s="39"/>
      <c r="JB60" s="39"/>
      <c r="JC60" s="39"/>
      <c r="JD60" s="39"/>
      <c r="JE60" s="39"/>
      <c r="JF60" s="39"/>
      <c r="JG60" s="39"/>
      <c r="JH60" s="39"/>
      <c r="JI60" s="39"/>
      <c r="JJ60" s="39"/>
      <c r="JK60" s="39"/>
      <c r="JL60" s="39"/>
      <c r="JM60" s="39"/>
      <c r="JN60" s="39"/>
      <c r="JO60" s="39"/>
      <c r="JP60" s="39"/>
      <c r="JQ60" s="39"/>
      <c r="JR60" s="39"/>
      <c r="JS60" s="39"/>
      <c r="JT60" s="39"/>
      <c r="JU60" s="39"/>
      <c r="JV60" s="39"/>
      <c r="JW60" s="39"/>
      <c r="JX60" s="39"/>
      <c r="JY60" s="39"/>
      <c r="JZ60" s="39"/>
      <c r="KA60" s="39"/>
      <c r="KB60" s="39"/>
      <c r="KC60" s="39"/>
      <c r="KD60" s="39"/>
      <c r="KE60" s="39"/>
      <c r="KF60" s="39"/>
      <c r="KG60" s="39"/>
      <c r="KH60" s="39"/>
      <c r="KI60" s="39"/>
      <c r="KJ60" s="39"/>
      <c r="KK60" s="39"/>
      <c r="KL60" s="39"/>
      <c r="KM60" s="39"/>
      <c r="KN60" s="39"/>
      <c r="KO60" s="39"/>
      <c r="KP60" s="39"/>
      <c r="KQ60" s="39"/>
      <c r="KR60" s="39"/>
      <c r="KS60" s="39"/>
      <c r="KT60" s="39"/>
      <c r="KU60" s="39"/>
      <c r="KV60" s="39"/>
      <c r="KW60" s="39"/>
      <c r="KX60" s="39"/>
      <c r="KY60" s="39"/>
      <c r="KZ60" s="39"/>
      <c r="LA60" s="39"/>
      <c r="LB60" s="39"/>
      <c r="LC60" s="39"/>
      <c r="LD60" s="39"/>
      <c r="LE60" s="39"/>
      <c r="LF60" s="39"/>
      <c r="LG60" s="39"/>
      <c r="LH60" s="39"/>
      <c r="LI60" s="39"/>
      <c r="LJ60" s="39"/>
      <c r="LK60" s="39"/>
      <c r="LL60" s="39"/>
      <c r="LM60" s="39"/>
      <c r="LN60" s="39"/>
      <c r="LO60" s="39"/>
      <c r="LP60" s="39"/>
      <c r="LQ60" s="39"/>
      <c r="LR60" s="39"/>
      <c r="LS60" s="39"/>
      <c r="LT60" s="39"/>
      <c r="LU60" s="39"/>
      <c r="LV60" s="39"/>
      <c r="LW60" s="39"/>
      <c r="LX60" s="39"/>
      <c r="LY60" s="39"/>
      <c r="LZ60" s="39"/>
      <c r="MA60" s="39"/>
      <c r="MB60" s="39"/>
      <c r="MC60" s="39"/>
      <c r="MD60" s="39"/>
      <c r="ME60" s="39"/>
      <c r="MF60" s="39"/>
      <c r="MG60" s="39"/>
      <c r="MH60" s="39"/>
      <c r="MI60" s="39"/>
      <c r="MJ60" s="39" t="s">
        <v>355</v>
      </c>
      <c r="MK60" s="39">
        <v>0</v>
      </c>
      <c r="ML60" s="39">
        <v>0</v>
      </c>
      <c r="MM60" s="39">
        <v>0</v>
      </c>
      <c r="MN60" s="39">
        <v>0</v>
      </c>
      <c r="MO60" s="39">
        <v>0</v>
      </c>
      <c r="MP60" s="39">
        <v>0</v>
      </c>
      <c r="MQ60" s="39">
        <v>1</v>
      </c>
      <c r="MR60" s="39">
        <v>0</v>
      </c>
      <c r="MS60" s="39"/>
      <c r="MT60" s="39"/>
      <c r="MU60" s="39"/>
      <c r="MV60" s="39"/>
      <c r="MW60" s="39"/>
      <c r="MX60" s="39"/>
      <c r="MY60" s="39"/>
      <c r="MZ60" s="39"/>
      <c r="NA60" s="39"/>
      <c r="NB60" s="39" t="s">
        <v>1934</v>
      </c>
      <c r="NC60" s="39">
        <v>0</v>
      </c>
      <c r="ND60" s="39">
        <v>1</v>
      </c>
      <c r="NE60" s="39">
        <v>0</v>
      </c>
      <c r="NF60" s="39">
        <v>0</v>
      </c>
      <c r="NG60" s="39"/>
      <c r="NH60" s="39"/>
      <c r="NI60" s="39"/>
      <c r="NJ60" s="39"/>
      <c r="NK60" s="39"/>
      <c r="NL60" s="39"/>
      <c r="NM60" s="39"/>
      <c r="NN60" s="39"/>
      <c r="NO60" s="39"/>
      <c r="NP60" s="39"/>
      <c r="NQ60" s="39"/>
      <c r="NR60" s="39"/>
      <c r="NS60" s="39"/>
      <c r="NT60" s="39"/>
      <c r="NU60" s="39"/>
      <c r="NV60" s="39"/>
      <c r="NW60" s="39"/>
      <c r="NX60" s="39"/>
      <c r="NY60" s="39"/>
      <c r="NZ60" s="39"/>
      <c r="OA60" s="39"/>
      <c r="OB60" s="39"/>
      <c r="OC60" s="39"/>
      <c r="OD60" s="39"/>
      <c r="OE60" s="39"/>
      <c r="OF60" s="39"/>
      <c r="OG60" s="39"/>
      <c r="OH60" s="39"/>
      <c r="OI60" s="39"/>
      <c r="OJ60" s="39"/>
      <c r="OK60" s="39"/>
      <c r="OL60" s="39"/>
      <c r="OM60" s="39"/>
      <c r="ON60" s="39"/>
      <c r="OO60" s="39"/>
      <c r="OP60" s="39"/>
      <c r="OQ60" s="39"/>
      <c r="OR60" s="39"/>
      <c r="OS60" s="39"/>
      <c r="OT60" s="39"/>
      <c r="OU60" s="39"/>
      <c r="OV60" s="39" t="s">
        <v>4395</v>
      </c>
      <c r="OW60" s="39">
        <v>0</v>
      </c>
      <c r="OX60" s="39">
        <v>0</v>
      </c>
      <c r="OY60" s="39">
        <v>0</v>
      </c>
      <c r="OZ60" s="39">
        <v>0</v>
      </c>
      <c r="PA60" s="39">
        <v>0</v>
      </c>
      <c r="PB60" s="39">
        <v>0</v>
      </c>
      <c r="PC60" s="39">
        <v>0</v>
      </c>
      <c r="PD60" s="39">
        <v>0</v>
      </c>
      <c r="PE60" s="39"/>
      <c r="PF60" s="39"/>
      <c r="PG60" s="39">
        <v>1</v>
      </c>
      <c r="PH60" s="39">
        <v>0</v>
      </c>
      <c r="PI60" s="39">
        <v>0</v>
      </c>
      <c r="PJ60" s="39">
        <v>0</v>
      </c>
      <c r="PK60" s="39"/>
      <c r="PL60" s="39"/>
      <c r="PM60" s="39"/>
      <c r="PN60" s="39"/>
      <c r="PO60" s="39"/>
      <c r="PP60" s="39"/>
      <c r="PQ60" s="39"/>
      <c r="PR60" s="39"/>
      <c r="PS60" s="39"/>
      <c r="PT60" s="39"/>
      <c r="PU60" s="39"/>
      <c r="PV60" s="39"/>
      <c r="PW60" s="39"/>
      <c r="PX60" s="39"/>
      <c r="PY60" s="39"/>
      <c r="PZ60" s="39"/>
      <c r="QA60" s="39"/>
      <c r="QB60" s="39"/>
      <c r="QC60" s="39" t="s">
        <v>1915</v>
      </c>
      <c r="QD60" s="39"/>
      <c r="QE60" s="39" t="s">
        <v>1925</v>
      </c>
      <c r="QF60" s="39">
        <v>0</v>
      </c>
      <c r="QG60" s="39">
        <v>0</v>
      </c>
      <c r="QH60" s="39">
        <v>0</v>
      </c>
      <c r="QI60" s="39">
        <v>0</v>
      </c>
      <c r="QJ60" s="39">
        <v>0</v>
      </c>
      <c r="QK60" s="39">
        <v>0</v>
      </c>
      <c r="QL60" s="39">
        <v>0</v>
      </c>
      <c r="QM60" s="39">
        <v>1</v>
      </c>
      <c r="QN60" s="39">
        <v>0</v>
      </c>
      <c r="QO60" s="39"/>
      <c r="QP60" s="39"/>
      <c r="QQ60" s="39"/>
      <c r="QR60" s="39"/>
      <c r="QS60" s="39"/>
      <c r="QT60" s="39"/>
      <c r="QU60" s="39"/>
      <c r="QV60" s="39"/>
      <c r="QW60" s="39"/>
      <c r="QX60" s="39"/>
      <c r="QY60" s="39"/>
      <c r="QZ60" s="39"/>
      <c r="RA60" s="39"/>
      <c r="RB60" s="39"/>
      <c r="RC60" s="39"/>
      <c r="RD60" s="39"/>
      <c r="RE60" s="39"/>
      <c r="RF60" s="39"/>
      <c r="RG60" s="39"/>
      <c r="RH60" s="39"/>
      <c r="RI60" s="39"/>
      <c r="RJ60" s="39"/>
      <c r="RK60" s="39"/>
      <c r="RL60" s="39"/>
      <c r="RM60" s="39"/>
      <c r="RN60" s="39"/>
      <c r="RO60" s="39"/>
      <c r="RP60" s="39"/>
      <c r="RQ60" s="39"/>
      <c r="RR60" s="39"/>
      <c r="RS60" s="39"/>
      <c r="RT60" s="39"/>
      <c r="RU60" s="39"/>
      <c r="RV60" s="39"/>
      <c r="RW60" s="39"/>
      <c r="RX60" s="39"/>
      <c r="RY60" s="39"/>
      <c r="RZ60" s="39"/>
      <c r="SA60" s="39"/>
      <c r="SB60" s="39"/>
      <c r="SC60" s="39"/>
      <c r="SD60" s="39"/>
      <c r="SE60" s="39"/>
      <c r="SF60" s="39"/>
      <c r="SG60" s="39"/>
      <c r="SH60" s="39"/>
      <c r="SI60" s="39"/>
      <c r="SJ60" s="39"/>
      <c r="SK60" s="39"/>
      <c r="SL60" s="39"/>
      <c r="SM60" s="39"/>
      <c r="SN60" s="39"/>
      <c r="SO60" s="39"/>
      <c r="SP60" s="39"/>
      <c r="SQ60" s="39"/>
      <c r="SR60" s="39"/>
      <c r="SS60" s="39"/>
      <c r="ST60" s="39"/>
      <c r="SU60" s="39"/>
      <c r="SV60" s="39"/>
      <c r="SW60" s="39"/>
      <c r="SX60" s="39"/>
      <c r="SY60" s="39"/>
      <c r="SZ60" s="39"/>
      <c r="TA60" s="39"/>
      <c r="TB60" s="39"/>
      <c r="TC60" s="39"/>
      <c r="TD60" s="39"/>
      <c r="TE60" s="39"/>
      <c r="TF60" s="39"/>
      <c r="TG60" s="39"/>
      <c r="TH60" s="39"/>
      <c r="TI60" s="39"/>
      <c r="TJ60" s="39"/>
      <c r="TK60" s="39"/>
      <c r="TL60" s="39"/>
      <c r="TM60" s="39"/>
      <c r="TN60" s="39"/>
      <c r="TO60" s="39"/>
      <c r="TP60" s="39"/>
      <c r="TQ60" s="39"/>
      <c r="TR60" s="39"/>
      <c r="TS60" s="39"/>
      <c r="TT60" s="39"/>
      <c r="TU60" s="39"/>
      <c r="TV60" s="39"/>
      <c r="TW60" s="39"/>
      <c r="TX60" s="39"/>
      <c r="TY60" s="39"/>
      <c r="TZ60" s="39"/>
      <c r="UA60" s="39"/>
      <c r="UB60" s="39"/>
      <c r="UC60" s="39"/>
      <c r="UD60" s="39"/>
      <c r="UE60" s="39"/>
      <c r="UF60" s="39"/>
      <c r="UG60" s="39"/>
      <c r="UH60" s="39"/>
      <c r="UI60" s="39"/>
      <c r="UJ60" s="39"/>
      <c r="UK60" s="39"/>
      <c r="UL60" s="39"/>
      <c r="UM60" s="39"/>
      <c r="UN60" s="39"/>
      <c r="UO60" s="39"/>
      <c r="UP60" s="39"/>
      <c r="UQ60" s="39"/>
      <c r="UR60" s="39"/>
      <c r="US60" s="39"/>
      <c r="UT60" s="39"/>
      <c r="UU60" s="39"/>
      <c r="UV60" s="39"/>
      <c r="UW60" s="39"/>
      <c r="UX60" s="39"/>
      <c r="UY60" s="39"/>
      <c r="UZ60" s="39"/>
      <c r="VA60" s="39"/>
      <c r="VB60" s="39"/>
      <c r="VC60" s="39"/>
      <c r="VD60" s="39"/>
      <c r="VE60" s="39"/>
      <c r="VF60" s="39"/>
      <c r="VG60" s="39"/>
      <c r="VH60" s="39"/>
      <c r="VI60" s="39"/>
      <c r="VJ60" s="39"/>
      <c r="VK60" s="39"/>
      <c r="VL60" s="39"/>
      <c r="VM60" s="39"/>
      <c r="VN60" s="39"/>
      <c r="VO60" s="39"/>
      <c r="VP60" s="39"/>
      <c r="VQ60" s="39"/>
      <c r="VR60" s="39"/>
      <c r="VS60" s="39" t="s">
        <v>2073</v>
      </c>
      <c r="VT60" s="39">
        <v>0</v>
      </c>
      <c r="VU60" s="39">
        <v>1</v>
      </c>
      <c r="VV60" s="39">
        <v>1</v>
      </c>
      <c r="VW60" s="39">
        <v>0</v>
      </c>
      <c r="VX60" s="39">
        <v>0</v>
      </c>
      <c r="VY60" s="39">
        <v>0</v>
      </c>
      <c r="VZ60" s="39">
        <v>0</v>
      </c>
      <c r="WA60" s="39">
        <v>0</v>
      </c>
      <c r="WB60" s="39"/>
      <c r="WC60" s="39">
        <v>0</v>
      </c>
      <c r="WD60" s="39">
        <v>0</v>
      </c>
      <c r="WE60" s="39">
        <v>0</v>
      </c>
      <c r="WF60" s="39"/>
      <c r="WG60" s="39" t="s">
        <v>4424</v>
      </c>
      <c r="WH60" s="39" t="s">
        <v>4512</v>
      </c>
      <c r="WI60" s="39" t="s">
        <v>2074</v>
      </c>
      <c r="WJ60" s="39">
        <v>0</v>
      </c>
      <c r="WK60" s="39">
        <v>0</v>
      </c>
      <c r="WL60" s="39">
        <v>0</v>
      </c>
      <c r="WM60" s="39">
        <v>0</v>
      </c>
      <c r="WN60" s="39">
        <v>1</v>
      </c>
      <c r="WO60" s="39">
        <v>1</v>
      </c>
      <c r="WP60" s="39">
        <v>0</v>
      </c>
      <c r="WQ60" s="39">
        <v>0</v>
      </c>
      <c r="WR60" s="39">
        <v>1</v>
      </c>
      <c r="WS60" s="39">
        <v>0</v>
      </c>
      <c r="WT60" s="39">
        <v>0</v>
      </c>
      <c r="WU60" s="39"/>
      <c r="WV60" s="39">
        <v>0</v>
      </c>
      <c r="WW60" s="39">
        <v>0</v>
      </c>
      <c r="WX60" s="39">
        <v>0</v>
      </c>
      <c r="WY60" s="39"/>
      <c r="WZ60" s="39" t="s">
        <v>5072</v>
      </c>
      <c r="XA60" s="39" t="s">
        <v>1902</v>
      </c>
      <c r="XB60" s="39" t="s">
        <v>2075</v>
      </c>
      <c r="XC60" s="39">
        <v>0</v>
      </c>
      <c r="XD60" s="39">
        <v>1</v>
      </c>
      <c r="XE60" s="39">
        <v>0</v>
      </c>
      <c r="XF60" s="39">
        <v>0</v>
      </c>
      <c r="XG60" s="39">
        <v>0</v>
      </c>
      <c r="XH60" s="39">
        <v>0</v>
      </c>
      <c r="XI60" s="39"/>
      <c r="XJ60" s="39" t="s">
        <v>355</v>
      </c>
      <c r="XK60" s="39" t="s">
        <v>1915</v>
      </c>
      <c r="XL60" s="39"/>
      <c r="XM60" s="39" t="s">
        <v>2002</v>
      </c>
      <c r="XN60" s="39">
        <v>0</v>
      </c>
      <c r="XO60" s="39">
        <v>0</v>
      </c>
      <c r="XP60" s="39">
        <v>1</v>
      </c>
      <c r="XQ60" s="39"/>
      <c r="XR60" s="39">
        <v>0</v>
      </c>
      <c r="XS60" s="39">
        <v>0</v>
      </c>
      <c r="XT60" s="39">
        <v>0</v>
      </c>
      <c r="XU60" s="39"/>
      <c r="XV60" s="39"/>
      <c r="XW60" s="39" t="s">
        <v>4115</v>
      </c>
      <c r="XX60" s="39">
        <v>227920839</v>
      </c>
      <c r="XY60" s="39" t="s">
        <v>1148</v>
      </c>
      <c r="XZ60" s="38">
        <v>44499.573344907411</v>
      </c>
      <c r="YA60" s="39"/>
      <c r="YB60" s="39"/>
      <c r="YC60" s="39" t="s">
        <v>336</v>
      </c>
      <c r="YD60" s="39" t="s">
        <v>337</v>
      </c>
      <c r="YE60" s="39"/>
      <c r="YF60" s="39">
        <v>67</v>
      </c>
    </row>
    <row r="61" spans="1:656" s="14" customFormat="1" x14ac:dyDescent="0.25">
      <c r="A61" s="52">
        <v>44499.776679780087</v>
      </c>
      <c r="B61" s="53">
        <v>44499.800679699067</v>
      </c>
      <c r="C61" s="53">
        <v>44499</v>
      </c>
      <c r="D61" s="54"/>
      <c r="E61" s="54" t="s">
        <v>1027</v>
      </c>
      <c r="F61" s="53">
        <v>44499</v>
      </c>
      <c r="G61" s="54" t="s">
        <v>1902</v>
      </c>
      <c r="H61" s="54" t="s">
        <v>1902</v>
      </c>
      <c r="I61" s="54" t="s">
        <v>1915</v>
      </c>
      <c r="J61" s="54" t="s">
        <v>2060</v>
      </c>
      <c r="K61" s="54" t="s">
        <v>1963</v>
      </c>
      <c r="L61" s="54"/>
      <c r="M61" s="54" t="s">
        <v>681</v>
      </c>
      <c r="N61" s="54" t="s">
        <v>1902</v>
      </c>
      <c r="O61" s="54" t="s">
        <v>382</v>
      </c>
      <c r="P61" s="54" t="s">
        <v>1907</v>
      </c>
      <c r="Q61" s="54"/>
      <c r="R61" s="54" t="s">
        <v>317</v>
      </c>
      <c r="S61" s="54">
        <v>3</v>
      </c>
      <c r="T61" s="54">
        <v>0</v>
      </c>
      <c r="U61" s="54">
        <v>3</v>
      </c>
      <c r="V61" s="54" t="s">
        <v>1909</v>
      </c>
      <c r="W61" s="54">
        <v>1</v>
      </c>
      <c r="X61" s="54">
        <v>0</v>
      </c>
      <c r="Y61" s="54">
        <v>0</v>
      </c>
      <c r="Z61" s="54">
        <v>0</v>
      </c>
      <c r="AA61" s="54" t="s">
        <v>402</v>
      </c>
      <c r="AB61" s="54">
        <v>1</v>
      </c>
      <c r="AC61" s="54">
        <v>1</v>
      </c>
      <c r="AD61" s="54">
        <v>0</v>
      </c>
      <c r="AE61" s="54">
        <v>0</v>
      </c>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c r="DQ61" s="54"/>
      <c r="DR61" s="54"/>
      <c r="DS61" s="54"/>
      <c r="DT61" s="54"/>
      <c r="DU61" s="54"/>
      <c r="DV61" s="54"/>
      <c r="DW61" s="54"/>
      <c r="DX61" s="54"/>
      <c r="DY61" s="54"/>
      <c r="DZ61" s="54"/>
      <c r="EA61" s="54"/>
      <c r="EB61" s="54"/>
      <c r="EC61" s="54"/>
      <c r="ED61" s="54"/>
      <c r="EE61" s="54"/>
      <c r="EF61" s="54"/>
      <c r="EG61" s="54"/>
      <c r="EH61" s="54"/>
      <c r="EI61" s="54"/>
      <c r="EJ61" s="54" t="s">
        <v>1909</v>
      </c>
      <c r="EK61" s="54">
        <v>1</v>
      </c>
      <c r="EL61" s="54">
        <v>0</v>
      </c>
      <c r="EM61" s="54">
        <v>0</v>
      </c>
      <c r="EN61" s="54">
        <v>0</v>
      </c>
      <c r="EO61" s="54">
        <v>0</v>
      </c>
      <c r="EP61" s="54">
        <v>0</v>
      </c>
      <c r="EQ61" s="54"/>
      <c r="ER61" s="54"/>
      <c r="ES61" s="54"/>
      <c r="ET61" s="54"/>
      <c r="EU61" s="54"/>
      <c r="EV61" s="54"/>
      <c r="EW61" s="54"/>
      <c r="EX61" s="54"/>
      <c r="EY61" s="54"/>
      <c r="EZ61" s="54"/>
      <c r="FA61" s="54"/>
      <c r="FB61" s="54"/>
      <c r="FC61" s="54"/>
      <c r="FD61" s="54"/>
      <c r="FE61" s="54"/>
      <c r="FF61" s="54"/>
      <c r="FG61" s="54"/>
      <c r="FH61" s="54"/>
      <c r="FI61" s="54"/>
      <c r="FJ61" s="54"/>
      <c r="FK61" s="54"/>
      <c r="FL61" s="54"/>
      <c r="FM61" s="54"/>
      <c r="FN61" s="54"/>
      <c r="FO61" s="54"/>
      <c r="FP61" s="54"/>
      <c r="FQ61" s="54"/>
      <c r="FR61" s="54"/>
      <c r="FS61" s="54"/>
      <c r="FT61" s="54"/>
      <c r="FU61" s="54"/>
      <c r="FV61" s="54"/>
      <c r="FW61" s="54"/>
      <c r="FX61" s="54"/>
      <c r="FY61" s="54"/>
      <c r="FZ61" s="54"/>
      <c r="GA61" s="54"/>
      <c r="GB61" s="54"/>
      <c r="GC61" s="54"/>
      <c r="GD61" s="54"/>
      <c r="GE61" s="54"/>
      <c r="GF61" s="54"/>
      <c r="GG61" s="54"/>
      <c r="GH61" s="54"/>
      <c r="GI61" s="54"/>
      <c r="GJ61" s="54"/>
      <c r="GK61" s="54"/>
      <c r="GL61" s="54"/>
      <c r="GM61" s="54"/>
      <c r="GN61" s="54"/>
      <c r="GO61" s="54"/>
      <c r="GP61" s="54"/>
      <c r="GQ61" s="54"/>
      <c r="GR61" s="54"/>
      <c r="GS61" s="54"/>
      <c r="GT61" s="54"/>
      <c r="GU61" s="54"/>
      <c r="GV61" s="54"/>
      <c r="GW61" s="54"/>
      <c r="GX61" s="54"/>
      <c r="GY61" s="54"/>
      <c r="GZ61" s="54"/>
      <c r="HA61" s="54"/>
      <c r="HB61" s="54"/>
      <c r="HC61" s="54"/>
      <c r="HD61" s="54"/>
      <c r="HE61" s="54"/>
      <c r="HF61" s="54"/>
      <c r="HG61" s="54"/>
      <c r="HH61" s="54"/>
      <c r="HI61" s="54"/>
      <c r="HJ61" s="54"/>
      <c r="HK61" s="54"/>
      <c r="HL61" s="54"/>
      <c r="HM61" s="54"/>
      <c r="HN61" s="54"/>
      <c r="HO61" s="54"/>
      <c r="HP61" s="54"/>
      <c r="HQ61" s="54"/>
      <c r="HR61" s="54"/>
      <c r="HS61" s="54"/>
      <c r="HT61" s="54"/>
      <c r="HU61" s="54"/>
      <c r="HV61" s="54"/>
      <c r="HW61" s="54"/>
      <c r="HX61" s="54" t="s">
        <v>423</v>
      </c>
      <c r="HY61" s="54"/>
      <c r="HZ61" s="54"/>
      <c r="IA61" s="54"/>
      <c r="IB61" s="54"/>
      <c r="IC61" s="54"/>
      <c r="ID61" s="54" t="s">
        <v>4263</v>
      </c>
      <c r="IE61" s="54"/>
      <c r="IF61" s="54"/>
      <c r="IG61" s="54"/>
      <c r="IH61" s="54"/>
      <c r="II61" s="54"/>
      <c r="IJ61" s="54"/>
      <c r="IK61" s="54"/>
      <c r="IL61" s="54"/>
      <c r="IM61" s="54"/>
      <c r="IN61" s="54"/>
      <c r="IO61" s="54"/>
      <c r="IP61" s="54"/>
      <c r="IQ61" s="54"/>
      <c r="IR61" s="39"/>
      <c r="IS61" s="54"/>
      <c r="IT61" s="54"/>
      <c r="IU61" s="54"/>
      <c r="IV61" s="54"/>
      <c r="IW61" s="54"/>
      <c r="IX61" s="54"/>
      <c r="IY61" s="54"/>
      <c r="IZ61" s="54"/>
      <c r="JA61" s="54"/>
      <c r="JB61" s="54"/>
      <c r="JC61" s="54"/>
      <c r="JD61" s="54"/>
      <c r="JE61" s="54"/>
      <c r="JF61" s="54"/>
      <c r="JG61" s="54"/>
      <c r="JH61" s="54"/>
      <c r="JI61" s="54"/>
      <c r="JJ61" s="54"/>
      <c r="JK61" s="54"/>
      <c r="JL61" s="54"/>
      <c r="JM61" s="54"/>
      <c r="JN61" s="39"/>
      <c r="JO61" s="39"/>
      <c r="JP61" s="54"/>
      <c r="JQ61" s="54"/>
      <c r="JR61" s="54"/>
      <c r="JS61" s="54"/>
      <c r="JT61" s="54"/>
      <c r="JU61" s="54"/>
      <c r="JV61" s="54"/>
      <c r="JW61" s="54"/>
      <c r="JX61" s="54"/>
      <c r="JY61" s="54"/>
      <c r="JZ61" s="54"/>
      <c r="KA61" s="54"/>
      <c r="KB61" s="54"/>
      <c r="KC61" s="54"/>
      <c r="KD61" s="54"/>
      <c r="KE61" s="54"/>
      <c r="KF61" s="54"/>
      <c r="KG61" s="54"/>
      <c r="KH61" s="54"/>
      <c r="KI61" s="54"/>
      <c r="KJ61" s="54"/>
      <c r="KK61" s="54"/>
      <c r="KL61" s="54"/>
      <c r="KM61" s="54"/>
      <c r="KN61" s="54"/>
      <c r="KO61" s="54"/>
      <c r="KP61" s="54"/>
      <c r="KQ61" s="54"/>
      <c r="KR61" s="54"/>
      <c r="KS61" s="54"/>
      <c r="KT61" s="54"/>
      <c r="KU61" s="54"/>
      <c r="KV61" s="54"/>
      <c r="KW61" s="54"/>
      <c r="KX61" s="54"/>
      <c r="KY61" s="54"/>
      <c r="KZ61" s="54"/>
      <c r="LA61" s="54"/>
      <c r="LB61" s="54"/>
      <c r="LC61" s="54"/>
      <c r="LD61" s="54"/>
      <c r="LE61" s="54"/>
      <c r="LF61" s="54"/>
      <c r="LG61" s="54"/>
      <c r="LH61" s="54"/>
      <c r="LI61" s="54"/>
      <c r="LJ61" s="54"/>
      <c r="LK61" s="54"/>
      <c r="LL61" s="54"/>
      <c r="LM61" s="54"/>
      <c r="LN61" s="54"/>
      <c r="LO61" s="54"/>
      <c r="LP61" s="54"/>
      <c r="LQ61" s="54"/>
      <c r="LR61" s="54"/>
      <c r="LS61" s="54"/>
      <c r="LT61" s="54"/>
      <c r="LU61" s="54"/>
      <c r="LV61" s="54"/>
      <c r="LW61" s="54"/>
      <c r="LX61" s="54"/>
      <c r="LY61" s="54"/>
      <c r="LZ61" s="54"/>
      <c r="MA61" s="54"/>
      <c r="MB61" s="54"/>
      <c r="MC61" s="54"/>
      <c r="MD61" s="54"/>
      <c r="ME61" s="54"/>
      <c r="MF61" s="54"/>
      <c r="MG61" s="54"/>
      <c r="MH61" s="54"/>
      <c r="MI61" s="54"/>
      <c r="MJ61" s="54" t="s">
        <v>355</v>
      </c>
      <c r="MK61" s="54">
        <v>0</v>
      </c>
      <c r="ML61" s="54">
        <v>0</v>
      </c>
      <c r="MM61" s="54">
        <v>0</v>
      </c>
      <c r="MN61" s="54">
        <v>0</v>
      </c>
      <c r="MO61" s="54">
        <v>0</v>
      </c>
      <c r="MP61" s="54">
        <v>0</v>
      </c>
      <c r="MQ61" s="54">
        <v>1</v>
      </c>
      <c r="MR61" s="54">
        <v>0</v>
      </c>
      <c r="MS61" s="54"/>
      <c r="MT61" s="54"/>
      <c r="MU61" s="54"/>
      <c r="MV61" s="54"/>
      <c r="MW61" s="54"/>
      <c r="MX61" s="54"/>
      <c r="MY61" s="54"/>
      <c r="MZ61" s="54"/>
      <c r="NA61" s="54"/>
      <c r="NB61" s="54" t="s">
        <v>1913</v>
      </c>
      <c r="NC61" s="54">
        <v>1</v>
      </c>
      <c r="ND61" s="54">
        <v>0</v>
      </c>
      <c r="NE61" s="54">
        <v>0</v>
      </c>
      <c r="NF61" s="54">
        <v>0</v>
      </c>
      <c r="NG61" s="54"/>
      <c r="NH61" s="54"/>
      <c r="NI61" s="54"/>
      <c r="NJ61" s="54"/>
      <c r="NK61" s="54"/>
      <c r="NL61" s="54"/>
      <c r="NM61" s="54"/>
      <c r="NN61" s="54"/>
      <c r="NO61" s="54"/>
      <c r="NP61" s="54"/>
      <c r="NQ61" s="54"/>
      <c r="NR61" s="54"/>
      <c r="NS61" s="54"/>
      <c r="NT61" s="54"/>
      <c r="NU61" s="54"/>
      <c r="NV61" s="54"/>
      <c r="NW61" s="54"/>
      <c r="NX61" s="54"/>
      <c r="NY61" s="54"/>
      <c r="NZ61" s="54"/>
      <c r="OA61" s="54"/>
      <c r="OB61" s="54"/>
      <c r="OC61" s="54"/>
      <c r="OD61" s="54"/>
      <c r="OE61" s="54"/>
      <c r="OF61" s="54"/>
      <c r="OG61" s="54"/>
      <c r="OH61" s="54"/>
      <c r="OI61" s="54"/>
      <c r="OJ61" s="54"/>
      <c r="OK61" s="54"/>
      <c r="OL61" s="54"/>
      <c r="OM61" s="54"/>
      <c r="ON61" s="54"/>
      <c r="OO61" s="54"/>
      <c r="OP61" s="54"/>
      <c r="OQ61" s="54"/>
      <c r="OR61" s="54"/>
      <c r="OS61" s="54"/>
      <c r="OT61" s="54"/>
      <c r="OU61" s="54"/>
      <c r="OV61" s="39" t="s">
        <v>1951</v>
      </c>
      <c r="OW61" s="54">
        <v>1</v>
      </c>
      <c r="OX61" s="54">
        <v>0</v>
      </c>
      <c r="OY61" s="54">
        <v>0</v>
      </c>
      <c r="OZ61" s="54">
        <v>0</v>
      </c>
      <c r="PA61" s="54">
        <v>0</v>
      </c>
      <c r="PB61" s="54">
        <v>0</v>
      </c>
      <c r="PC61" s="54">
        <v>0</v>
      </c>
      <c r="PD61" s="54">
        <v>0</v>
      </c>
      <c r="PE61" s="54"/>
      <c r="PF61" s="54"/>
      <c r="PG61" s="54"/>
      <c r="PH61" s="54">
        <v>0</v>
      </c>
      <c r="PI61" s="54">
        <v>0</v>
      </c>
      <c r="PJ61" s="54">
        <v>0</v>
      </c>
      <c r="PK61" s="54"/>
      <c r="PL61" s="54"/>
      <c r="PM61" s="54"/>
      <c r="PN61" s="54"/>
      <c r="PO61" s="54"/>
      <c r="PP61" s="54"/>
      <c r="PQ61" s="54"/>
      <c r="PR61" s="54"/>
      <c r="PS61" s="54"/>
      <c r="PT61" s="54"/>
      <c r="PU61" s="54"/>
      <c r="PV61" s="54"/>
      <c r="PW61" s="54"/>
      <c r="PX61" s="54"/>
      <c r="PY61" s="54"/>
      <c r="PZ61" s="54"/>
      <c r="QA61" s="54"/>
      <c r="QB61" s="54"/>
      <c r="QC61" s="54" t="s">
        <v>4399</v>
      </c>
      <c r="QD61" s="54"/>
      <c r="QE61" s="54" t="s">
        <v>1925</v>
      </c>
      <c r="QF61" s="54">
        <v>0</v>
      </c>
      <c r="QG61" s="54">
        <v>0</v>
      </c>
      <c r="QH61" s="54">
        <v>0</v>
      </c>
      <c r="QI61" s="54">
        <v>0</v>
      </c>
      <c r="QJ61" s="54">
        <v>0</v>
      </c>
      <c r="QK61" s="54">
        <v>0</v>
      </c>
      <c r="QL61" s="54">
        <v>0</v>
      </c>
      <c r="QM61" s="54">
        <v>1</v>
      </c>
      <c r="QN61" s="54">
        <v>0</v>
      </c>
      <c r="QO61" s="54"/>
      <c r="QP61" s="54"/>
      <c r="QQ61" s="54"/>
      <c r="QR61" s="54"/>
      <c r="QS61" s="54"/>
      <c r="QT61" s="54"/>
      <c r="QU61" s="54"/>
      <c r="QV61" s="54"/>
      <c r="QW61" s="54"/>
      <c r="QX61" s="54"/>
      <c r="QY61" s="54"/>
      <c r="QZ61" s="54"/>
      <c r="RA61" s="54"/>
      <c r="RB61" s="54"/>
      <c r="RC61" s="54"/>
      <c r="RD61" s="54"/>
      <c r="RE61" s="54"/>
      <c r="RF61" s="54"/>
      <c r="RG61" s="54"/>
      <c r="RH61" s="54"/>
      <c r="RI61" s="54"/>
      <c r="RJ61" s="54"/>
      <c r="RK61" s="54"/>
      <c r="RL61" s="54"/>
      <c r="RM61" s="54"/>
      <c r="RN61" s="54"/>
      <c r="RO61" s="54"/>
      <c r="RP61" s="54"/>
      <c r="RQ61" s="54"/>
      <c r="RR61" s="54"/>
      <c r="RS61" s="54"/>
      <c r="RT61" s="54"/>
      <c r="RU61" s="54"/>
      <c r="RV61" s="54"/>
      <c r="RW61" s="54"/>
      <c r="RX61" s="54"/>
      <c r="RY61" s="54"/>
      <c r="RZ61" s="54"/>
      <c r="SA61" s="54"/>
      <c r="SB61" s="54"/>
      <c r="SC61" s="54"/>
      <c r="SD61" s="54"/>
      <c r="SE61" s="54"/>
      <c r="SF61" s="54"/>
      <c r="SG61" s="54"/>
      <c r="SH61" s="54"/>
      <c r="SI61" s="54"/>
      <c r="SJ61" s="54"/>
      <c r="SK61" s="54"/>
      <c r="SL61" s="54"/>
      <c r="SM61" s="54"/>
      <c r="SN61" s="54"/>
      <c r="SO61" s="54"/>
      <c r="SP61" s="54"/>
      <c r="SQ61" s="54"/>
      <c r="SR61" s="54"/>
      <c r="SS61" s="54"/>
      <c r="ST61" s="54"/>
      <c r="SU61" s="54"/>
      <c r="SV61" s="54"/>
      <c r="SW61" s="54"/>
      <c r="SX61" s="54"/>
      <c r="SY61" s="54"/>
      <c r="SZ61" s="54"/>
      <c r="TA61" s="54"/>
      <c r="TB61" s="54"/>
      <c r="TC61" s="54"/>
      <c r="TD61" s="54"/>
      <c r="TE61" s="54"/>
      <c r="TF61" s="54"/>
      <c r="TG61" s="54"/>
      <c r="TH61" s="54"/>
      <c r="TI61" s="54"/>
      <c r="TJ61" s="54"/>
      <c r="TK61" s="54"/>
      <c r="TL61" s="54"/>
      <c r="TM61" s="54"/>
      <c r="TN61" s="54"/>
      <c r="TO61" s="54"/>
      <c r="TP61" s="54"/>
      <c r="TQ61" s="54"/>
      <c r="TR61" s="54"/>
      <c r="TS61" s="54"/>
      <c r="TT61" s="54"/>
      <c r="TU61" s="54"/>
      <c r="TV61" s="54"/>
      <c r="TW61" s="54"/>
      <c r="TX61" s="54"/>
      <c r="TY61" s="54"/>
      <c r="TZ61" s="54"/>
      <c r="UA61" s="54"/>
      <c r="UB61" s="54"/>
      <c r="UC61" s="54"/>
      <c r="UD61" s="54"/>
      <c r="UE61" s="54"/>
      <c r="UF61" s="54"/>
      <c r="UG61" s="54"/>
      <c r="UH61" s="54"/>
      <c r="UI61" s="54"/>
      <c r="UJ61" s="54"/>
      <c r="UK61" s="54"/>
      <c r="UL61" s="54"/>
      <c r="UM61" s="54"/>
      <c r="UN61" s="54"/>
      <c r="UO61" s="54"/>
      <c r="UP61" s="54"/>
      <c r="UQ61" s="54"/>
      <c r="UR61" s="54"/>
      <c r="US61" s="54"/>
      <c r="UT61" s="54"/>
      <c r="UU61" s="54"/>
      <c r="UV61" s="54"/>
      <c r="UW61" s="54"/>
      <c r="UX61" s="54"/>
      <c r="UY61" s="54"/>
      <c r="UZ61" s="54"/>
      <c r="VA61" s="54"/>
      <c r="VB61" s="54"/>
      <c r="VC61" s="54"/>
      <c r="VD61" s="54"/>
      <c r="VE61" s="54"/>
      <c r="VF61" s="54"/>
      <c r="VG61" s="54"/>
      <c r="VH61" s="54"/>
      <c r="VI61" s="54"/>
      <c r="VJ61" s="54"/>
      <c r="VK61" s="54"/>
      <c r="VL61" s="54"/>
      <c r="VM61" s="54"/>
      <c r="VN61" s="54"/>
      <c r="VO61" s="54"/>
      <c r="VP61" s="54"/>
      <c r="VQ61" s="54"/>
      <c r="VR61" s="54"/>
      <c r="VS61" s="54" t="s">
        <v>2076</v>
      </c>
      <c r="VT61" s="54">
        <v>0</v>
      </c>
      <c r="VU61" s="54">
        <v>1</v>
      </c>
      <c r="VV61" s="54">
        <v>1</v>
      </c>
      <c r="VW61" s="54">
        <v>1</v>
      </c>
      <c r="VX61" s="54">
        <v>0</v>
      </c>
      <c r="VY61" s="54">
        <v>1</v>
      </c>
      <c r="VZ61" s="54">
        <v>0</v>
      </c>
      <c r="WA61" s="54">
        <v>0</v>
      </c>
      <c r="WB61" s="54"/>
      <c r="WC61" s="54">
        <v>0</v>
      </c>
      <c r="WD61" s="54">
        <v>0</v>
      </c>
      <c r="WE61" s="54">
        <v>0</v>
      </c>
      <c r="WF61" s="54"/>
      <c r="WG61" s="54" t="s">
        <v>4426</v>
      </c>
      <c r="WH61" s="54" t="s">
        <v>4513</v>
      </c>
      <c r="WI61" s="54" t="s">
        <v>2077</v>
      </c>
      <c r="WJ61" s="54">
        <v>0</v>
      </c>
      <c r="WK61" s="54">
        <v>0</v>
      </c>
      <c r="WL61" s="54">
        <v>0</v>
      </c>
      <c r="WM61" s="54">
        <v>0</v>
      </c>
      <c r="WN61" s="54">
        <v>1</v>
      </c>
      <c r="WO61" s="54">
        <v>1</v>
      </c>
      <c r="WP61" s="54">
        <v>0</v>
      </c>
      <c r="WQ61" s="54">
        <v>1</v>
      </c>
      <c r="WR61" s="54">
        <v>0</v>
      </c>
      <c r="WS61" s="54">
        <v>0</v>
      </c>
      <c r="WT61" s="54">
        <v>1</v>
      </c>
      <c r="WU61" s="54"/>
      <c r="WV61" s="54">
        <v>0</v>
      </c>
      <c r="WW61" s="54">
        <v>0</v>
      </c>
      <c r="WX61" s="54">
        <v>0</v>
      </c>
      <c r="WY61" s="54"/>
      <c r="WZ61" s="54" t="s">
        <v>5065</v>
      </c>
      <c r="XA61" s="54" t="s">
        <v>1915</v>
      </c>
      <c r="XB61" s="54"/>
      <c r="XC61" s="54"/>
      <c r="XD61" s="54"/>
      <c r="XE61" s="54"/>
      <c r="XF61" s="54"/>
      <c r="XG61" s="54"/>
      <c r="XH61" s="54"/>
      <c r="XI61" s="54"/>
      <c r="XJ61" s="39" t="s">
        <v>355</v>
      </c>
      <c r="XK61" s="54" t="s">
        <v>1915</v>
      </c>
      <c r="XL61" s="54"/>
      <c r="XM61" s="54" t="s">
        <v>2078</v>
      </c>
      <c r="XN61" s="54">
        <v>1</v>
      </c>
      <c r="XO61" s="54">
        <v>1</v>
      </c>
      <c r="XP61" s="54">
        <v>0</v>
      </c>
      <c r="XQ61" s="54"/>
      <c r="XR61" s="54">
        <v>0</v>
      </c>
      <c r="XS61" s="54">
        <v>0</v>
      </c>
      <c r="XT61" s="54">
        <v>0</v>
      </c>
      <c r="XU61" s="54"/>
      <c r="XV61" s="54">
        <v>200</v>
      </c>
      <c r="XW61" s="54" t="s">
        <v>4116</v>
      </c>
      <c r="XX61" s="54">
        <v>227965943</v>
      </c>
      <c r="XY61" s="54" t="s">
        <v>1158</v>
      </c>
      <c r="XZ61" s="53">
        <v>44499.716736111113</v>
      </c>
      <c r="YA61" s="54"/>
      <c r="YB61" s="54"/>
      <c r="YC61" s="54" t="s">
        <v>336</v>
      </c>
      <c r="YD61" s="54" t="s">
        <v>337</v>
      </c>
      <c r="YE61" s="54"/>
      <c r="YF61" s="54">
        <v>68</v>
      </c>
    </row>
    <row r="62" spans="1:656" s="14" customFormat="1" x14ac:dyDescent="0.25">
      <c r="A62" s="37">
        <v>44499.817195972217</v>
      </c>
      <c r="B62" s="38">
        <v>44499.826076712961</v>
      </c>
      <c r="C62" s="38">
        <v>44499</v>
      </c>
      <c r="D62" s="39"/>
      <c r="E62" s="39" t="s">
        <v>1027</v>
      </c>
      <c r="F62" s="38">
        <v>44499</v>
      </c>
      <c r="G62" s="39" t="s">
        <v>1902</v>
      </c>
      <c r="H62" s="39" t="s">
        <v>1902</v>
      </c>
      <c r="I62" s="39" t="s">
        <v>1915</v>
      </c>
      <c r="J62" s="39" t="s">
        <v>2060</v>
      </c>
      <c r="K62" s="39" t="s">
        <v>1963</v>
      </c>
      <c r="L62" s="39"/>
      <c r="M62" s="39" t="s">
        <v>314</v>
      </c>
      <c r="N62" s="39" t="s">
        <v>1902</v>
      </c>
      <c r="O62" s="39" t="s">
        <v>1990</v>
      </c>
      <c r="P62" s="39" t="s">
        <v>1946</v>
      </c>
      <c r="Q62" s="39"/>
      <c r="R62" s="61" t="s">
        <v>531</v>
      </c>
      <c r="S62" s="39">
        <v>3</v>
      </c>
      <c r="T62" s="39">
        <v>0</v>
      </c>
      <c r="U62" s="39">
        <v>3</v>
      </c>
      <c r="V62" s="39" t="s">
        <v>582</v>
      </c>
      <c r="W62" s="39">
        <v>0</v>
      </c>
      <c r="X62" s="39">
        <v>0</v>
      </c>
      <c r="Y62" s="39">
        <v>1</v>
      </c>
      <c r="Z62" s="39">
        <v>0</v>
      </c>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t="s">
        <v>1902</v>
      </c>
      <c r="BQ62" s="39" t="s">
        <v>339</v>
      </c>
      <c r="BR62" s="39">
        <v>1</v>
      </c>
      <c r="BS62" s="39">
        <v>0</v>
      </c>
      <c r="BT62" s="39">
        <v>0</v>
      </c>
      <c r="BU62" s="39">
        <v>0</v>
      </c>
      <c r="BV62" s="39">
        <v>0</v>
      </c>
      <c r="BW62" s="39">
        <v>0</v>
      </c>
      <c r="BX62" s="39">
        <v>0</v>
      </c>
      <c r="BY62" s="39">
        <v>0</v>
      </c>
      <c r="BZ62" s="39"/>
      <c r="CA62" s="39" t="s">
        <v>1954</v>
      </c>
      <c r="CB62" s="39"/>
      <c r="CC62" s="39">
        <v>450</v>
      </c>
      <c r="CD62" s="39" t="s">
        <v>1915</v>
      </c>
      <c r="CE62" s="39"/>
      <c r="CF62" s="39"/>
      <c r="CG62" s="39"/>
      <c r="CH62" s="39"/>
      <c r="CI62" s="39"/>
      <c r="CJ62" s="39"/>
      <c r="CK62" s="39"/>
      <c r="CL62" s="39"/>
      <c r="CM62" s="39"/>
      <c r="CN62" s="39"/>
      <c r="CO62" s="39"/>
      <c r="CP62" s="39"/>
      <c r="CQ62" s="39"/>
      <c r="CR62" s="39"/>
      <c r="CS62" s="39"/>
      <c r="CT62" s="39"/>
      <c r="CU62" s="39"/>
      <c r="CV62" s="39"/>
      <c r="CW62" s="39"/>
      <c r="CX62" s="39"/>
      <c r="CY62" s="39" t="s">
        <v>541</v>
      </c>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39"/>
      <c r="DZ62" s="39"/>
      <c r="EA62" s="39"/>
      <c r="EB62" s="39"/>
      <c r="EC62" s="39"/>
      <c r="ED62" s="39"/>
      <c r="EE62" s="39"/>
      <c r="EF62" s="39"/>
      <c r="EG62" s="39"/>
      <c r="EH62" s="39"/>
      <c r="EI62" s="39"/>
      <c r="EJ62" s="39" t="s">
        <v>1909</v>
      </c>
      <c r="EK62" s="39">
        <v>1</v>
      </c>
      <c r="EL62" s="39">
        <v>0</v>
      </c>
      <c r="EM62" s="39">
        <v>0</v>
      </c>
      <c r="EN62" s="39">
        <v>0</v>
      </c>
      <c r="EO62" s="39">
        <v>0</v>
      </c>
      <c r="EP62" s="39">
        <v>0</v>
      </c>
      <c r="EQ62" s="39"/>
      <c r="ER62" s="39"/>
      <c r="ES62" s="39"/>
      <c r="ET62" s="39"/>
      <c r="EU62" s="39"/>
      <c r="EV62" s="39"/>
      <c r="EW62" s="39"/>
      <c r="EX62" s="39"/>
      <c r="EY62" s="39"/>
      <c r="EZ62" s="39"/>
      <c r="FA62" s="39"/>
      <c r="FB62" s="39"/>
      <c r="FC62" s="39"/>
      <c r="FD62" s="39"/>
      <c r="FE62" s="39"/>
      <c r="FF62" s="39"/>
      <c r="FG62" s="39"/>
      <c r="FH62" s="39"/>
      <c r="FI62" s="39"/>
      <c r="FJ62" s="39"/>
      <c r="FK62" s="39"/>
      <c r="FL62" s="39"/>
      <c r="FM62" s="39"/>
      <c r="FN62" s="39"/>
      <c r="FO62" s="39"/>
      <c r="FP62" s="39"/>
      <c r="FQ62" s="39"/>
      <c r="FR62" s="39"/>
      <c r="FS62" s="39" t="s">
        <v>1160</v>
      </c>
      <c r="FT62" s="39">
        <v>1</v>
      </c>
      <c r="FU62" s="39">
        <v>0</v>
      </c>
      <c r="FV62" s="39">
        <v>0</v>
      </c>
      <c r="FW62" s="39">
        <v>0</v>
      </c>
      <c r="FX62" s="39">
        <v>0</v>
      </c>
      <c r="FY62" s="39">
        <v>1</v>
      </c>
      <c r="FZ62" s="39">
        <v>0</v>
      </c>
      <c r="GA62" s="39">
        <v>1</v>
      </c>
      <c r="GB62" s="39">
        <v>0</v>
      </c>
      <c r="GC62" s="39">
        <v>0</v>
      </c>
      <c r="GD62" s="39">
        <v>0</v>
      </c>
      <c r="GE62" s="39">
        <v>0</v>
      </c>
      <c r="GF62" s="39">
        <v>0</v>
      </c>
      <c r="GG62" s="39">
        <v>0</v>
      </c>
      <c r="GH62" s="39">
        <v>0</v>
      </c>
      <c r="GI62" s="39">
        <v>0</v>
      </c>
      <c r="GJ62" s="39">
        <v>0</v>
      </c>
      <c r="GK62" s="39"/>
      <c r="GL62" s="39" t="s">
        <v>1925</v>
      </c>
      <c r="GM62" s="39">
        <v>0</v>
      </c>
      <c r="GN62" s="39">
        <v>0</v>
      </c>
      <c r="GO62" s="39">
        <v>0</v>
      </c>
      <c r="GP62" s="39">
        <v>0</v>
      </c>
      <c r="GQ62" s="39">
        <v>1</v>
      </c>
      <c r="GR62" s="39">
        <v>0</v>
      </c>
      <c r="GS62" s="39"/>
      <c r="GT62" s="39"/>
      <c r="GU62" s="39"/>
      <c r="GV62" s="39"/>
      <c r="GW62" s="39"/>
      <c r="GX62" s="39"/>
      <c r="GY62" s="39"/>
      <c r="GZ62" s="39"/>
      <c r="HA62" s="39"/>
      <c r="HB62" s="39"/>
      <c r="HC62" s="39"/>
      <c r="HD62" s="39"/>
      <c r="HE62" s="39"/>
      <c r="HF62" s="39"/>
      <c r="HG62" s="39"/>
      <c r="HH62" s="39"/>
      <c r="HI62" s="39"/>
      <c r="HJ62" s="39"/>
      <c r="HK62" s="39"/>
      <c r="HL62" s="39"/>
      <c r="HM62" s="39"/>
      <c r="HN62" s="39"/>
      <c r="HO62" s="39"/>
      <c r="HP62" s="39"/>
      <c r="HQ62" s="39"/>
      <c r="HR62" s="39"/>
      <c r="HS62" s="39"/>
      <c r="HT62" s="39"/>
      <c r="HU62" s="39"/>
      <c r="HV62" s="39"/>
      <c r="HW62" s="39"/>
      <c r="HX62" s="39" t="s">
        <v>423</v>
      </c>
      <c r="HY62" s="39"/>
      <c r="HZ62" s="39" t="s">
        <v>385</v>
      </c>
      <c r="IA62" s="39"/>
      <c r="IB62" s="39"/>
      <c r="IC62" s="39"/>
      <c r="ID62" s="39" t="s">
        <v>4266</v>
      </c>
      <c r="IE62" s="39"/>
      <c r="IF62" s="39"/>
      <c r="IG62" s="39"/>
      <c r="IH62" s="39"/>
      <c r="II62" s="39"/>
      <c r="IJ62" s="39"/>
      <c r="IK62" s="39"/>
      <c r="IL62" s="39"/>
      <c r="IM62" s="39"/>
      <c r="IN62" s="39"/>
      <c r="IO62" s="39"/>
      <c r="IP62" s="39"/>
      <c r="IQ62" s="39"/>
      <c r="IR62" s="39"/>
      <c r="IS62" s="39"/>
      <c r="IT62" s="39"/>
      <c r="IU62" s="39"/>
      <c r="IV62" s="39"/>
      <c r="IW62" s="39"/>
      <c r="IX62" s="39"/>
      <c r="IY62" s="39"/>
      <c r="IZ62" s="39"/>
      <c r="JA62" s="39"/>
      <c r="JB62" s="39"/>
      <c r="JC62" s="39"/>
      <c r="JD62" s="39"/>
      <c r="JE62" s="39"/>
      <c r="JF62" s="39"/>
      <c r="JG62" s="39"/>
      <c r="JH62" s="39"/>
      <c r="JI62" s="39"/>
      <c r="JJ62" s="39"/>
      <c r="JK62" s="39"/>
      <c r="JL62" s="39"/>
      <c r="JM62" s="39"/>
      <c r="JN62" s="39"/>
      <c r="JO62" s="39"/>
      <c r="JP62" s="39" t="s">
        <v>448</v>
      </c>
      <c r="JQ62" s="39">
        <v>0</v>
      </c>
      <c r="JR62" s="39">
        <v>1</v>
      </c>
      <c r="JS62" s="39">
        <v>0</v>
      </c>
      <c r="JT62" s="39">
        <v>0</v>
      </c>
      <c r="JU62" s="39">
        <v>0</v>
      </c>
      <c r="JV62" s="39">
        <v>0</v>
      </c>
      <c r="JW62" s="39">
        <v>0</v>
      </c>
      <c r="JX62" s="39">
        <v>0</v>
      </c>
      <c r="JY62" s="39">
        <v>0</v>
      </c>
      <c r="JZ62" s="39"/>
      <c r="KA62" s="39" t="s">
        <v>4332</v>
      </c>
      <c r="KB62" s="61" t="s">
        <v>1164</v>
      </c>
      <c r="KC62" s="39">
        <v>1</v>
      </c>
      <c r="KD62" s="39">
        <v>1</v>
      </c>
      <c r="KE62" s="39">
        <v>1</v>
      </c>
      <c r="KF62" s="39">
        <v>1</v>
      </c>
      <c r="KG62" s="39">
        <v>0</v>
      </c>
      <c r="KH62" s="39">
        <v>1</v>
      </c>
      <c r="KI62" s="39">
        <v>0</v>
      </c>
      <c r="KJ62" s="39">
        <v>0</v>
      </c>
      <c r="KK62" s="39">
        <v>0</v>
      </c>
      <c r="KL62" s="39">
        <v>0</v>
      </c>
      <c r="KM62" s="39">
        <v>1</v>
      </c>
      <c r="KN62" s="39">
        <v>1</v>
      </c>
      <c r="KO62" s="39"/>
      <c r="KP62" s="39">
        <v>0</v>
      </c>
      <c r="KQ62" s="39">
        <v>0</v>
      </c>
      <c r="KR62" s="39">
        <v>0</v>
      </c>
      <c r="KS62" s="39"/>
      <c r="KT62" s="39" t="s">
        <v>350</v>
      </c>
      <c r="KU62" s="61" t="s">
        <v>351</v>
      </c>
      <c r="KV62" s="39"/>
      <c r="KW62" s="39" t="s">
        <v>408</v>
      </c>
      <c r="KX62" s="39"/>
      <c r="KY62" s="39"/>
      <c r="KZ62" s="39"/>
      <c r="LA62" s="39"/>
      <c r="LB62" s="39"/>
      <c r="LC62" s="39"/>
      <c r="LD62" s="39"/>
      <c r="LE62" s="39"/>
      <c r="LF62" s="39"/>
      <c r="LG62" s="39"/>
      <c r="LH62" s="39"/>
      <c r="LI62" s="39"/>
      <c r="LJ62" s="39"/>
      <c r="LK62" s="39"/>
      <c r="LL62" s="39"/>
      <c r="LM62" s="39"/>
      <c r="LN62" s="39"/>
      <c r="LO62" s="39"/>
      <c r="LP62" s="39"/>
      <c r="LQ62" s="39"/>
      <c r="LR62" s="39"/>
      <c r="LS62" s="39"/>
      <c r="LT62" s="39"/>
      <c r="LU62" s="39"/>
      <c r="LV62" s="39"/>
      <c r="LW62" s="39"/>
      <c r="LX62" s="39"/>
      <c r="LY62" s="39"/>
      <c r="LZ62" s="39"/>
      <c r="MA62" s="39"/>
      <c r="MB62" s="39"/>
      <c r="MC62" s="39"/>
      <c r="MD62" s="39"/>
      <c r="ME62" s="39"/>
      <c r="MF62" s="39"/>
      <c r="MG62" s="39" t="s">
        <v>355</v>
      </c>
      <c r="MH62" s="39" t="s">
        <v>4352</v>
      </c>
      <c r="MI62" s="39" t="s">
        <v>355</v>
      </c>
      <c r="MJ62" s="39" t="s">
        <v>355</v>
      </c>
      <c r="MK62" s="39">
        <v>0</v>
      </c>
      <c r="ML62" s="39">
        <v>0</v>
      </c>
      <c r="MM62" s="39">
        <v>0</v>
      </c>
      <c r="MN62" s="39">
        <v>0</v>
      </c>
      <c r="MO62" s="39">
        <v>0</v>
      </c>
      <c r="MP62" s="39">
        <v>0</v>
      </c>
      <c r="MQ62" s="39">
        <v>1</v>
      </c>
      <c r="MR62" s="39">
        <v>0</v>
      </c>
      <c r="MS62" s="39"/>
      <c r="MT62" s="39" t="s">
        <v>324</v>
      </c>
      <c r="MU62" s="39">
        <v>0</v>
      </c>
      <c r="MV62" s="39">
        <v>1</v>
      </c>
      <c r="MW62" s="39"/>
      <c r="MX62" s="39">
        <v>0</v>
      </c>
      <c r="MY62" s="39">
        <v>0</v>
      </c>
      <c r="MZ62" s="39">
        <v>0</v>
      </c>
      <c r="NA62" s="39"/>
      <c r="NB62" s="39" t="s">
        <v>1913</v>
      </c>
      <c r="NC62" s="39">
        <v>1</v>
      </c>
      <c r="ND62" s="39">
        <v>0</v>
      </c>
      <c r="NE62" s="39">
        <v>0</v>
      </c>
      <c r="NF62" s="39">
        <v>0</v>
      </c>
      <c r="NG62" s="39" t="s">
        <v>2080</v>
      </c>
      <c r="NH62" s="39">
        <v>0</v>
      </c>
      <c r="NI62" s="39">
        <v>0</v>
      </c>
      <c r="NJ62" s="39">
        <v>1</v>
      </c>
      <c r="NK62" s="39">
        <v>1</v>
      </c>
      <c r="NL62" s="39">
        <v>1</v>
      </c>
      <c r="NM62" s="39">
        <v>0</v>
      </c>
      <c r="NN62" s="39">
        <v>0</v>
      </c>
      <c r="NO62" s="39">
        <v>0</v>
      </c>
      <c r="NP62" s="39">
        <v>0</v>
      </c>
      <c r="NQ62" s="39">
        <v>0</v>
      </c>
      <c r="NR62" s="39">
        <v>0</v>
      </c>
      <c r="NS62" s="39"/>
      <c r="NT62" s="39"/>
      <c r="NU62" s="39" t="s">
        <v>1902</v>
      </c>
      <c r="NV62" s="39" t="s">
        <v>1902</v>
      </c>
      <c r="NW62" s="39" t="s">
        <v>320</v>
      </c>
      <c r="NX62" s="39">
        <v>0</v>
      </c>
      <c r="NY62" s="39">
        <v>0</v>
      </c>
      <c r="NZ62" s="39">
        <v>0</v>
      </c>
      <c r="OA62" s="39">
        <v>0</v>
      </c>
      <c r="OB62" s="39">
        <v>0</v>
      </c>
      <c r="OC62" s="39">
        <v>0</v>
      </c>
      <c r="OD62" s="39"/>
      <c r="OE62" s="39">
        <v>1</v>
      </c>
      <c r="OF62" s="39">
        <v>0</v>
      </c>
      <c r="OG62" s="39">
        <v>0</v>
      </c>
      <c r="OH62" s="39" t="s">
        <v>4084</v>
      </c>
      <c r="OI62" s="39" t="s">
        <v>358</v>
      </c>
      <c r="OJ62" s="39">
        <v>1</v>
      </c>
      <c r="OK62" s="39">
        <v>0</v>
      </c>
      <c r="OL62" s="39">
        <v>0</v>
      </c>
      <c r="OM62" s="39">
        <v>0</v>
      </c>
      <c r="ON62" s="39">
        <v>0</v>
      </c>
      <c r="OO62" s="39">
        <v>0</v>
      </c>
      <c r="OP62" s="39"/>
      <c r="OQ62" s="39"/>
      <c r="OR62" s="39">
        <v>0</v>
      </c>
      <c r="OS62" s="39">
        <v>0</v>
      </c>
      <c r="OT62" s="39">
        <v>0</v>
      </c>
      <c r="OU62" s="39"/>
      <c r="OV62" s="39"/>
      <c r="OW62" s="39"/>
      <c r="OX62" s="39"/>
      <c r="OY62" s="39"/>
      <c r="OZ62" s="39"/>
      <c r="PA62" s="39"/>
      <c r="PB62" s="39"/>
      <c r="PC62" s="39"/>
      <c r="PD62" s="39"/>
      <c r="PE62" s="39"/>
      <c r="PF62" s="39"/>
      <c r="PG62" s="39"/>
      <c r="PH62" s="39"/>
      <c r="PI62" s="39"/>
      <c r="PJ62" s="39"/>
      <c r="PK62" s="39"/>
      <c r="PL62" s="39"/>
      <c r="PM62" s="39"/>
      <c r="PN62" s="39"/>
      <c r="PO62" s="39"/>
      <c r="PP62" s="39"/>
      <c r="PQ62" s="39"/>
      <c r="PR62" s="39"/>
      <c r="PS62" s="39"/>
      <c r="PT62" s="39"/>
      <c r="PU62" s="39"/>
      <c r="PV62" s="39"/>
      <c r="PW62" s="39"/>
      <c r="PX62" s="39"/>
      <c r="PY62" s="39"/>
      <c r="PZ62" s="39"/>
      <c r="QA62" s="39"/>
      <c r="QB62" s="39"/>
      <c r="QC62" s="39"/>
      <c r="QD62" s="39"/>
      <c r="QE62" s="39"/>
      <c r="QF62" s="39"/>
      <c r="QG62" s="39"/>
      <c r="QH62" s="39"/>
      <c r="QI62" s="39"/>
      <c r="QJ62" s="39"/>
      <c r="QK62" s="39"/>
      <c r="QL62" s="39"/>
      <c r="QM62" s="39"/>
      <c r="QN62" s="39"/>
      <c r="QO62" s="39"/>
      <c r="QP62" s="39"/>
      <c r="QQ62" s="39"/>
      <c r="QR62" s="39"/>
      <c r="QS62" s="39"/>
      <c r="QT62" s="39"/>
      <c r="QU62" s="39"/>
      <c r="QV62" s="39"/>
      <c r="QW62" s="39"/>
      <c r="QX62" s="39"/>
      <c r="QY62" s="39"/>
      <c r="QZ62" s="39"/>
      <c r="RA62" s="39"/>
      <c r="RB62" s="39"/>
      <c r="RC62" s="39"/>
      <c r="RD62" s="39"/>
      <c r="RE62" s="39"/>
      <c r="RF62" s="39"/>
      <c r="RG62" s="39"/>
      <c r="RH62" s="39"/>
      <c r="RI62" s="39"/>
      <c r="RJ62" s="39"/>
      <c r="RK62" s="39"/>
      <c r="RL62" s="39"/>
      <c r="RM62" s="39"/>
      <c r="RN62" s="39"/>
      <c r="RO62" s="39"/>
      <c r="RP62" s="39"/>
      <c r="RQ62" s="39"/>
      <c r="RR62" s="39"/>
      <c r="RS62" s="39"/>
      <c r="RT62" s="39"/>
      <c r="RU62" s="39"/>
      <c r="RV62" s="39"/>
      <c r="RW62" s="39"/>
      <c r="RX62" s="39"/>
      <c r="RY62" s="39"/>
      <c r="RZ62" s="39"/>
      <c r="SA62" s="39"/>
      <c r="SB62" s="39"/>
      <c r="SC62" s="39"/>
      <c r="SD62" s="39"/>
      <c r="SE62" s="39"/>
      <c r="SF62" s="39"/>
      <c r="SG62" s="39"/>
      <c r="SH62" s="39"/>
      <c r="SI62" s="39"/>
      <c r="SJ62" s="39"/>
      <c r="SK62" s="39"/>
      <c r="SL62" s="39"/>
      <c r="SM62" s="39"/>
      <c r="SN62" s="39"/>
      <c r="SO62" s="39"/>
      <c r="SP62" s="39"/>
      <c r="SQ62" s="39"/>
      <c r="SR62" s="39"/>
      <c r="SS62" s="39"/>
      <c r="ST62" s="39"/>
      <c r="SU62" s="39"/>
      <c r="SV62" s="39"/>
      <c r="SW62" s="39"/>
      <c r="SX62" s="39"/>
      <c r="SY62" s="39"/>
      <c r="SZ62" s="39"/>
      <c r="TA62" s="39"/>
      <c r="TB62" s="39"/>
      <c r="TC62" s="39"/>
      <c r="TD62" s="39"/>
      <c r="TE62" s="39"/>
      <c r="TF62" s="39"/>
      <c r="TG62" s="39"/>
      <c r="TH62" s="39"/>
      <c r="TI62" s="39"/>
      <c r="TJ62" s="39"/>
      <c r="TK62" s="39"/>
      <c r="TL62" s="39"/>
      <c r="TM62" s="39"/>
      <c r="TN62" s="39"/>
      <c r="TO62" s="39"/>
      <c r="TP62" s="39"/>
      <c r="TQ62" s="39"/>
      <c r="TR62" s="39"/>
      <c r="TS62" s="39"/>
      <c r="TT62" s="39"/>
      <c r="TU62" s="39"/>
      <c r="TV62" s="39"/>
      <c r="TW62" s="39"/>
      <c r="TX62" s="39"/>
      <c r="TY62" s="39"/>
      <c r="TZ62" s="39"/>
      <c r="UA62" s="39"/>
      <c r="UB62" s="39"/>
      <c r="UC62" s="39"/>
      <c r="UD62" s="39"/>
      <c r="UE62" s="39"/>
      <c r="UF62" s="39"/>
      <c r="UG62" s="39"/>
      <c r="UH62" s="39"/>
      <c r="UI62" s="39"/>
      <c r="UJ62" s="39"/>
      <c r="UK62" s="39"/>
      <c r="UL62" s="39"/>
      <c r="UM62" s="39"/>
      <c r="UN62" s="39"/>
      <c r="UO62" s="39"/>
      <c r="UP62" s="39"/>
      <c r="UQ62" s="39"/>
      <c r="UR62" s="39"/>
      <c r="US62" s="39"/>
      <c r="UT62" s="39"/>
      <c r="UU62" s="39"/>
      <c r="UV62" s="39"/>
      <c r="UW62" s="39"/>
      <c r="UX62" s="39"/>
      <c r="UY62" s="39"/>
      <c r="UZ62" s="39"/>
      <c r="VA62" s="39"/>
      <c r="VB62" s="39"/>
      <c r="VC62" s="39"/>
      <c r="VD62" s="39"/>
      <c r="VE62" s="39"/>
      <c r="VF62" s="39"/>
      <c r="VG62" s="39"/>
      <c r="VH62" s="39"/>
      <c r="VI62" s="39"/>
      <c r="VJ62" s="39"/>
      <c r="VK62" s="39"/>
      <c r="VL62" s="39"/>
      <c r="VM62" s="39"/>
      <c r="VN62" s="39"/>
      <c r="VO62" s="39"/>
      <c r="VP62" s="39"/>
      <c r="VQ62" s="39"/>
      <c r="VR62" s="39"/>
      <c r="VS62" s="39" t="s">
        <v>2046</v>
      </c>
      <c r="VT62" s="39">
        <v>1</v>
      </c>
      <c r="VU62" s="39">
        <v>1</v>
      </c>
      <c r="VV62" s="39">
        <v>1</v>
      </c>
      <c r="VW62" s="39">
        <v>1</v>
      </c>
      <c r="VX62" s="39">
        <v>0</v>
      </c>
      <c r="VY62" s="39">
        <v>1</v>
      </c>
      <c r="VZ62" s="39">
        <v>1</v>
      </c>
      <c r="WA62" s="39">
        <v>0</v>
      </c>
      <c r="WB62" s="39"/>
      <c r="WC62" s="39">
        <v>0</v>
      </c>
      <c r="WD62" s="39">
        <v>0</v>
      </c>
      <c r="WE62" s="39">
        <v>0</v>
      </c>
      <c r="WF62" s="39"/>
      <c r="WG62" s="39" t="s">
        <v>4455</v>
      </c>
      <c r="WH62" s="39" t="s">
        <v>4514</v>
      </c>
      <c r="WI62" s="39" t="s">
        <v>2081</v>
      </c>
      <c r="WJ62" s="39">
        <v>0</v>
      </c>
      <c r="WK62" s="39">
        <v>0</v>
      </c>
      <c r="WL62" s="39">
        <v>0</v>
      </c>
      <c r="WM62" s="39">
        <v>0</v>
      </c>
      <c r="WN62" s="39">
        <v>1</v>
      </c>
      <c r="WO62" s="39">
        <v>1</v>
      </c>
      <c r="WP62" s="39">
        <v>0</v>
      </c>
      <c r="WQ62" s="39">
        <v>1</v>
      </c>
      <c r="WR62" s="39">
        <v>1</v>
      </c>
      <c r="WS62" s="39">
        <v>0</v>
      </c>
      <c r="WT62" s="39">
        <v>0</v>
      </c>
      <c r="WU62" s="39"/>
      <c r="WV62" s="39">
        <v>0</v>
      </c>
      <c r="WW62" s="39">
        <v>0</v>
      </c>
      <c r="WX62" s="39">
        <v>0</v>
      </c>
      <c r="WY62" s="39"/>
      <c r="WZ62" s="39" t="s">
        <v>5072</v>
      </c>
      <c r="XA62" s="39" t="s">
        <v>1902</v>
      </c>
      <c r="XB62" s="54" t="s">
        <v>920</v>
      </c>
      <c r="XC62" s="39">
        <v>1</v>
      </c>
      <c r="XD62" s="39">
        <v>0</v>
      </c>
      <c r="XE62" s="39">
        <v>0</v>
      </c>
      <c r="XF62" s="39">
        <v>0</v>
      </c>
      <c r="XG62" s="39">
        <v>0</v>
      </c>
      <c r="XH62" s="39">
        <v>0</v>
      </c>
      <c r="XI62" s="39"/>
      <c r="XJ62" s="39" t="s">
        <v>1915</v>
      </c>
      <c r="XK62" s="39" t="s">
        <v>1915</v>
      </c>
      <c r="XL62" s="39"/>
      <c r="XM62" s="39" t="s">
        <v>1962</v>
      </c>
      <c r="XN62" s="39">
        <v>0</v>
      </c>
      <c r="XO62" s="39">
        <v>1</v>
      </c>
      <c r="XP62" s="39">
        <v>0</v>
      </c>
      <c r="XQ62" s="39"/>
      <c r="XR62" s="39">
        <v>0</v>
      </c>
      <c r="XS62" s="39">
        <v>0</v>
      </c>
      <c r="XT62" s="39">
        <v>0</v>
      </c>
      <c r="XU62" s="39"/>
      <c r="XV62" s="39"/>
      <c r="XW62" s="39" t="s">
        <v>1915</v>
      </c>
      <c r="XX62" s="39">
        <v>227971910</v>
      </c>
      <c r="XY62" s="39" t="s">
        <v>1174</v>
      </c>
      <c r="XZ62" s="38">
        <v>44499.742094907408</v>
      </c>
      <c r="YA62" s="39"/>
      <c r="YB62" s="39"/>
      <c r="YC62" s="39" t="s">
        <v>336</v>
      </c>
      <c r="YD62" s="39" t="s">
        <v>337</v>
      </c>
      <c r="YE62" s="39"/>
      <c r="YF62" s="39">
        <v>69</v>
      </c>
    </row>
    <row r="63" spans="1:656" s="14" customFormat="1" x14ac:dyDescent="0.25">
      <c r="A63" s="52">
        <v>44500.82589915509</v>
      </c>
      <c r="B63" s="53">
        <v>44500.83269116898</v>
      </c>
      <c r="C63" s="53">
        <v>44500</v>
      </c>
      <c r="D63" s="54"/>
      <c r="E63" s="54" t="s">
        <v>1027</v>
      </c>
      <c r="F63" s="53">
        <v>44500</v>
      </c>
      <c r="G63" s="54" t="s">
        <v>1902</v>
      </c>
      <c r="H63" s="54" t="s">
        <v>1902</v>
      </c>
      <c r="I63" s="54" t="s">
        <v>1915</v>
      </c>
      <c r="J63" s="54" t="s">
        <v>2060</v>
      </c>
      <c r="K63" s="54" t="s">
        <v>1963</v>
      </c>
      <c r="L63" s="54"/>
      <c r="M63" s="54" t="s">
        <v>314</v>
      </c>
      <c r="N63" s="54" t="s">
        <v>1902</v>
      </c>
      <c r="O63" s="54" t="s">
        <v>1990</v>
      </c>
      <c r="P63" s="54" t="s">
        <v>2052</v>
      </c>
      <c r="Q63" s="54"/>
      <c r="R63" s="54" t="s">
        <v>317</v>
      </c>
      <c r="S63" s="54">
        <v>1</v>
      </c>
      <c r="T63" s="54">
        <v>0</v>
      </c>
      <c r="U63" s="54">
        <v>1</v>
      </c>
      <c r="V63" s="54" t="s">
        <v>582</v>
      </c>
      <c r="W63" s="54">
        <v>0</v>
      </c>
      <c r="X63" s="54">
        <v>0</v>
      </c>
      <c r="Y63" s="54">
        <v>1</v>
      </c>
      <c r="Z63" s="54">
        <v>0</v>
      </c>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t="s">
        <v>1902</v>
      </c>
      <c r="BQ63" s="54" t="s">
        <v>339</v>
      </c>
      <c r="BR63" s="54">
        <v>1</v>
      </c>
      <c r="BS63" s="54">
        <v>0</v>
      </c>
      <c r="BT63" s="54">
        <v>0</v>
      </c>
      <c r="BU63" s="54">
        <v>0</v>
      </c>
      <c r="BV63" s="54">
        <v>0</v>
      </c>
      <c r="BW63" s="54">
        <v>0</v>
      </c>
      <c r="BX63" s="54">
        <v>0</v>
      </c>
      <c r="BY63" s="54">
        <v>0</v>
      </c>
      <c r="BZ63" s="54"/>
      <c r="CA63" s="54" t="s">
        <v>1911</v>
      </c>
      <c r="CB63" s="54" t="s">
        <v>4168</v>
      </c>
      <c r="CC63" s="54">
        <v>440</v>
      </c>
      <c r="CD63" s="54" t="s">
        <v>1915</v>
      </c>
      <c r="CE63" s="54"/>
      <c r="CF63" s="54"/>
      <c r="CG63" s="54"/>
      <c r="CH63" s="54"/>
      <c r="CI63" s="54"/>
      <c r="CJ63" s="54"/>
      <c r="CK63" s="54"/>
      <c r="CL63" s="54"/>
      <c r="CM63" s="54"/>
      <c r="CN63" s="54"/>
      <c r="CO63" s="54"/>
      <c r="CP63" s="54"/>
      <c r="CQ63" s="54"/>
      <c r="CR63" s="54"/>
      <c r="CS63" s="54"/>
      <c r="CT63" s="54"/>
      <c r="CU63" s="54"/>
      <c r="CV63" s="54"/>
      <c r="CW63" s="54"/>
      <c r="CX63" s="54"/>
      <c r="CY63" s="54" t="s">
        <v>422</v>
      </c>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c r="EB63" s="54"/>
      <c r="EC63" s="54"/>
      <c r="ED63" s="54"/>
      <c r="EE63" s="54"/>
      <c r="EF63" s="54"/>
      <c r="EG63" s="54"/>
      <c r="EH63" s="54"/>
      <c r="EI63" s="54"/>
      <c r="EJ63" s="54" t="s">
        <v>1909</v>
      </c>
      <c r="EK63" s="54">
        <v>1</v>
      </c>
      <c r="EL63" s="54">
        <v>0</v>
      </c>
      <c r="EM63" s="54">
        <v>0</v>
      </c>
      <c r="EN63" s="54">
        <v>0</v>
      </c>
      <c r="EO63" s="54">
        <v>0</v>
      </c>
      <c r="EP63" s="54">
        <v>0</v>
      </c>
      <c r="EQ63" s="54"/>
      <c r="ER63" s="54"/>
      <c r="ES63" s="54"/>
      <c r="ET63" s="54"/>
      <c r="EU63" s="54"/>
      <c r="EV63" s="54"/>
      <c r="EW63" s="54"/>
      <c r="EX63" s="54"/>
      <c r="EY63" s="54"/>
      <c r="EZ63" s="54"/>
      <c r="FA63" s="54"/>
      <c r="FB63" s="54"/>
      <c r="FC63" s="54"/>
      <c r="FD63" s="54"/>
      <c r="FE63" s="54"/>
      <c r="FF63" s="54"/>
      <c r="FG63" s="54"/>
      <c r="FH63" s="54"/>
      <c r="FI63" s="54"/>
      <c r="FJ63" s="54"/>
      <c r="FK63" s="54"/>
      <c r="FL63" s="54"/>
      <c r="FM63" s="54"/>
      <c r="FN63" s="54"/>
      <c r="FO63" s="54"/>
      <c r="FP63" s="54"/>
      <c r="FQ63" s="54"/>
      <c r="FR63" s="54"/>
      <c r="FS63" s="54" t="s">
        <v>642</v>
      </c>
      <c r="FT63" s="54">
        <v>1</v>
      </c>
      <c r="FU63" s="54">
        <v>0</v>
      </c>
      <c r="FV63" s="54">
        <v>0</v>
      </c>
      <c r="FW63" s="54">
        <v>0</v>
      </c>
      <c r="FX63" s="54">
        <v>0</v>
      </c>
      <c r="FY63" s="54">
        <v>1</v>
      </c>
      <c r="FZ63" s="54">
        <v>0</v>
      </c>
      <c r="GA63" s="54">
        <v>0</v>
      </c>
      <c r="GB63" s="54">
        <v>0</v>
      </c>
      <c r="GC63" s="54">
        <v>0</v>
      </c>
      <c r="GD63" s="54">
        <v>0</v>
      </c>
      <c r="GE63" s="54">
        <v>0</v>
      </c>
      <c r="GF63" s="54">
        <v>0</v>
      </c>
      <c r="GG63" s="54">
        <v>0</v>
      </c>
      <c r="GH63" s="54">
        <v>0</v>
      </c>
      <c r="GI63" s="54">
        <v>0</v>
      </c>
      <c r="GJ63" s="54">
        <v>0</v>
      </c>
      <c r="GK63" s="54"/>
      <c r="GL63" s="54" t="s">
        <v>1909</v>
      </c>
      <c r="GM63" s="54">
        <v>1</v>
      </c>
      <c r="GN63" s="54">
        <v>0</v>
      </c>
      <c r="GO63" s="54">
        <v>0</v>
      </c>
      <c r="GP63" s="54">
        <v>0</v>
      </c>
      <c r="GQ63" s="54">
        <v>0</v>
      </c>
      <c r="GR63" s="54">
        <v>0</v>
      </c>
      <c r="GS63" s="54"/>
      <c r="GT63" s="54"/>
      <c r="GU63" s="54"/>
      <c r="GV63" s="54"/>
      <c r="GW63" s="54"/>
      <c r="GX63" s="54"/>
      <c r="GY63" s="54"/>
      <c r="GZ63" s="54"/>
      <c r="HA63" s="54"/>
      <c r="HB63" s="54"/>
      <c r="HC63" s="54"/>
      <c r="HD63" s="54"/>
      <c r="HE63" s="54"/>
      <c r="HF63" s="54"/>
      <c r="HG63" s="54"/>
      <c r="HH63" s="54"/>
      <c r="HI63" s="54"/>
      <c r="HJ63" s="54"/>
      <c r="HK63" s="54"/>
      <c r="HL63" s="54"/>
      <c r="HM63" s="54"/>
      <c r="HN63" s="54"/>
      <c r="HO63" s="54"/>
      <c r="HP63" s="54"/>
      <c r="HQ63" s="54"/>
      <c r="HR63" s="54"/>
      <c r="HS63" s="54"/>
      <c r="HT63" s="54"/>
      <c r="HU63" s="54"/>
      <c r="HV63" s="54"/>
      <c r="HW63" s="54"/>
      <c r="HX63" s="54" t="s">
        <v>423</v>
      </c>
      <c r="HY63" s="54"/>
      <c r="HZ63" s="54" t="s">
        <v>385</v>
      </c>
      <c r="IA63" s="54"/>
      <c r="IB63" s="54"/>
      <c r="IC63" s="54"/>
      <c r="ID63" s="54" t="s">
        <v>4264</v>
      </c>
      <c r="IE63" s="54"/>
      <c r="IF63" s="54"/>
      <c r="IG63" s="54"/>
      <c r="IH63" s="54"/>
      <c r="II63" s="54"/>
      <c r="IJ63" s="54"/>
      <c r="IK63" s="54"/>
      <c r="IL63" s="54"/>
      <c r="IM63" s="54"/>
      <c r="IN63" s="54"/>
      <c r="IO63" s="54"/>
      <c r="IP63" s="54"/>
      <c r="IQ63" s="54"/>
      <c r="IR63" s="39"/>
      <c r="IS63" s="54"/>
      <c r="IT63" s="54"/>
      <c r="IU63" s="54"/>
      <c r="IV63" s="54"/>
      <c r="IW63" s="54"/>
      <c r="IX63" s="54"/>
      <c r="IY63" s="54"/>
      <c r="IZ63" s="54"/>
      <c r="JA63" s="54"/>
      <c r="JB63" s="54"/>
      <c r="JC63" s="54"/>
      <c r="JD63" s="54"/>
      <c r="JE63" s="54"/>
      <c r="JF63" s="54"/>
      <c r="JG63" s="54"/>
      <c r="JH63" s="54"/>
      <c r="JI63" s="54"/>
      <c r="JJ63" s="54"/>
      <c r="JK63" s="54"/>
      <c r="JL63" s="54"/>
      <c r="JM63" s="54"/>
      <c r="JN63" s="39"/>
      <c r="JO63" s="39"/>
      <c r="JP63" s="54" t="s">
        <v>448</v>
      </c>
      <c r="JQ63" s="54">
        <v>0</v>
      </c>
      <c r="JR63" s="54">
        <v>1</v>
      </c>
      <c r="JS63" s="54">
        <v>0</v>
      </c>
      <c r="JT63" s="54">
        <v>0</v>
      </c>
      <c r="JU63" s="54">
        <v>0</v>
      </c>
      <c r="JV63" s="54">
        <v>0</v>
      </c>
      <c r="JW63" s="54">
        <v>0</v>
      </c>
      <c r="JX63" s="54">
        <v>0</v>
      </c>
      <c r="JY63" s="54">
        <v>0</v>
      </c>
      <c r="JZ63" s="54"/>
      <c r="KA63" s="54" t="s">
        <v>4323</v>
      </c>
      <c r="KB63" s="55" t="s">
        <v>1190</v>
      </c>
      <c r="KC63" s="54">
        <v>1</v>
      </c>
      <c r="KD63" s="54">
        <v>1</v>
      </c>
      <c r="KE63" s="54">
        <v>1</v>
      </c>
      <c r="KF63" s="54">
        <v>0</v>
      </c>
      <c r="KG63" s="54">
        <v>0</v>
      </c>
      <c r="KH63" s="54">
        <v>1</v>
      </c>
      <c r="KI63" s="54">
        <v>0</v>
      </c>
      <c r="KJ63" s="54">
        <v>0</v>
      </c>
      <c r="KK63" s="54">
        <v>1</v>
      </c>
      <c r="KL63" s="54">
        <v>0</v>
      </c>
      <c r="KM63" s="54">
        <v>1</v>
      </c>
      <c r="KN63" s="54">
        <v>1</v>
      </c>
      <c r="KO63" s="54"/>
      <c r="KP63" s="54">
        <v>0</v>
      </c>
      <c r="KQ63" s="54">
        <v>0</v>
      </c>
      <c r="KR63" s="54">
        <v>0</v>
      </c>
      <c r="KS63" s="54"/>
      <c r="KT63" s="54" t="s">
        <v>411</v>
      </c>
      <c r="KU63" s="55" t="s">
        <v>351</v>
      </c>
      <c r="KV63" s="54"/>
      <c r="KW63" s="54" t="s">
        <v>408</v>
      </c>
      <c r="KX63" s="54"/>
      <c r="KY63" s="54"/>
      <c r="KZ63" s="54"/>
      <c r="LA63" s="54"/>
      <c r="LB63" s="54"/>
      <c r="LC63" s="54"/>
      <c r="LD63" s="54"/>
      <c r="LE63" s="54"/>
      <c r="LF63" s="54"/>
      <c r="LG63" s="54"/>
      <c r="LH63" s="54"/>
      <c r="LI63" s="54"/>
      <c r="LJ63" s="54"/>
      <c r="LK63" s="54"/>
      <c r="LL63" s="54"/>
      <c r="LM63" s="54"/>
      <c r="LN63" s="54"/>
      <c r="LO63" s="54"/>
      <c r="LP63" s="54"/>
      <c r="LQ63" s="54"/>
      <c r="LR63" s="54"/>
      <c r="LS63" s="54"/>
      <c r="LT63" s="54"/>
      <c r="LU63" s="54"/>
      <c r="LV63" s="54"/>
      <c r="LW63" s="54"/>
      <c r="LX63" s="54"/>
      <c r="LY63" s="54"/>
      <c r="LZ63" s="54"/>
      <c r="MA63" s="54"/>
      <c r="MB63" s="54"/>
      <c r="MC63" s="54"/>
      <c r="MD63" s="54"/>
      <c r="ME63" s="54"/>
      <c r="MF63" s="54"/>
      <c r="MG63" s="54" t="s">
        <v>355</v>
      </c>
      <c r="MH63" s="54" t="s">
        <v>4355</v>
      </c>
      <c r="MI63" s="54" t="s">
        <v>355</v>
      </c>
      <c r="MJ63" s="54" t="s">
        <v>2083</v>
      </c>
      <c r="MK63" s="54">
        <v>1</v>
      </c>
      <c r="ML63" s="54">
        <v>1</v>
      </c>
      <c r="MM63" s="54">
        <v>1</v>
      </c>
      <c r="MN63" s="54">
        <v>1</v>
      </c>
      <c r="MO63" s="54">
        <v>0</v>
      </c>
      <c r="MP63" s="54">
        <v>0</v>
      </c>
      <c r="MQ63" s="54">
        <v>0</v>
      </c>
      <c r="MR63" s="54">
        <v>0</v>
      </c>
      <c r="MS63" s="54"/>
      <c r="MT63" s="54" t="s">
        <v>324</v>
      </c>
      <c r="MU63" s="54">
        <v>0</v>
      </c>
      <c r="MV63" s="54">
        <v>1</v>
      </c>
      <c r="MW63" s="54"/>
      <c r="MX63" s="54">
        <v>0</v>
      </c>
      <c r="MY63" s="54">
        <v>0</v>
      </c>
      <c r="MZ63" s="54">
        <v>0</v>
      </c>
      <c r="NA63" s="54"/>
      <c r="NB63" s="54" t="s">
        <v>1913</v>
      </c>
      <c r="NC63" s="54">
        <v>1</v>
      </c>
      <c r="ND63" s="54">
        <v>0</v>
      </c>
      <c r="NE63" s="54">
        <v>0</v>
      </c>
      <c r="NF63" s="54">
        <v>0</v>
      </c>
      <c r="NG63" s="54" t="s">
        <v>1925</v>
      </c>
      <c r="NH63" s="54">
        <v>0</v>
      </c>
      <c r="NI63" s="54">
        <v>0</v>
      </c>
      <c r="NJ63" s="54">
        <v>0</v>
      </c>
      <c r="NK63" s="54">
        <v>0</v>
      </c>
      <c r="NL63" s="54">
        <v>0</v>
      </c>
      <c r="NM63" s="54">
        <v>0</v>
      </c>
      <c r="NN63" s="54">
        <v>0</v>
      </c>
      <c r="NO63" s="54">
        <v>0</v>
      </c>
      <c r="NP63" s="54">
        <v>0</v>
      </c>
      <c r="NQ63" s="54">
        <v>1</v>
      </c>
      <c r="NR63" s="54">
        <v>0</v>
      </c>
      <c r="NS63" s="54"/>
      <c r="NT63" s="54"/>
      <c r="NU63" s="54" t="s">
        <v>1902</v>
      </c>
      <c r="NV63" s="54" t="s">
        <v>1902</v>
      </c>
      <c r="NW63" s="54" t="s">
        <v>1925</v>
      </c>
      <c r="NX63" s="54">
        <v>0</v>
      </c>
      <c r="NY63" s="54">
        <v>0</v>
      </c>
      <c r="NZ63" s="54">
        <v>0</v>
      </c>
      <c r="OA63" s="54">
        <v>0</v>
      </c>
      <c r="OB63" s="54">
        <v>0</v>
      </c>
      <c r="OC63" s="54"/>
      <c r="OD63" s="54"/>
      <c r="OE63" s="54">
        <v>0</v>
      </c>
      <c r="OF63" s="54">
        <v>1</v>
      </c>
      <c r="OG63" s="54">
        <v>0</v>
      </c>
      <c r="OH63" s="54"/>
      <c r="OI63" s="54" t="s">
        <v>1928</v>
      </c>
      <c r="OJ63" s="54">
        <v>1</v>
      </c>
      <c r="OK63" s="54">
        <v>0</v>
      </c>
      <c r="OL63" s="54">
        <v>0</v>
      </c>
      <c r="OM63" s="54">
        <v>0</v>
      </c>
      <c r="ON63" s="54">
        <v>0</v>
      </c>
      <c r="OO63" s="54">
        <v>0</v>
      </c>
      <c r="OP63" s="54"/>
      <c r="OQ63" s="54"/>
      <c r="OR63" s="54">
        <v>0</v>
      </c>
      <c r="OS63" s="54">
        <v>0</v>
      </c>
      <c r="OT63" s="54">
        <v>0</v>
      </c>
      <c r="OU63" s="54"/>
      <c r="OV63" s="39"/>
      <c r="OW63" s="54"/>
      <c r="OX63" s="54"/>
      <c r="OY63" s="54"/>
      <c r="OZ63" s="54"/>
      <c r="PA63" s="54"/>
      <c r="PB63" s="54"/>
      <c r="PC63" s="54"/>
      <c r="PD63" s="54"/>
      <c r="PE63" s="54"/>
      <c r="PF63" s="54"/>
      <c r="PG63" s="54"/>
      <c r="PH63" s="54"/>
      <c r="PI63" s="54"/>
      <c r="PJ63" s="54"/>
      <c r="PK63" s="54"/>
      <c r="PL63" s="54"/>
      <c r="PM63" s="54"/>
      <c r="PN63" s="54"/>
      <c r="PO63" s="54"/>
      <c r="PP63" s="54"/>
      <c r="PQ63" s="54"/>
      <c r="PR63" s="54"/>
      <c r="PS63" s="54"/>
      <c r="PT63" s="54"/>
      <c r="PU63" s="54"/>
      <c r="PV63" s="54"/>
      <c r="PW63" s="54"/>
      <c r="PX63" s="54"/>
      <c r="PY63" s="54"/>
      <c r="PZ63" s="54"/>
      <c r="QA63" s="54"/>
      <c r="QB63" s="54"/>
      <c r="QC63" s="54"/>
      <c r="QD63" s="54"/>
      <c r="QE63" s="54"/>
      <c r="QF63" s="54"/>
      <c r="QG63" s="54"/>
      <c r="QH63" s="54"/>
      <c r="QI63" s="54"/>
      <c r="QJ63" s="54"/>
      <c r="QK63" s="54"/>
      <c r="QL63" s="54"/>
      <c r="QM63" s="54"/>
      <c r="QN63" s="54"/>
      <c r="QO63" s="54"/>
      <c r="QP63" s="54"/>
      <c r="QQ63" s="54"/>
      <c r="QR63" s="54"/>
      <c r="QS63" s="54"/>
      <c r="QT63" s="54"/>
      <c r="QU63" s="54"/>
      <c r="QV63" s="54"/>
      <c r="QW63" s="54"/>
      <c r="QX63" s="54"/>
      <c r="QY63" s="54"/>
      <c r="QZ63" s="54"/>
      <c r="RA63" s="54"/>
      <c r="RB63" s="54"/>
      <c r="RC63" s="54"/>
      <c r="RD63" s="54"/>
      <c r="RE63" s="54"/>
      <c r="RF63" s="54"/>
      <c r="RG63" s="54"/>
      <c r="RH63" s="54"/>
      <c r="RI63" s="54"/>
      <c r="RJ63" s="54"/>
      <c r="RK63" s="54"/>
      <c r="RL63" s="54"/>
      <c r="RM63" s="54"/>
      <c r="RN63" s="54"/>
      <c r="RO63" s="54"/>
      <c r="RP63" s="54"/>
      <c r="RQ63" s="54"/>
      <c r="RR63" s="54"/>
      <c r="RS63" s="54"/>
      <c r="RT63" s="54"/>
      <c r="RU63" s="54"/>
      <c r="RV63" s="54"/>
      <c r="RW63" s="54"/>
      <c r="RX63" s="54"/>
      <c r="RY63" s="54"/>
      <c r="RZ63" s="54"/>
      <c r="SA63" s="54"/>
      <c r="SB63" s="54"/>
      <c r="SC63" s="54"/>
      <c r="SD63" s="54"/>
      <c r="SE63" s="54"/>
      <c r="SF63" s="54"/>
      <c r="SG63" s="54"/>
      <c r="SH63" s="54"/>
      <c r="SI63" s="54"/>
      <c r="SJ63" s="54"/>
      <c r="SK63" s="54"/>
      <c r="SL63" s="54"/>
      <c r="SM63" s="54"/>
      <c r="SN63" s="54"/>
      <c r="SO63" s="54"/>
      <c r="SP63" s="54"/>
      <c r="SQ63" s="54"/>
      <c r="SR63" s="54"/>
      <c r="SS63" s="54"/>
      <c r="ST63" s="54"/>
      <c r="SU63" s="54"/>
      <c r="SV63" s="54"/>
      <c r="SW63" s="54"/>
      <c r="SX63" s="54"/>
      <c r="SY63" s="54"/>
      <c r="SZ63" s="54"/>
      <c r="TA63" s="54"/>
      <c r="TB63" s="54"/>
      <c r="TC63" s="54"/>
      <c r="TD63" s="54"/>
      <c r="TE63" s="54"/>
      <c r="TF63" s="54"/>
      <c r="TG63" s="54"/>
      <c r="TH63" s="54"/>
      <c r="TI63" s="54"/>
      <c r="TJ63" s="54"/>
      <c r="TK63" s="54"/>
      <c r="TL63" s="54"/>
      <c r="TM63" s="54"/>
      <c r="TN63" s="54"/>
      <c r="TO63" s="54"/>
      <c r="TP63" s="54"/>
      <c r="TQ63" s="54"/>
      <c r="TR63" s="54"/>
      <c r="TS63" s="54"/>
      <c r="TT63" s="54"/>
      <c r="TU63" s="54"/>
      <c r="TV63" s="54"/>
      <c r="TW63" s="54"/>
      <c r="TX63" s="54"/>
      <c r="TY63" s="54"/>
      <c r="TZ63" s="54"/>
      <c r="UA63" s="54"/>
      <c r="UB63" s="54"/>
      <c r="UC63" s="54"/>
      <c r="UD63" s="54"/>
      <c r="UE63" s="54"/>
      <c r="UF63" s="54"/>
      <c r="UG63" s="54"/>
      <c r="UH63" s="54"/>
      <c r="UI63" s="54"/>
      <c r="UJ63" s="54"/>
      <c r="UK63" s="54"/>
      <c r="UL63" s="54"/>
      <c r="UM63" s="54"/>
      <c r="UN63" s="54"/>
      <c r="UO63" s="54"/>
      <c r="UP63" s="54"/>
      <c r="UQ63" s="54"/>
      <c r="UR63" s="54"/>
      <c r="US63" s="54"/>
      <c r="UT63" s="54"/>
      <c r="UU63" s="54"/>
      <c r="UV63" s="54"/>
      <c r="UW63" s="54"/>
      <c r="UX63" s="54"/>
      <c r="UY63" s="54"/>
      <c r="UZ63" s="54"/>
      <c r="VA63" s="54"/>
      <c r="VB63" s="54"/>
      <c r="VC63" s="54"/>
      <c r="VD63" s="54"/>
      <c r="VE63" s="54"/>
      <c r="VF63" s="54"/>
      <c r="VG63" s="54"/>
      <c r="VH63" s="54"/>
      <c r="VI63" s="54"/>
      <c r="VJ63" s="54"/>
      <c r="VK63" s="54"/>
      <c r="VL63" s="54"/>
      <c r="VM63" s="54"/>
      <c r="VN63" s="54"/>
      <c r="VO63" s="54"/>
      <c r="VP63" s="54"/>
      <c r="VQ63" s="54"/>
      <c r="VR63" s="54"/>
      <c r="VS63" s="54" t="s">
        <v>2084</v>
      </c>
      <c r="VT63" s="54">
        <v>1</v>
      </c>
      <c r="VU63" s="54">
        <v>1</v>
      </c>
      <c r="VV63" s="54">
        <v>1</v>
      </c>
      <c r="VW63" s="54">
        <v>1</v>
      </c>
      <c r="VX63" s="54">
        <v>1</v>
      </c>
      <c r="VY63" s="54">
        <v>1</v>
      </c>
      <c r="VZ63" s="54">
        <v>1</v>
      </c>
      <c r="WA63" s="54">
        <v>0</v>
      </c>
      <c r="WB63" s="54"/>
      <c r="WC63" s="54">
        <v>0</v>
      </c>
      <c r="WD63" s="54">
        <v>0</v>
      </c>
      <c r="WE63" s="54">
        <v>0</v>
      </c>
      <c r="WF63" s="54"/>
      <c r="WG63" s="54" t="s">
        <v>4479</v>
      </c>
      <c r="WH63" s="54" t="s">
        <v>4096</v>
      </c>
      <c r="WI63" s="54" t="s">
        <v>1979</v>
      </c>
      <c r="WJ63" s="54">
        <v>0</v>
      </c>
      <c r="WK63" s="54">
        <v>0</v>
      </c>
      <c r="WL63" s="54">
        <v>0</v>
      </c>
      <c r="WM63" s="54">
        <v>0</v>
      </c>
      <c r="WN63" s="54">
        <v>0</v>
      </c>
      <c r="WO63" s="54">
        <v>1</v>
      </c>
      <c r="WP63" s="54">
        <v>0</v>
      </c>
      <c r="WQ63" s="54">
        <v>0</v>
      </c>
      <c r="WR63" s="54">
        <v>0</v>
      </c>
      <c r="WS63" s="54">
        <v>0</v>
      </c>
      <c r="WT63" s="54">
        <v>0</v>
      </c>
      <c r="WU63" s="54"/>
      <c r="WV63" s="54">
        <v>0</v>
      </c>
      <c r="WW63" s="54">
        <v>0</v>
      </c>
      <c r="WX63" s="54">
        <v>0</v>
      </c>
      <c r="WY63" s="54"/>
      <c r="WZ63" s="54" t="s">
        <v>5065</v>
      </c>
      <c r="XA63" s="54" t="s">
        <v>1915</v>
      </c>
      <c r="XB63" s="54"/>
      <c r="XC63" s="54"/>
      <c r="XD63" s="54"/>
      <c r="XE63" s="54"/>
      <c r="XF63" s="54"/>
      <c r="XG63" s="54"/>
      <c r="XH63" s="54"/>
      <c r="XI63" s="54"/>
      <c r="XJ63" s="54" t="s">
        <v>1915</v>
      </c>
      <c r="XK63" s="54" t="s">
        <v>1915</v>
      </c>
      <c r="XL63" s="54"/>
      <c r="XM63" s="54" t="s">
        <v>1925</v>
      </c>
      <c r="XN63" s="54">
        <v>0</v>
      </c>
      <c r="XO63" s="54">
        <v>0</v>
      </c>
      <c r="XP63" s="54">
        <v>0</v>
      </c>
      <c r="XQ63" s="54"/>
      <c r="XR63" s="54">
        <v>0</v>
      </c>
      <c r="XS63" s="54">
        <v>1</v>
      </c>
      <c r="XT63" s="54">
        <v>0</v>
      </c>
      <c r="XU63" s="54"/>
      <c r="XV63" s="54"/>
      <c r="XW63" s="54" t="s">
        <v>1915</v>
      </c>
      <c r="XX63" s="54">
        <v>228216089</v>
      </c>
      <c r="XY63" s="54" t="s">
        <v>1198</v>
      </c>
      <c r="XZ63" s="53">
        <v>44500.748680555553</v>
      </c>
      <c r="YA63" s="54"/>
      <c r="YB63" s="54"/>
      <c r="YC63" s="54" t="s">
        <v>336</v>
      </c>
      <c r="YD63" s="54" t="s">
        <v>337</v>
      </c>
      <c r="YE63" s="54"/>
      <c r="YF63" s="54">
        <v>71</v>
      </c>
    </row>
    <row r="64" spans="1:656" s="14" customFormat="1" x14ac:dyDescent="0.25">
      <c r="A64" s="56">
        <v>44500.908199305559</v>
      </c>
      <c r="B64" s="57">
        <v>44500.924060185193</v>
      </c>
      <c r="C64" s="57">
        <v>44500</v>
      </c>
      <c r="D64" s="58"/>
      <c r="E64" s="58" t="s">
        <v>1199</v>
      </c>
      <c r="F64" s="57">
        <v>44500</v>
      </c>
      <c r="G64" s="58" t="s">
        <v>1902</v>
      </c>
      <c r="H64" s="58" t="s">
        <v>1902</v>
      </c>
      <c r="I64" s="58" t="s">
        <v>1915</v>
      </c>
      <c r="J64" s="58" t="s">
        <v>2060</v>
      </c>
      <c r="K64" s="58" t="s">
        <v>1963</v>
      </c>
      <c r="L64" s="58"/>
      <c r="M64" s="58" t="s">
        <v>681</v>
      </c>
      <c r="N64" s="58" t="s">
        <v>1902</v>
      </c>
      <c r="O64" s="58" t="s">
        <v>382</v>
      </c>
      <c r="P64" s="58" t="s">
        <v>2052</v>
      </c>
      <c r="Q64" s="58"/>
      <c r="R64" s="59" t="s">
        <v>531</v>
      </c>
      <c r="S64" s="58">
        <v>3</v>
      </c>
      <c r="T64" s="58">
        <v>0</v>
      </c>
      <c r="U64" s="58">
        <v>0</v>
      </c>
      <c r="V64" s="58" t="s">
        <v>1909</v>
      </c>
      <c r="W64" s="58">
        <v>1</v>
      </c>
      <c r="X64" s="58">
        <v>0</v>
      </c>
      <c r="Y64" s="58">
        <v>0</v>
      </c>
      <c r="Z64" s="58">
        <v>0</v>
      </c>
      <c r="AA64" s="58" t="s">
        <v>841</v>
      </c>
      <c r="AB64" s="58">
        <v>1</v>
      </c>
      <c r="AC64" s="58">
        <v>1</v>
      </c>
      <c r="AD64" s="58">
        <v>1</v>
      </c>
      <c r="AE64" s="58">
        <v>0</v>
      </c>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c r="CC64" s="58"/>
      <c r="CD64" s="58"/>
      <c r="CE64" s="58"/>
      <c r="CF64" s="58"/>
      <c r="CG64" s="58"/>
      <c r="CH64" s="58"/>
      <c r="CI64" s="58"/>
      <c r="CJ64" s="58"/>
      <c r="CK64" s="58"/>
      <c r="CL64" s="58"/>
      <c r="CM64" s="58"/>
      <c r="CN64" s="58"/>
      <c r="CO64" s="58"/>
      <c r="CP64" s="58"/>
      <c r="CQ64" s="58"/>
      <c r="CR64" s="58"/>
      <c r="CS64" s="58"/>
      <c r="CT64" s="58"/>
      <c r="CU64" s="58"/>
      <c r="CV64" s="58"/>
      <c r="CW64" s="58"/>
      <c r="CX64" s="58"/>
      <c r="CY64" s="58"/>
      <c r="CZ64" s="58"/>
      <c r="DA64" s="58"/>
      <c r="DB64" s="58"/>
      <c r="DC64" s="58"/>
      <c r="DD64" s="58"/>
      <c r="DE64" s="58"/>
      <c r="DF64" s="58"/>
      <c r="DG64" s="58"/>
      <c r="DH64" s="58"/>
      <c r="DI64" s="58"/>
      <c r="DJ64" s="58"/>
      <c r="DK64" s="58"/>
      <c r="DL64" s="58"/>
      <c r="DM64" s="58"/>
      <c r="DN64" s="58"/>
      <c r="DO64" s="58"/>
      <c r="DP64" s="58"/>
      <c r="DQ64" s="58"/>
      <c r="DR64" s="58"/>
      <c r="DS64" s="58"/>
      <c r="DT64" s="58"/>
      <c r="DU64" s="58"/>
      <c r="DV64" s="58"/>
      <c r="DW64" s="58"/>
      <c r="DX64" s="58"/>
      <c r="DY64" s="58"/>
      <c r="DZ64" s="58"/>
      <c r="EA64" s="58"/>
      <c r="EB64" s="58"/>
      <c r="EC64" s="58"/>
      <c r="ED64" s="58"/>
      <c r="EE64" s="58"/>
      <c r="EF64" s="58"/>
      <c r="EG64" s="58"/>
      <c r="EH64" s="58"/>
      <c r="EI64" s="58"/>
      <c r="EJ64" s="58" t="s">
        <v>1909</v>
      </c>
      <c r="EK64" s="58">
        <v>1</v>
      </c>
      <c r="EL64" s="58">
        <v>0</v>
      </c>
      <c r="EM64" s="58">
        <v>0</v>
      </c>
      <c r="EN64" s="58">
        <v>0</v>
      </c>
      <c r="EO64" s="58">
        <v>0</v>
      </c>
      <c r="EP64" s="58">
        <v>0</v>
      </c>
      <c r="EQ64" s="58"/>
      <c r="ER64" s="58"/>
      <c r="ES64" s="58"/>
      <c r="ET64" s="58"/>
      <c r="EU64" s="58"/>
      <c r="EV64" s="58"/>
      <c r="EW64" s="58"/>
      <c r="EX64" s="58"/>
      <c r="EY64" s="58"/>
      <c r="EZ64" s="58"/>
      <c r="FA64" s="58"/>
      <c r="FB64" s="58"/>
      <c r="FC64" s="58"/>
      <c r="FD64" s="58"/>
      <c r="FE64" s="58"/>
      <c r="FF64" s="58"/>
      <c r="FG64" s="58"/>
      <c r="FH64" s="58"/>
      <c r="FI64" s="58"/>
      <c r="FJ64" s="58"/>
      <c r="FK64" s="58"/>
      <c r="FL64" s="58"/>
      <c r="FM64" s="58"/>
      <c r="FN64" s="58"/>
      <c r="FO64" s="58"/>
      <c r="FP64" s="58"/>
      <c r="FQ64" s="58"/>
      <c r="FR64" s="58"/>
      <c r="FS64" s="58"/>
      <c r="FT64" s="58"/>
      <c r="FU64" s="58"/>
      <c r="FV64" s="58"/>
      <c r="FW64" s="58"/>
      <c r="FX64" s="58"/>
      <c r="FY64" s="58"/>
      <c r="FZ64" s="58"/>
      <c r="GA64" s="58"/>
      <c r="GB64" s="58"/>
      <c r="GC64" s="58"/>
      <c r="GD64" s="58"/>
      <c r="GE64" s="58"/>
      <c r="GF64" s="58"/>
      <c r="GG64" s="58"/>
      <c r="GH64" s="58"/>
      <c r="GI64" s="58"/>
      <c r="GJ64" s="58"/>
      <c r="GK64" s="58"/>
      <c r="GL64" s="58"/>
      <c r="GM64" s="58"/>
      <c r="GN64" s="58"/>
      <c r="GO64" s="58"/>
      <c r="GP64" s="58"/>
      <c r="GQ64" s="58"/>
      <c r="GR64" s="58"/>
      <c r="GS64" s="58"/>
      <c r="GT64" s="58"/>
      <c r="GU64" s="58"/>
      <c r="GV64" s="58"/>
      <c r="GW64" s="58"/>
      <c r="GX64" s="58"/>
      <c r="GY64" s="58"/>
      <c r="GZ64" s="58"/>
      <c r="HA64" s="58"/>
      <c r="HB64" s="58"/>
      <c r="HC64" s="58"/>
      <c r="HD64" s="58"/>
      <c r="HE64" s="58"/>
      <c r="HF64" s="58"/>
      <c r="HG64" s="58"/>
      <c r="HH64" s="58"/>
      <c r="HI64" s="58"/>
      <c r="HJ64" s="58"/>
      <c r="HK64" s="58"/>
      <c r="HL64" s="58"/>
      <c r="HM64" s="58"/>
      <c r="HN64" s="58"/>
      <c r="HO64" s="58"/>
      <c r="HP64" s="58"/>
      <c r="HQ64" s="58"/>
      <c r="HR64" s="58"/>
      <c r="HS64" s="58"/>
      <c r="HT64" s="58"/>
      <c r="HU64" s="58"/>
      <c r="HV64" s="58"/>
      <c r="HW64" s="58"/>
      <c r="HX64" s="58" t="s">
        <v>423</v>
      </c>
      <c r="HY64" s="58"/>
      <c r="HZ64" s="58"/>
      <c r="IA64" s="58"/>
      <c r="IB64" s="58"/>
      <c r="IC64" s="58"/>
      <c r="ID64" s="58" t="s">
        <v>4200</v>
      </c>
      <c r="IE64" s="58"/>
      <c r="IF64" s="58"/>
      <c r="IG64" s="58"/>
      <c r="IH64" s="58"/>
      <c r="II64" s="58"/>
      <c r="IJ64" s="58"/>
      <c r="IK64" s="58"/>
      <c r="IL64" s="58"/>
      <c r="IM64" s="58"/>
      <c r="IN64" s="58"/>
      <c r="IO64" s="58"/>
      <c r="IP64" s="58"/>
      <c r="IQ64" s="58"/>
      <c r="IR64" s="39"/>
      <c r="IS64" s="58"/>
      <c r="IT64" s="58"/>
      <c r="IU64" s="58"/>
      <c r="IV64" s="58"/>
      <c r="IW64" s="58"/>
      <c r="IX64" s="58"/>
      <c r="IY64" s="58"/>
      <c r="IZ64" s="58"/>
      <c r="JA64" s="58"/>
      <c r="JB64" s="58"/>
      <c r="JC64" s="58"/>
      <c r="JD64" s="58"/>
      <c r="JE64" s="58"/>
      <c r="JF64" s="58"/>
      <c r="JG64" s="58"/>
      <c r="JH64" s="58"/>
      <c r="JI64" s="58"/>
      <c r="JJ64" s="58"/>
      <c r="JK64" s="58"/>
      <c r="JL64" s="58"/>
      <c r="JM64" s="58"/>
      <c r="JN64" s="39"/>
      <c r="JO64" s="39"/>
      <c r="JP64" s="58"/>
      <c r="JQ64" s="58"/>
      <c r="JR64" s="58"/>
      <c r="JS64" s="58"/>
      <c r="JT64" s="58"/>
      <c r="JU64" s="58"/>
      <c r="JV64" s="58"/>
      <c r="JW64" s="58"/>
      <c r="JX64" s="58"/>
      <c r="JY64" s="58"/>
      <c r="JZ64" s="58"/>
      <c r="KA64" s="58"/>
      <c r="KB64" s="58"/>
      <c r="KC64" s="58"/>
      <c r="KD64" s="58"/>
      <c r="KE64" s="58"/>
      <c r="KF64" s="58"/>
      <c r="KG64" s="58"/>
      <c r="KH64" s="58"/>
      <c r="KI64" s="58"/>
      <c r="KJ64" s="58"/>
      <c r="KK64" s="58"/>
      <c r="KL64" s="58"/>
      <c r="KM64" s="58"/>
      <c r="KN64" s="58"/>
      <c r="KO64" s="58"/>
      <c r="KP64" s="58"/>
      <c r="KQ64" s="58"/>
      <c r="KR64" s="58"/>
      <c r="KS64" s="58"/>
      <c r="KT64" s="58"/>
      <c r="KU64" s="58"/>
      <c r="KV64" s="58"/>
      <c r="KW64" s="58"/>
      <c r="KX64" s="58"/>
      <c r="KY64" s="58"/>
      <c r="KZ64" s="58"/>
      <c r="LA64" s="58"/>
      <c r="LB64" s="58"/>
      <c r="LC64" s="58"/>
      <c r="LD64" s="58"/>
      <c r="LE64" s="58"/>
      <c r="LF64" s="58"/>
      <c r="LG64" s="58"/>
      <c r="LH64" s="58"/>
      <c r="LI64" s="58"/>
      <c r="LJ64" s="58"/>
      <c r="LK64" s="58"/>
      <c r="LL64" s="58"/>
      <c r="LM64" s="58"/>
      <c r="LN64" s="58"/>
      <c r="LO64" s="58"/>
      <c r="LP64" s="58"/>
      <c r="LQ64" s="58"/>
      <c r="LR64" s="58"/>
      <c r="LS64" s="58"/>
      <c r="LT64" s="58"/>
      <c r="LU64" s="58"/>
      <c r="LV64" s="58"/>
      <c r="LW64" s="58"/>
      <c r="LX64" s="58"/>
      <c r="LY64" s="58"/>
      <c r="LZ64" s="58"/>
      <c r="MA64" s="58"/>
      <c r="MB64" s="58"/>
      <c r="MC64" s="58"/>
      <c r="MD64" s="58"/>
      <c r="ME64" s="58"/>
      <c r="MF64" s="58"/>
      <c r="MG64" s="58"/>
      <c r="MH64" s="58"/>
      <c r="MI64" s="58"/>
      <c r="MJ64" s="58" t="s">
        <v>2053</v>
      </c>
      <c r="MK64" s="58">
        <v>0</v>
      </c>
      <c r="ML64" s="58">
        <v>0</v>
      </c>
      <c r="MM64" s="58">
        <v>0</v>
      </c>
      <c r="MN64" s="58">
        <v>1</v>
      </c>
      <c r="MO64" s="58">
        <v>0</v>
      </c>
      <c r="MP64" s="58">
        <v>0</v>
      </c>
      <c r="MQ64" s="58">
        <v>0</v>
      </c>
      <c r="MR64" s="58">
        <v>0</v>
      </c>
      <c r="MS64" s="58"/>
      <c r="MT64" s="58"/>
      <c r="MU64" s="58"/>
      <c r="MV64" s="58"/>
      <c r="MW64" s="58"/>
      <c r="MX64" s="58"/>
      <c r="MY64" s="58"/>
      <c r="MZ64" s="58"/>
      <c r="NA64" s="58"/>
      <c r="NB64" s="58" t="s">
        <v>1934</v>
      </c>
      <c r="NC64" s="58">
        <v>0</v>
      </c>
      <c r="ND64" s="58">
        <v>1</v>
      </c>
      <c r="NE64" s="58">
        <v>0</v>
      </c>
      <c r="NF64" s="58">
        <v>0</v>
      </c>
      <c r="NG64" s="58"/>
      <c r="NH64" s="58"/>
      <c r="NI64" s="58"/>
      <c r="NJ64" s="58"/>
      <c r="NK64" s="58"/>
      <c r="NL64" s="58"/>
      <c r="NM64" s="58"/>
      <c r="NN64" s="58"/>
      <c r="NO64" s="58"/>
      <c r="NP64" s="58"/>
      <c r="NQ64" s="58"/>
      <c r="NR64" s="58"/>
      <c r="NS64" s="58"/>
      <c r="NT64" s="58"/>
      <c r="NU64" s="58"/>
      <c r="NV64" s="58"/>
      <c r="NW64" s="58"/>
      <c r="NX64" s="58"/>
      <c r="NY64" s="58"/>
      <c r="NZ64" s="58"/>
      <c r="OA64" s="58"/>
      <c r="OB64" s="58"/>
      <c r="OC64" s="58"/>
      <c r="OD64" s="58"/>
      <c r="OE64" s="58"/>
      <c r="OF64" s="58"/>
      <c r="OG64" s="58"/>
      <c r="OH64" s="58"/>
      <c r="OI64" s="58"/>
      <c r="OJ64" s="58"/>
      <c r="OK64" s="58"/>
      <c r="OL64" s="58"/>
      <c r="OM64" s="58"/>
      <c r="ON64" s="58"/>
      <c r="OO64" s="58"/>
      <c r="OP64" s="58"/>
      <c r="OQ64" s="58"/>
      <c r="OR64" s="58"/>
      <c r="OS64" s="58"/>
      <c r="OT64" s="58"/>
      <c r="OU64" s="58"/>
      <c r="OV64" s="39" t="s">
        <v>2085</v>
      </c>
      <c r="OW64" s="58">
        <v>0</v>
      </c>
      <c r="OX64" s="58">
        <v>0</v>
      </c>
      <c r="OY64" s="58">
        <v>1</v>
      </c>
      <c r="OZ64" s="58">
        <v>0</v>
      </c>
      <c r="PA64" s="58">
        <v>0</v>
      </c>
      <c r="PB64" s="58">
        <v>0</v>
      </c>
      <c r="PC64" s="58">
        <v>0</v>
      </c>
      <c r="PD64" s="58">
        <v>0</v>
      </c>
      <c r="PE64" s="58"/>
      <c r="PF64" s="58"/>
      <c r="PG64" s="58"/>
      <c r="PH64" s="58">
        <v>0</v>
      </c>
      <c r="PI64" s="58">
        <v>0</v>
      </c>
      <c r="PJ64" s="58">
        <v>0</v>
      </c>
      <c r="PK64" s="58"/>
      <c r="PL64" s="58"/>
      <c r="PM64" s="58"/>
      <c r="PN64" s="58"/>
      <c r="PO64" s="58"/>
      <c r="PP64" s="58"/>
      <c r="PQ64" s="58"/>
      <c r="PR64" s="58"/>
      <c r="PS64" s="58"/>
      <c r="PT64" s="58"/>
      <c r="PU64" s="58"/>
      <c r="PV64" s="58"/>
      <c r="PW64" s="58"/>
      <c r="PX64" s="58"/>
      <c r="PY64" s="58"/>
      <c r="PZ64" s="58"/>
      <c r="QA64" s="58"/>
      <c r="QB64" s="58"/>
      <c r="QC64" s="58" t="s">
        <v>844</v>
      </c>
      <c r="QD64" s="58"/>
      <c r="QE64" s="58" t="s">
        <v>1909</v>
      </c>
      <c r="QF64" s="58">
        <v>0</v>
      </c>
      <c r="QG64" s="58">
        <v>0</v>
      </c>
      <c r="QH64" s="58">
        <v>0</v>
      </c>
      <c r="QI64" s="58">
        <v>0</v>
      </c>
      <c r="QJ64" s="58">
        <v>0</v>
      </c>
      <c r="QK64" s="58">
        <v>1</v>
      </c>
      <c r="QL64" s="58">
        <v>0</v>
      </c>
      <c r="QM64" s="58">
        <v>0</v>
      </c>
      <c r="QN64" s="58">
        <v>0</v>
      </c>
      <c r="QO64" s="58"/>
      <c r="QP64" s="58"/>
      <c r="QQ64" s="58"/>
      <c r="QR64" s="58"/>
      <c r="QS64" s="58"/>
      <c r="QT64" s="58"/>
      <c r="QU64" s="58"/>
      <c r="QV64" s="58"/>
      <c r="QW64" s="58"/>
      <c r="QX64" s="58"/>
      <c r="QY64" s="58"/>
      <c r="QZ64" s="58"/>
      <c r="RA64" s="58"/>
      <c r="RB64" s="58"/>
      <c r="RC64" s="58"/>
      <c r="RD64" s="58"/>
      <c r="RE64" s="58"/>
      <c r="RF64" s="58"/>
      <c r="RG64" s="58"/>
      <c r="RH64" s="58"/>
      <c r="RI64" s="58"/>
      <c r="RJ64" s="58"/>
      <c r="RK64" s="58"/>
      <c r="RL64" s="58"/>
      <c r="RM64" s="58"/>
      <c r="RN64" s="58"/>
      <c r="RO64" s="58"/>
      <c r="RP64" s="58"/>
      <c r="RQ64" s="58"/>
      <c r="RR64" s="58"/>
      <c r="RS64" s="58"/>
      <c r="RT64" s="58"/>
      <c r="RU64" s="58"/>
      <c r="RV64" s="58"/>
      <c r="RW64" s="58"/>
      <c r="RX64" s="58"/>
      <c r="RY64" s="58"/>
      <c r="RZ64" s="58"/>
      <c r="SA64" s="58"/>
      <c r="SB64" s="58"/>
      <c r="SC64" s="58"/>
      <c r="SD64" s="58"/>
      <c r="SE64" s="58"/>
      <c r="SF64" s="58"/>
      <c r="SG64" s="58"/>
      <c r="SH64" s="58"/>
      <c r="SI64" s="58"/>
      <c r="SJ64" s="58"/>
      <c r="SK64" s="58"/>
      <c r="SL64" s="58"/>
      <c r="SM64" s="58"/>
      <c r="SN64" s="58"/>
      <c r="SO64" s="58"/>
      <c r="SP64" s="58"/>
      <c r="SQ64" s="58"/>
      <c r="SR64" s="58"/>
      <c r="SS64" s="58"/>
      <c r="ST64" s="58"/>
      <c r="SU64" s="58"/>
      <c r="SV64" s="58"/>
      <c r="SW64" s="58"/>
      <c r="SX64" s="58"/>
      <c r="SY64" s="58"/>
      <c r="SZ64" s="58"/>
      <c r="TA64" s="58"/>
      <c r="TB64" s="58"/>
      <c r="TC64" s="58"/>
      <c r="TD64" s="58"/>
      <c r="TE64" s="58"/>
      <c r="TF64" s="58"/>
      <c r="TG64" s="58"/>
      <c r="TH64" s="58"/>
      <c r="TI64" s="58"/>
      <c r="TJ64" s="58"/>
      <c r="TK64" s="58"/>
      <c r="TL64" s="58"/>
      <c r="TM64" s="58"/>
      <c r="TN64" s="58"/>
      <c r="TO64" s="58"/>
      <c r="TP64" s="58"/>
      <c r="TQ64" s="58"/>
      <c r="TR64" s="58"/>
      <c r="TS64" s="58"/>
      <c r="TT64" s="58"/>
      <c r="TU64" s="58"/>
      <c r="TV64" s="58"/>
      <c r="TW64" s="58"/>
      <c r="TX64" s="58"/>
      <c r="TY64" s="58"/>
      <c r="TZ64" s="58"/>
      <c r="UA64" s="58"/>
      <c r="UB64" s="58"/>
      <c r="UC64" s="58"/>
      <c r="UD64" s="58"/>
      <c r="UE64" s="58"/>
      <c r="UF64" s="58"/>
      <c r="UG64" s="58"/>
      <c r="UH64" s="58"/>
      <c r="UI64" s="58"/>
      <c r="UJ64" s="58"/>
      <c r="UK64" s="58"/>
      <c r="UL64" s="58"/>
      <c r="UM64" s="58"/>
      <c r="UN64" s="58"/>
      <c r="UO64" s="58"/>
      <c r="UP64" s="58"/>
      <c r="UQ64" s="58"/>
      <c r="UR64" s="58"/>
      <c r="US64" s="58"/>
      <c r="UT64" s="58"/>
      <c r="UU64" s="58"/>
      <c r="UV64" s="58"/>
      <c r="UW64" s="58"/>
      <c r="UX64" s="58"/>
      <c r="UY64" s="58"/>
      <c r="UZ64" s="58"/>
      <c r="VA64" s="58"/>
      <c r="VB64" s="58"/>
      <c r="VC64" s="58"/>
      <c r="VD64" s="58"/>
      <c r="VE64" s="58"/>
      <c r="VF64" s="58"/>
      <c r="VG64" s="58"/>
      <c r="VH64" s="58"/>
      <c r="VI64" s="58"/>
      <c r="VJ64" s="58"/>
      <c r="VK64" s="58"/>
      <c r="VL64" s="58"/>
      <c r="VM64" s="58"/>
      <c r="VN64" s="58"/>
      <c r="VO64" s="58"/>
      <c r="VP64" s="58"/>
      <c r="VQ64" s="58"/>
      <c r="VR64" s="58"/>
      <c r="VS64" s="58" t="s">
        <v>1925</v>
      </c>
      <c r="VT64" s="58">
        <v>0</v>
      </c>
      <c r="VU64" s="58">
        <v>0</v>
      </c>
      <c r="VV64" s="58">
        <v>0</v>
      </c>
      <c r="VW64" s="58">
        <v>0</v>
      </c>
      <c r="VX64" s="58">
        <v>0</v>
      </c>
      <c r="VY64" s="58">
        <v>0</v>
      </c>
      <c r="VZ64" s="58">
        <v>0</v>
      </c>
      <c r="WA64" s="58">
        <v>0</v>
      </c>
      <c r="WB64" s="58"/>
      <c r="WC64" s="58">
        <v>0</v>
      </c>
      <c r="WD64" s="58">
        <v>1</v>
      </c>
      <c r="WE64" s="58">
        <v>0</v>
      </c>
      <c r="WF64" s="58"/>
      <c r="WG64" s="39" t="s">
        <v>355</v>
      </c>
      <c r="WH64" s="58" t="s">
        <v>4513</v>
      </c>
      <c r="WI64" s="58" t="s">
        <v>1979</v>
      </c>
      <c r="WJ64" s="58">
        <v>0</v>
      </c>
      <c r="WK64" s="58">
        <v>0</v>
      </c>
      <c r="WL64" s="58">
        <v>0</v>
      </c>
      <c r="WM64" s="58">
        <v>0</v>
      </c>
      <c r="WN64" s="58">
        <v>0</v>
      </c>
      <c r="WO64" s="58">
        <v>1</v>
      </c>
      <c r="WP64" s="58">
        <v>0</v>
      </c>
      <c r="WQ64" s="58">
        <v>0</v>
      </c>
      <c r="WR64" s="58">
        <v>0</v>
      </c>
      <c r="WS64" s="58">
        <v>0</v>
      </c>
      <c r="WT64" s="58">
        <v>0</v>
      </c>
      <c r="WU64" s="58"/>
      <c r="WV64" s="58">
        <v>0</v>
      </c>
      <c r="WW64" s="58">
        <v>0</v>
      </c>
      <c r="WX64" s="58">
        <v>0</v>
      </c>
      <c r="WY64" s="58"/>
      <c r="WZ64" s="54" t="s">
        <v>5065</v>
      </c>
      <c r="XA64" s="58" t="s">
        <v>1915</v>
      </c>
      <c r="XB64" s="58"/>
      <c r="XC64" s="58"/>
      <c r="XD64" s="58"/>
      <c r="XE64" s="58"/>
      <c r="XF64" s="58"/>
      <c r="XG64" s="58"/>
      <c r="XH64" s="58"/>
      <c r="XI64" s="58"/>
      <c r="XJ64" s="39" t="s">
        <v>355</v>
      </c>
      <c r="XK64" s="58" t="s">
        <v>1915</v>
      </c>
      <c r="XL64" s="58"/>
      <c r="XM64" s="58" t="s">
        <v>1925</v>
      </c>
      <c r="XN64" s="58">
        <v>0</v>
      </c>
      <c r="XO64" s="58">
        <v>0</v>
      </c>
      <c r="XP64" s="58">
        <v>0</v>
      </c>
      <c r="XQ64" s="58"/>
      <c r="XR64" s="58">
        <v>0</v>
      </c>
      <c r="XS64" s="58">
        <v>1</v>
      </c>
      <c r="XT64" s="58">
        <v>0</v>
      </c>
      <c r="XU64" s="58"/>
      <c r="XV64" s="58"/>
      <c r="XW64" s="58" t="s">
        <v>1915</v>
      </c>
      <c r="XX64" s="58">
        <v>228234717</v>
      </c>
      <c r="XY64" s="58" t="s">
        <v>1205</v>
      </c>
      <c r="XZ64" s="57">
        <v>44500.840810185182</v>
      </c>
      <c r="YA64" s="58"/>
      <c r="YB64" s="58"/>
      <c r="YC64" s="58" t="s">
        <v>336</v>
      </c>
      <c r="YD64" s="58" t="s">
        <v>337</v>
      </c>
      <c r="YE64" s="58"/>
      <c r="YF64" s="58">
        <v>72</v>
      </c>
    </row>
    <row r="65" spans="1:656" s="14" customFormat="1" x14ac:dyDescent="0.25">
      <c r="A65" s="52">
        <v>44501.773623692126</v>
      </c>
      <c r="B65" s="53">
        <v>44501.833866689813</v>
      </c>
      <c r="C65" s="53">
        <v>44501</v>
      </c>
      <c r="D65" s="54"/>
      <c r="E65" s="54" t="s">
        <v>1199</v>
      </c>
      <c r="F65" s="53">
        <v>44501</v>
      </c>
      <c r="G65" s="54" t="s">
        <v>1902</v>
      </c>
      <c r="H65" s="54" t="s">
        <v>1902</v>
      </c>
      <c r="I65" s="54" t="s">
        <v>1915</v>
      </c>
      <c r="J65" s="54" t="s">
        <v>2060</v>
      </c>
      <c r="K65" s="54" t="s">
        <v>1963</v>
      </c>
      <c r="L65" s="54"/>
      <c r="M65" s="54" t="s">
        <v>681</v>
      </c>
      <c r="N65" s="54" t="s">
        <v>1902</v>
      </c>
      <c r="O65" s="54" t="s">
        <v>315</v>
      </c>
      <c r="P65" s="54" t="s">
        <v>1907</v>
      </c>
      <c r="Q65" s="54"/>
      <c r="R65" s="54" t="s">
        <v>317</v>
      </c>
      <c r="S65" s="54">
        <v>4</v>
      </c>
      <c r="T65" s="54">
        <v>1</v>
      </c>
      <c r="U65" s="54">
        <v>4</v>
      </c>
      <c r="V65" s="54" t="s">
        <v>1909</v>
      </c>
      <c r="W65" s="54">
        <v>1</v>
      </c>
      <c r="X65" s="54">
        <v>0</v>
      </c>
      <c r="Y65" s="54">
        <v>0</v>
      </c>
      <c r="Z65" s="54">
        <v>0</v>
      </c>
      <c r="AA65" s="54" t="s">
        <v>402</v>
      </c>
      <c r="AB65" s="54">
        <v>1</v>
      </c>
      <c r="AC65" s="54">
        <v>1</v>
      </c>
      <c r="AD65" s="54">
        <v>0</v>
      </c>
      <c r="AE65" s="54">
        <v>0</v>
      </c>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c r="EB65" s="54"/>
      <c r="EC65" s="54"/>
      <c r="ED65" s="54"/>
      <c r="EE65" s="54"/>
      <c r="EF65" s="54"/>
      <c r="EG65" s="54"/>
      <c r="EH65" s="54"/>
      <c r="EI65" s="54"/>
      <c r="EJ65" s="54" t="s">
        <v>1909</v>
      </c>
      <c r="EK65" s="54">
        <v>1</v>
      </c>
      <c r="EL65" s="54">
        <v>0</v>
      </c>
      <c r="EM65" s="54">
        <v>0</v>
      </c>
      <c r="EN65" s="54">
        <v>0</v>
      </c>
      <c r="EO65" s="54">
        <v>0</v>
      </c>
      <c r="EP65" s="54">
        <v>0</v>
      </c>
      <c r="EQ65" s="54"/>
      <c r="ER65" s="54"/>
      <c r="ES65" s="54"/>
      <c r="ET65" s="54"/>
      <c r="EU65" s="54"/>
      <c r="EV65" s="54"/>
      <c r="EW65" s="54"/>
      <c r="EX65" s="54"/>
      <c r="EY65" s="54"/>
      <c r="EZ65" s="54"/>
      <c r="FA65" s="54"/>
      <c r="FB65" s="54"/>
      <c r="FC65" s="54"/>
      <c r="FD65" s="54"/>
      <c r="FE65" s="54"/>
      <c r="FF65" s="54"/>
      <c r="FG65" s="54"/>
      <c r="FH65" s="54"/>
      <c r="FI65" s="54"/>
      <c r="FJ65" s="54"/>
      <c r="FK65" s="54"/>
      <c r="FL65" s="54"/>
      <c r="FM65" s="54"/>
      <c r="FN65" s="54"/>
      <c r="FO65" s="54"/>
      <c r="FP65" s="54"/>
      <c r="FQ65" s="54"/>
      <c r="FR65" s="54"/>
      <c r="FS65" s="54"/>
      <c r="FT65" s="54"/>
      <c r="FU65" s="54"/>
      <c r="FV65" s="54"/>
      <c r="FW65" s="54"/>
      <c r="FX65" s="54"/>
      <c r="FY65" s="54"/>
      <c r="FZ65" s="54"/>
      <c r="GA65" s="54"/>
      <c r="GB65" s="54"/>
      <c r="GC65" s="54"/>
      <c r="GD65" s="54"/>
      <c r="GE65" s="54"/>
      <c r="GF65" s="54"/>
      <c r="GG65" s="54"/>
      <c r="GH65" s="54"/>
      <c r="GI65" s="54"/>
      <c r="GJ65" s="54"/>
      <c r="GK65" s="54"/>
      <c r="GL65" s="54"/>
      <c r="GM65" s="54"/>
      <c r="GN65" s="54"/>
      <c r="GO65" s="54"/>
      <c r="GP65" s="54"/>
      <c r="GQ65" s="54"/>
      <c r="GR65" s="54"/>
      <c r="GS65" s="54"/>
      <c r="GT65" s="54"/>
      <c r="GU65" s="54"/>
      <c r="GV65" s="54"/>
      <c r="GW65" s="54"/>
      <c r="GX65" s="54"/>
      <c r="GY65" s="54"/>
      <c r="GZ65" s="54"/>
      <c r="HA65" s="54"/>
      <c r="HB65" s="54"/>
      <c r="HC65" s="54"/>
      <c r="HD65" s="54"/>
      <c r="HE65" s="54"/>
      <c r="HF65" s="54"/>
      <c r="HG65" s="54"/>
      <c r="HH65" s="54"/>
      <c r="HI65" s="54"/>
      <c r="HJ65" s="54"/>
      <c r="HK65" s="54"/>
      <c r="HL65" s="54"/>
      <c r="HM65" s="54"/>
      <c r="HN65" s="54"/>
      <c r="HO65" s="54"/>
      <c r="HP65" s="54"/>
      <c r="HQ65" s="54"/>
      <c r="HR65" s="54"/>
      <c r="HS65" s="54"/>
      <c r="HT65" s="54"/>
      <c r="HU65" s="54"/>
      <c r="HV65" s="54"/>
      <c r="HW65" s="54"/>
      <c r="HX65" s="54" t="s">
        <v>423</v>
      </c>
      <c r="HY65" s="54"/>
      <c r="HZ65" s="54"/>
      <c r="IA65" s="54"/>
      <c r="IB65" s="54"/>
      <c r="IC65" s="54"/>
      <c r="ID65" s="54" t="s">
        <v>4264</v>
      </c>
      <c r="IE65" s="54"/>
      <c r="IF65" s="54"/>
      <c r="IG65" s="54"/>
      <c r="IH65" s="54"/>
      <c r="II65" s="54"/>
      <c r="IJ65" s="54"/>
      <c r="IK65" s="54"/>
      <c r="IL65" s="54"/>
      <c r="IM65" s="54"/>
      <c r="IN65" s="54"/>
      <c r="IO65" s="54"/>
      <c r="IP65" s="54"/>
      <c r="IQ65" s="54"/>
      <c r="IR65" s="39"/>
      <c r="IS65" s="54"/>
      <c r="IT65" s="54"/>
      <c r="IU65" s="54"/>
      <c r="IV65" s="54"/>
      <c r="IW65" s="54"/>
      <c r="IX65" s="54"/>
      <c r="IY65" s="54"/>
      <c r="IZ65" s="54"/>
      <c r="JA65" s="54"/>
      <c r="JB65" s="54"/>
      <c r="JC65" s="54"/>
      <c r="JD65" s="54"/>
      <c r="JE65" s="54"/>
      <c r="JF65" s="54"/>
      <c r="JG65" s="54"/>
      <c r="JH65" s="54"/>
      <c r="JI65" s="54"/>
      <c r="JJ65" s="54"/>
      <c r="JK65" s="54"/>
      <c r="JL65" s="54"/>
      <c r="JM65" s="54"/>
      <c r="JN65" s="39"/>
      <c r="JO65" s="39"/>
      <c r="JP65" s="54"/>
      <c r="JQ65" s="54"/>
      <c r="JR65" s="54"/>
      <c r="JS65" s="54"/>
      <c r="JT65" s="54"/>
      <c r="JU65" s="54"/>
      <c r="JV65" s="54"/>
      <c r="JW65" s="54"/>
      <c r="JX65" s="54"/>
      <c r="JY65" s="54"/>
      <c r="JZ65" s="54"/>
      <c r="KA65" s="54"/>
      <c r="KB65" s="54"/>
      <c r="KC65" s="54"/>
      <c r="KD65" s="54"/>
      <c r="KE65" s="54"/>
      <c r="KF65" s="54"/>
      <c r="KG65" s="54"/>
      <c r="KH65" s="54"/>
      <c r="KI65" s="54"/>
      <c r="KJ65" s="54"/>
      <c r="KK65" s="54"/>
      <c r="KL65" s="54"/>
      <c r="KM65" s="54"/>
      <c r="KN65" s="54"/>
      <c r="KO65" s="54"/>
      <c r="KP65" s="54"/>
      <c r="KQ65" s="54"/>
      <c r="KR65" s="54"/>
      <c r="KS65" s="54"/>
      <c r="KT65" s="54"/>
      <c r="KU65" s="54"/>
      <c r="KV65" s="54"/>
      <c r="KW65" s="54"/>
      <c r="KX65" s="54"/>
      <c r="KY65" s="54"/>
      <c r="KZ65" s="54"/>
      <c r="LA65" s="54"/>
      <c r="LB65" s="54"/>
      <c r="LC65" s="54"/>
      <c r="LD65" s="54"/>
      <c r="LE65" s="54"/>
      <c r="LF65" s="54"/>
      <c r="LG65" s="54"/>
      <c r="LH65" s="54"/>
      <c r="LI65" s="54"/>
      <c r="LJ65" s="54"/>
      <c r="LK65" s="54"/>
      <c r="LL65" s="54"/>
      <c r="LM65" s="54"/>
      <c r="LN65" s="54"/>
      <c r="LO65" s="54"/>
      <c r="LP65" s="54"/>
      <c r="LQ65" s="54"/>
      <c r="LR65" s="54"/>
      <c r="LS65" s="54"/>
      <c r="LT65" s="54"/>
      <c r="LU65" s="54"/>
      <c r="LV65" s="54"/>
      <c r="LW65" s="54"/>
      <c r="LX65" s="54"/>
      <c r="LY65" s="54"/>
      <c r="LZ65" s="54"/>
      <c r="MA65" s="54"/>
      <c r="MB65" s="54"/>
      <c r="MC65" s="54"/>
      <c r="MD65" s="54"/>
      <c r="ME65" s="54"/>
      <c r="MF65" s="54"/>
      <c r="MG65" s="54"/>
      <c r="MH65" s="54"/>
      <c r="MI65" s="54"/>
      <c r="MJ65" s="54" t="s">
        <v>355</v>
      </c>
      <c r="MK65" s="54">
        <v>0</v>
      </c>
      <c r="ML65" s="54">
        <v>0</v>
      </c>
      <c r="MM65" s="54">
        <v>0</v>
      </c>
      <c r="MN65" s="54">
        <v>0</v>
      </c>
      <c r="MO65" s="54">
        <v>0</v>
      </c>
      <c r="MP65" s="54">
        <v>0</v>
      </c>
      <c r="MQ65" s="54">
        <v>1</v>
      </c>
      <c r="MR65" s="54">
        <v>0</v>
      </c>
      <c r="MS65" s="54"/>
      <c r="MT65" s="54"/>
      <c r="MU65" s="54"/>
      <c r="MV65" s="54"/>
      <c r="MW65" s="54"/>
      <c r="MX65" s="54"/>
      <c r="MY65" s="54"/>
      <c r="MZ65" s="54"/>
      <c r="NA65" s="54"/>
      <c r="NB65" s="54" t="s">
        <v>1913</v>
      </c>
      <c r="NC65" s="54">
        <v>1</v>
      </c>
      <c r="ND65" s="54">
        <v>0</v>
      </c>
      <c r="NE65" s="54">
        <v>0</v>
      </c>
      <c r="NF65" s="54">
        <v>0</v>
      </c>
      <c r="NG65" s="54"/>
      <c r="NH65" s="54"/>
      <c r="NI65" s="54"/>
      <c r="NJ65" s="54"/>
      <c r="NK65" s="54"/>
      <c r="NL65" s="54"/>
      <c r="NM65" s="54"/>
      <c r="NN65" s="54"/>
      <c r="NO65" s="54"/>
      <c r="NP65" s="54"/>
      <c r="NQ65" s="54"/>
      <c r="NR65" s="54"/>
      <c r="NS65" s="54"/>
      <c r="NT65" s="54"/>
      <c r="NU65" s="54"/>
      <c r="NV65" s="54"/>
      <c r="NW65" s="54"/>
      <c r="NX65" s="54"/>
      <c r="NY65" s="54"/>
      <c r="NZ65" s="54"/>
      <c r="OA65" s="54"/>
      <c r="OB65" s="54"/>
      <c r="OC65" s="54"/>
      <c r="OD65" s="54"/>
      <c r="OE65" s="54"/>
      <c r="OF65" s="54"/>
      <c r="OG65" s="54"/>
      <c r="OH65" s="54"/>
      <c r="OI65" s="54"/>
      <c r="OJ65" s="54"/>
      <c r="OK65" s="54"/>
      <c r="OL65" s="54"/>
      <c r="OM65" s="54"/>
      <c r="ON65" s="54"/>
      <c r="OO65" s="54"/>
      <c r="OP65" s="54"/>
      <c r="OQ65" s="54"/>
      <c r="OR65" s="54"/>
      <c r="OS65" s="54"/>
      <c r="OT65" s="54"/>
      <c r="OU65" s="54"/>
      <c r="OV65" s="39" t="s">
        <v>2085</v>
      </c>
      <c r="OW65" s="54">
        <v>0</v>
      </c>
      <c r="OX65" s="54">
        <v>0</v>
      </c>
      <c r="OY65" s="54">
        <v>1</v>
      </c>
      <c r="OZ65" s="54">
        <v>0</v>
      </c>
      <c r="PA65" s="54">
        <v>0</v>
      </c>
      <c r="PB65" s="54">
        <v>0</v>
      </c>
      <c r="PC65" s="54">
        <v>0</v>
      </c>
      <c r="PD65" s="54">
        <v>0</v>
      </c>
      <c r="PE65" s="54"/>
      <c r="PF65" s="54"/>
      <c r="PG65" s="54"/>
      <c r="PH65" s="54">
        <v>0</v>
      </c>
      <c r="PI65" s="54">
        <v>0</v>
      </c>
      <c r="PJ65" s="54">
        <v>0</v>
      </c>
      <c r="PK65" s="54"/>
      <c r="PL65" s="54"/>
      <c r="PM65" s="54"/>
      <c r="PN65" s="54"/>
      <c r="PO65" s="54"/>
      <c r="PP65" s="54"/>
      <c r="PQ65" s="54"/>
      <c r="PR65" s="54"/>
      <c r="PS65" s="54"/>
      <c r="PT65" s="54"/>
      <c r="PU65" s="54"/>
      <c r="PV65" s="54"/>
      <c r="PW65" s="54"/>
      <c r="PX65" s="54"/>
      <c r="PY65" s="54"/>
      <c r="PZ65" s="54"/>
      <c r="QA65" s="54"/>
      <c r="QB65" s="54"/>
      <c r="QC65" s="54" t="s">
        <v>4399</v>
      </c>
      <c r="QD65" s="54"/>
      <c r="QE65" s="54" t="s">
        <v>2086</v>
      </c>
      <c r="QF65" s="54">
        <v>0</v>
      </c>
      <c r="QG65" s="54">
        <v>0</v>
      </c>
      <c r="QH65" s="54">
        <v>0</v>
      </c>
      <c r="QI65" s="54">
        <v>1</v>
      </c>
      <c r="QJ65" s="54">
        <v>1</v>
      </c>
      <c r="QK65" s="54">
        <v>0</v>
      </c>
      <c r="QL65" s="54">
        <v>0</v>
      </c>
      <c r="QM65" s="54">
        <v>0</v>
      </c>
      <c r="QN65" s="54">
        <v>0</v>
      </c>
      <c r="QO65" s="54"/>
      <c r="QP65" s="54" t="s">
        <v>2082</v>
      </c>
      <c r="QQ65" s="54">
        <v>0</v>
      </c>
      <c r="QR65" s="54">
        <v>0</v>
      </c>
      <c r="QS65" s="54">
        <v>0</v>
      </c>
      <c r="QT65" s="54">
        <v>1</v>
      </c>
      <c r="QU65" s="54">
        <v>0</v>
      </c>
      <c r="QV65" s="54">
        <v>0</v>
      </c>
      <c r="QW65" s="54">
        <v>0</v>
      </c>
      <c r="QX65" s="54">
        <v>0</v>
      </c>
      <c r="QY65" s="54">
        <v>0</v>
      </c>
      <c r="QZ65" s="54"/>
      <c r="RA65" s="54"/>
      <c r="RB65" s="54"/>
      <c r="RC65" s="54"/>
      <c r="RD65" s="54"/>
      <c r="RE65" s="54"/>
      <c r="RF65" s="54"/>
      <c r="RG65" s="54"/>
      <c r="RH65" s="54"/>
      <c r="RI65" s="54"/>
      <c r="RJ65" s="54"/>
      <c r="RK65" s="54"/>
      <c r="RL65" s="54"/>
      <c r="RM65" s="54"/>
      <c r="RN65" s="54"/>
      <c r="RO65" s="54"/>
      <c r="RP65" s="54"/>
      <c r="RQ65" s="54"/>
      <c r="RR65" s="54"/>
      <c r="RS65" s="54"/>
      <c r="RT65" s="54"/>
      <c r="RU65" s="54"/>
      <c r="RV65" s="54"/>
      <c r="RW65" s="54"/>
      <c r="RX65" s="54"/>
      <c r="RY65" s="54"/>
      <c r="RZ65" s="54"/>
      <c r="SA65" s="54"/>
      <c r="SB65" s="54"/>
      <c r="SC65" s="54"/>
      <c r="SD65" s="54"/>
      <c r="SE65" s="54"/>
      <c r="SF65" s="54"/>
      <c r="SG65" s="54"/>
      <c r="SH65" s="54"/>
      <c r="SI65" s="54"/>
      <c r="SJ65" s="54"/>
      <c r="SK65" s="54"/>
      <c r="SL65" s="54"/>
      <c r="SM65" s="54"/>
      <c r="SN65" s="54"/>
      <c r="SO65" s="54"/>
      <c r="SP65" s="54"/>
      <c r="SQ65" s="54"/>
      <c r="SR65" s="54"/>
      <c r="SS65" s="54"/>
      <c r="ST65" s="54"/>
      <c r="SU65" s="54"/>
      <c r="SV65" s="54"/>
      <c r="SW65" s="54"/>
      <c r="SX65" s="54"/>
      <c r="SY65" s="54"/>
      <c r="SZ65" s="54"/>
      <c r="TA65" s="54"/>
      <c r="TB65" s="54"/>
      <c r="TC65" s="54"/>
      <c r="TD65" s="54"/>
      <c r="TE65" s="54"/>
      <c r="TF65" s="54"/>
      <c r="TG65" s="54"/>
      <c r="TH65" s="54"/>
      <c r="TI65" s="54"/>
      <c r="TJ65" s="54" t="s">
        <v>846</v>
      </c>
      <c r="TK65" s="54">
        <v>0</v>
      </c>
      <c r="TL65" s="54">
        <v>1</v>
      </c>
      <c r="TM65" s="54">
        <v>0</v>
      </c>
      <c r="TN65" s="54">
        <v>0</v>
      </c>
      <c r="TO65" s="54">
        <v>0</v>
      </c>
      <c r="TP65" s="54">
        <v>0</v>
      </c>
      <c r="TQ65" s="54">
        <v>0</v>
      </c>
      <c r="TR65" s="54">
        <v>0</v>
      </c>
      <c r="TS65" s="54"/>
      <c r="TT65" s="54"/>
      <c r="TU65" s="54"/>
      <c r="TV65" s="54"/>
      <c r="TW65" s="54"/>
      <c r="TX65" s="54"/>
      <c r="TY65" s="54"/>
      <c r="TZ65" s="54"/>
      <c r="UA65" s="54"/>
      <c r="UB65" s="54"/>
      <c r="UC65" s="54"/>
      <c r="UD65" s="54"/>
      <c r="UE65" s="54"/>
      <c r="UF65" s="54"/>
      <c r="UG65" s="54"/>
      <c r="UH65" s="54"/>
      <c r="UI65" s="54"/>
      <c r="UJ65" s="54"/>
      <c r="UK65" s="54"/>
      <c r="UL65" s="54"/>
      <c r="UM65" s="54"/>
      <c r="UN65" s="54"/>
      <c r="UO65" s="54"/>
      <c r="UP65" s="54"/>
      <c r="UQ65" s="54"/>
      <c r="UR65" s="54"/>
      <c r="US65" s="54"/>
      <c r="UT65" s="54"/>
      <c r="UU65" s="54"/>
      <c r="UV65" s="54"/>
      <c r="UW65" s="54"/>
      <c r="UX65" s="54"/>
      <c r="UY65" s="54"/>
      <c r="UZ65" s="54"/>
      <c r="VA65" s="54"/>
      <c r="VB65" s="54"/>
      <c r="VC65" s="54"/>
      <c r="VD65" s="54"/>
      <c r="VE65" s="54"/>
      <c r="VF65" s="54"/>
      <c r="VG65" s="54"/>
      <c r="VH65" s="54"/>
      <c r="VI65" s="54"/>
      <c r="VJ65" s="54"/>
      <c r="VK65" s="54"/>
      <c r="VL65" s="54"/>
      <c r="VM65" s="54"/>
      <c r="VN65" s="54"/>
      <c r="VO65" s="54"/>
      <c r="VP65" s="54"/>
      <c r="VQ65" s="54"/>
      <c r="VR65" s="54" t="s">
        <v>1915</v>
      </c>
      <c r="VS65" s="54" t="s">
        <v>2087</v>
      </c>
      <c r="VT65" s="54">
        <v>0</v>
      </c>
      <c r="VU65" s="54">
        <v>1</v>
      </c>
      <c r="VV65" s="54">
        <v>0</v>
      </c>
      <c r="VW65" s="54">
        <v>1</v>
      </c>
      <c r="VX65" s="54">
        <v>0</v>
      </c>
      <c r="VY65" s="54">
        <v>1</v>
      </c>
      <c r="VZ65" s="54">
        <v>1</v>
      </c>
      <c r="WA65" s="54">
        <v>0</v>
      </c>
      <c r="WB65" s="54"/>
      <c r="WC65" s="54">
        <v>0</v>
      </c>
      <c r="WD65" s="54">
        <v>0</v>
      </c>
      <c r="WE65" s="54">
        <v>0</v>
      </c>
      <c r="WF65" s="54"/>
      <c r="WG65" s="39" t="s">
        <v>355</v>
      </c>
      <c r="WH65" s="54" t="s">
        <v>4515</v>
      </c>
      <c r="WI65" s="54" t="s">
        <v>1945</v>
      </c>
      <c r="WJ65" s="54">
        <v>0</v>
      </c>
      <c r="WK65" s="54">
        <v>0</v>
      </c>
      <c r="WL65" s="54">
        <v>0</v>
      </c>
      <c r="WM65" s="54">
        <v>0</v>
      </c>
      <c r="WN65" s="54">
        <v>1</v>
      </c>
      <c r="WO65" s="54">
        <v>1</v>
      </c>
      <c r="WP65" s="54">
        <v>0</v>
      </c>
      <c r="WQ65" s="54">
        <v>0</v>
      </c>
      <c r="WR65" s="54">
        <v>0</v>
      </c>
      <c r="WS65" s="54">
        <v>0</v>
      </c>
      <c r="WT65" s="54">
        <v>0</v>
      </c>
      <c r="WU65" s="54"/>
      <c r="WV65" s="54">
        <v>0</v>
      </c>
      <c r="WW65" s="54">
        <v>0</v>
      </c>
      <c r="WX65" s="54">
        <v>0</v>
      </c>
      <c r="WY65" s="54"/>
      <c r="WZ65" s="54" t="s">
        <v>5065</v>
      </c>
      <c r="XA65" s="54" t="s">
        <v>1915</v>
      </c>
      <c r="XB65" s="54"/>
      <c r="XC65" s="54"/>
      <c r="XD65" s="54"/>
      <c r="XE65" s="54"/>
      <c r="XF65" s="54"/>
      <c r="XG65" s="54"/>
      <c r="XH65" s="54"/>
      <c r="XI65" s="54"/>
      <c r="XJ65" s="39" t="s">
        <v>355</v>
      </c>
      <c r="XK65" s="58" t="s">
        <v>355</v>
      </c>
      <c r="XL65" s="54"/>
      <c r="XM65" s="54"/>
      <c r="XN65" s="54"/>
      <c r="XO65" s="54"/>
      <c r="XP65" s="54"/>
      <c r="XQ65" s="54"/>
      <c r="XR65" s="54"/>
      <c r="XS65" s="54"/>
      <c r="XT65" s="54"/>
      <c r="XU65" s="54"/>
      <c r="XV65" s="54"/>
      <c r="XW65" s="54" t="s">
        <v>4117</v>
      </c>
      <c r="XX65" s="54">
        <v>228475572</v>
      </c>
      <c r="XY65" s="54" t="s">
        <v>1225</v>
      </c>
      <c r="XZ65" s="53">
        <v>44501.750625000001</v>
      </c>
      <c r="YA65" s="54"/>
      <c r="YB65" s="54"/>
      <c r="YC65" s="54" t="s">
        <v>336</v>
      </c>
      <c r="YD65" s="54" t="s">
        <v>337</v>
      </c>
      <c r="YE65" s="54"/>
      <c r="YF65" s="54">
        <v>74</v>
      </c>
    </row>
    <row r="66" spans="1:656" s="14" customFormat="1" x14ac:dyDescent="0.25">
      <c r="A66" s="56">
        <v>44501.834333680563</v>
      </c>
      <c r="B66" s="57">
        <v>44501.849020833331</v>
      </c>
      <c r="C66" s="57">
        <v>44501</v>
      </c>
      <c r="D66" s="58"/>
      <c r="E66" s="58" t="s">
        <v>1199</v>
      </c>
      <c r="F66" s="57">
        <v>44501</v>
      </c>
      <c r="G66" s="58" t="s">
        <v>1902</v>
      </c>
      <c r="H66" s="58" t="s">
        <v>1902</v>
      </c>
      <c r="I66" s="58" t="s">
        <v>1915</v>
      </c>
      <c r="J66" s="58" t="s">
        <v>2060</v>
      </c>
      <c r="K66" s="58" t="s">
        <v>1963</v>
      </c>
      <c r="L66" s="58"/>
      <c r="M66" s="58" t="s">
        <v>314</v>
      </c>
      <c r="N66" s="58" t="s">
        <v>1902</v>
      </c>
      <c r="O66" s="58" t="s">
        <v>1990</v>
      </c>
      <c r="P66" s="58" t="s">
        <v>2052</v>
      </c>
      <c r="Q66" s="58"/>
      <c r="R66" s="58" t="s">
        <v>317</v>
      </c>
      <c r="S66" s="58">
        <v>5</v>
      </c>
      <c r="T66" s="58">
        <v>0</v>
      </c>
      <c r="U66" s="58">
        <v>4</v>
      </c>
      <c r="V66" s="58" t="s">
        <v>582</v>
      </c>
      <c r="W66" s="58">
        <v>0</v>
      </c>
      <c r="X66" s="58">
        <v>0</v>
      </c>
      <c r="Y66" s="58">
        <v>1</v>
      </c>
      <c r="Z66" s="58">
        <v>0</v>
      </c>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t="s">
        <v>1902</v>
      </c>
      <c r="BQ66" s="58" t="s">
        <v>339</v>
      </c>
      <c r="BR66" s="58">
        <v>1</v>
      </c>
      <c r="BS66" s="58">
        <v>0</v>
      </c>
      <c r="BT66" s="58">
        <v>0</v>
      </c>
      <c r="BU66" s="58">
        <v>0</v>
      </c>
      <c r="BV66" s="58">
        <v>0</v>
      </c>
      <c r="BW66" s="58">
        <v>0</v>
      </c>
      <c r="BX66" s="58">
        <v>0</v>
      </c>
      <c r="BY66" s="58">
        <v>0</v>
      </c>
      <c r="BZ66" s="58"/>
      <c r="CA66" s="58" t="s">
        <v>1911</v>
      </c>
      <c r="CB66" s="58" t="s">
        <v>4169</v>
      </c>
      <c r="CC66" s="58">
        <v>450</v>
      </c>
      <c r="CD66" s="58" t="s">
        <v>1915</v>
      </c>
      <c r="CE66" s="58"/>
      <c r="CF66" s="58"/>
      <c r="CG66" s="58"/>
      <c r="CH66" s="58"/>
      <c r="CI66" s="58"/>
      <c r="CJ66" s="58"/>
      <c r="CK66" s="58"/>
      <c r="CL66" s="58"/>
      <c r="CM66" s="58"/>
      <c r="CN66" s="58"/>
      <c r="CO66" s="58"/>
      <c r="CP66" s="58"/>
      <c r="CQ66" s="58"/>
      <c r="CR66" s="58"/>
      <c r="CS66" s="58"/>
      <c r="CT66" s="58"/>
      <c r="CU66" s="58"/>
      <c r="CV66" s="58"/>
      <c r="CW66" s="58"/>
      <c r="CX66" s="58"/>
      <c r="CY66" s="58" t="s">
        <v>422</v>
      </c>
      <c r="CZ66" s="58"/>
      <c r="DA66" s="58"/>
      <c r="DB66" s="58"/>
      <c r="DC66" s="58"/>
      <c r="DD66" s="58"/>
      <c r="DE66" s="58"/>
      <c r="DF66" s="58"/>
      <c r="DG66" s="58"/>
      <c r="DH66" s="58"/>
      <c r="DI66" s="58"/>
      <c r="DJ66" s="58"/>
      <c r="DK66" s="58"/>
      <c r="DL66" s="58"/>
      <c r="DM66" s="58"/>
      <c r="DN66" s="58"/>
      <c r="DO66" s="58"/>
      <c r="DP66" s="58"/>
      <c r="DQ66" s="58"/>
      <c r="DR66" s="58"/>
      <c r="DS66" s="58"/>
      <c r="DT66" s="58"/>
      <c r="DU66" s="58"/>
      <c r="DV66" s="58"/>
      <c r="DW66" s="58"/>
      <c r="DX66" s="58"/>
      <c r="DY66" s="58"/>
      <c r="DZ66" s="58"/>
      <c r="EA66" s="58"/>
      <c r="EB66" s="58"/>
      <c r="EC66" s="58"/>
      <c r="ED66" s="58"/>
      <c r="EE66" s="58"/>
      <c r="EF66" s="58"/>
      <c r="EG66" s="58"/>
      <c r="EH66" s="58"/>
      <c r="EI66" s="58"/>
      <c r="EJ66" s="58" t="s">
        <v>1909</v>
      </c>
      <c r="EK66" s="58">
        <v>1</v>
      </c>
      <c r="EL66" s="58">
        <v>0</v>
      </c>
      <c r="EM66" s="58">
        <v>0</v>
      </c>
      <c r="EN66" s="58">
        <v>0</v>
      </c>
      <c r="EO66" s="58">
        <v>0</v>
      </c>
      <c r="EP66" s="58">
        <v>0</v>
      </c>
      <c r="EQ66" s="58"/>
      <c r="ER66" s="58"/>
      <c r="ES66" s="58"/>
      <c r="ET66" s="58"/>
      <c r="EU66" s="58"/>
      <c r="EV66" s="58"/>
      <c r="EW66" s="58"/>
      <c r="EX66" s="58"/>
      <c r="EY66" s="58"/>
      <c r="EZ66" s="58"/>
      <c r="FA66" s="58"/>
      <c r="FB66" s="58"/>
      <c r="FC66" s="58"/>
      <c r="FD66" s="58"/>
      <c r="FE66" s="58"/>
      <c r="FF66" s="58"/>
      <c r="FG66" s="58"/>
      <c r="FH66" s="58"/>
      <c r="FI66" s="58"/>
      <c r="FJ66" s="58"/>
      <c r="FK66" s="58"/>
      <c r="FL66" s="58"/>
      <c r="FM66" s="58"/>
      <c r="FN66" s="58"/>
      <c r="FO66" s="58"/>
      <c r="FP66" s="58"/>
      <c r="FQ66" s="58"/>
      <c r="FR66" s="58"/>
      <c r="FS66" s="58" t="s">
        <v>1227</v>
      </c>
      <c r="FT66" s="58">
        <v>1</v>
      </c>
      <c r="FU66" s="58">
        <v>0</v>
      </c>
      <c r="FV66" s="58">
        <v>0</v>
      </c>
      <c r="FW66" s="58">
        <v>0</v>
      </c>
      <c r="FX66" s="58">
        <v>0</v>
      </c>
      <c r="FY66" s="58">
        <v>1</v>
      </c>
      <c r="FZ66" s="58">
        <v>0</v>
      </c>
      <c r="GA66" s="58">
        <v>0</v>
      </c>
      <c r="GB66" s="58">
        <v>0</v>
      </c>
      <c r="GC66" s="58">
        <v>0</v>
      </c>
      <c r="GD66" s="58">
        <v>0</v>
      </c>
      <c r="GE66" s="58">
        <v>0</v>
      </c>
      <c r="GF66" s="58">
        <v>0</v>
      </c>
      <c r="GG66" s="58">
        <v>0</v>
      </c>
      <c r="GH66" s="58">
        <v>0</v>
      </c>
      <c r="GI66" s="58">
        <v>0</v>
      </c>
      <c r="GJ66" s="58">
        <v>0</v>
      </c>
      <c r="GK66" s="58"/>
      <c r="GL66" s="58" t="s">
        <v>1909</v>
      </c>
      <c r="GM66" s="58">
        <v>1</v>
      </c>
      <c r="GN66" s="58">
        <v>0</v>
      </c>
      <c r="GO66" s="58">
        <v>0</v>
      </c>
      <c r="GP66" s="58">
        <v>0</v>
      </c>
      <c r="GQ66" s="58">
        <v>0</v>
      </c>
      <c r="GR66" s="58">
        <v>0</v>
      </c>
      <c r="GS66" s="58"/>
      <c r="GT66" s="58"/>
      <c r="GU66" s="58"/>
      <c r="GV66" s="58"/>
      <c r="GW66" s="58"/>
      <c r="GX66" s="58"/>
      <c r="GY66" s="58"/>
      <c r="GZ66" s="58"/>
      <c r="HA66" s="58"/>
      <c r="HB66" s="58"/>
      <c r="HC66" s="58"/>
      <c r="HD66" s="58"/>
      <c r="HE66" s="58"/>
      <c r="HF66" s="58"/>
      <c r="HG66" s="58"/>
      <c r="HH66" s="58"/>
      <c r="HI66" s="58"/>
      <c r="HJ66" s="58"/>
      <c r="HK66" s="58"/>
      <c r="HL66" s="58"/>
      <c r="HM66" s="58"/>
      <c r="HN66" s="58"/>
      <c r="HO66" s="58"/>
      <c r="HP66" s="58"/>
      <c r="HQ66" s="58"/>
      <c r="HR66" s="58"/>
      <c r="HS66" s="58"/>
      <c r="HT66" s="58"/>
      <c r="HU66" s="58"/>
      <c r="HV66" s="58"/>
      <c r="HW66" s="58"/>
      <c r="HX66" s="58" t="s">
        <v>423</v>
      </c>
      <c r="HY66" s="58" t="s">
        <v>4174</v>
      </c>
      <c r="HZ66" s="58" t="s">
        <v>385</v>
      </c>
      <c r="IA66" s="58"/>
      <c r="IB66" s="58"/>
      <c r="IC66" s="58"/>
      <c r="ID66" s="58" t="s">
        <v>4265</v>
      </c>
      <c r="IE66" s="58"/>
      <c r="IF66" s="58"/>
      <c r="IG66" s="58"/>
      <c r="IH66" s="58"/>
      <c r="II66" s="58"/>
      <c r="IJ66" s="58"/>
      <c r="IK66" s="58"/>
      <c r="IL66" s="58"/>
      <c r="IM66" s="58"/>
      <c r="IN66" s="58"/>
      <c r="IO66" s="58"/>
      <c r="IP66" s="58"/>
      <c r="IQ66" s="58"/>
      <c r="IR66" s="39"/>
      <c r="IS66" s="58"/>
      <c r="IT66" s="58"/>
      <c r="IU66" s="58"/>
      <c r="IV66" s="58"/>
      <c r="IW66" s="58"/>
      <c r="IX66" s="58"/>
      <c r="IY66" s="58"/>
      <c r="IZ66" s="58"/>
      <c r="JA66" s="58"/>
      <c r="JB66" s="58"/>
      <c r="JC66" s="58"/>
      <c r="JD66" s="58"/>
      <c r="JE66" s="58"/>
      <c r="JF66" s="58"/>
      <c r="JG66" s="58"/>
      <c r="JH66" s="58"/>
      <c r="JI66" s="58"/>
      <c r="JJ66" s="58"/>
      <c r="JK66" s="58"/>
      <c r="JL66" s="58"/>
      <c r="JM66" s="58"/>
      <c r="JN66" s="58"/>
      <c r="JO66" s="58"/>
      <c r="JP66" s="54" t="s">
        <v>448</v>
      </c>
      <c r="JQ66" s="58">
        <v>0</v>
      </c>
      <c r="JR66" s="58">
        <v>1</v>
      </c>
      <c r="JS66" s="58">
        <v>0</v>
      </c>
      <c r="JT66" s="58">
        <v>0</v>
      </c>
      <c r="JU66" s="58">
        <v>0</v>
      </c>
      <c r="JV66" s="58">
        <v>0</v>
      </c>
      <c r="JW66" s="58">
        <v>0</v>
      </c>
      <c r="JX66" s="58">
        <v>0</v>
      </c>
      <c r="JY66" s="58">
        <v>0</v>
      </c>
      <c r="JZ66" s="58"/>
      <c r="KA66" s="36" t="s">
        <v>4329</v>
      </c>
      <c r="KB66" s="59" t="s">
        <v>1231</v>
      </c>
      <c r="KC66" s="58">
        <v>1</v>
      </c>
      <c r="KD66" s="58">
        <v>1</v>
      </c>
      <c r="KE66" s="58">
        <v>1</v>
      </c>
      <c r="KF66" s="58">
        <v>0</v>
      </c>
      <c r="KG66" s="58">
        <v>0</v>
      </c>
      <c r="KH66" s="58">
        <v>0</v>
      </c>
      <c r="KI66" s="58">
        <v>0</v>
      </c>
      <c r="KJ66" s="58">
        <v>0</v>
      </c>
      <c r="KK66" s="58">
        <v>0</v>
      </c>
      <c r="KL66" s="58">
        <v>1</v>
      </c>
      <c r="KM66" s="58">
        <v>1</v>
      </c>
      <c r="KN66" s="58">
        <v>1</v>
      </c>
      <c r="KO66" s="58"/>
      <c r="KP66" s="58">
        <v>0</v>
      </c>
      <c r="KQ66" s="58">
        <v>0</v>
      </c>
      <c r="KR66" s="58">
        <v>0</v>
      </c>
      <c r="KS66" s="58"/>
      <c r="KT66" s="58" t="s">
        <v>411</v>
      </c>
      <c r="KU66" s="59" t="s">
        <v>351</v>
      </c>
      <c r="KV66" s="58"/>
      <c r="KW66" s="58" t="s">
        <v>408</v>
      </c>
      <c r="KX66" s="58"/>
      <c r="KY66" s="58"/>
      <c r="KZ66" s="58"/>
      <c r="LA66" s="58"/>
      <c r="LB66" s="58"/>
      <c r="LC66" s="58"/>
      <c r="LD66" s="58"/>
      <c r="LE66" s="58"/>
      <c r="LF66" s="58"/>
      <c r="LG66" s="58"/>
      <c r="LH66" s="58"/>
      <c r="LI66" s="58"/>
      <c r="LJ66" s="58"/>
      <c r="LK66" s="58"/>
      <c r="LL66" s="58"/>
      <c r="LM66" s="58"/>
      <c r="LN66" s="58"/>
      <c r="LO66" s="58"/>
      <c r="LP66" s="58"/>
      <c r="LQ66" s="58"/>
      <c r="LR66" s="58"/>
      <c r="LS66" s="58"/>
      <c r="LT66" s="58"/>
      <c r="LU66" s="58"/>
      <c r="LV66" s="58"/>
      <c r="LW66" s="58"/>
      <c r="LX66" s="58"/>
      <c r="LY66" s="58"/>
      <c r="LZ66" s="58"/>
      <c r="MA66" s="58"/>
      <c r="MB66" s="58"/>
      <c r="MC66" s="58"/>
      <c r="MD66" s="58"/>
      <c r="ME66" s="58"/>
      <c r="MF66" s="58"/>
      <c r="MG66" s="54" t="s">
        <v>355</v>
      </c>
      <c r="MH66" s="54" t="s">
        <v>4355</v>
      </c>
      <c r="MI66" s="54" t="s">
        <v>355</v>
      </c>
      <c r="MJ66" s="54" t="s">
        <v>355</v>
      </c>
      <c r="MK66" s="58">
        <v>0</v>
      </c>
      <c r="ML66" s="58">
        <v>0</v>
      </c>
      <c r="MM66" s="58">
        <v>0</v>
      </c>
      <c r="MN66" s="58">
        <v>0</v>
      </c>
      <c r="MO66" s="58">
        <v>0</v>
      </c>
      <c r="MP66" s="58">
        <v>0</v>
      </c>
      <c r="MQ66" s="58">
        <v>1</v>
      </c>
      <c r="MR66" s="58">
        <v>0</v>
      </c>
      <c r="MS66" s="58"/>
      <c r="MT66" s="58" t="s">
        <v>324</v>
      </c>
      <c r="MU66" s="58">
        <v>0</v>
      </c>
      <c r="MV66" s="58">
        <v>1</v>
      </c>
      <c r="MW66" s="58"/>
      <c r="MX66" s="58">
        <v>0</v>
      </c>
      <c r="MY66" s="58">
        <v>0</v>
      </c>
      <c r="MZ66" s="58">
        <v>0</v>
      </c>
      <c r="NA66" s="58"/>
      <c r="NB66" s="58" t="s">
        <v>1913</v>
      </c>
      <c r="NC66" s="58">
        <v>1</v>
      </c>
      <c r="ND66" s="58">
        <v>0</v>
      </c>
      <c r="NE66" s="58">
        <v>0</v>
      </c>
      <c r="NF66" s="58">
        <v>0</v>
      </c>
      <c r="NG66" s="58" t="s">
        <v>2088</v>
      </c>
      <c r="NH66" s="58">
        <v>0</v>
      </c>
      <c r="NI66" s="58">
        <v>0</v>
      </c>
      <c r="NJ66" s="58">
        <v>0</v>
      </c>
      <c r="NK66" s="58">
        <v>1</v>
      </c>
      <c r="NL66" s="58">
        <v>1</v>
      </c>
      <c r="NM66" s="58">
        <v>0</v>
      </c>
      <c r="NN66" s="58">
        <v>0</v>
      </c>
      <c r="NO66" s="58">
        <v>0</v>
      </c>
      <c r="NP66" s="58">
        <v>0</v>
      </c>
      <c r="NQ66" s="58">
        <v>0</v>
      </c>
      <c r="NR66" s="58">
        <v>0</v>
      </c>
      <c r="NS66" s="58"/>
      <c r="NT66" s="58"/>
      <c r="NU66" s="58" t="s">
        <v>1902</v>
      </c>
      <c r="NV66" s="58" t="s">
        <v>1902</v>
      </c>
      <c r="NW66" s="39" t="s">
        <v>320</v>
      </c>
      <c r="NX66" s="58">
        <v>0</v>
      </c>
      <c r="NY66" s="58">
        <v>0</v>
      </c>
      <c r="NZ66" s="58">
        <v>0</v>
      </c>
      <c r="OA66" s="58">
        <v>0</v>
      </c>
      <c r="OB66" s="58">
        <v>0</v>
      </c>
      <c r="OC66" s="58">
        <v>0</v>
      </c>
      <c r="OD66" s="58"/>
      <c r="OE66" s="58">
        <v>1</v>
      </c>
      <c r="OF66" s="58">
        <v>0</v>
      </c>
      <c r="OG66" s="58">
        <v>0</v>
      </c>
      <c r="OH66" s="58" t="s">
        <v>4085</v>
      </c>
      <c r="OI66" s="58" t="s">
        <v>1928</v>
      </c>
      <c r="OJ66" s="58">
        <v>1</v>
      </c>
      <c r="OK66" s="58">
        <v>0</v>
      </c>
      <c r="OL66" s="58">
        <v>0</v>
      </c>
      <c r="OM66" s="58">
        <v>0</v>
      </c>
      <c r="ON66" s="58">
        <v>0</v>
      </c>
      <c r="OO66" s="58">
        <v>0</v>
      </c>
      <c r="OP66" s="58"/>
      <c r="OQ66" s="58"/>
      <c r="OR66" s="58">
        <v>0</v>
      </c>
      <c r="OS66" s="58">
        <v>0</v>
      </c>
      <c r="OT66" s="58">
        <v>0</v>
      </c>
      <c r="OU66" s="58"/>
      <c r="OV66" s="39"/>
      <c r="OW66" s="58"/>
      <c r="OX66" s="58"/>
      <c r="OY66" s="58"/>
      <c r="OZ66" s="58"/>
      <c r="PA66" s="58"/>
      <c r="PB66" s="58"/>
      <c r="PC66" s="58"/>
      <c r="PD66" s="58"/>
      <c r="PE66" s="58"/>
      <c r="PF66" s="58"/>
      <c r="PG66" s="58"/>
      <c r="PH66" s="58"/>
      <c r="PI66" s="58"/>
      <c r="PJ66" s="58"/>
      <c r="PK66" s="58"/>
      <c r="PL66" s="58"/>
      <c r="PM66" s="58"/>
      <c r="PN66" s="58"/>
      <c r="PO66" s="58"/>
      <c r="PP66" s="58"/>
      <c r="PQ66" s="58"/>
      <c r="PR66" s="58"/>
      <c r="PS66" s="58"/>
      <c r="PT66" s="58"/>
      <c r="PU66" s="58"/>
      <c r="PV66" s="58"/>
      <c r="PW66" s="58"/>
      <c r="PX66" s="58"/>
      <c r="PY66" s="58"/>
      <c r="PZ66" s="58"/>
      <c r="QA66" s="58"/>
      <c r="QB66" s="58"/>
      <c r="QC66" s="58"/>
      <c r="QD66" s="58"/>
      <c r="QE66" s="58"/>
      <c r="QF66" s="58"/>
      <c r="QG66" s="58"/>
      <c r="QH66" s="58"/>
      <c r="QI66" s="58"/>
      <c r="QJ66" s="58"/>
      <c r="QK66" s="58"/>
      <c r="QL66" s="58"/>
      <c r="QM66" s="58"/>
      <c r="QN66" s="58"/>
      <c r="QO66" s="58"/>
      <c r="QP66" s="58"/>
      <c r="QQ66" s="58"/>
      <c r="QR66" s="58"/>
      <c r="QS66" s="58"/>
      <c r="QT66" s="58"/>
      <c r="QU66" s="58"/>
      <c r="QV66" s="58"/>
      <c r="QW66" s="58"/>
      <c r="QX66" s="58"/>
      <c r="QY66" s="58"/>
      <c r="QZ66" s="58"/>
      <c r="RA66" s="58"/>
      <c r="RB66" s="58"/>
      <c r="RC66" s="58"/>
      <c r="RD66" s="58"/>
      <c r="RE66" s="58"/>
      <c r="RF66" s="58"/>
      <c r="RG66" s="58"/>
      <c r="RH66" s="58"/>
      <c r="RI66" s="58"/>
      <c r="RJ66" s="58"/>
      <c r="RK66" s="58"/>
      <c r="RL66" s="58"/>
      <c r="RM66" s="58"/>
      <c r="RN66" s="58"/>
      <c r="RO66" s="58"/>
      <c r="RP66" s="58"/>
      <c r="RQ66" s="58"/>
      <c r="RR66" s="58"/>
      <c r="RS66" s="58"/>
      <c r="RT66" s="58"/>
      <c r="RU66" s="58"/>
      <c r="RV66" s="58"/>
      <c r="RW66" s="58"/>
      <c r="RX66" s="58"/>
      <c r="RY66" s="58"/>
      <c r="RZ66" s="58"/>
      <c r="SA66" s="58"/>
      <c r="SB66" s="58"/>
      <c r="SC66" s="58"/>
      <c r="SD66" s="58"/>
      <c r="SE66" s="58"/>
      <c r="SF66" s="58"/>
      <c r="SG66" s="58"/>
      <c r="SH66" s="58"/>
      <c r="SI66" s="58"/>
      <c r="SJ66" s="58"/>
      <c r="SK66" s="58"/>
      <c r="SL66" s="58"/>
      <c r="SM66" s="58"/>
      <c r="SN66" s="58"/>
      <c r="SO66" s="58"/>
      <c r="SP66" s="58"/>
      <c r="SQ66" s="58"/>
      <c r="SR66" s="58"/>
      <c r="SS66" s="58"/>
      <c r="ST66" s="58"/>
      <c r="SU66" s="58"/>
      <c r="SV66" s="58"/>
      <c r="SW66" s="58"/>
      <c r="SX66" s="58"/>
      <c r="SY66" s="58"/>
      <c r="SZ66" s="58"/>
      <c r="TA66" s="58"/>
      <c r="TB66" s="58"/>
      <c r="TC66" s="58"/>
      <c r="TD66" s="58"/>
      <c r="TE66" s="58"/>
      <c r="TF66" s="58"/>
      <c r="TG66" s="58"/>
      <c r="TH66" s="58"/>
      <c r="TI66" s="58"/>
      <c r="TJ66" s="58"/>
      <c r="TK66" s="58"/>
      <c r="TL66" s="58"/>
      <c r="TM66" s="58"/>
      <c r="TN66" s="58"/>
      <c r="TO66" s="58"/>
      <c r="TP66" s="58"/>
      <c r="TQ66" s="58"/>
      <c r="TR66" s="58"/>
      <c r="TS66" s="58"/>
      <c r="TT66" s="58"/>
      <c r="TU66" s="58"/>
      <c r="TV66" s="58"/>
      <c r="TW66" s="58"/>
      <c r="TX66" s="58"/>
      <c r="TY66" s="58"/>
      <c r="TZ66" s="58"/>
      <c r="UA66" s="58"/>
      <c r="UB66" s="58"/>
      <c r="UC66" s="58"/>
      <c r="UD66" s="58"/>
      <c r="UE66" s="58"/>
      <c r="UF66" s="58"/>
      <c r="UG66" s="58"/>
      <c r="UH66" s="58"/>
      <c r="UI66" s="58"/>
      <c r="UJ66" s="58"/>
      <c r="UK66" s="58"/>
      <c r="UL66" s="58"/>
      <c r="UM66" s="58"/>
      <c r="UN66" s="58"/>
      <c r="UO66" s="58"/>
      <c r="UP66" s="58"/>
      <c r="UQ66" s="58"/>
      <c r="UR66" s="58"/>
      <c r="US66" s="58"/>
      <c r="UT66" s="58"/>
      <c r="UU66" s="58"/>
      <c r="UV66" s="58"/>
      <c r="UW66" s="58"/>
      <c r="UX66" s="58"/>
      <c r="UY66" s="58"/>
      <c r="UZ66" s="58"/>
      <c r="VA66" s="58"/>
      <c r="VB66" s="58"/>
      <c r="VC66" s="58"/>
      <c r="VD66" s="58"/>
      <c r="VE66" s="58"/>
      <c r="VF66" s="58"/>
      <c r="VG66" s="58"/>
      <c r="VH66" s="58"/>
      <c r="VI66" s="58"/>
      <c r="VJ66" s="58"/>
      <c r="VK66" s="58"/>
      <c r="VL66" s="58"/>
      <c r="VM66" s="58"/>
      <c r="VN66" s="58"/>
      <c r="VO66" s="58"/>
      <c r="VP66" s="58"/>
      <c r="VQ66" s="58"/>
      <c r="VR66" s="58"/>
      <c r="VS66" s="58" t="s">
        <v>2089</v>
      </c>
      <c r="VT66" s="58">
        <v>1</v>
      </c>
      <c r="VU66" s="58">
        <v>1</v>
      </c>
      <c r="VV66" s="58">
        <v>1</v>
      </c>
      <c r="VW66" s="58">
        <v>1</v>
      </c>
      <c r="VX66" s="58">
        <v>1</v>
      </c>
      <c r="VY66" s="58">
        <v>1</v>
      </c>
      <c r="VZ66" s="58">
        <v>1</v>
      </c>
      <c r="WA66" s="58">
        <v>0</v>
      </c>
      <c r="WB66" s="58"/>
      <c r="WC66" s="58">
        <v>0</v>
      </c>
      <c r="WD66" s="58">
        <v>0</v>
      </c>
      <c r="WE66" s="58">
        <v>0</v>
      </c>
      <c r="WF66" s="58"/>
      <c r="WG66" s="39" t="s">
        <v>355</v>
      </c>
      <c r="WH66" s="58" t="s">
        <v>355</v>
      </c>
      <c r="WI66" s="58" t="s">
        <v>1979</v>
      </c>
      <c r="WJ66" s="58">
        <v>0</v>
      </c>
      <c r="WK66" s="58">
        <v>0</v>
      </c>
      <c r="WL66" s="58">
        <v>0</v>
      </c>
      <c r="WM66" s="58">
        <v>0</v>
      </c>
      <c r="WN66" s="58">
        <v>0</v>
      </c>
      <c r="WO66" s="58">
        <v>1</v>
      </c>
      <c r="WP66" s="58">
        <v>0</v>
      </c>
      <c r="WQ66" s="58">
        <v>0</v>
      </c>
      <c r="WR66" s="58">
        <v>0</v>
      </c>
      <c r="WS66" s="58">
        <v>0</v>
      </c>
      <c r="WT66" s="58">
        <v>0</v>
      </c>
      <c r="WU66" s="58"/>
      <c r="WV66" s="58">
        <v>0</v>
      </c>
      <c r="WW66" s="58">
        <v>0</v>
      </c>
      <c r="WX66" s="58">
        <v>0</v>
      </c>
      <c r="WY66" s="58"/>
      <c r="WZ66" s="58" t="s">
        <v>5072</v>
      </c>
      <c r="XA66" s="58" t="s">
        <v>1915</v>
      </c>
      <c r="XB66" s="58"/>
      <c r="XC66" s="58"/>
      <c r="XD66" s="58"/>
      <c r="XE66" s="58"/>
      <c r="XF66" s="58"/>
      <c r="XG66" s="58"/>
      <c r="XH66" s="58"/>
      <c r="XI66" s="58"/>
      <c r="XJ66" s="39" t="s">
        <v>355</v>
      </c>
      <c r="XK66" s="58" t="s">
        <v>1915</v>
      </c>
      <c r="XL66" s="58"/>
      <c r="XM66" s="58"/>
      <c r="XN66" s="58">
        <v>0</v>
      </c>
      <c r="XO66" s="58">
        <v>0</v>
      </c>
      <c r="XP66" s="58">
        <v>0</v>
      </c>
      <c r="XQ66" s="58"/>
      <c r="XR66" s="39">
        <v>0</v>
      </c>
      <c r="XS66" s="58">
        <v>0</v>
      </c>
      <c r="XT66" s="58">
        <v>0</v>
      </c>
      <c r="XU66" s="58"/>
      <c r="XV66" s="58"/>
      <c r="XW66" s="58" t="s">
        <v>1915</v>
      </c>
      <c r="XX66" s="58">
        <v>228478966</v>
      </c>
      <c r="XY66" s="58" t="s">
        <v>1238</v>
      </c>
      <c r="XZ66" s="57">
        <v>44501.765833333331</v>
      </c>
      <c r="YA66" s="58"/>
      <c r="YB66" s="58"/>
      <c r="YC66" s="58" t="s">
        <v>336</v>
      </c>
      <c r="YD66" s="58" t="s">
        <v>337</v>
      </c>
      <c r="YE66" s="58"/>
      <c r="YF66" s="58">
        <v>75</v>
      </c>
    </row>
    <row r="67" spans="1:656" s="14" customFormat="1" x14ac:dyDescent="0.25">
      <c r="A67" s="37">
        <v>44501.849538888891</v>
      </c>
      <c r="B67" s="38">
        <v>44502.829986203702</v>
      </c>
      <c r="C67" s="38">
        <v>44501</v>
      </c>
      <c r="D67" s="39"/>
      <c r="E67" s="39" t="s">
        <v>1199</v>
      </c>
      <c r="F67" s="38">
        <v>44502</v>
      </c>
      <c r="G67" s="39" t="s">
        <v>1902</v>
      </c>
      <c r="H67" s="39" t="s">
        <v>1902</v>
      </c>
      <c r="I67" s="39" t="s">
        <v>1915</v>
      </c>
      <c r="J67" s="39" t="s">
        <v>2060</v>
      </c>
      <c r="K67" s="39" t="s">
        <v>1904</v>
      </c>
      <c r="L67" s="39"/>
      <c r="M67" s="39" t="s">
        <v>314</v>
      </c>
      <c r="N67" s="39" t="s">
        <v>1902</v>
      </c>
      <c r="O67" s="39" t="s">
        <v>315</v>
      </c>
      <c r="P67" s="39" t="s">
        <v>1946</v>
      </c>
      <c r="Q67" s="39"/>
      <c r="R67" s="61" t="s">
        <v>531</v>
      </c>
      <c r="S67" s="39">
        <v>5</v>
      </c>
      <c r="T67" s="39">
        <v>0</v>
      </c>
      <c r="U67" s="39">
        <v>4</v>
      </c>
      <c r="V67" s="39" t="s">
        <v>582</v>
      </c>
      <c r="W67" s="39">
        <v>0</v>
      </c>
      <c r="X67" s="39">
        <v>0</v>
      </c>
      <c r="Y67" s="39">
        <v>1</v>
      </c>
      <c r="Z67" s="39">
        <v>0</v>
      </c>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t="s">
        <v>1902</v>
      </c>
      <c r="BQ67" s="39" t="s">
        <v>339</v>
      </c>
      <c r="BR67" s="39">
        <v>1</v>
      </c>
      <c r="BS67" s="39">
        <v>0</v>
      </c>
      <c r="BT67" s="39">
        <v>0</v>
      </c>
      <c r="BU67" s="39">
        <v>0</v>
      </c>
      <c r="BV67" s="39">
        <v>0</v>
      </c>
      <c r="BW67" s="39">
        <v>0</v>
      </c>
      <c r="BX67" s="39">
        <v>0</v>
      </c>
      <c r="BY67" s="39">
        <v>0</v>
      </c>
      <c r="BZ67" s="39"/>
      <c r="CA67" s="39" t="s">
        <v>1954</v>
      </c>
      <c r="CB67" s="39"/>
      <c r="CC67" s="39">
        <v>530</v>
      </c>
      <c r="CD67" s="39" t="s">
        <v>1915</v>
      </c>
      <c r="CE67" s="39"/>
      <c r="CF67" s="39"/>
      <c r="CG67" s="39"/>
      <c r="CH67" s="39"/>
      <c r="CI67" s="39"/>
      <c r="CJ67" s="39"/>
      <c r="CK67" s="39"/>
      <c r="CL67" s="39"/>
      <c r="CM67" s="39"/>
      <c r="CN67" s="39"/>
      <c r="CO67" s="39"/>
      <c r="CP67" s="39"/>
      <c r="CQ67" s="39"/>
      <c r="CR67" s="39"/>
      <c r="CS67" s="39"/>
      <c r="CT67" s="39"/>
      <c r="CU67" s="39"/>
      <c r="CV67" s="39"/>
      <c r="CW67" s="39"/>
      <c r="CX67" s="39"/>
      <c r="CY67" s="61" t="s">
        <v>496</v>
      </c>
      <c r="CZ67" s="39"/>
      <c r="DA67" s="39"/>
      <c r="DB67" s="39"/>
      <c r="DC67" s="39"/>
      <c r="DD67" s="39"/>
      <c r="DE67" s="39"/>
      <c r="DF67" s="39"/>
      <c r="DG67" s="39"/>
      <c r="DH67" s="39"/>
      <c r="DI67" s="39"/>
      <c r="DJ67" s="39"/>
      <c r="DK67" s="39"/>
      <c r="DL67" s="39"/>
      <c r="DM67" s="39"/>
      <c r="DN67" s="39"/>
      <c r="DO67" s="39"/>
      <c r="DP67" s="39"/>
      <c r="DQ67" s="39"/>
      <c r="DR67" s="39"/>
      <c r="DS67" s="39"/>
      <c r="DT67" s="39"/>
      <c r="DU67" s="39"/>
      <c r="DV67" s="39"/>
      <c r="DW67" s="39"/>
      <c r="DX67" s="39"/>
      <c r="DY67" s="39"/>
      <c r="DZ67" s="39"/>
      <c r="EA67" s="39"/>
      <c r="EB67" s="39"/>
      <c r="EC67" s="39"/>
      <c r="ED67" s="39"/>
      <c r="EE67" s="39"/>
      <c r="EF67" s="39"/>
      <c r="EG67" s="39"/>
      <c r="EH67" s="39"/>
      <c r="EI67" s="39"/>
      <c r="EJ67" s="39" t="s">
        <v>1909</v>
      </c>
      <c r="EK67" s="39">
        <v>1</v>
      </c>
      <c r="EL67" s="39">
        <v>0</v>
      </c>
      <c r="EM67" s="39">
        <v>0</v>
      </c>
      <c r="EN67" s="39">
        <v>0</v>
      </c>
      <c r="EO67" s="39">
        <v>0</v>
      </c>
      <c r="EP67" s="39">
        <v>0</v>
      </c>
      <c r="EQ67" s="39"/>
      <c r="ER67" s="39"/>
      <c r="ES67" s="39"/>
      <c r="ET67" s="39"/>
      <c r="EU67" s="39"/>
      <c r="EV67" s="39"/>
      <c r="EW67" s="39"/>
      <c r="EX67" s="39"/>
      <c r="EY67" s="39"/>
      <c r="EZ67" s="39"/>
      <c r="FA67" s="39"/>
      <c r="FB67" s="39"/>
      <c r="FC67" s="39"/>
      <c r="FD67" s="39"/>
      <c r="FE67" s="39"/>
      <c r="FF67" s="39"/>
      <c r="FG67" s="39"/>
      <c r="FH67" s="39"/>
      <c r="FI67" s="39"/>
      <c r="FJ67" s="39"/>
      <c r="FK67" s="39"/>
      <c r="FL67" s="39"/>
      <c r="FM67" s="39"/>
      <c r="FN67" s="39"/>
      <c r="FO67" s="39"/>
      <c r="FP67" s="39"/>
      <c r="FQ67" s="39"/>
      <c r="FR67" s="39"/>
      <c r="FS67" s="39" t="s">
        <v>1241</v>
      </c>
      <c r="FT67" s="39">
        <v>0</v>
      </c>
      <c r="FU67" s="39">
        <v>0</v>
      </c>
      <c r="FV67" s="39">
        <v>0</v>
      </c>
      <c r="FW67" s="39">
        <v>0</v>
      </c>
      <c r="FX67" s="39">
        <v>0</v>
      </c>
      <c r="FY67" s="39">
        <v>0</v>
      </c>
      <c r="FZ67" s="39">
        <v>0</v>
      </c>
      <c r="GA67" s="39">
        <v>0</v>
      </c>
      <c r="GB67" s="39">
        <v>0</v>
      </c>
      <c r="GC67" s="39">
        <v>1</v>
      </c>
      <c r="GD67" s="39">
        <v>0</v>
      </c>
      <c r="GE67" s="39">
        <v>0</v>
      </c>
      <c r="GF67" s="39">
        <v>0</v>
      </c>
      <c r="GG67" s="39">
        <v>0</v>
      </c>
      <c r="GH67" s="39">
        <v>0</v>
      </c>
      <c r="GI67" s="39">
        <v>0</v>
      </c>
      <c r="GJ67" s="39">
        <v>0</v>
      </c>
      <c r="GK67" s="39"/>
      <c r="GL67" s="39" t="s">
        <v>1909</v>
      </c>
      <c r="GM67" s="39">
        <v>1</v>
      </c>
      <c r="GN67" s="39">
        <v>0</v>
      </c>
      <c r="GO67" s="39">
        <v>0</v>
      </c>
      <c r="GP67" s="39">
        <v>0</v>
      </c>
      <c r="GQ67" s="39">
        <v>0</v>
      </c>
      <c r="GR67" s="39">
        <v>0</v>
      </c>
      <c r="GS67" s="39"/>
      <c r="GT67" s="39"/>
      <c r="GU67" s="39"/>
      <c r="GV67" s="39"/>
      <c r="GW67" s="39"/>
      <c r="GX67" s="39"/>
      <c r="GY67" s="39"/>
      <c r="GZ67" s="39"/>
      <c r="HA67" s="39"/>
      <c r="HB67" s="39"/>
      <c r="HC67" s="39"/>
      <c r="HD67" s="39"/>
      <c r="HE67" s="39"/>
      <c r="HF67" s="39"/>
      <c r="HG67" s="39"/>
      <c r="HH67" s="39"/>
      <c r="HI67" s="39"/>
      <c r="HJ67" s="39"/>
      <c r="HK67" s="39"/>
      <c r="HL67" s="39"/>
      <c r="HM67" s="39"/>
      <c r="HN67" s="39"/>
      <c r="HO67" s="39"/>
      <c r="HP67" s="39"/>
      <c r="HQ67" s="39"/>
      <c r="HR67" s="39"/>
      <c r="HS67" s="39"/>
      <c r="HT67" s="39"/>
      <c r="HU67" s="39"/>
      <c r="HV67" s="39"/>
      <c r="HW67" s="39"/>
      <c r="HX67" s="39" t="s">
        <v>423</v>
      </c>
      <c r="HY67" s="39"/>
      <c r="HZ67" s="39" t="s">
        <v>385</v>
      </c>
      <c r="IA67" s="39"/>
      <c r="IB67" s="39"/>
      <c r="IC67" s="39"/>
      <c r="ID67" s="39" t="s">
        <v>4011</v>
      </c>
      <c r="IE67" s="39"/>
      <c r="IF67" s="39"/>
      <c r="IG67" s="39"/>
      <c r="IH67" s="39"/>
      <c r="II67" s="39"/>
      <c r="IJ67" s="39"/>
      <c r="IK67" s="39"/>
      <c r="IL67" s="39"/>
      <c r="IM67" s="39"/>
      <c r="IN67" s="39"/>
      <c r="IO67" s="39"/>
      <c r="IP67" s="39"/>
      <c r="IQ67" s="39"/>
      <c r="IR67" s="39"/>
      <c r="IS67" s="39"/>
      <c r="IT67" s="39"/>
      <c r="IU67" s="39"/>
      <c r="IV67" s="39"/>
      <c r="IW67" s="39"/>
      <c r="IX67" s="39"/>
      <c r="IY67" s="39"/>
      <c r="IZ67" s="39"/>
      <c r="JA67" s="39"/>
      <c r="JB67" s="39"/>
      <c r="JC67" s="39"/>
      <c r="JD67" s="39"/>
      <c r="JE67" s="39"/>
      <c r="JF67" s="39"/>
      <c r="JG67" s="39"/>
      <c r="JH67" s="39"/>
      <c r="JI67" s="39"/>
      <c r="JJ67" s="39"/>
      <c r="JK67" s="39"/>
      <c r="JL67" s="39"/>
      <c r="JM67" s="39"/>
      <c r="JN67" s="39"/>
      <c r="JO67" s="39"/>
      <c r="JP67" s="61" t="s">
        <v>347</v>
      </c>
      <c r="JQ67" s="39">
        <v>1</v>
      </c>
      <c r="JR67" s="39">
        <v>0</v>
      </c>
      <c r="JS67" s="39">
        <v>0</v>
      </c>
      <c r="JT67" s="39">
        <v>0</v>
      </c>
      <c r="JU67" s="39">
        <v>0</v>
      </c>
      <c r="JV67" s="39">
        <v>0</v>
      </c>
      <c r="JW67" s="39">
        <v>0</v>
      </c>
      <c r="JX67" s="39">
        <v>0</v>
      </c>
      <c r="JY67" s="39">
        <v>0</v>
      </c>
      <c r="JZ67" s="39"/>
      <c r="KA67" s="39" t="s">
        <v>4324</v>
      </c>
      <c r="KB67" s="61" t="s">
        <v>349</v>
      </c>
      <c r="KC67" s="39">
        <v>0</v>
      </c>
      <c r="KD67" s="39">
        <v>0</v>
      </c>
      <c r="KE67" s="39">
        <v>1</v>
      </c>
      <c r="KF67" s="39">
        <v>0</v>
      </c>
      <c r="KG67" s="39">
        <v>0</v>
      </c>
      <c r="KH67" s="39">
        <v>1</v>
      </c>
      <c r="KI67" s="39">
        <v>0</v>
      </c>
      <c r="KJ67" s="39">
        <v>0</v>
      </c>
      <c r="KK67" s="39">
        <v>0</v>
      </c>
      <c r="KL67" s="39">
        <v>0</v>
      </c>
      <c r="KM67" s="39">
        <v>0</v>
      </c>
      <c r="KN67" s="39">
        <v>0</v>
      </c>
      <c r="KO67" s="39"/>
      <c r="KP67" s="39">
        <v>0</v>
      </c>
      <c r="KQ67" s="39">
        <v>0</v>
      </c>
      <c r="KR67" s="39">
        <v>0</v>
      </c>
      <c r="KS67" s="39"/>
      <c r="KT67" s="39" t="s">
        <v>389</v>
      </c>
      <c r="KU67" s="61" t="s">
        <v>351</v>
      </c>
      <c r="KV67" s="39"/>
      <c r="KW67" s="39" t="s">
        <v>408</v>
      </c>
      <c r="KX67" s="39"/>
      <c r="KY67" s="39"/>
      <c r="KZ67" s="39"/>
      <c r="LA67" s="39"/>
      <c r="LB67" s="39"/>
      <c r="LC67" s="39"/>
      <c r="LD67" s="39"/>
      <c r="LE67" s="39"/>
      <c r="LF67" s="39"/>
      <c r="LG67" s="39"/>
      <c r="LH67" s="39"/>
      <c r="LI67" s="39"/>
      <c r="LJ67" s="39"/>
      <c r="LK67" s="39"/>
      <c r="LL67" s="39"/>
      <c r="LM67" s="39"/>
      <c r="LN67" s="39"/>
      <c r="LO67" s="39"/>
      <c r="LP67" s="39"/>
      <c r="LQ67" s="39"/>
      <c r="LR67" s="39"/>
      <c r="LS67" s="39"/>
      <c r="LT67" s="39"/>
      <c r="LU67" s="39"/>
      <c r="LV67" s="39"/>
      <c r="LW67" s="39"/>
      <c r="LX67" s="39"/>
      <c r="LY67" s="39"/>
      <c r="LZ67" s="39"/>
      <c r="MA67" s="39"/>
      <c r="MB67" s="39"/>
      <c r="MC67" s="39"/>
      <c r="MD67" s="39"/>
      <c r="ME67" s="39"/>
      <c r="MF67" s="39"/>
      <c r="MG67" s="39" t="s">
        <v>355</v>
      </c>
      <c r="MH67" s="39" t="s">
        <v>2271</v>
      </c>
      <c r="MI67" s="39" t="s">
        <v>355</v>
      </c>
      <c r="MJ67" s="39" t="s">
        <v>355</v>
      </c>
      <c r="MK67" s="39">
        <v>0</v>
      </c>
      <c r="ML67" s="39">
        <v>0</v>
      </c>
      <c r="MM67" s="39">
        <v>0</v>
      </c>
      <c r="MN67" s="39">
        <v>0</v>
      </c>
      <c r="MO67" s="39">
        <v>0</v>
      </c>
      <c r="MP67" s="39">
        <v>0</v>
      </c>
      <c r="MQ67" s="39">
        <v>1</v>
      </c>
      <c r="MR67" s="39">
        <v>0</v>
      </c>
      <c r="MS67" s="39"/>
      <c r="MT67" s="39" t="s">
        <v>324</v>
      </c>
      <c r="MU67" s="39">
        <v>0</v>
      </c>
      <c r="MV67" s="39">
        <v>1</v>
      </c>
      <c r="MW67" s="39"/>
      <c r="MX67" s="39">
        <v>0</v>
      </c>
      <c r="MY67" s="39">
        <v>0</v>
      </c>
      <c r="MZ67" s="39">
        <v>0</v>
      </c>
      <c r="NA67" s="39"/>
      <c r="NB67" s="39" t="s">
        <v>1913</v>
      </c>
      <c r="NC67" s="39">
        <v>1</v>
      </c>
      <c r="ND67" s="39">
        <v>0</v>
      </c>
      <c r="NE67" s="39">
        <v>0</v>
      </c>
      <c r="NF67" s="39">
        <v>0</v>
      </c>
      <c r="NG67" s="39" t="s">
        <v>2085</v>
      </c>
      <c r="NH67" s="39">
        <v>0</v>
      </c>
      <c r="NI67" s="39">
        <v>0</v>
      </c>
      <c r="NJ67" s="39">
        <v>0</v>
      </c>
      <c r="NK67" s="39">
        <v>0</v>
      </c>
      <c r="NL67" s="39">
        <v>1</v>
      </c>
      <c r="NM67" s="39">
        <v>0</v>
      </c>
      <c r="NN67" s="39">
        <v>0</v>
      </c>
      <c r="NO67" s="39">
        <v>0</v>
      </c>
      <c r="NP67" s="39">
        <v>0</v>
      </c>
      <c r="NQ67" s="39">
        <v>0</v>
      </c>
      <c r="NR67" s="39">
        <v>0</v>
      </c>
      <c r="NS67" s="39"/>
      <c r="NT67" s="39"/>
      <c r="NU67" s="39" t="s">
        <v>1915</v>
      </c>
      <c r="NV67" s="39" t="s">
        <v>1915</v>
      </c>
      <c r="NW67" s="39"/>
      <c r="NX67" s="39"/>
      <c r="NY67" s="39"/>
      <c r="NZ67" s="39"/>
      <c r="OA67" s="39"/>
      <c r="OB67" s="39"/>
      <c r="OC67" s="39"/>
      <c r="OD67" s="39"/>
      <c r="OE67" s="39"/>
      <c r="OF67" s="39"/>
      <c r="OG67" s="39"/>
      <c r="OH67" s="39"/>
      <c r="OI67" s="39"/>
      <c r="OJ67" s="39"/>
      <c r="OK67" s="39"/>
      <c r="OL67" s="39"/>
      <c r="OM67" s="39"/>
      <c r="ON67" s="39"/>
      <c r="OO67" s="39"/>
      <c r="OP67" s="39"/>
      <c r="OQ67" s="39"/>
      <c r="OR67" s="39"/>
      <c r="OS67" s="39"/>
      <c r="OT67" s="39"/>
      <c r="OU67" s="39"/>
      <c r="OV67" s="39"/>
      <c r="OW67" s="39"/>
      <c r="OX67" s="39"/>
      <c r="OY67" s="39"/>
      <c r="OZ67" s="39"/>
      <c r="PA67" s="39"/>
      <c r="PB67" s="39"/>
      <c r="PC67" s="39"/>
      <c r="PD67" s="39"/>
      <c r="PE67" s="39"/>
      <c r="PF67" s="39"/>
      <c r="PG67" s="39"/>
      <c r="PH67" s="39"/>
      <c r="PI67" s="39"/>
      <c r="PJ67" s="39"/>
      <c r="PK67" s="39"/>
      <c r="PL67" s="39"/>
      <c r="PM67" s="39"/>
      <c r="PN67" s="39"/>
      <c r="PO67" s="39"/>
      <c r="PP67" s="39"/>
      <c r="PQ67" s="39"/>
      <c r="PR67" s="39"/>
      <c r="PS67" s="39"/>
      <c r="PT67" s="39"/>
      <c r="PU67" s="39"/>
      <c r="PV67" s="39"/>
      <c r="PW67" s="39"/>
      <c r="PX67" s="39"/>
      <c r="PY67" s="39"/>
      <c r="PZ67" s="39"/>
      <c r="QA67" s="39"/>
      <c r="QB67" s="39"/>
      <c r="QC67" s="39"/>
      <c r="QD67" s="39"/>
      <c r="QE67" s="39"/>
      <c r="QF67" s="39"/>
      <c r="QG67" s="39"/>
      <c r="QH67" s="39"/>
      <c r="QI67" s="39"/>
      <c r="QJ67" s="39"/>
      <c r="QK67" s="39"/>
      <c r="QL67" s="39"/>
      <c r="QM67" s="39"/>
      <c r="QN67" s="39"/>
      <c r="QO67" s="39"/>
      <c r="QP67" s="39"/>
      <c r="QQ67" s="39"/>
      <c r="QR67" s="39"/>
      <c r="QS67" s="39"/>
      <c r="QT67" s="39"/>
      <c r="QU67" s="39"/>
      <c r="QV67" s="39"/>
      <c r="QW67" s="39"/>
      <c r="QX67" s="39"/>
      <c r="QY67" s="39"/>
      <c r="QZ67" s="39"/>
      <c r="RA67" s="39"/>
      <c r="RB67" s="39"/>
      <c r="RC67" s="39"/>
      <c r="RD67" s="39"/>
      <c r="RE67" s="39"/>
      <c r="RF67" s="39"/>
      <c r="RG67" s="39"/>
      <c r="RH67" s="39"/>
      <c r="RI67" s="39"/>
      <c r="RJ67" s="39"/>
      <c r="RK67" s="39"/>
      <c r="RL67" s="39"/>
      <c r="RM67" s="39"/>
      <c r="RN67" s="39"/>
      <c r="RO67" s="39"/>
      <c r="RP67" s="39"/>
      <c r="RQ67" s="39"/>
      <c r="RR67" s="39"/>
      <c r="RS67" s="39"/>
      <c r="RT67" s="39"/>
      <c r="RU67" s="39"/>
      <c r="RV67" s="39"/>
      <c r="RW67" s="39"/>
      <c r="RX67" s="39"/>
      <c r="RY67" s="39"/>
      <c r="RZ67" s="39"/>
      <c r="SA67" s="39"/>
      <c r="SB67" s="39"/>
      <c r="SC67" s="39"/>
      <c r="SD67" s="39"/>
      <c r="SE67" s="39"/>
      <c r="SF67" s="39"/>
      <c r="SG67" s="39"/>
      <c r="SH67" s="39"/>
      <c r="SI67" s="39"/>
      <c r="SJ67" s="39"/>
      <c r="SK67" s="39"/>
      <c r="SL67" s="39"/>
      <c r="SM67" s="39"/>
      <c r="SN67" s="39"/>
      <c r="SO67" s="39"/>
      <c r="SP67" s="39"/>
      <c r="SQ67" s="39"/>
      <c r="SR67" s="39"/>
      <c r="SS67" s="39"/>
      <c r="ST67" s="39"/>
      <c r="SU67" s="39"/>
      <c r="SV67" s="39"/>
      <c r="SW67" s="39"/>
      <c r="SX67" s="39"/>
      <c r="SY67" s="39"/>
      <c r="SZ67" s="39"/>
      <c r="TA67" s="39"/>
      <c r="TB67" s="39"/>
      <c r="TC67" s="39"/>
      <c r="TD67" s="39"/>
      <c r="TE67" s="39"/>
      <c r="TF67" s="39"/>
      <c r="TG67" s="39"/>
      <c r="TH67" s="39"/>
      <c r="TI67" s="39"/>
      <c r="TJ67" s="39"/>
      <c r="TK67" s="39"/>
      <c r="TL67" s="39"/>
      <c r="TM67" s="39"/>
      <c r="TN67" s="39"/>
      <c r="TO67" s="39"/>
      <c r="TP67" s="39"/>
      <c r="TQ67" s="39"/>
      <c r="TR67" s="39"/>
      <c r="TS67" s="39"/>
      <c r="TT67" s="39"/>
      <c r="TU67" s="39"/>
      <c r="TV67" s="39"/>
      <c r="TW67" s="39"/>
      <c r="TX67" s="39"/>
      <c r="TY67" s="39"/>
      <c r="TZ67" s="39"/>
      <c r="UA67" s="39"/>
      <c r="UB67" s="39"/>
      <c r="UC67" s="39"/>
      <c r="UD67" s="39"/>
      <c r="UE67" s="39"/>
      <c r="UF67" s="39"/>
      <c r="UG67" s="39"/>
      <c r="UH67" s="39"/>
      <c r="UI67" s="39"/>
      <c r="UJ67" s="39"/>
      <c r="UK67" s="39"/>
      <c r="UL67" s="39"/>
      <c r="UM67" s="39"/>
      <c r="UN67" s="39"/>
      <c r="UO67" s="39"/>
      <c r="UP67" s="39"/>
      <c r="UQ67" s="39"/>
      <c r="UR67" s="39"/>
      <c r="US67" s="39"/>
      <c r="UT67" s="39"/>
      <c r="UU67" s="39"/>
      <c r="UV67" s="39"/>
      <c r="UW67" s="39"/>
      <c r="UX67" s="39"/>
      <c r="UY67" s="39"/>
      <c r="UZ67" s="39"/>
      <c r="VA67" s="39"/>
      <c r="VB67" s="39"/>
      <c r="VC67" s="39"/>
      <c r="VD67" s="39"/>
      <c r="VE67" s="39"/>
      <c r="VF67" s="39"/>
      <c r="VG67" s="39"/>
      <c r="VH67" s="39"/>
      <c r="VI67" s="39"/>
      <c r="VJ67" s="39"/>
      <c r="VK67" s="39"/>
      <c r="VL67" s="39"/>
      <c r="VM67" s="39"/>
      <c r="VN67" s="39"/>
      <c r="VO67" s="39"/>
      <c r="VP67" s="39"/>
      <c r="VQ67" s="39"/>
      <c r="VR67" s="39"/>
      <c r="VS67" s="39" t="s">
        <v>2091</v>
      </c>
      <c r="VT67" s="39">
        <v>0</v>
      </c>
      <c r="VU67" s="39">
        <v>1</v>
      </c>
      <c r="VV67" s="39">
        <v>1</v>
      </c>
      <c r="VW67" s="39">
        <v>1</v>
      </c>
      <c r="VX67" s="39">
        <v>0</v>
      </c>
      <c r="VY67" s="39">
        <v>0</v>
      </c>
      <c r="VZ67" s="39">
        <v>1</v>
      </c>
      <c r="WA67" s="39">
        <v>0</v>
      </c>
      <c r="WB67" s="39"/>
      <c r="WC67" s="39">
        <v>0</v>
      </c>
      <c r="WD67" s="39">
        <v>0</v>
      </c>
      <c r="WE67" s="39">
        <v>0</v>
      </c>
      <c r="WF67" s="39"/>
      <c r="WG67" s="39" t="s">
        <v>4452</v>
      </c>
      <c r="WH67" s="39" t="s">
        <v>4516</v>
      </c>
      <c r="WI67" s="39" t="s">
        <v>1909</v>
      </c>
      <c r="WJ67" s="39">
        <v>1</v>
      </c>
      <c r="WK67" s="39">
        <v>0</v>
      </c>
      <c r="WL67" s="39">
        <v>0</v>
      </c>
      <c r="WM67" s="39">
        <v>0</v>
      </c>
      <c r="WN67" s="39">
        <v>0</v>
      </c>
      <c r="WO67" s="39">
        <v>0</v>
      </c>
      <c r="WP67" s="39">
        <v>0</v>
      </c>
      <c r="WQ67" s="39">
        <v>0</v>
      </c>
      <c r="WR67" s="39">
        <v>0</v>
      </c>
      <c r="WS67" s="39">
        <v>0</v>
      </c>
      <c r="WT67" s="39">
        <v>0</v>
      </c>
      <c r="WU67" s="39"/>
      <c r="WV67" s="39">
        <v>0</v>
      </c>
      <c r="WW67" s="39">
        <v>0</v>
      </c>
      <c r="WX67" s="39">
        <v>0</v>
      </c>
      <c r="WY67" s="39"/>
      <c r="WZ67" s="39"/>
      <c r="XA67" s="39" t="s">
        <v>1915</v>
      </c>
      <c r="XB67" s="39"/>
      <c r="XC67" s="39"/>
      <c r="XD67" s="39"/>
      <c r="XE67" s="39"/>
      <c r="XF67" s="39"/>
      <c r="XG67" s="39"/>
      <c r="XH67" s="39"/>
      <c r="XI67" s="39"/>
      <c r="XJ67" s="39" t="s">
        <v>355</v>
      </c>
      <c r="XK67" s="39" t="s">
        <v>1915</v>
      </c>
      <c r="XL67" s="39"/>
      <c r="XM67" s="39" t="s">
        <v>1925</v>
      </c>
      <c r="XN67" s="39">
        <v>0</v>
      </c>
      <c r="XO67" s="39">
        <v>0</v>
      </c>
      <c r="XP67" s="39">
        <v>0</v>
      </c>
      <c r="XQ67" s="39"/>
      <c r="XR67" s="39">
        <v>0</v>
      </c>
      <c r="XS67" s="39">
        <v>1</v>
      </c>
      <c r="XT67" s="39">
        <v>0</v>
      </c>
      <c r="XU67" s="39"/>
      <c r="XV67" s="39"/>
      <c r="XW67" s="39" t="s">
        <v>1915</v>
      </c>
      <c r="XX67" s="39">
        <v>228763013</v>
      </c>
      <c r="XY67" s="39" t="s">
        <v>1248</v>
      </c>
      <c r="XZ67" s="38">
        <v>44502.746851851851</v>
      </c>
      <c r="YA67" s="39"/>
      <c r="YB67" s="39"/>
      <c r="YC67" s="39" t="s">
        <v>336</v>
      </c>
      <c r="YD67" s="39" t="s">
        <v>337</v>
      </c>
      <c r="YE67" s="39"/>
      <c r="YF67" s="39">
        <v>76</v>
      </c>
    </row>
    <row r="68" spans="1:656" s="14" customFormat="1" x14ac:dyDescent="0.25">
      <c r="A68" s="56">
        <v>44502.800473333336</v>
      </c>
      <c r="B68" s="57">
        <v>44502.830107905087</v>
      </c>
      <c r="C68" s="57">
        <v>44502</v>
      </c>
      <c r="D68" s="58"/>
      <c r="E68" s="58" t="s">
        <v>1199</v>
      </c>
      <c r="F68" s="57">
        <v>44502</v>
      </c>
      <c r="G68" s="58" t="s">
        <v>1902</v>
      </c>
      <c r="H68" s="58" t="s">
        <v>1902</v>
      </c>
      <c r="I68" s="58" t="s">
        <v>1915</v>
      </c>
      <c r="J68" s="58" t="s">
        <v>2060</v>
      </c>
      <c r="K68" s="58" t="s">
        <v>1904</v>
      </c>
      <c r="L68" s="58"/>
      <c r="M68" s="58" t="s">
        <v>314</v>
      </c>
      <c r="N68" s="58" t="s">
        <v>1902</v>
      </c>
      <c r="O68" s="58" t="s">
        <v>382</v>
      </c>
      <c r="P68" s="58" t="s">
        <v>1946</v>
      </c>
      <c r="Q68" s="58"/>
      <c r="R68" s="59" t="s">
        <v>531</v>
      </c>
      <c r="S68" s="58">
        <v>4</v>
      </c>
      <c r="T68" s="58">
        <v>1</v>
      </c>
      <c r="U68" s="58">
        <v>3</v>
      </c>
      <c r="V68" s="58" t="s">
        <v>582</v>
      </c>
      <c r="W68" s="58">
        <v>0</v>
      </c>
      <c r="X68" s="58">
        <v>0</v>
      </c>
      <c r="Y68" s="58">
        <v>1</v>
      </c>
      <c r="Z68" s="58">
        <v>0</v>
      </c>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t="s">
        <v>1902</v>
      </c>
      <c r="BQ68" s="58" t="s">
        <v>339</v>
      </c>
      <c r="BR68" s="58">
        <v>1</v>
      </c>
      <c r="BS68" s="58">
        <v>0</v>
      </c>
      <c r="BT68" s="58">
        <v>0</v>
      </c>
      <c r="BU68" s="58">
        <v>0</v>
      </c>
      <c r="BV68" s="58">
        <v>0</v>
      </c>
      <c r="BW68" s="58">
        <v>0</v>
      </c>
      <c r="BX68" s="58">
        <v>0</v>
      </c>
      <c r="BY68" s="58">
        <v>0</v>
      </c>
      <c r="BZ68" s="58"/>
      <c r="CA68" s="58" t="s">
        <v>1954</v>
      </c>
      <c r="CB68" s="58"/>
      <c r="CC68" s="58">
        <v>400</v>
      </c>
      <c r="CD68" s="58" t="s">
        <v>1915</v>
      </c>
      <c r="CE68" s="58"/>
      <c r="CF68" s="58"/>
      <c r="CG68" s="58"/>
      <c r="CH68" s="58"/>
      <c r="CI68" s="58"/>
      <c r="CJ68" s="58"/>
      <c r="CK68" s="58"/>
      <c r="CL68" s="58"/>
      <c r="CM68" s="58"/>
      <c r="CN68" s="58"/>
      <c r="CO68" s="58"/>
      <c r="CP68" s="58"/>
      <c r="CQ68" s="58"/>
      <c r="CR68" s="58"/>
      <c r="CS68" s="58"/>
      <c r="CT68" s="58"/>
      <c r="CU68" s="58"/>
      <c r="CV68" s="58"/>
      <c r="CW68" s="58"/>
      <c r="CX68" s="58"/>
      <c r="CY68" s="58" t="s">
        <v>541</v>
      </c>
      <c r="CZ68" s="58"/>
      <c r="DA68" s="58"/>
      <c r="DB68" s="58"/>
      <c r="DC68" s="58"/>
      <c r="DD68" s="58"/>
      <c r="DE68" s="58"/>
      <c r="DF68" s="58"/>
      <c r="DG68" s="58"/>
      <c r="DH68" s="58"/>
      <c r="DI68" s="58"/>
      <c r="DJ68" s="58"/>
      <c r="DK68" s="58"/>
      <c r="DL68" s="58"/>
      <c r="DM68" s="58"/>
      <c r="DN68" s="58"/>
      <c r="DO68" s="58"/>
      <c r="DP68" s="58"/>
      <c r="DQ68" s="58"/>
      <c r="DR68" s="58"/>
      <c r="DS68" s="58"/>
      <c r="DT68" s="58"/>
      <c r="DU68" s="58"/>
      <c r="DV68" s="58"/>
      <c r="DW68" s="58"/>
      <c r="DX68" s="58"/>
      <c r="DY68" s="58"/>
      <c r="DZ68" s="58"/>
      <c r="EA68" s="58"/>
      <c r="EB68" s="58"/>
      <c r="EC68" s="58"/>
      <c r="ED68" s="58"/>
      <c r="EE68" s="58"/>
      <c r="EF68" s="58"/>
      <c r="EG68" s="58"/>
      <c r="EH68" s="58"/>
      <c r="EI68" s="58"/>
      <c r="EJ68" s="58" t="s">
        <v>497</v>
      </c>
      <c r="EK68" s="58">
        <v>0</v>
      </c>
      <c r="EL68" s="58">
        <v>1</v>
      </c>
      <c r="EM68" s="58">
        <v>0</v>
      </c>
      <c r="EN68" s="58">
        <v>0</v>
      </c>
      <c r="EO68" s="58">
        <v>0</v>
      </c>
      <c r="EP68" s="58">
        <v>0</v>
      </c>
      <c r="EQ68" s="58"/>
      <c r="ER68" s="58"/>
      <c r="ES68" s="58"/>
      <c r="ET68" s="58"/>
      <c r="EU68" s="58"/>
      <c r="EV68" s="58"/>
      <c r="EW68" s="58"/>
      <c r="EX68" s="58"/>
      <c r="EY68" s="58"/>
      <c r="EZ68" s="58"/>
      <c r="FA68" s="58"/>
      <c r="FB68" s="58"/>
      <c r="FC68" s="58"/>
      <c r="FD68" s="58"/>
      <c r="FE68" s="58"/>
      <c r="FF68" s="58"/>
      <c r="FG68" s="58"/>
      <c r="FH68" s="58"/>
      <c r="FI68" s="58"/>
      <c r="FJ68" s="58"/>
      <c r="FK68" s="58"/>
      <c r="FL68" s="58"/>
      <c r="FM68" s="58"/>
      <c r="FN68" s="58"/>
      <c r="FO68" s="58"/>
      <c r="FP68" s="58"/>
      <c r="FQ68" s="58"/>
      <c r="FR68" s="58"/>
      <c r="FS68" s="58" t="s">
        <v>994</v>
      </c>
      <c r="FT68" s="58">
        <v>0</v>
      </c>
      <c r="FU68" s="58">
        <v>0</v>
      </c>
      <c r="FV68" s="58">
        <v>1</v>
      </c>
      <c r="FW68" s="58">
        <v>0</v>
      </c>
      <c r="FX68" s="58">
        <v>0</v>
      </c>
      <c r="FY68" s="58">
        <v>0</v>
      </c>
      <c r="FZ68" s="58">
        <v>0</v>
      </c>
      <c r="GA68" s="58">
        <v>0</v>
      </c>
      <c r="GB68" s="58">
        <v>0</v>
      </c>
      <c r="GC68" s="58">
        <v>0</v>
      </c>
      <c r="GD68" s="58">
        <v>0</v>
      </c>
      <c r="GE68" s="58">
        <v>0</v>
      </c>
      <c r="GF68" s="58">
        <v>0</v>
      </c>
      <c r="GG68" s="58">
        <v>0</v>
      </c>
      <c r="GH68" s="58">
        <v>0</v>
      </c>
      <c r="GI68" s="58">
        <v>0</v>
      </c>
      <c r="GJ68" s="58">
        <v>0</v>
      </c>
      <c r="GK68" s="58"/>
      <c r="GL68" s="58" t="s">
        <v>499</v>
      </c>
      <c r="GM68" s="58">
        <v>0</v>
      </c>
      <c r="GN68" s="58">
        <v>0</v>
      </c>
      <c r="GO68" s="58">
        <v>1</v>
      </c>
      <c r="GP68" s="58">
        <v>0</v>
      </c>
      <c r="GQ68" s="58">
        <v>0</v>
      </c>
      <c r="GR68" s="58">
        <v>0</v>
      </c>
      <c r="GS68" s="58"/>
      <c r="GT68" s="58"/>
      <c r="GU68" s="58"/>
      <c r="GV68" s="58"/>
      <c r="GW68" s="58"/>
      <c r="GX68" s="58"/>
      <c r="GY68" s="58"/>
      <c r="GZ68" s="58"/>
      <c r="HA68" s="58"/>
      <c r="HB68" s="58"/>
      <c r="HC68" s="58"/>
      <c r="HD68" s="58"/>
      <c r="HE68" s="58"/>
      <c r="HF68" s="58"/>
      <c r="HG68" s="58"/>
      <c r="HH68" s="58"/>
      <c r="HI68" s="58"/>
      <c r="HJ68" s="58"/>
      <c r="HK68" s="58"/>
      <c r="HL68" s="58"/>
      <c r="HM68" s="58"/>
      <c r="HN68" s="58"/>
      <c r="HO68" s="58"/>
      <c r="HP68" s="58"/>
      <c r="HQ68" s="58"/>
      <c r="HR68" s="58"/>
      <c r="HS68" s="58"/>
      <c r="HT68" s="58"/>
      <c r="HU68" s="58"/>
      <c r="HV68" s="58"/>
      <c r="HW68" s="58"/>
      <c r="HX68" s="59" t="s">
        <v>423</v>
      </c>
      <c r="HY68" s="58"/>
      <c r="HZ68" s="58" t="s">
        <v>385</v>
      </c>
      <c r="IA68" s="58"/>
      <c r="IB68" s="58"/>
      <c r="IC68" s="58"/>
      <c r="ID68" s="58" t="s">
        <v>355</v>
      </c>
      <c r="IE68" s="58"/>
      <c r="IF68" s="58"/>
      <c r="IG68" s="58"/>
      <c r="IH68" s="58"/>
      <c r="II68" s="58"/>
      <c r="IJ68" s="58"/>
      <c r="IK68" s="58"/>
      <c r="IL68" s="58"/>
      <c r="IM68" s="58"/>
      <c r="IN68" s="58"/>
      <c r="IO68" s="58"/>
      <c r="IP68" s="58"/>
      <c r="IQ68" s="58"/>
      <c r="IR68" s="39"/>
      <c r="IS68" s="58"/>
      <c r="IT68" s="58"/>
      <c r="IU68" s="58"/>
      <c r="IV68" s="58"/>
      <c r="IW68" s="58"/>
      <c r="IX68" s="58"/>
      <c r="IY68" s="58"/>
      <c r="IZ68" s="58"/>
      <c r="JA68" s="58"/>
      <c r="JB68" s="58"/>
      <c r="JC68" s="58"/>
      <c r="JD68" s="58"/>
      <c r="JE68" s="58"/>
      <c r="JF68" s="58"/>
      <c r="JG68" s="58"/>
      <c r="JH68" s="58"/>
      <c r="JI68" s="58"/>
      <c r="JJ68" s="58"/>
      <c r="JK68" s="58"/>
      <c r="JL68" s="58"/>
      <c r="JM68" s="58"/>
      <c r="JN68" s="58"/>
      <c r="JO68" s="58"/>
      <c r="JP68" s="54" t="s">
        <v>448</v>
      </c>
      <c r="JQ68" s="58">
        <v>0</v>
      </c>
      <c r="JR68" s="58">
        <v>1</v>
      </c>
      <c r="JS68" s="58">
        <v>0</v>
      </c>
      <c r="JT68" s="58">
        <v>0</v>
      </c>
      <c r="JU68" s="58">
        <v>0</v>
      </c>
      <c r="JV68" s="58">
        <v>0</v>
      </c>
      <c r="JW68" s="58">
        <v>0</v>
      </c>
      <c r="JX68" s="58">
        <v>0</v>
      </c>
      <c r="JY68" s="58">
        <v>0</v>
      </c>
      <c r="JZ68" s="58"/>
      <c r="KA68" s="39" t="s">
        <v>4216</v>
      </c>
      <c r="KB68" s="59" t="s">
        <v>1250</v>
      </c>
      <c r="KC68" s="58">
        <v>0</v>
      </c>
      <c r="KD68" s="58">
        <v>1</v>
      </c>
      <c r="KE68" s="58">
        <v>0</v>
      </c>
      <c r="KF68" s="58">
        <v>1</v>
      </c>
      <c r="KG68" s="58">
        <v>0</v>
      </c>
      <c r="KH68" s="58">
        <v>1</v>
      </c>
      <c r="KI68" s="58">
        <v>0</v>
      </c>
      <c r="KJ68" s="58">
        <v>0</v>
      </c>
      <c r="KK68" s="58">
        <v>0</v>
      </c>
      <c r="KL68" s="58">
        <v>0</v>
      </c>
      <c r="KM68" s="58">
        <v>0</v>
      </c>
      <c r="KN68" s="58">
        <v>1</v>
      </c>
      <c r="KO68" s="58"/>
      <c r="KP68" s="58">
        <v>0</v>
      </c>
      <c r="KQ68" s="58">
        <v>0</v>
      </c>
      <c r="KR68" s="58">
        <v>0</v>
      </c>
      <c r="KS68" s="58"/>
      <c r="KT68" s="58" t="s">
        <v>411</v>
      </c>
      <c r="KU68" s="59" t="s">
        <v>351</v>
      </c>
      <c r="KV68" s="58"/>
      <c r="KW68" s="58" t="s">
        <v>408</v>
      </c>
      <c r="KX68" s="58"/>
      <c r="KY68" s="58"/>
      <c r="KZ68" s="58"/>
      <c r="LA68" s="58"/>
      <c r="LB68" s="58"/>
      <c r="LC68" s="58"/>
      <c r="LD68" s="58"/>
      <c r="LE68" s="58"/>
      <c r="LF68" s="58"/>
      <c r="LG68" s="58"/>
      <c r="LH68" s="58"/>
      <c r="LI68" s="58"/>
      <c r="LJ68" s="58"/>
      <c r="LK68" s="58"/>
      <c r="LL68" s="58"/>
      <c r="LM68" s="58"/>
      <c r="LN68" s="58"/>
      <c r="LO68" s="58"/>
      <c r="LP68" s="58"/>
      <c r="LQ68" s="58"/>
      <c r="LR68" s="58"/>
      <c r="LS68" s="58"/>
      <c r="LT68" s="58"/>
      <c r="LU68" s="58"/>
      <c r="LV68" s="58"/>
      <c r="LW68" s="58"/>
      <c r="LX68" s="58"/>
      <c r="LY68" s="58"/>
      <c r="LZ68" s="58"/>
      <c r="MA68" s="58"/>
      <c r="MB68" s="58"/>
      <c r="MC68" s="58"/>
      <c r="MD68" s="58"/>
      <c r="ME68" s="58"/>
      <c r="MF68" s="58"/>
      <c r="MG68" s="54" t="s">
        <v>355</v>
      </c>
      <c r="MH68" s="54" t="s">
        <v>4355</v>
      </c>
      <c r="MI68" s="54" t="s">
        <v>355</v>
      </c>
      <c r="MJ68" s="54" t="s">
        <v>355</v>
      </c>
      <c r="MK68" s="58">
        <v>0</v>
      </c>
      <c r="ML68" s="58">
        <v>0</v>
      </c>
      <c r="MM68" s="58">
        <v>0</v>
      </c>
      <c r="MN68" s="58">
        <v>0</v>
      </c>
      <c r="MO68" s="58">
        <v>0</v>
      </c>
      <c r="MP68" s="58">
        <v>0</v>
      </c>
      <c r="MQ68" s="58">
        <v>1</v>
      </c>
      <c r="MR68" s="58">
        <v>0</v>
      </c>
      <c r="MS68" s="58"/>
      <c r="MT68" s="58" t="s">
        <v>324</v>
      </c>
      <c r="MU68" s="58">
        <v>0</v>
      </c>
      <c r="MV68" s="58">
        <v>1</v>
      </c>
      <c r="MW68" s="58"/>
      <c r="MX68" s="58">
        <v>0</v>
      </c>
      <c r="MY68" s="58">
        <v>0</v>
      </c>
      <c r="MZ68" s="58">
        <v>0</v>
      </c>
      <c r="NA68" s="58"/>
      <c r="NB68" s="58" t="s">
        <v>1913</v>
      </c>
      <c r="NC68" s="58">
        <v>1</v>
      </c>
      <c r="ND68" s="58">
        <v>0</v>
      </c>
      <c r="NE68" s="58">
        <v>0</v>
      </c>
      <c r="NF68" s="58">
        <v>0</v>
      </c>
      <c r="NG68" s="58" t="s">
        <v>2088</v>
      </c>
      <c r="NH68" s="58">
        <v>0</v>
      </c>
      <c r="NI68" s="58">
        <v>0</v>
      </c>
      <c r="NJ68" s="58">
        <v>0</v>
      </c>
      <c r="NK68" s="58">
        <v>1</v>
      </c>
      <c r="NL68" s="58">
        <v>1</v>
      </c>
      <c r="NM68" s="58">
        <v>0</v>
      </c>
      <c r="NN68" s="58">
        <v>0</v>
      </c>
      <c r="NO68" s="58">
        <v>0</v>
      </c>
      <c r="NP68" s="58">
        <v>0</v>
      </c>
      <c r="NQ68" s="58">
        <v>0</v>
      </c>
      <c r="NR68" s="58">
        <v>0</v>
      </c>
      <c r="NS68" s="58"/>
      <c r="NT68" s="58"/>
      <c r="NU68" s="58" t="s">
        <v>1902</v>
      </c>
      <c r="NV68" s="58" t="s">
        <v>1902</v>
      </c>
      <c r="NW68" s="58" t="s">
        <v>2015</v>
      </c>
      <c r="NX68" s="58">
        <v>0</v>
      </c>
      <c r="NY68" s="58">
        <v>0</v>
      </c>
      <c r="NZ68" s="58">
        <v>0</v>
      </c>
      <c r="OA68" s="58">
        <v>0</v>
      </c>
      <c r="OB68" s="58">
        <v>1</v>
      </c>
      <c r="OC68" s="58"/>
      <c r="OD68" s="58"/>
      <c r="OE68" s="58">
        <v>0</v>
      </c>
      <c r="OF68" s="58">
        <v>0</v>
      </c>
      <c r="OG68" s="58">
        <v>0</v>
      </c>
      <c r="OH68" s="58"/>
      <c r="OI68" s="58" t="s">
        <v>1928</v>
      </c>
      <c r="OJ68" s="58">
        <v>1</v>
      </c>
      <c r="OK68" s="58">
        <v>0</v>
      </c>
      <c r="OL68" s="58">
        <v>0</v>
      </c>
      <c r="OM68" s="58">
        <v>0</v>
      </c>
      <c r="ON68" s="58">
        <v>0</v>
      </c>
      <c r="OO68" s="58">
        <v>0</v>
      </c>
      <c r="OP68" s="58"/>
      <c r="OQ68" s="58"/>
      <c r="OR68" s="58">
        <v>0</v>
      </c>
      <c r="OS68" s="58">
        <v>0</v>
      </c>
      <c r="OT68" s="58">
        <v>0</v>
      </c>
      <c r="OU68" s="58"/>
      <c r="OV68" s="39"/>
      <c r="OW68" s="58"/>
      <c r="OX68" s="58"/>
      <c r="OY68" s="58"/>
      <c r="OZ68" s="58"/>
      <c r="PA68" s="58"/>
      <c r="PB68" s="58"/>
      <c r="PC68" s="58"/>
      <c r="PD68" s="58"/>
      <c r="PE68" s="58"/>
      <c r="PF68" s="58"/>
      <c r="PG68" s="58"/>
      <c r="PH68" s="58"/>
      <c r="PI68" s="58"/>
      <c r="PJ68" s="58"/>
      <c r="PK68" s="58"/>
      <c r="PL68" s="58"/>
      <c r="PM68" s="58"/>
      <c r="PN68" s="58"/>
      <c r="PO68" s="58"/>
      <c r="PP68" s="58"/>
      <c r="PQ68" s="58"/>
      <c r="PR68" s="58"/>
      <c r="PS68" s="58"/>
      <c r="PT68" s="58"/>
      <c r="PU68" s="58"/>
      <c r="PV68" s="58"/>
      <c r="PW68" s="58"/>
      <c r="PX68" s="58"/>
      <c r="PY68" s="58"/>
      <c r="PZ68" s="58"/>
      <c r="QA68" s="58"/>
      <c r="QB68" s="58"/>
      <c r="QC68" s="58"/>
      <c r="QD68" s="58"/>
      <c r="QE68" s="58"/>
      <c r="QF68" s="58"/>
      <c r="QG68" s="58"/>
      <c r="QH68" s="58"/>
      <c r="QI68" s="58"/>
      <c r="QJ68" s="58"/>
      <c r="QK68" s="58"/>
      <c r="QL68" s="58"/>
      <c r="QM68" s="58"/>
      <c r="QN68" s="58"/>
      <c r="QO68" s="58"/>
      <c r="QP68" s="58"/>
      <c r="QQ68" s="58"/>
      <c r="QR68" s="58"/>
      <c r="QS68" s="58"/>
      <c r="QT68" s="58"/>
      <c r="QU68" s="58"/>
      <c r="QV68" s="58"/>
      <c r="QW68" s="58"/>
      <c r="QX68" s="58"/>
      <c r="QY68" s="58"/>
      <c r="QZ68" s="58"/>
      <c r="RA68" s="58"/>
      <c r="RB68" s="58"/>
      <c r="RC68" s="58"/>
      <c r="RD68" s="58"/>
      <c r="RE68" s="58"/>
      <c r="RF68" s="58"/>
      <c r="RG68" s="58"/>
      <c r="RH68" s="58"/>
      <c r="RI68" s="58"/>
      <c r="RJ68" s="58"/>
      <c r="RK68" s="58"/>
      <c r="RL68" s="58"/>
      <c r="RM68" s="58"/>
      <c r="RN68" s="58"/>
      <c r="RO68" s="58"/>
      <c r="RP68" s="58"/>
      <c r="RQ68" s="58"/>
      <c r="RR68" s="58"/>
      <c r="RS68" s="58"/>
      <c r="RT68" s="58"/>
      <c r="RU68" s="58"/>
      <c r="RV68" s="58"/>
      <c r="RW68" s="58"/>
      <c r="RX68" s="58"/>
      <c r="RY68" s="58"/>
      <c r="RZ68" s="58"/>
      <c r="SA68" s="58"/>
      <c r="SB68" s="58"/>
      <c r="SC68" s="58"/>
      <c r="SD68" s="58"/>
      <c r="SE68" s="58"/>
      <c r="SF68" s="58"/>
      <c r="SG68" s="58"/>
      <c r="SH68" s="58"/>
      <c r="SI68" s="58"/>
      <c r="SJ68" s="58"/>
      <c r="SK68" s="58"/>
      <c r="SL68" s="58"/>
      <c r="SM68" s="58"/>
      <c r="SN68" s="58"/>
      <c r="SO68" s="58"/>
      <c r="SP68" s="58"/>
      <c r="SQ68" s="58"/>
      <c r="SR68" s="58"/>
      <c r="SS68" s="58"/>
      <c r="ST68" s="58"/>
      <c r="SU68" s="58"/>
      <c r="SV68" s="58"/>
      <c r="SW68" s="58"/>
      <c r="SX68" s="58"/>
      <c r="SY68" s="58"/>
      <c r="SZ68" s="58"/>
      <c r="TA68" s="58"/>
      <c r="TB68" s="58"/>
      <c r="TC68" s="58"/>
      <c r="TD68" s="58"/>
      <c r="TE68" s="58"/>
      <c r="TF68" s="58"/>
      <c r="TG68" s="58"/>
      <c r="TH68" s="58"/>
      <c r="TI68" s="58"/>
      <c r="TJ68" s="58"/>
      <c r="TK68" s="58"/>
      <c r="TL68" s="58"/>
      <c r="TM68" s="58"/>
      <c r="TN68" s="58"/>
      <c r="TO68" s="58"/>
      <c r="TP68" s="58"/>
      <c r="TQ68" s="58"/>
      <c r="TR68" s="58"/>
      <c r="TS68" s="58"/>
      <c r="TT68" s="58"/>
      <c r="TU68" s="58"/>
      <c r="TV68" s="58"/>
      <c r="TW68" s="58"/>
      <c r="TX68" s="58"/>
      <c r="TY68" s="58"/>
      <c r="TZ68" s="58"/>
      <c r="UA68" s="58"/>
      <c r="UB68" s="58"/>
      <c r="UC68" s="58"/>
      <c r="UD68" s="58"/>
      <c r="UE68" s="58"/>
      <c r="UF68" s="58"/>
      <c r="UG68" s="58"/>
      <c r="UH68" s="58"/>
      <c r="UI68" s="58"/>
      <c r="UJ68" s="58"/>
      <c r="UK68" s="58"/>
      <c r="UL68" s="58"/>
      <c r="UM68" s="58"/>
      <c r="UN68" s="58"/>
      <c r="UO68" s="58"/>
      <c r="UP68" s="58"/>
      <c r="UQ68" s="58"/>
      <c r="UR68" s="58"/>
      <c r="US68" s="58"/>
      <c r="UT68" s="58"/>
      <c r="UU68" s="58"/>
      <c r="UV68" s="58"/>
      <c r="UW68" s="58"/>
      <c r="UX68" s="58"/>
      <c r="UY68" s="58"/>
      <c r="UZ68" s="58"/>
      <c r="VA68" s="58"/>
      <c r="VB68" s="58"/>
      <c r="VC68" s="58"/>
      <c r="VD68" s="58"/>
      <c r="VE68" s="58"/>
      <c r="VF68" s="58"/>
      <c r="VG68" s="58"/>
      <c r="VH68" s="58"/>
      <c r="VI68" s="58"/>
      <c r="VJ68" s="58"/>
      <c r="VK68" s="58"/>
      <c r="VL68" s="58"/>
      <c r="VM68" s="58"/>
      <c r="VN68" s="58"/>
      <c r="VO68" s="58"/>
      <c r="VP68" s="58"/>
      <c r="VQ68" s="58"/>
      <c r="VR68" s="58"/>
      <c r="VS68" s="58" t="s">
        <v>2084</v>
      </c>
      <c r="VT68" s="58">
        <v>1</v>
      </c>
      <c r="VU68" s="58">
        <v>1</v>
      </c>
      <c r="VV68" s="58">
        <v>1</v>
      </c>
      <c r="VW68" s="58">
        <v>1</v>
      </c>
      <c r="VX68" s="58">
        <v>1</v>
      </c>
      <c r="VY68" s="58">
        <v>1</v>
      </c>
      <c r="VZ68" s="58">
        <v>1</v>
      </c>
      <c r="WA68" s="58">
        <v>0</v>
      </c>
      <c r="WB68" s="58"/>
      <c r="WC68" s="58">
        <v>0</v>
      </c>
      <c r="WD68" s="58">
        <v>0</v>
      </c>
      <c r="WE68" s="58">
        <v>0</v>
      </c>
      <c r="WF68" s="58"/>
      <c r="WG68" s="39" t="s">
        <v>355</v>
      </c>
      <c r="WH68" s="58" t="s">
        <v>4096</v>
      </c>
      <c r="WI68" s="58" t="s">
        <v>1911</v>
      </c>
      <c r="WJ68" s="58">
        <v>0</v>
      </c>
      <c r="WK68" s="58">
        <v>0</v>
      </c>
      <c r="WL68" s="58">
        <v>0</v>
      </c>
      <c r="WM68" s="58">
        <v>0</v>
      </c>
      <c r="WN68" s="58">
        <v>0</v>
      </c>
      <c r="WO68" s="58">
        <v>0</v>
      </c>
      <c r="WP68" s="58">
        <v>0</v>
      </c>
      <c r="WQ68" s="58">
        <v>0</v>
      </c>
      <c r="WR68" s="58">
        <v>0</v>
      </c>
      <c r="WS68" s="58">
        <v>0</v>
      </c>
      <c r="WT68" s="58">
        <v>0</v>
      </c>
      <c r="WU68" s="58">
        <v>0</v>
      </c>
      <c r="WV68" s="58">
        <v>1</v>
      </c>
      <c r="WW68" s="58">
        <v>0</v>
      </c>
      <c r="WX68" s="58">
        <v>0</v>
      </c>
      <c r="WY68" s="58" t="s">
        <v>4184</v>
      </c>
      <c r="WZ68" s="58"/>
      <c r="XA68" s="58" t="s">
        <v>1915</v>
      </c>
      <c r="XB68" s="58"/>
      <c r="XC68" s="58"/>
      <c r="XD68" s="58"/>
      <c r="XE68" s="58"/>
      <c r="XF68" s="58"/>
      <c r="XG68" s="58"/>
      <c r="XH68" s="58"/>
      <c r="XI68" s="58"/>
      <c r="XJ68" s="58" t="s">
        <v>1915</v>
      </c>
      <c r="XK68" s="58" t="s">
        <v>1915</v>
      </c>
      <c r="XL68" s="58"/>
      <c r="XM68" s="58"/>
      <c r="XN68" s="58">
        <v>0</v>
      </c>
      <c r="XO68" s="58">
        <v>0</v>
      </c>
      <c r="XP68" s="58">
        <v>0</v>
      </c>
      <c r="XQ68" s="58"/>
      <c r="XR68" s="39">
        <v>0</v>
      </c>
      <c r="XS68" s="58">
        <v>0</v>
      </c>
      <c r="XT68" s="58">
        <v>0</v>
      </c>
      <c r="XU68" s="58"/>
      <c r="XV68" s="58"/>
      <c r="XW68" s="58" t="s">
        <v>4118</v>
      </c>
      <c r="XX68" s="58">
        <v>228763017</v>
      </c>
      <c r="XY68" s="58" t="s">
        <v>1256</v>
      </c>
      <c r="XZ68" s="57">
        <v>44502.746851851851</v>
      </c>
      <c r="YA68" s="58"/>
      <c r="YB68" s="58"/>
      <c r="YC68" s="58" t="s">
        <v>336</v>
      </c>
      <c r="YD68" s="58" t="s">
        <v>337</v>
      </c>
      <c r="YE68" s="58"/>
      <c r="YF68" s="58">
        <v>77</v>
      </c>
    </row>
    <row r="69" spans="1:656" s="14" customFormat="1" x14ac:dyDescent="0.25">
      <c r="A69" s="37">
        <v>44502.872930543977</v>
      </c>
      <c r="B69" s="38">
        <v>44502.898671041658</v>
      </c>
      <c r="C69" s="38">
        <v>44502</v>
      </c>
      <c r="D69" s="39"/>
      <c r="E69" s="39" t="s">
        <v>1199</v>
      </c>
      <c r="F69" s="38">
        <v>44502</v>
      </c>
      <c r="G69" s="39" t="s">
        <v>1902</v>
      </c>
      <c r="H69" s="39" t="s">
        <v>1902</v>
      </c>
      <c r="I69" s="39" t="s">
        <v>1915</v>
      </c>
      <c r="J69" s="39" t="s">
        <v>2060</v>
      </c>
      <c r="K69" s="39" t="s">
        <v>1904</v>
      </c>
      <c r="L69" s="39"/>
      <c r="M69" s="39" t="s">
        <v>314</v>
      </c>
      <c r="N69" s="39" t="s">
        <v>1902</v>
      </c>
      <c r="O69" s="39" t="s">
        <v>315</v>
      </c>
      <c r="P69" s="39" t="s">
        <v>1946</v>
      </c>
      <c r="Q69" s="39"/>
      <c r="R69" s="61" t="s">
        <v>531</v>
      </c>
      <c r="S69" s="39">
        <v>4</v>
      </c>
      <c r="T69" s="39">
        <v>1</v>
      </c>
      <c r="U69" s="39">
        <v>4</v>
      </c>
      <c r="V69" s="39" t="s">
        <v>582</v>
      </c>
      <c r="W69" s="39">
        <v>0</v>
      </c>
      <c r="X69" s="39">
        <v>0</v>
      </c>
      <c r="Y69" s="39">
        <v>1</v>
      </c>
      <c r="Z69" s="39">
        <v>0</v>
      </c>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t="s">
        <v>1902</v>
      </c>
      <c r="BQ69" s="39" t="s">
        <v>339</v>
      </c>
      <c r="BR69" s="39">
        <v>1</v>
      </c>
      <c r="BS69" s="39">
        <v>0</v>
      </c>
      <c r="BT69" s="39">
        <v>0</v>
      </c>
      <c r="BU69" s="39">
        <v>0</v>
      </c>
      <c r="BV69" s="39">
        <v>0</v>
      </c>
      <c r="BW69" s="39">
        <v>0</v>
      </c>
      <c r="BX69" s="39">
        <v>0</v>
      </c>
      <c r="BY69" s="39">
        <v>0</v>
      </c>
      <c r="BZ69" s="39"/>
      <c r="CA69" s="39" t="s">
        <v>1954</v>
      </c>
      <c r="CB69" s="39"/>
      <c r="CC69" s="39">
        <v>450</v>
      </c>
      <c r="CD69" s="39" t="s">
        <v>1915</v>
      </c>
      <c r="CE69" s="39"/>
      <c r="CF69" s="39"/>
      <c r="CG69" s="39"/>
      <c r="CH69" s="39"/>
      <c r="CI69" s="39"/>
      <c r="CJ69" s="39"/>
      <c r="CK69" s="39"/>
      <c r="CL69" s="39"/>
      <c r="CM69" s="39"/>
      <c r="CN69" s="39"/>
      <c r="CO69" s="39"/>
      <c r="CP69" s="39"/>
      <c r="CQ69" s="39"/>
      <c r="CR69" s="39"/>
      <c r="CS69" s="39"/>
      <c r="CT69" s="39"/>
      <c r="CU69" s="39"/>
      <c r="CV69" s="39"/>
      <c r="CW69" s="39"/>
      <c r="CX69" s="39"/>
      <c r="CY69" s="39" t="s">
        <v>422</v>
      </c>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39"/>
      <c r="EE69" s="39"/>
      <c r="EF69" s="39"/>
      <c r="EG69" s="39"/>
      <c r="EH69" s="39"/>
      <c r="EI69" s="39"/>
      <c r="EJ69" s="39" t="s">
        <v>1909</v>
      </c>
      <c r="EK69" s="39">
        <v>1</v>
      </c>
      <c r="EL69" s="39">
        <v>0</v>
      </c>
      <c r="EM69" s="39">
        <v>0</v>
      </c>
      <c r="EN69" s="39">
        <v>0</v>
      </c>
      <c r="EO69" s="39">
        <v>0</v>
      </c>
      <c r="EP69" s="39">
        <v>0</v>
      </c>
      <c r="EQ69" s="39"/>
      <c r="ER69" s="39"/>
      <c r="ES69" s="39"/>
      <c r="ET69" s="39"/>
      <c r="EU69" s="39"/>
      <c r="EV69" s="39"/>
      <c r="EW69" s="39"/>
      <c r="EX69" s="39"/>
      <c r="EY69" s="39"/>
      <c r="EZ69" s="39"/>
      <c r="FA69" s="39"/>
      <c r="FB69" s="39"/>
      <c r="FC69" s="39"/>
      <c r="FD69" s="39"/>
      <c r="FE69" s="39"/>
      <c r="FF69" s="39"/>
      <c r="FG69" s="39"/>
      <c r="FH69" s="39"/>
      <c r="FI69" s="39"/>
      <c r="FJ69" s="39"/>
      <c r="FK69" s="39"/>
      <c r="FL69" s="39"/>
      <c r="FM69" s="39"/>
      <c r="FN69" s="39"/>
      <c r="FO69" s="39"/>
      <c r="FP69" s="39"/>
      <c r="FQ69" s="39"/>
      <c r="FR69" s="39"/>
      <c r="FS69" s="39" t="s">
        <v>994</v>
      </c>
      <c r="FT69" s="39">
        <v>0</v>
      </c>
      <c r="FU69" s="39">
        <v>0</v>
      </c>
      <c r="FV69" s="39">
        <v>1</v>
      </c>
      <c r="FW69" s="39">
        <v>0</v>
      </c>
      <c r="FX69" s="39">
        <v>0</v>
      </c>
      <c r="FY69" s="39">
        <v>0</v>
      </c>
      <c r="FZ69" s="39">
        <v>0</v>
      </c>
      <c r="GA69" s="39">
        <v>0</v>
      </c>
      <c r="GB69" s="39">
        <v>0</v>
      </c>
      <c r="GC69" s="39">
        <v>0</v>
      </c>
      <c r="GD69" s="39">
        <v>0</v>
      </c>
      <c r="GE69" s="39">
        <v>0</v>
      </c>
      <c r="GF69" s="39">
        <v>0</v>
      </c>
      <c r="GG69" s="39">
        <v>0</v>
      </c>
      <c r="GH69" s="39">
        <v>0</v>
      </c>
      <c r="GI69" s="39">
        <v>0</v>
      </c>
      <c r="GJ69" s="39">
        <v>0</v>
      </c>
      <c r="GK69" s="39"/>
      <c r="GL69" s="39" t="s">
        <v>499</v>
      </c>
      <c r="GM69" s="39">
        <v>0</v>
      </c>
      <c r="GN69" s="39">
        <v>0</v>
      </c>
      <c r="GO69" s="39">
        <v>1</v>
      </c>
      <c r="GP69" s="39">
        <v>0</v>
      </c>
      <c r="GQ69" s="39">
        <v>0</v>
      </c>
      <c r="GR69" s="39">
        <v>0</v>
      </c>
      <c r="GS69" s="39"/>
      <c r="GT69" s="39"/>
      <c r="GU69" s="39"/>
      <c r="GV69" s="39"/>
      <c r="GW69" s="39"/>
      <c r="GX69" s="39"/>
      <c r="GY69" s="39"/>
      <c r="GZ69" s="39"/>
      <c r="HA69" s="39"/>
      <c r="HB69" s="39"/>
      <c r="HC69" s="39"/>
      <c r="HD69" s="39"/>
      <c r="HE69" s="39"/>
      <c r="HF69" s="39"/>
      <c r="HG69" s="39"/>
      <c r="HH69" s="39"/>
      <c r="HI69" s="39"/>
      <c r="HJ69" s="39"/>
      <c r="HK69" s="39"/>
      <c r="HL69" s="39"/>
      <c r="HM69" s="39"/>
      <c r="HN69" s="39"/>
      <c r="HO69" s="39"/>
      <c r="HP69" s="39"/>
      <c r="HQ69" s="39"/>
      <c r="HR69" s="39"/>
      <c r="HS69" s="39"/>
      <c r="HT69" s="39"/>
      <c r="HU69" s="39"/>
      <c r="HV69" s="39"/>
      <c r="HW69" s="39"/>
      <c r="HX69" s="39" t="s">
        <v>423</v>
      </c>
      <c r="HY69" s="39"/>
      <c r="HZ69" s="39" t="s">
        <v>385</v>
      </c>
      <c r="IA69" s="39"/>
      <c r="IB69" s="39"/>
      <c r="IC69" s="39"/>
      <c r="ID69" s="39" t="s">
        <v>355</v>
      </c>
      <c r="IE69" s="39"/>
      <c r="IF69" s="39"/>
      <c r="IG69" s="39"/>
      <c r="IH69" s="39"/>
      <c r="II69" s="39"/>
      <c r="IJ69" s="39"/>
      <c r="IK69" s="39"/>
      <c r="IL69" s="39"/>
      <c r="IM69" s="39"/>
      <c r="IN69" s="39"/>
      <c r="IO69" s="39"/>
      <c r="IP69" s="39"/>
      <c r="IQ69" s="39"/>
      <c r="IR69" s="39"/>
      <c r="IS69" s="39"/>
      <c r="IT69" s="39"/>
      <c r="IU69" s="39"/>
      <c r="IV69" s="39"/>
      <c r="IW69" s="39"/>
      <c r="IX69" s="39"/>
      <c r="IY69" s="39"/>
      <c r="IZ69" s="39"/>
      <c r="JA69" s="39"/>
      <c r="JB69" s="39"/>
      <c r="JC69" s="39"/>
      <c r="JD69" s="39"/>
      <c r="JE69" s="39"/>
      <c r="JF69" s="39"/>
      <c r="JG69" s="39"/>
      <c r="JH69" s="39"/>
      <c r="JI69" s="39"/>
      <c r="JJ69" s="39"/>
      <c r="JK69" s="39"/>
      <c r="JL69" s="39"/>
      <c r="JM69" s="39"/>
      <c r="JN69" s="39"/>
      <c r="JO69" s="39"/>
      <c r="JP69" s="61" t="s">
        <v>347</v>
      </c>
      <c r="JQ69" s="39">
        <v>1</v>
      </c>
      <c r="JR69" s="39">
        <v>0</v>
      </c>
      <c r="JS69" s="39">
        <v>0</v>
      </c>
      <c r="JT69" s="39">
        <v>0</v>
      </c>
      <c r="JU69" s="39">
        <v>0</v>
      </c>
      <c r="JV69" s="39">
        <v>0</v>
      </c>
      <c r="JW69" s="39">
        <v>0</v>
      </c>
      <c r="JX69" s="39">
        <v>0</v>
      </c>
      <c r="JY69" s="39">
        <v>0</v>
      </c>
      <c r="JZ69" s="39"/>
      <c r="KA69" s="39" t="s">
        <v>4072</v>
      </c>
      <c r="KB69" s="61" t="s">
        <v>1264</v>
      </c>
      <c r="KC69" s="39">
        <v>1</v>
      </c>
      <c r="KD69" s="39">
        <v>0</v>
      </c>
      <c r="KE69" s="39">
        <v>1</v>
      </c>
      <c r="KF69" s="39">
        <v>1</v>
      </c>
      <c r="KG69" s="39">
        <v>0</v>
      </c>
      <c r="KH69" s="39">
        <v>0</v>
      </c>
      <c r="KI69" s="39">
        <v>0</v>
      </c>
      <c r="KJ69" s="39">
        <v>0</v>
      </c>
      <c r="KK69" s="39">
        <v>0</v>
      </c>
      <c r="KL69" s="39">
        <v>0</v>
      </c>
      <c r="KM69" s="39">
        <v>0</v>
      </c>
      <c r="KN69" s="39">
        <v>1</v>
      </c>
      <c r="KO69" s="39"/>
      <c r="KP69" s="39">
        <v>0</v>
      </c>
      <c r="KQ69" s="39">
        <v>0</v>
      </c>
      <c r="KR69" s="39">
        <v>0</v>
      </c>
      <c r="KS69" s="39"/>
      <c r="KT69" s="39" t="s">
        <v>411</v>
      </c>
      <c r="KU69" s="61" t="s">
        <v>351</v>
      </c>
      <c r="KV69" s="39"/>
      <c r="KW69" s="39" t="s">
        <v>408</v>
      </c>
      <c r="KX69" s="39"/>
      <c r="KY69" s="39"/>
      <c r="KZ69" s="39"/>
      <c r="LA69" s="39"/>
      <c r="LB69" s="39"/>
      <c r="LC69" s="39"/>
      <c r="LD69" s="39"/>
      <c r="LE69" s="39"/>
      <c r="LF69" s="39"/>
      <c r="LG69" s="39"/>
      <c r="LH69" s="39"/>
      <c r="LI69" s="39"/>
      <c r="LJ69" s="39"/>
      <c r="LK69" s="39"/>
      <c r="LL69" s="39"/>
      <c r="LM69" s="39"/>
      <c r="LN69" s="39"/>
      <c r="LO69" s="39"/>
      <c r="LP69" s="39"/>
      <c r="LQ69" s="39"/>
      <c r="LR69" s="39"/>
      <c r="LS69" s="39"/>
      <c r="LT69" s="39"/>
      <c r="LU69" s="39"/>
      <c r="LV69" s="39"/>
      <c r="LW69" s="39"/>
      <c r="LX69" s="39"/>
      <c r="LY69" s="39"/>
      <c r="LZ69" s="39"/>
      <c r="MA69" s="39"/>
      <c r="MB69" s="39"/>
      <c r="MC69" s="39"/>
      <c r="MD69" s="39"/>
      <c r="ME69" s="39"/>
      <c r="MF69" s="39"/>
      <c r="MG69" s="39" t="s">
        <v>355</v>
      </c>
      <c r="MH69" s="39" t="s">
        <v>4355</v>
      </c>
      <c r="MI69" s="39" t="s">
        <v>355</v>
      </c>
      <c r="MJ69" s="39" t="s">
        <v>2092</v>
      </c>
      <c r="MK69" s="39">
        <v>1</v>
      </c>
      <c r="ML69" s="39">
        <v>1</v>
      </c>
      <c r="MM69" s="39">
        <v>1</v>
      </c>
      <c r="MN69" s="39">
        <v>0</v>
      </c>
      <c r="MO69" s="39">
        <v>0</v>
      </c>
      <c r="MP69" s="39">
        <v>0</v>
      </c>
      <c r="MQ69" s="39">
        <v>0</v>
      </c>
      <c r="MR69" s="39">
        <v>0</v>
      </c>
      <c r="MS69" s="39"/>
      <c r="MT69" s="39" t="s">
        <v>324</v>
      </c>
      <c r="MU69" s="39">
        <v>0</v>
      </c>
      <c r="MV69" s="39">
        <v>1</v>
      </c>
      <c r="MW69" s="39"/>
      <c r="MX69" s="39">
        <v>0</v>
      </c>
      <c r="MY69" s="39">
        <v>0</v>
      </c>
      <c r="MZ69" s="39">
        <v>0</v>
      </c>
      <c r="NA69" s="39"/>
      <c r="NB69" s="39" t="s">
        <v>1913</v>
      </c>
      <c r="NC69" s="39">
        <v>1</v>
      </c>
      <c r="ND69" s="39">
        <v>0</v>
      </c>
      <c r="NE69" s="39">
        <v>0</v>
      </c>
      <c r="NF69" s="39">
        <v>0</v>
      </c>
      <c r="NG69" s="39" t="s">
        <v>2085</v>
      </c>
      <c r="NH69" s="39">
        <v>0</v>
      </c>
      <c r="NI69" s="39">
        <v>0</v>
      </c>
      <c r="NJ69" s="39">
        <v>0</v>
      </c>
      <c r="NK69" s="39">
        <v>0</v>
      </c>
      <c r="NL69" s="39">
        <v>1</v>
      </c>
      <c r="NM69" s="39">
        <v>0</v>
      </c>
      <c r="NN69" s="39">
        <v>0</v>
      </c>
      <c r="NO69" s="39">
        <v>0</v>
      </c>
      <c r="NP69" s="39">
        <v>0</v>
      </c>
      <c r="NQ69" s="39">
        <v>0</v>
      </c>
      <c r="NR69" s="39">
        <v>0</v>
      </c>
      <c r="NS69" s="39"/>
      <c r="NT69" s="39"/>
      <c r="NU69" s="39" t="s">
        <v>1902</v>
      </c>
      <c r="NV69" s="39" t="s">
        <v>1902</v>
      </c>
      <c r="NW69" s="39" t="s">
        <v>4370</v>
      </c>
      <c r="NX69" s="39">
        <v>0</v>
      </c>
      <c r="NY69" s="39">
        <v>0</v>
      </c>
      <c r="NZ69" s="39">
        <v>0</v>
      </c>
      <c r="OA69" s="39">
        <v>0</v>
      </c>
      <c r="OB69" s="39">
        <v>0</v>
      </c>
      <c r="OC69" s="39">
        <v>1</v>
      </c>
      <c r="OD69" s="39"/>
      <c r="OE69" s="39">
        <v>0</v>
      </c>
      <c r="OF69" s="39">
        <v>0</v>
      </c>
      <c r="OG69" s="39">
        <v>0</v>
      </c>
      <c r="OH69" s="39"/>
      <c r="OI69" s="39" t="s">
        <v>1928</v>
      </c>
      <c r="OJ69" s="39">
        <v>1</v>
      </c>
      <c r="OK69" s="39">
        <v>0</v>
      </c>
      <c r="OL69" s="39">
        <v>0</v>
      </c>
      <c r="OM69" s="39">
        <v>0</v>
      </c>
      <c r="ON69" s="39">
        <v>0</v>
      </c>
      <c r="OO69" s="39">
        <v>0</v>
      </c>
      <c r="OP69" s="39"/>
      <c r="OQ69" s="39"/>
      <c r="OR69" s="39">
        <v>0</v>
      </c>
      <c r="OS69" s="39">
        <v>0</v>
      </c>
      <c r="OT69" s="39">
        <v>0</v>
      </c>
      <c r="OU69" s="39"/>
      <c r="OV69" s="39"/>
      <c r="OW69" s="39"/>
      <c r="OX69" s="39"/>
      <c r="OY69" s="39"/>
      <c r="OZ69" s="39"/>
      <c r="PA69" s="39"/>
      <c r="PB69" s="39"/>
      <c r="PC69" s="39"/>
      <c r="PD69" s="39"/>
      <c r="PE69" s="39"/>
      <c r="PF69" s="39"/>
      <c r="PG69" s="39"/>
      <c r="PH69" s="39"/>
      <c r="PI69" s="39"/>
      <c r="PJ69" s="39"/>
      <c r="PK69" s="39"/>
      <c r="PL69" s="39"/>
      <c r="PM69" s="39"/>
      <c r="PN69" s="39"/>
      <c r="PO69" s="39"/>
      <c r="PP69" s="39"/>
      <c r="PQ69" s="39"/>
      <c r="PR69" s="39"/>
      <c r="PS69" s="39"/>
      <c r="PT69" s="39"/>
      <c r="PU69" s="39"/>
      <c r="PV69" s="39"/>
      <c r="PW69" s="39"/>
      <c r="PX69" s="39"/>
      <c r="PY69" s="39"/>
      <c r="PZ69" s="39"/>
      <c r="QA69" s="39"/>
      <c r="QB69" s="39"/>
      <c r="QC69" s="39"/>
      <c r="QD69" s="39"/>
      <c r="QE69" s="39"/>
      <c r="QF69" s="39"/>
      <c r="QG69" s="39"/>
      <c r="QH69" s="39"/>
      <c r="QI69" s="39"/>
      <c r="QJ69" s="39"/>
      <c r="QK69" s="39"/>
      <c r="QL69" s="39"/>
      <c r="QM69" s="39"/>
      <c r="QN69" s="39"/>
      <c r="QO69" s="39"/>
      <c r="QP69" s="39"/>
      <c r="QQ69" s="39"/>
      <c r="QR69" s="39"/>
      <c r="QS69" s="39"/>
      <c r="QT69" s="39"/>
      <c r="QU69" s="39"/>
      <c r="QV69" s="39"/>
      <c r="QW69" s="39"/>
      <c r="QX69" s="39"/>
      <c r="QY69" s="39"/>
      <c r="QZ69" s="39"/>
      <c r="RA69" s="39"/>
      <c r="RB69" s="39"/>
      <c r="RC69" s="39"/>
      <c r="RD69" s="39"/>
      <c r="RE69" s="39"/>
      <c r="RF69" s="39"/>
      <c r="RG69" s="39"/>
      <c r="RH69" s="39"/>
      <c r="RI69" s="39"/>
      <c r="RJ69" s="39"/>
      <c r="RK69" s="39"/>
      <c r="RL69" s="39"/>
      <c r="RM69" s="39"/>
      <c r="RN69" s="39"/>
      <c r="RO69" s="39"/>
      <c r="RP69" s="39"/>
      <c r="RQ69" s="39"/>
      <c r="RR69" s="39"/>
      <c r="RS69" s="39"/>
      <c r="RT69" s="39"/>
      <c r="RU69" s="39"/>
      <c r="RV69" s="39"/>
      <c r="RW69" s="39"/>
      <c r="RX69" s="39"/>
      <c r="RY69" s="39"/>
      <c r="RZ69" s="39"/>
      <c r="SA69" s="39"/>
      <c r="SB69" s="39"/>
      <c r="SC69" s="39"/>
      <c r="SD69" s="39"/>
      <c r="SE69" s="39"/>
      <c r="SF69" s="39"/>
      <c r="SG69" s="39"/>
      <c r="SH69" s="39"/>
      <c r="SI69" s="39"/>
      <c r="SJ69" s="39"/>
      <c r="SK69" s="39"/>
      <c r="SL69" s="39"/>
      <c r="SM69" s="39"/>
      <c r="SN69" s="39"/>
      <c r="SO69" s="39"/>
      <c r="SP69" s="39"/>
      <c r="SQ69" s="39"/>
      <c r="SR69" s="39"/>
      <c r="SS69" s="39"/>
      <c r="ST69" s="39"/>
      <c r="SU69" s="39"/>
      <c r="SV69" s="39"/>
      <c r="SW69" s="39"/>
      <c r="SX69" s="39"/>
      <c r="SY69" s="39"/>
      <c r="SZ69" s="39"/>
      <c r="TA69" s="39"/>
      <c r="TB69" s="39"/>
      <c r="TC69" s="39"/>
      <c r="TD69" s="39"/>
      <c r="TE69" s="39"/>
      <c r="TF69" s="39"/>
      <c r="TG69" s="39"/>
      <c r="TH69" s="39"/>
      <c r="TI69" s="39"/>
      <c r="TJ69" s="39"/>
      <c r="TK69" s="39"/>
      <c r="TL69" s="39"/>
      <c r="TM69" s="39"/>
      <c r="TN69" s="39"/>
      <c r="TO69" s="39"/>
      <c r="TP69" s="39"/>
      <c r="TQ69" s="39"/>
      <c r="TR69" s="39"/>
      <c r="TS69" s="39"/>
      <c r="TT69" s="39"/>
      <c r="TU69" s="39"/>
      <c r="TV69" s="39"/>
      <c r="TW69" s="39"/>
      <c r="TX69" s="39"/>
      <c r="TY69" s="39"/>
      <c r="TZ69" s="39"/>
      <c r="UA69" s="39"/>
      <c r="UB69" s="39"/>
      <c r="UC69" s="39"/>
      <c r="UD69" s="39"/>
      <c r="UE69" s="39"/>
      <c r="UF69" s="39"/>
      <c r="UG69" s="39"/>
      <c r="UH69" s="39"/>
      <c r="UI69" s="39"/>
      <c r="UJ69" s="39"/>
      <c r="UK69" s="39"/>
      <c r="UL69" s="39"/>
      <c r="UM69" s="39"/>
      <c r="UN69" s="39"/>
      <c r="UO69" s="39"/>
      <c r="UP69" s="39"/>
      <c r="UQ69" s="39"/>
      <c r="UR69" s="39"/>
      <c r="US69" s="39"/>
      <c r="UT69" s="39"/>
      <c r="UU69" s="39"/>
      <c r="UV69" s="39"/>
      <c r="UW69" s="39"/>
      <c r="UX69" s="39"/>
      <c r="UY69" s="39"/>
      <c r="UZ69" s="39"/>
      <c r="VA69" s="39"/>
      <c r="VB69" s="39"/>
      <c r="VC69" s="39"/>
      <c r="VD69" s="39"/>
      <c r="VE69" s="39"/>
      <c r="VF69" s="39"/>
      <c r="VG69" s="39"/>
      <c r="VH69" s="39"/>
      <c r="VI69" s="39"/>
      <c r="VJ69" s="39"/>
      <c r="VK69" s="39"/>
      <c r="VL69" s="39"/>
      <c r="VM69" s="39"/>
      <c r="VN69" s="39"/>
      <c r="VO69" s="39"/>
      <c r="VP69" s="39"/>
      <c r="VQ69" s="39"/>
      <c r="VR69" s="39"/>
      <c r="VS69" s="39" t="s">
        <v>2073</v>
      </c>
      <c r="VT69" s="39">
        <v>0</v>
      </c>
      <c r="VU69" s="39">
        <v>1</v>
      </c>
      <c r="VV69" s="39">
        <v>1</v>
      </c>
      <c r="VW69" s="39">
        <v>0</v>
      </c>
      <c r="VX69" s="39">
        <v>0</v>
      </c>
      <c r="VY69" s="39">
        <v>0</v>
      </c>
      <c r="VZ69" s="39">
        <v>0</v>
      </c>
      <c r="WA69" s="39">
        <v>0</v>
      </c>
      <c r="WB69" s="39"/>
      <c r="WC69" s="39">
        <v>0</v>
      </c>
      <c r="WD69" s="39">
        <v>0</v>
      </c>
      <c r="WE69" s="39">
        <v>0</v>
      </c>
      <c r="WF69" s="39"/>
      <c r="WG69" s="39" t="s">
        <v>355</v>
      </c>
      <c r="WH69" s="58" t="s">
        <v>4096</v>
      </c>
      <c r="WI69" s="39" t="s">
        <v>1909</v>
      </c>
      <c r="WJ69" s="39">
        <v>1</v>
      </c>
      <c r="WK69" s="39">
        <v>0</v>
      </c>
      <c r="WL69" s="39">
        <v>0</v>
      </c>
      <c r="WM69" s="39">
        <v>0</v>
      </c>
      <c r="WN69" s="39">
        <v>0</v>
      </c>
      <c r="WO69" s="39">
        <v>0</v>
      </c>
      <c r="WP69" s="39">
        <v>0</v>
      </c>
      <c r="WQ69" s="39">
        <v>0</v>
      </c>
      <c r="WR69" s="39">
        <v>0</v>
      </c>
      <c r="WS69" s="39">
        <v>0</v>
      </c>
      <c r="WT69" s="39">
        <v>0</v>
      </c>
      <c r="WU69" s="39"/>
      <c r="WV69" s="39">
        <v>0</v>
      </c>
      <c r="WW69" s="39">
        <v>0</v>
      </c>
      <c r="WX69" s="39">
        <v>0</v>
      </c>
      <c r="WY69" s="39"/>
      <c r="WZ69" s="39"/>
      <c r="XA69" s="39" t="s">
        <v>1915</v>
      </c>
      <c r="XB69" s="39"/>
      <c r="XC69" s="39"/>
      <c r="XD69" s="39"/>
      <c r="XE69" s="39"/>
      <c r="XF69" s="39"/>
      <c r="XG69" s="39"/>
      <c r="XH69" s="39"/>
      <c r="XI69" s="39"/>
      <c r="XJ69" s="39" t="s">
        <v>1915</v>
      </c>
      <c r="XK69" s="39" t="s">
        <v>1915</v>
      </c>
      <c r="XL69" s="39"/>
      <c r="XM69" s="39" t="s">
        <v>1925</v>
      </c>
      <c r="XN69" s="39">
        <v>0</v>
      </c>
      <c r="XO69" s="39">
        <v>0</v>
      </c>
      <c r="XP69" s="39">
        <v>0</v>
      </c>
      <c r="XQ69" s="39"/>
      <c r="XR69" s="39">
        <v>0</v>
      </c>
      <c r="XS69" s="39">
        <v>1</v>
      </c>
      <c r="XT69" s="39">
        <v>0</v>
      </c>
      <c r="XU69" s="39"/>
      <c r="XV69" s="39"/>
      <c r="XW69" s="39" t="s">
        <v>1915</v>
      </c>
      <c r="XX69" s="39">
        <v>228784696</v>
      </c>
      <c r="XY69" s="39" t="s">
        <v>1269</v>
      </c>
      <c r="XZ69" s="38">
        <v>44502.815451388888</v>
      </c>
      <c r="YA69" s="39"/>
      <c r="YB69" s="39"/>
      <c r="YC69" s="39" t="s">
        <v>336</v>
      </c>
      <c r="YD69" s="39" t="s">
        <v>337</v>
      </c>
      <c r="YE69" s="39"/>
      <c r="YF69" s="39">
        <v>79</v>
      </c>
    </row>
    <row r="70" spans="1:656" s="14" customFormat="1" x14ac:dyDescent="0.25">
      <c r="A70" s="56">
        <v>44502.91782746528</v>
      </c>
      <c r="B70" s="57">
        <v>44502.927445173613</v>
      </c>
      <c r="C70" s="57">
        <v>44502</v>
      </c>
      <c r="D70" s="58"/>
      <c r="E70" s="58" t="s">
        <v>1027</v>
      </c>
      <c r="F70" s="57">
        <v>44502</v>
      </c>
      <c r="G70" s="58" t="s">
        <v>1902</v>
      </c>
      <c r="H70" s="58" t="s">
        <v>1902</v>
      </c>
      <c r="I70" s="58" t="s">
        <v>1915</v>
      </c>
      <c r="J70" s="58" t="s">
        <v>2060</v>
      </c>
      <c r="K70" s="58" t="s">
        <v>1904</v>
      </c>
      <c r="L70" s="58"/>
      <c r="M70" s="58" t="s">
        <v>314</v>
      </c>
      <c r="N70" s="58" t="s">
        <v>1902</v>
      </c>
      <c r="O70" s="58" t="s">
        <v>315</v>
      </c>
      <c r="P70" s="58" t="s">
        <v>1946</v>
      </c>
      <c r="Q70" s="58"/>
      <c r="R70" s="58" t="s">
        <v>317</v>
      </c>
      <c r="S70" s="58">
        <v>2</v>
      </c>
      <c r="T70" s="58">
        <v>0</v>
      </c>
      <c r="U70" s="58">
        <v>2</v>
      </c>
      <c r="V70" s="58" t="s">
        <v>319</v>
      </c>
      <c r="W70" s="58">
        <v>0</v>
      </c>
      <c r="X70" s="58">
        <v>1</v>
      </c>
      <c r="Y70" s="58">
        <v>0</v>
      </c>
      <c r="Z70" s="58">
        <v>0</v>
      </c>
      <c r="AA70" s="58"/>
      <c r="AB70" s="58"/>
      <c r="AC70" s="58"/>
      <c r="AD70" s="58"/>
      <c r="AE70" s="58"/>
      <c r="AF70" s="58" t="s">
        <v>1902</v>
      </c>
      <c r="AG70" s="58" t="s">
        <v>339</v>
      </c>
      <c r="AH70" s="58">
        <v>1</v>
      </c>
      <c r="AI70" s="58">
        <v>0</v>
      </c>
      <c r="AJ70" s="58">
        <v>0</v>
      </c>
      <c r="AK70" s="58">
        <v>0</v>
      </c>
      <c r="AL70" s="58">
        <v>0</v>
      </c>
      <c r="AM70" s="58">
        <v>0</v>
      </c>
      <c r="AN70" s="58">
        <v>0</v>
      </c>
      <c r="AO70" s="58">
        <v>0</v>
      </c>
      <c r="AP70" s="58"/>
      <c r="AQ70" s="58" t="s">
        <v>383</v>
      </c>
      <c r="AR70" s="58"/>
      <c r="AS70" s="58">
        <v>300</v>
      </c>
      <c r="AT70" s="58" t="s">
        <v>1915</v>
      </c>
      <c r="AU70" s="58"/>
      <c r="AV70" s="58"/>
      <c r="AW70" s="58"/>
      <c r="AX70" s="58"/>
      <c r="AY70" s="58"/>
      <c r="AZ70" s="58"/>
      <c r="BA70" s="58"/>
      <c r="BB70" s="58"/>
      <c r="BC70" s="58"/>
      <c r="BD70" s="58"/>
      <c r="BE70" s="58"/>
      <c r="BF70" s="58"/>
      <c r="BG70" s="58"/>
      <c r="BH70" s="58"/>
      <c r="BI70" s="58"/>
      <c r="BJ70" s="58"/>
      <c r="BK70" s="58"/>
      <c r="BL70" s="58"/>
      <c r="BM70" s="58"/>
      <c r="BN70" s="58"/>
      <c r="BO70" s="58" t="s">
        <v>341</v>
      </c>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c r="DQ70" s="58"/>
      <c r="DR70" s="58"/>
      <c r="DS70" s="58"/>
      <c r="DT70" s="58"/>
      <c r="DU70" s="58"/>
      <c r="DV70" s="58"/>
      <c r="DW70" s="58"/>
      <c r="DX70" s="58"/>
      <c r="DY70" s="58"/>
      <c r="DZ70" s="58"/>
      <c r="EA70" s="58"/>
      <c r="EB70" s="58"/>
      <c r="EC70" s="58"/>
      <c r="ED70" s="58"/>
      <c r="EE70" s="58"/>
      <c r="EF70" s="58"/>
      <c r="EG70" s="58"/>
      <c r="EH70" s="58"/>
      <c r="EI70" s="58"/>
      <c r="EJ70" s="58" t="s">
        <v>1909</v>
      </c>
      <c r="EK70" s="58">
        <v>1</v>
      </c>
      <c r="EL70" s="58">
        <v>0</v>
      </c>
      <c r="EM70" s="58">
        <v>0</v>
      </c>
      <c r="EN70" s="58">
        <v>0</v>
      </c>
      <c r="EO70" s="58">
        <v>0</v>
      </c>
      <c r="EP70" s="58">
        <v>0</v>
      </c>
      <c r="EQ70" s="58"/>
      <c r="ER70" s="58" t="s">
        <v>1925</v>
      </c>
      <c r="ES70" s="58">
        <v>0</v>
      </c>
      <c r="ET70" s="58">
        <v>0</v>
      </c>
      <c r="EU70" s="58">
        <v>0</v>
      </c>
      <c r="EV70" s="58">
        <v>0</v>
      </c>
      <c r="EW70" s="58">
        <v>0</v>
      </c>
      <c r="EX70" s="58">
        <v>0</v>
      </c>
      <c r="EY70" s="58">
        <v>0</v>
      </c>
      <c r="EZ70" s="58">
        <v>0</v>
      </c>
      <c r="FA70" s="58">
        <v>0</v>
      </c>
      <c r="FB70" s="58">
        <v>0</v>
      </c>
      <c r="FC70" s="58">
        <v>0</v>
      </c>
      <c r="FD70" s="58">
        <v>0</v>
      </c>
      <c r="FE70" s="58">
        <v>0</v>
      </c>
      <c r="FF70" s="58">
        <v>0</v>
      </c>
      <c r="FG70" s="58">
        <v>0</v>
      </c>
      <c r="FH70" s="58">
        <v>1</v>
      </c>
      <c r="FI70" s="58">
        <v>0</v>
      </c>
      <c r="FJ70" s="58"/>
      <c r="FK70" s="58" t="s">
        <v>1909</v>
      </c>
      <c r="FL70" s="58">
        <v>1</v>
      </c>
      <c r="FM70" s="58">
        <v>0</v>
      </c>
      <c r="FN70" s="58">
        <v>0</v>
      </c>
      <c r="FO70" s="58">
        <v>0</v>
      </c>
      <c r="FP70" s="58">
        <v>0</v>
      </c>
      <c r="FQ70" s="58">
        <v>0</v>
      </c>
      <c r="FR70" s="58"/>
      <c r="FS70" s="58"/>
      <c r="FT70" s="58"/>
      <c r="FU70" s="58"/>
      <c r="FV70" s="58"/>
      <c r="FW70" s="58"/>
      <c r="FX70" s="58"/>
      <c r="FY70" s="58"/>
      <c r="FZ70" s="58"/>
      <c r="GA70" s="58"/>
      <c r="GB70" s="58"/>
      <c r="GC70" s="58"/>
      <c r="GD70" s="58"/>
      <c r="GE70" s="58"/>
      <c r="GF70" s="58"/>
      <c r="GG70" s="58"/>
      <c r="GH70" s="58"/>
      <c r="GI70" s="58"/>
      <c r="GJ70" s="58"/>
      <c r="GK70" s="58"/>
      <c r="GL70" s="58"/>
      <c r="GM70" s="58"/>
      <c r="GN70" s="58"/>
      <c r="GO70" s="58"/>
      <c r="GP70" s="58"/>
      <c r="GQ70" s="58"/>
      <c r="GR70" s="58"/>
      <c r="GS70" s="58"/>
      <c r="GT70" s="58"/>
      <c r="GU70" s="58"/>
      <c r="GV70" s="58"/>
      <c r="GW70" s="58"/>
      <c r="GX70" s="58"/>
      <c r="GY70" s="58"/>
      <c r="GZ70" s="58"/>
      <c r="HA70" s="58"/>
      <c r="HB70" s="58"/>
      <c r="HC70" s="58"/>
      <c r="HD70" s="58"/>
      <c r="HE70" s="58"/>
      <c r="HF70" s="58"/>
      <c r="HG70" s="58"/>
      <c r="HH70" s="58"/>
      <c r="HI70" s="58"/>
      <c r="HJ70" s="58"/>
      <c r="HK70" s="58"/>
      <c r="HL70" s="58"/>
      <c r="HM70" s="58"/>
      <c r="HN70" s="58"/>
      <c r="HO70" s="58"/>
      <c r="HP70" s="58"/>
      <c r="HQ70" s="58"/>
      <c r="HR70" s="58"/>
      <c r="HS70" s="58"/>
      <c r="HT70" s="58"/>
      <c r="HU70" s="58" t="s">
        <v>344</v>
      </c>
      <c r="HV70" s="58"/>
      <c r="HW70" s="58" t="s">
        <v>385</v>
      </c>
      <c r="HX70" s="58" t="s">
        <v>423</v>
      </c>
      <c r="HY70" s="58"/>
      <c r="HZ70" s="58"/>
      <c r="IA70" s="58"/>
      <c r="IB70" s="58"/>
      <c r="IC70" s="58"/>
      <c r="ID70" s="58" t="s">
        <v>4262</v>
      </c>
      <c r="IE70" s="58" t="s">
        <v>347</v>
      </c>
      <c r="IF70" s="58">
        <v>1</v>
      </c>
      <c r="IG70" s="58">
        <v>0</v>
      </c>
      <c r="IH70" s="58">
        <v>0</v>
      </c>
      <c r="II70" s="58">
        <v>0</v>
      </c>
      <c r="IJ70" s="58">
        <v>0</v>
      </c>
      <c r="IK70" s="58">
        <v>0</v>
      </c>
      <c r="IL70" s="58">
        <v>0</v>
      </c>
      <c r="IM70" s="54">
        <v>0</v>
      </c>
      <c r="IN70" s="58">
        <v>0</v>
      </c>
      <c r="IO70" s="58">
        <v>0</v>
      </c>
      <c r="IP70" s="58">
        <v>0</v>
      </c>
      <c r="IQ70" s="58"/>
      <c r="IR70" s="39" t="s">
        <v>4028</v>
      </c>
      <c r="IS70" s="59" t="s">
        <v>724</v>
      </c>
      <c r="IT70" s="58">
        <v>1</v>
      </c>
      <c r="IU70" s="58">
        <v>0</v>
      </c>
      <c r="IV70" s="58">
        <v>1</v>
      </c>
      <c r="IW70" s="58">
        <v>1</v>
      </c>
      <c r="IX70" s="58">
        <v>0</v>
      </c>
      <c r="IY70" s="58">
        <v>1</v>
      </c>
      <c r="IZ70" s="58">
        <v>0</v>
      </c>
      <c r="JA70" s="58">
        <v>0</v>
      </c>
      <c r="JB70" s="58">
        <v>0</v>
      </c>
      <c r="JC70" s="58">
        <v>0</v>
      </c>
      <c r="JD70" s="58">
        <v>0</v>
      </c>
      <c r="JE70" s="58">
        <v>0</v>
      </c>
      <c r="JF70" s="58">
        <v>0</v>
      </c>
      <c r="JG70" s="58">
        <v>0</v>
      </c>
      <c r="JH70" s="58">
        <v>0</v>
      </c>
      <c r="JI70" s="58">
        <v>0</v>
      </c>
      <c r="JJ70" s="58"/>
      <c r="JK70" s="58" t="s">
        <v>389</v>
      </c>
      <c r="JL70" s="59" t="s">
        <v>351</v>
      </c>
      <c r="JM70" s="58"/>
      <c r="JN70" s="39" t="s">
        <v>4230</v>
      </c>
      <c r="JO70" s="39"/>
      <c r="JP70" s="58"/>
      <c r="JQ70" s="58"/>
      <c r="JR70" s="58"/>
      <c r="JS70" s="58"/>
      <c r="JT70" s="58"/>
      <c r="JU70" s="58"/>
      <c r="JV70" s="58"/>
      <c r="JW70" s="58"/>
      <c r="JX70" s="58"/>
      <c r="JY70" s="58"/>
      <c r="JZ70" s="58"/>
      <c r="KA70" s="58"/>
      <c r="KB70" s="58"/>
      <c r="KC70" s="58"/>
      <c r="KD70" s="58"/>
      <c r="KE70" s="58"/>
      <c r="KF70" s="58"/>
      <c r="KG70" s="58"/>
      <c r="KH70" s="58"/>
      <c r="KI70" s="58"/>
      <c r="KJ70" s="58"/>
      <c r="KK70" s="58"/>
      <c r="KL70" s="58"/>
      <c r="KM70" s="58"/>
      <c r="KN70" s="58"/>
      <c r="KO70" s="58"/>
      <c r="KP70" s="58"/>
      <c r="KQ70" s="58"/>
      <c r="KR70" s="58"/>
      <c r="KS70" s="58"/>
      <c r="KT70" s="58"/>
      <c r="KU70" s="58"/>
      <c r="KV70" s="58"/>
      <c r="KW70" s="58"/>
      <c r="KX70" s="58"/>
      <c r="KY70" s="58"/>
      <c r="KZ70" s="58"/>
      <c r="LA70" s="58"/>
      <c r="LB70" s="58"/>
      <c r="LC70" s="58"/>
      <c r="LD70" s="58"/>
      <c r="LE70" s="58"/>
      <c r="LF70" s="58"/>
      <c r="LG70" s="58"/>
      <c r="LH70" s="58"/>
      <c r="LI70" s="58"/>
      <c r="LJ70" s="58"/>
      <c r="LK70" s="58"/>
      <c r="LL70" s="58"/>
      <c r="LM70" s="58"/>
      <c r="LN70" s="58"/>
      <c r="LO70" s="58"/>
      <c r="LP70" s="58"/>
      <c r="LQ70" s="58"/>
      <c r="LR70" s="58"/>
      <c r="LS70" s="58"/>
      <c r="LT70" s="58"/>
      <c r="LU70" s="58"/>
      <c r="LV70" s="58"/>
      <c r="LW70" s="58"/>
      <c r="LX70" s="58"/>
      <c r="LY70" s="58"/>
      <c r="LZ70" s="58"/>
      <c r="MA70" s="58"/>
      <c r="MB70" s="58"/>
      <c r="MC70" s="58"/>
      <c r="MD70" s="58"/>
      <c r="ME70" s="58"/>
      <c r="MF70" s="58"/>
      <c r="MG70" s="54" t="s">
        <v>355</v>
      </c>
      <c r="MH70" s="54" t="s">
        <v>355</v>
      </c>
      <c r="MI70" s="54" t="s">
        <v>355</v>
      </c>
      <c r="MJ70" s="54" t="s">
        <v>355</v>
      </c>
      <c r="MK70" s="58">
        <v>0</v>
      </c>
      <c r="ML70" s="58">
        <v>0</v>
      </c>
      <c r="MM70" s="58">
        <v>0</v>
      </c>
      <c r="MN70" s="58">
        <v>0</v>
      </c>
      <c r="MO70" s="58">
        <v>0</v>
      </c>
      <c r="MP70" s="58">
        <v>0</v>
      </c>
      <c r="MQ70" s="58">
        <v>1</v>
      </c>
      <c r="MR70" s="58">
        <v>0</v>
      </c>
      <c r="MS70" s="58"/>
      <c r="MT70" s="58" t="s">
        <v>324</v>
      </c>
      <c r="MU70" s="58">
        <v>0</v>
      </c>
      <c r="MV70" s="58">
        <v>1</v>
      </c>
      <c r="MW70" s="58"/>
      <c r="MX70" s="58">
        <v>0</v>
      </c>
      <c r="MY70" s="58">
        <v>0</v>
      </c>
      <c r="MZ70" s="58">
        <v>0</v>
      </c>
      <c r="NA70" s="58"/>
      <c r="NB70" s="58" t="s">
        <v>1934</v>
      </c>
      <c r="NC70" s="58">
        <v>0</v>
      </c>
      <c r="ND70" s="58">
        <v>1</v>
      </c>
      <c r="NE70" s="58"/>
      <c r="NF70" s="58"/>
      <c r="NG70" s="58" t="s">
        <v>1914</v>
      </c>
      <c r="NH70" s="58">
        <v>0</v>
      </c>
      <c r="NI70" s="58">
        <v>0</v>
      </c>
      <c r="NJ70" s="58">
        <v>0</v>
      </c>
      <c r="NK70" s="58">
        <v>1</v>
      </c>
      <c r="NL70" s="58">
        <v>0</v>
      </c>
      <c r="NM70" s="58">
        <v>0</v>
      </c>
      <c r="NN70" s="58">
        <v>0</v>
      </c>
      <c r="NO70" s="58">
        <v>0</v>
      </c>
      <c r="NP70" s="58">
        <v>0</v>
      </c>
      <c r="NQ70" s="58">
        <v>0</v>
      </c>
      <c r="NR70" s="58">
        <v>0</v>
      </c>
      <c r="NS70" s="58"/>
      <c r="NT70" s="58"/>
      <c r="NU70" s="58" t="s">
        <v>1915</v>
      </c>
      <c r="NV70" s="58" t="s">
        <v>1902</v>
      </c>
      <c r="NW70" s="58"/>
      <c r="NX70" s="58"/>
      <c r="NY70" s="58"/>
      <c r="NZ70" s="58"/>
      <c r="OA70" s="58"/>
      <c r="OB70" s="58"/>
      <c r="OC70" s="58"/>
      <c r="OD70" s="58"/>
      <c r="OE70" s="58"/>
      <c r="OF70" s="58"/>
      <c r="OG70" s="58"/>
      <c r="OH70" s="58"/>
      <c r="OI70" s="58" t="s">
        <v>1928</v>
      </c>
      <c r="OJ70" s="58">
        <v>1</v>
      </c>
      <c r="OK70" s="58">
        <v>0</v>
      </c>
      <c r="OL70" s="58">
        <v>0</v>
      </c>
      <c r="OM70" s="58">
        <v>0</v>
      </c>
      <c r="ON70" s="58">
        <v>0</v>
      </c>
      <c r="OO70" s="58">
        <v>0</v>
      </c>
      <c r="OP70" s="58"/>
      <c r="OQ70" s="58"/>
      <c r="OR70" s="58">
        <v>0</v>
      </c>
      <c r="OS70" s="58">
        <v>0</v>
      </c>
      <c r="OT70" s="58">
        <v>0</v>
      </c>
      <c r="OU70" s="58"/>
      <c r="OV70" s="39"/>
      <c r="OW70" s="58"/>
      <c r="OX70" s="58"/>
      <c r="OY70" s="58"/>
      <c r="OZ70" s="58"/>
      <c r="PA70" s="58"/>
      <c r="PB70" s="58"/>
      <c r="PC70" s="58"/>
      <c r="PD70" s="58"/>
      <c r="PE70" s="58"/>
      <c r="PF70" s="58"/>
      <c r="PG70" s="58"/>
      <c r="PH70" s="58"/>
      <c r="PI70" s="58"/>
      <c r="PJ70" s="58"/>
      <c r="PK70" s="58"/>
      <c r="PL70" s="58"/>
      <c r="PM70" s="58"/>
      <c r="PN70" s="58"/>
      <c r="PO70" s="58"/>
      <c r="PP70" s="58"/>
      <c r="PQ70" s="58"/>
      <c r="PR70" s="58"/>
      <c r="PS70" s="58"/>
      <c r="PT70" s="58"/>
      <c r="PU70" s="58"/>
      <c r="PV70" s="58"/>
      <c r="PW70" s="58"/>
      <c r="PX70" s="58"/>
      <c r="PY70" s="58"/>
      <c r="PZ70" s="58"/>
      <c r="QA70" s="58"/>
      <c r="QB70" s="58"/>
      <c r="QC70" s="58"/>
      <c r="QD70" s="58"/>
      <c r="QE70" s="58"/>
      <c r="QF70" s="58"/>
      <c r="QG70" s="58"/>
      <c r="QH70" s="58"/>
      <c r="QI70" s="58"/>
      <c r="QJ70" s="58"/>
      <c r="QK70" s="58"/>
      <c r="QL70" s="58"/>
      <c r="QM70" s="58"/>
      <c r="QN70" s="58"/>
      <c r="QO70" s="58"/>
      <c r="QP70" s="58"/>
      <c r="QQ70" s="58"/>
      <c r="QR70" s="58"/>
      <c r="QS70" s="58"/>
      <c r="QT70" s="58"/>
      <c r="QU70" s="58"/>
      <c r="QV70" s="58"/>
      <c r="QW70" s="58"/>
      <c r="QX70" s="58"/>
      <c r="QY70" s="58"/>
      <c r="QZ70" s="58"/>
      <c r="RA70" s="58"/>
      <c r="RB70" s="58"/>
      <c r="RC70" s="58"/>
      <c r="RD70" s="58"/>
      <c r="RE70" s="58"/>
      <c r="RF70" s="58"/>
      <c r="RG70" s="58"/>
      <c r="RH70" s="58"/>
      <c r="RI70" s="58"/>
      <c r="RJ70" s="58"/>
      <c r="RK70" s="58"/>
      <c r="RL70" s="58"/>
      <c r="RM70" s="58"/>
      <c r="RN70" s="58"/>
      <c r="RO70" s="58"/>
      <c r="RP70" s="58"/>
      <c r="RQ70" s="58"/>
      <c r="RR70" s="58"/>
      <c r="RS70" s="58"/>
      <c r="RT70" s="58"/>
      <c r="RU70" s="58"/>
      <c r="RV70" s="58"/>
      <c r="RW70" s="58"/>
      <c r="RX70" s="58"/>
      <c r="RY70" s="58"/>
      <c r="RZ70" s="58"/>
      <c r="SA70" s="58"/>
      <c r="SB70" s="58"/>
      <c r="SC70" s="58"/>
      <c r="SD70" s="58"/>
      <c r="SE70" s="58"/>
      <c r="SF70" s="58"/>
      <c r="SG70" s="58"/>
      <c r="SH70" s="58"/>
      <c r="SI70" s="58"/>
      <c r="SJ70" s="58"/>
      <c r="SK70" s="58"/>
      <c r="SL70" s="58"/>
      <c r="SM70" s="58"/>
      <c r="SN70" s="58"/>
      <c r="SO70" s="58"/>
      <c r="SP70" s="58"/>
      <c r="SQ70" s="58"/>
      <c r="SR70" s="58"/>
      <c r="SS70" s="58"/>
      <c r="ST70" s="58"/>
      <c r="SU70" s="58"/>
      <c r="SV70" s="58"/>
      <c r="SW70" s="58"/>
      <c r="SX70" s="58"/>
      <c r="SY70" s="58"/>
      <c r="SZ70" s="58"/>
      <c r="TA70" s="58"/>
      <c r="TB70" s="58"/>
      <c r="TC70" s="58"/>
      <c r="TD70" s="58"/>
      <c r="TE70" s="58"/>
      <c r="TF70" s="58"/>
      <c r="TG70" s="58"/>
      <c r="TH70" s="58"/>
      <c r="TI70" s="58"/>
      <c r="TJ70" s="58"/>
      <c r="TK70" s="58"/>
      <c r="TL70" s="58"/>
      <c r="TM70" s="58"/>
      <c r="TN70" s="58"/>
      <c r="TO70" s="58"/>
      <c r="TP70" s="58"/>
      <c r="TQ70" s="58"/>
      <c r="TR70" s="58"/>
      <c r="TS70" s="58"/>
      <c r="TT70" s="58"/>
      <c r="TU70" s="58"/>
      <c r="TV70" s="58"/>
      <c r="TW70" s="58"/>
      <c r="TX70" s="58"/>
      <c r="TY70" s="58"/>
      <c r="TZ70" s="58"/>
      <c r="UA70" s="58"/>
      <c r="UB70" s="58"/>
      <c r="UC70" s="58"/>
      <c r="UD70" s="58"/>
      <c r="UE70" s="58"/>
      <c r="UF70" s="58"/>
      <c r="UG70" s="58"/>
      <c r="UH70" s="58"/>
      <c r="UI70" s="58"/>
      <c r="UJ70" s="58"/>
      <c r="UK70" s="58"/>
      <c r="UL70" s="58"/>
      <c r="UM70" s="58"/>
      <c r="UN70" s="58"/>
      <c r="UO70" s="58"/>
      <c r="UP70" s="58"/>
      <c r="UQ70" s="58"/>
      <c r="UR70" s="58"/>
      <c r="US70" s="58"/>
      <c r="UT70" s="58"/>
      <c r="UU70" s="58"/>
      <c r="UV70" s="58"/>
      <c r="UW70" s="58"/>
      <c r="UX70" s="58"/>
      <c r="UY70" s="58"/>
      <c r="UZ70" s="58"/>
      <c r="VA70" s="58"/>
      <c r="VB70" s="58"/>
      <c r="VC70" s="58"/>
      <c r="VD70" s="58"/>
      <c r="VE70" s="58"/>
      <c r="VF70" s="58"/>
      <c r="VG70" s="58"/>
      <c r="VH70" s="58"/>
      <c r="VI70" s="58"/>
      <c r="VJ70" s="58"/>
      <c r="VK70" s="58"/>
      <c r="VL70" s="58"/>
      <c r="VM70" s="58"/>
      <c r="VN70" s="58"/>
      <c r="VO70" s="58"/>
      <c r="VP70" s="58"/>
      <c r="VQ70" s="58"/>
      <c r="VR70" s="58"/>
      <c r="VS70" s="58" t="s">
        <v>2093</v>
      </c>
      <c r="VT70" s="58">
        <v>0</v>
      </c>
      <c r="VU70" s="58">
        <v>0</v>
      </c>
      <c r="VV70" s="58">
        <v>1</v>
      </c>
      <c r="VW70" s="58">
        <v>1</v>
      </c>
      <c r="VX70" s="58">
        <v>0</v>
      </c>
      <c r="VY70" s="58">
        <v>0</v>
      </c>
      <c r="VZ70" s="58">
        <v>0</v>
      </c>
      <c r="WA70" s="58">
        <v>0</v>
      </c>
      <c r="WB70" s="58"/>
      <c r="WC70" s="58">
        <v>0</v>
      </c>
      <c r="WD70" s="58">
        <v>0</v>
      </c>
      <c r="WE70" s="58">
        <v>0</v>
      </c>
      <c r="WF70" s="58"/>
      <c r="WG70" s="58" t="s">
        <v>4424</v>
      </c>
      <c r="WH70" s="58" t="s">
        <v>4096</v>
      </c>
      <c r="WI70" s="58" t="s">
        <v>1925</v>
      </c>
      <c r="WJ70" s="58">
        <v>0</v>
      </c>
      <c r="WK70" s="58">
        <v>0</v>
      </c>
      <c r="WL70" s="58">
        <v>0</v>
      </c>
      <c r="WM70" s="58">
        <v>0</v>
      </c>
      <c r="WN70" s="58">
        <v>0</v>
      </c>
      <c r="WO70" s="58">
        <v>0</v>
      </c>
      <c r="WP70" s="58">
        <v>0</v>
      </c>
      <c r="WQ70" s="58">
        <v>0</v>
      </c>
      <c r="WR70" s="58">
        <v>0</v>
      </c>
      <c r="WS70" s="58">
        <v>0</v>
      </c>
      <c r="WT70" s="58">
        <v>0</v>
      </c>
      <c r="WU70" s="58"/>
      <c r="WV70" s="58">
        <v>0</v>
      </c>
      <c r="WW70" s="58">
        <v>1</v>
      </c>
      <c r="WX70" s="58">
        <v>0</v>
      </c>
      <c r="WY70" s="58"/>
      <c r="WZ70" s="58"/>
      <c r="XA70" s="58" t="s">
        <v>1915</v>
      </c>
      <c r="XB70" s="58"/>
      <c r="XC70" s="58"/>
      <c r="XD70" s="58"/>
      <c r="XE70" s="58"/>
      <c r="XF70" s="58"/>
      <c r="XG70" s="58"/>
      <c r="XH70" s="58"/>
      <c r="XI70" s="58"/>
      <c r="XJ70" s="58" t="s">
        <v>1915</v>
      </c>
      <c r="XK70" s="58" t="s">
        <v>1915</v>
      </c>
      <c r="XL70" s="58"/>
      <c r="XM70" s="58" t="s">
        <v>1925</v>
      </c>
      <c r="XN70" s="58">
        <v>0</v>
      </c>
      <c r="XO70" s="58">
        <v>0</v>
      </c>
      <c r="XP70" s="58">
        <v>0</v>
      </c>
      <c r="XQ70" s="58"/>
      <c r="XR70" s="58">
        <v>0</v>
      </c>
      <c r="XS70" s="58">
        <v>1</v>
      </c>
      <c r="XT70" s="58">
        <v>0</v>
      </c>
      <c r="XU70" s="58"/>
      <c r="XV70" s="58"/>
      <c r="XW70" s="58" t="s">
        <v>1915</v>
      </c>
      <c r="XX70" s="58">
        <v>228793211</v>
      </c>
      <c r="XY70" s="58" t="s">
        <v>1276</v>
      </c>
      <c r="XZ70" s="57">
        <v>44502.843449074076</v>
      </c>
      <c r="YA70" s="58"/>
      <c r="YB70" s="58"/>
      <c r="YC70" s="58" t="s">
        <v>336</v>
      </c>
      <c r="YD70" s="58" t="s">
        <v>337</v>
      </c>
      <c r="YE70" s="58"/>
      <c r="YF70" s="58">
        <v>80</v>
      </c>
    </row>
    <row r="71" spans="1:656" s="14" customFormat="1" x14ac:dyDescent="0.25">
      <c r="A71" s="37">
        <v>44504.727442905103</v>
      </c>
      <c r="B71" s="38">
        <v>44504.735033703713</v>
      </c>
      <c r="C71" s="38">
        <v>44504</v>
      </c>
      <c r="D71" s="39"/>
      <c r="E71" s="39" t="s">
        <v>1199</v>
      </c>
      <c r="F71" s="38">
        <v>44504</v>
      </c>
      <c r="G71" s="39" t="s">
        <v>310</v>
      </c>
      <c r="H71" s="39" t="s">
        <v>310</v>
      </c>
      <c r="I71" s="39" t="s">
        <v>1915</v>
      </c>
      <c r="J71" s="39" t="s">
        <v>1029</v>
      </c>
      <c r="K71" s="39" t="s">
        <v>313</v>
      </c>
      <c r="L71" s="39"/>
      <c r="M71" s="39" t="s">
        <v>314</v>
      </c>
      <c r="N71" s="39" t="s">
        <v>310</v>
      </c>
      <c r="O71" s="39" t="s">
        <v>315</v>
      </c>
      <c r="P71" s="39" t="s">
        <v>316</v>
      </c>
      <c r="Q71" s="39"/>
      <c r="R71" s="39" t="s">
        <v>317</v>
      </c>
      <c r="S71" s="39">
        <v>3</v>
      </c>
      <c r="T71" s="39">
        <v>0</v>
      </c>
      <c r="U71" s="39">
        <v>2</v>
      </c>
      <c r="V71" s="39" t="s">
        <v>319</v>
      </c>
      <c r="W71" s="39">
        <v>0</v>
      </c>
      <c r="X71" s="39">
        <v>1</v>
      </c>
      <c r="Y71" s="39">
        <v>0</v>
      </c>
      <c r="Z71" s="39">
        <v>0</v>
      </c>
      <c r="AA71" s="39"/>
      <c r="AB71" s="39"/>
      <c r="AC71" s="39"/>
      <c r="AD71" s="39"/>
      <c r="AE71" s="39"/>
      <c r="AF71" s="39" t="s">
        <v>310</v>
      </c>
      <c r="AG71" s="39" t="s">
        <v>339</v>
      </c>
      <c r="AH71" s="39">
        <v>1</v>
      </c>
      <c r="AI71" s="39">
        <v>0</v>
      </c>
      <c r="AJ71" s="39">
        <v>0</v>
      </c>
      <c r="AK71" s="39">
        <v>0</v>
      </c>
      <c r="AL71" s="39">
        <v>0</v>
      </c>
      <c r="AM71" s="39">
        <v>0</v>
      </c>
      <c r="AN71" s="39">
        <v>0</v>
      </c>
      <c r="AO71" s="39">
        <v>0</v>
      </c>
      <c r="AP71" s="39"/>
      <c r="AQ71" s="39" t="s">
        <v>421</v>
      </c>
      <c r="AR71" s="39"/>
      <c r="AS71" s="39">
        <v>300</v>
      </c>
      <c r="AT71" s="39" t="s">
        <v>327</v>
      </c>
      <c r="AU71" s="39"/>
      <c r="AV71" s="39"/>
      <c r="AW71" s="39"/>
      <c r="AX71" s="39"/>
      <c r="AY71" s="39"/>
      <c r="AZ71" s="39"/>
      <c r="BA71" s="39"/>
      <c r="BB71" s="39"/>
      <c r="BC71" s="39"/>
      <c r="BD71" s="39"/>
      <c r="BE71" s="39"/>
      <c r="BF71" s="39"/>
      <c r="BG71" s="39"/>
      <c r="BH71" s="39"/>
      <c r="BI71" s="39"/>
      <c r="BJ71" s="39"/>
      <c r="BK71" s="39"/>
      <c r="BL71" s="39"/>
      <c r="BM71" s="39"/>
      <c r="BN71" s="39"/>
      <c r="BO71" s="39" t="s">
        <v>496</v>
      </c>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39"/>
      <c r="EE71" s="39"/>
      <c r="EF71" s="39"/>
      <c r="EG71" s="39"/>
      <c r="EH71" s="39"/>
      <c r="EI71" s="39"/>
      <c r="EJ71" s="39" t="s">
        <v>318</v>
      </c>
      <c r="EK71" s="39">
        <v>1</v>
      </c>
      <c r="EL71" s="39">
        <v>0</v>
      </c>
      <c r="EM71" s="39">
        <v>0</v>
      </c>
      <c r="EN71" s="39">
        <v>0</v>
      </c>
      <c r="EO71" s="39">
        <v>0</v>
      </c>
      <c r="EP71" s="39">
        <v>0</v>
      </c>
      <c r="EQ71" s="39"/>
      <c r="ER71" s="39" t="s">
        <v>320</v>
      </c>
      <c r="ES71" s="39">
        <v>0</v>
      </c>
      <c r="ET71" s="39">
        <v>0</v>
      </c>
      <c r="EU71" s="39">
        <v>0</v>
      </c>
      <c r="EV71" s="39">
        <v>0</v>
      </c>
      <c r="EW71" s="39">
        <v>0</v>
      </c>
      <c r="EX71" s="39">
        <v>0</v>
      </c>
      <c r="EY71" s="39">
        <v>0</v>
      </c>
      <c r="EZ71" s="39">
        <v>0</v>
      </c>
      <c r="FA71" s="39">
        <v>0</v>
      </c>
      <c r="FB71" s="39">
        <v>0</v>
      </c>
      <c r="FC71" s="39">
        <v>0</v>
      </c>
      <c r="FD71" s="39">
        <v>0</v>
      </c>
      <c r="FE71" s="39">
        <v>0</v>
      </c>
      <c r="FF71" s="39">
        <v>0</v>
      </c>
      <c r="FG71" s="39">
        <v>1</v>
      </c>
      <c r="FH71" s="39">
        <v>0</v>
      </c>
      <c r="FI71" s="39">
        <v>0</v>
      </c>
      <c r="FJ71" s="39" t="s">
        <v>3996</v>
      </c>
      <c r="FK71" s="39" t="s">
        <v>318</v>
      </c>
      <c r="FL71" s="39">
        <v>1</v>
      </c>
      <c r="FM71" s="39">
        <v>0</v>
      </c>
      <c r="FN71" s="39">
        <v>0</v>
      </c>
      <c r="FO71" s="39">
        <v>0</v>
      </c>
      <c r="FP71" s="39">
        <v>0</v>
      </c>
      <c r="FQ71" s="39">
        <v>0</v>
      </c>
      <c r="FR71" s="39"/>
      <c r="FS71" s="39"/>
      <c r="FT71" s="39"/>
      <c r="FU71" s="39"/>
      <c r="FV71" s="39"/>
      <c r="FW71" s="39"/>
      <c r="FX71" s="39"/>
      <c r="FY71" s="39"/>
      <c r="FZ71" s="39"/>
      <c r="GA71" s="39"/>
      <c r="GB71" s="39"/>
      <c r="GC71" s="39"/>
      <c r="GD71" s="39"/>
      <c r="GE71" s="39"/>
      <c r="GF71" s="39"/>
      <c r="GG71" s="39"/>
      <c r="GH71" s="39"/>
      <c r="GI71" s="39"/>
      <c r="GJ71" s="39"/>
      <c r="GK71" s="39"/>
      <c r="GL71" s="39"/>
      <c r="GM71" s="39"/>
      <c r="GN71" s="39"/>
      <c r="GO71" s="39"/>
      <c r="GP71" s="39"/>
      <c r="GQ71" s="39"/>
      <c r="GR71" s="39"/>
      <c r="GS71" s="39"/>
      <c r="GT71" s="39"/>
      <c r="GU71" s="39"/>
      <c r="GV71" s="39"/>
      <c r="GW71" s="39"/>
      <c r="GX71" s="39"/>
      <c r="GY71" s="39"/>
      <c r="GZ71" s="39"/>
      <c r="HA71" s="39"/>
      <c r="HB71" s="39"/>
      <c r="HC71" s="39"/>
      <c r="HD71" s="39"/>
      <c r="HE71" s="39"/>
      <c r="HF71" s="39"/>
      <c r="HG71" s="39"/>
      <c r="HH71" s="39"/>
      <c r="HI71" s="39"/>
      <c r="HJ71" s="39"/>
      <c r="HK71" s="39"/>
      <c r="HL71" s="39"/>
      <c r="HM71" s="39"/>
      <c r="HN71" s="39"/>
      <c r="HO71" s="39"/>
      <c r="HP71" s="39"/>
      <c r="HQ71" s="39"/>
      <c r="HR71" s="39"/>
      <c r="HS71" s="39"/>
      <c r="HT71" s="39"/>
      <c r="HU71" s="39" t="s">
        <v>344</v>
      </c>
      <c r="HV71" s="39"/>
      <c r="HW71" s="39" t="s">
        <v>385</v>
      </c>
      <c r="HX71" s="39" t="s">
        <v>423</v>
      </c>
      <c r="HY71" s="39"/>
      <c r="HZ71" s="39"/>
      <c r="IA71" s="39"/>
      <c r="IB71" s="39"/>
      <c r="IC71" s="39"/>
      <c r="ID71" s="58" t="s">
        <v>4254</v>
      </c>
      <c r="IE71" s="39" t="s">
        <v>4209</v>
      </c>
      <c r="IF71" s="39">
        <v>0</v>
      </c>
      <c r="IG71" s="39">
        <v>0</v>
      </c>
      <c r="IH71" s="39">
        <v>0</v>
      </c>
      <c r="II71" s="39">
        <v>0</v>
      </c>
      <c r="IJ71" s="39">
        <v>0</v>
      </c>
      <c r="IK71" s="39">
        <v>0</v>
      </c>
      <c r="IL71" s="39">
        <v>1</v>
      </c>
      <c r="IM71" s="39">
        <v>0</v>
      </c>
      <c r="IN71" s="39">
        <v>0</v>
      </c>
      <c r="IO71" s="39">
        <v>0</v>
      </c>
      <c r="IP71" s="39">
        <v>0</v>
      </c>
      <c r="IQ71" s="39"/>
      <c r="IR71" s="39" t="s">
        <v>4216</v>
      </c>
      <c r="IS71" s="39" t="s">
        <v>2230</v>
      </c>
      <c r="IT71" s="39">
        <v>0</v>
      </c>
      <c r="IU71" s="39">
        <v>0</v>
      </c>
      <c r="IV71" s="39">
        <v>1</v>
      </c>
      <c r="IW71" s="39">
        <v>0</v>
      </c>
      <c r="IX71" s="39">
        <v>0</v>
      </c>
      <c r="IY71" s="39">
        <v>0</v>
      </c>
      <c r="IZ71" s="39">
        <v>0</v>
      </c>
      <c r="JA71" s="39">
        <v>0</v>
      </c>
      <c r="JB71" s="39">
        <v>0</v>
      </c>
      <c r="JC71" s="39">
        <v>0</v>
      </c>
      <c r="JD71" s="39">
        <v>0</v>
      </c>
      <c r="JE71" s="39">
        <v>0</v>
      </c>
      <c r="JF71" s="39">
        <v>0</v>
      </c>
      <c r="JG71" s="39">
        <v>0</v>
      </c>
      <c r="JH71" s="39">
        <v>0</v>
      </c>
      <c r="JI71" s="39">
        <v>0</v>
      </c>
      <c r="JJ71" s="39"/>
      <c r="JK71" s="39" t="s">
        <v>411</v>
      </c>
      <c r="JL71" s="61" t="s">
        <v>351</v>
      </c>
      <c r="JM71" s="39"/>
      <c r="JN71" s="39" t="s">
        <v>352</v>
      </c>
      <c r="JO71" s="39"/>
      <c r="JP71" s="39"/>
      <c r="JQ71" s="39"/>
      <c r="JR71" s="39"/>
      <c r="JS71" s="39"/>
      <c r="JT71" s="39"/>
      <c r="JU71" s="39"/>
      <c r="JV71" s="39"/>
      <c r="JW71" s="39"/>
      <c r="JX71" s="39"/>
      <c r="JY71" s="39"/>
      <c r="JZ71" s="39"/>
      <c r="KA71" s="39"/>
      <c r="KB71" s="39"/>
      <c r="KC71" s="39"/>
      <c r="KD71" s="39"/>
      <c r="KE71" s="39"/>
      <c r="KF71" s="39"/>
      <c r="KG71" s="39"/>
      <c r="KH71" s="39"/>
      <c r="KI71" s="39"/>
      <c r="KJ71" s="39"/>
      <c r="KK71" s="39"/>
      <c r="KL71" s="39"/>
      <c r="KM71" s="39"/>
      <c r="KN71" s="39"/>
      <c r="KO71" s="39"/>
      <c r="KP71" s="39"/>
      <c r="KQ71" s="39"/>
      <c r="KR71" s="39"/>
      <c r="KS71" s="39"/>
      <c r="KT71" s="39"/>
      <c r="KU71" s="39"/>
      <c r="KV71" s="39"/>
      <c r="KW71" s="39"/>
      <c r="KX71" s="39"/>
      <c r="KY71" s="39"/>
      <c r="KZ71" s="39"/>
      <c r="LA71" s="39"/>
      <c r="LB71" s="39"/>
      <c r="LC71" s="39"/>
      <c r="LD71" s="39"/>
      <c r="LE71" s="39"/>
      <c r="LF71" s="39"/>
      <c r="LG71" s="39"/>
      <c r="LH71" s="39"/>
      <c r="LI71" s="39"/>
      <c r="LJ71" s="39"/>
      <c r="LK71" s="39"/>
      <c r="LL71" s="39"/>
      <c r="LM71" s="39"/>
      <c r="LN71" s="39"/>
      <c r="LO71" s="39"/>
      <c r="LP71" s="39"/>
      <c r="LQ71" s="39"/>
      <c r="LR71" s="39"/>
      <c r="LS71" s="39"/>
      <c r="LT71" s="39"/>
      <c r="LU71" s="39"/>
      <c r="LV71" s="39"/>
      <c r="LW71" s="39"/>
      <c r="LX71" s="39"/>
      <c r="LY71" s="39"/>
      <c r="LZ71" s="39"/>
      <c r="MA71" s="39"/>
      <c r="MB71" s="39"/>
      <c r="MC71" s="39"/>
      <c r="MD71" s="39"/>
      <c r="ME71" s="39"/>
      <c r="MF71" s="39"/>
      <c r="MG71" s="39" t="s">
        <v>2271</v>
      </c>
      <c r="MH71" s="54" t="s">
        <v>355</v>
      </c>
      <c r="MI71" s="54" t="s">
        <v>355</v>
      </c>
      <c r="MJ71" s="54" t="s">
        <v>355</v>
      </c>
      <c r="MK71" s="39">
        <v>0</v>
      </c>
      <c r="ML71" s="39">
        <v>0</v>
      </c>
      <c r="MM71" s="39">
        <v>0</v>
      </c>
      <c r="MN71" s="39">
        <v>0</v>
      </c>
      <c r="MO71" s="39">
        <v>0</v>
      </c>
      <c r="MP71" s="39">
        <v>0</v>
      </c>
      <c r="MQ71" s="39">
        <v>1</v>
      </c>
      <c r="MR71" s="39">
        <v>0</v>
      </c>
      <c r="MS71" s="39"/>
      <c r="MT71" s="54" t="s">
        <v>355</v>
      </c>
      <c r="MU71" s="39">
        <v>0</v>
      </c>
      <c r="MV71" s="39">
        <v>0</v>
      </c>
      <c r="MW71" s="39"/>
      <c r="MX71" s="39">
        <v>0</v>
      </c>
      <c r="MY71" s="39">
        <v>1</v>
      </c>
      <c r="MZ71" s="39">
        <v>0</v>
      </c>
      <c r="NA71" s="39"/>
      <c r="NB71" s="39" t="s">
        <v>325</v>
      </c>
      <c r="NC71" s="39">
        <v>1</v>
      </c>
      <c r="ND71" s="39">
        <v>0</v>
      </c>
      <c r="NE71" s="39">
        <v>0</v>
      </c>
      <c r="NF71" s="39">
        <v>0</v>
      </c>
      <c r="NG71" s="39" t="s">
        <v>392</v>
      </c>
      <c r="NH71" s="39">
        <v>1</v>
      </c>
      <c r="NI71" s="39">
        <v>0</v>
      </c>
      <c r="NJ71" s="39">
        <v>0</v>
      </c>
      <c r="NK71" s="39">
        <v>0</v>
      </c>
      <c r="NL71" s="39">
        <v>0</v>
      </c>
      <c r="NM71" s="39">
        <v>0</v>
      </c>
      <c r="NN71" s="39">
        <v>0</v>
      </c>
      <c r="NO71" s="39">
        <v>0</v>
      </c>
      <c r="NP71" s="39">
        <v>0</v>
      </c>
      <c r="NQ71" s="39">
        <v>0</v>
      </c>
      <c r="NR71" s="39">
        <v>0</v>
      </c>
      <c r="NS71" s="39"/>
      <c r="NT71" s="39"/>
      <c r="NU71" s="39" t="s">
        <v>327</v>
      </c>
      <c r="NV71" s="39" t="s">
        <v>327</v>
      </c>
      <c r="NW71" s="39"/>
      <c r="NX71" s="39"/>
      <c r="NY71" s="39"/>
      <c r="NZ71" s="39"/>
      <c r="OA71" s="39"/>
      <c r="OB71" s="39"/>
      <c r="OC71" s="39"/>
      <c r="OD71" s="39"/>
      <c r="OE71" s="39"/>
      <c r="OF71" s="39"/>
      <c r="OG71" s="39"/>
      <c r="OH71" s="39"/>
      <c r="OI71" s="39"/>
      <c r="OJ71" s="39"/>
      <c r="OK71" s="39"/>
      <c r="OL71" s="39"/>
      <c r="OM71" s="39"/>
      <c r="ON71" s="39"/>
      <c r="OO71" s="39"/>
      <c r="OP71" s="39"/>
      <c r="OQ71" s="39"/>
      <c r="OR71" s="39"/>
      <c r="OS71" s="39"/>
      <c r="OT71" s="39"/>
      <c r="OU71" s="39"/>
      <c r="OV71" s="39"/>
      <c r="OW71" s="39"/>
      <c r="OX71" s="39"/>
      <c r="OY71" s="39"/>
      <c r="OZ71" s="39"/>
      <c r="PA71" s="39"/>
      <c r="PB71" s="39"/>
      <c r="PC71" s="39"/>
      <c r="PD71" s="39"/>
      <c r="PE71" s="39"/>
      <c r="PF71" s="39"/>
      <c r="PG71" s="39"/>
      <c r="PH71" s="39"/>
      <c r="PI71" s="39"/>
      <c r="PJ71" s="39"/>
      <c r="PK71" s="39"/>
      <c r="PL71" s="39"/>
      <c r="PM71" s="39"/>
      <c r="PN71" s="39"/>
      <c r="PO71" s="39"/>
      <c r="PP71" s="39"/>
      <c r="PQ71" s="39"/>
      <c r="PR71" s="39"/>
      <c r="PS71" s="39"/>
      <c r="PT71" s="39"/>
      <c r="PU71" s="39"/>
      <c r="PV71" s="39"/>
      <c r="PW71" s="39"/>
      <c r="PX71" s="39"/>
      <c r="PY71" s="39"/>
      <c r="PZ71" s="39"/>
      <c r="QA71" s="39"/>
      <c r="QB71" s="39"/>
      <c r="QC71" s="39"/>
      <c r="QD71" s="39"/>
      <c r="QE71" s="39"/>
      <c r="QF71" s="39"/>
      <c r="QG71" s="39"/>
      <c r="QH71" s="39"/>
      <c r="QI71" s="39"/>
      <c r="QJ71" s="39"/>
      <c r="QK71" s="39"/>
      <c r="QL71" s="39"/>
      <c r="QM71" s="39"/>
      <c r="QN71" s="39"/>
      <c r="QO71" s="39"/>
      <c r="QP71" s="39"/>
      <c r="QQ71" s="39"/>
      <c r="QR71" s="39"/>
      <c r="QS71" s="39"/>
      <c r="QT71" s="39"/>
      <c r="QU71" s="39"/>
      <c r="QV71" s="39"/>
      <c r="QW71" s="39"/>
      <c r="QX71" s="39"/>
      <c r="QY71" s="39"/>
      <c r="QZ71" s="39"/>
      <c r="RA71" s="39"/>
      <c r="RB71" s="39"/>
      <c r="RC71" s="39"/>
      <c r="RD71" s="39"/>
      <c r="RE71" s="39"/>
      <c r="RF71" s="39"/>
      <c r="RG71" s="39"/>
      <c r="RH71" s="39"/>
      <c r="RI71" s="39"/>
      <c r="RJ71" s="39"/>
      <c r="RK71" s="39"/>
      <c r="RL71" s="39"/>
      <c r="RM71" s="39"/>
      <c r="RN71" s="39"/>
      <c r="RO71" s="39"/>
      <c r="RP71" s="39"/>
      <c r="RQ71" s="39"/>
      <c r="RR71" s="39"/>
      <c r="RS71" s="39"/>
      <c r="RT71" s="39"/>
      <c r="RU71" s="39"/>
      <c r="RV71" s="39"/>
      <c r="RW71" s="39"/>
      <c r="RX71" s="39"/>
      <c r="RY71" s="39"/>
      <c r="RZ71" s="39"/>
      <c r="SA71" s="39"/>
      <c r="SB71" s="39"/>
      <c r="SC71" s="39"/>
      <c r="SD71" s="39"/>
      <c r="SE71" s="39"/>
      <c r="SF71" s="39"/>
      <c r="SG71" s="39"/>
      <c r="SH71" s="39"/>
      <c r="SI71" s="39"/>
      <c r="SJ71" s="39"/>
      <c r="SK71" s="39"/>
      <c r="SL71" s="39"/>
      <c r="SM71" s="39"/>
      <c r="SN71" s="39"/>
      <c r="SO71" s="39"/>
      <c r="SP71" s="39"/>
      <c r="SQ71" s="39"/>
      <c r="SR71" s="39"/>
      <c r="SS71" s="39"/>
      <c r="ST71" s="39"/>
      <c r="SU71" s="39"/>
      <c r="SV71" s="39"/>
      <c r="SW71" s="39"/>
      <c r="SX71" s="39"/>
      <c r="SY71" s="39"/>
      <c r="SZ71" s="39"/>
      <c r="TA71" s="39"/>
      <c r="TB71" s="39"/>
      <c r="TC71" s="39"/>
      <c r="TD71" s="39"/>
      <c r="TE71" s="39"/>
      <c r="TF71" s="39"/>
      <c r="TG71" s="39"/>
      <c r="TH71" s="39"/>
      <c r="TI71" s="39"/>
      <c r="TJ71" s="39"/>
      <c r="TK71" s="39"/>
      <c r="TL71" s="39"/>
      <c r="TM71" s="39"/>
      <c r="TN71" s="39"/>
      <c r="TO71" s="39"/>
      <c r="TP71" s="39"/>
      <c r="TQ71" s="39"/>
      <c r="TR71" s="39"/>
      <c r="TS71" s="39"/>
      <c r="TT71" s="39"/>
      <c r="TU71" s="39"/>
      <c r="TV71" s="39"/>
      <c r="TW71" s="39"/>
      <c r="TX71" s="39"/>
      <c r="TY71" s="39"/>
      <c r="TZ71" s="39"/>
      <c r="UA71" s="39"/>
      <c r="UB71" s="39"/>
      <c r="UC71" s="39"/>
      <c r="UD71" s="39"/>
      <c r="UE71" s="39"/>
      <c r="UF71" s="39"/>
      <c r="UG71" s="39"/>
      <c r="UH71" s="39"/>
      <c r="UI71" s="39"/>
      <c r="UJ71" s="39"/>
      <c r="UK71" s="39"/>
      <c r="UL71" s="39"/>
      <c r="UM71" s="39"/>
      <c r="UN71" s="39"/>
      <c r="UO71" s="39"/>
      <c r="UP71" s="39"/>
      <c r="UQ71" s="39"/>
      <c r="UR71" s="39"/>
      <c r="US71" s="39"/>
      <c r="UT71" s="39"/>
      <c r="UU71" s="39"/>
      <c r="UV71" s="39"/>
      <c r="UW71" s="39"/>
      <c r="UX71" s="39"/>
      <c r="UY71" s="39"/>
      <c r="UZ71" s="39"/>
      <c r="VA71" s="39"/>
      <c r="VB71" s="39"/>
      <c r="VC71" s="39"/>
      <c r="VD71" s="39"/>
      <c r="VE71" s="39"/>
      <c r="VF71" s="39"/>
      <c r="VG71" s="39"/>
      <c r="VH71" s="39"/>
      <c r="VI71" s="39"/>
      <c r="VJ71" s="39"/>
      <c r="VK71" s="39"/>
      <c r="VL71" s="39"/>
      <c r="VM71" s="39"/>
      <c r="VN71" s="39"/>
      <c r="VO71" s="39"/>
      <c r="VP71" s="39"/>
      <c r="VQ71" s="39"/>
      <c r="VR71" s="39"/>
      <c r="VS71" s="39" t="s">
        <v>815</v>
      </c>
      <c r="VT71" s="39">
        <v>0</v>
      </c>
      <c r="VU71" s="39">
        <v>0</v>
      </c>
      <c r="VV71" s="39">
        <v>1</v>
      </c>
      <c r="VW71" s="39">
        <v>0</v>
      </c>
      <c r="VX71" s="39">
        <v>0</v>
      </c>
      <c r="VY71" s="39">
        <v>0</v>
      </c>
      <c r="VZ71" s="39">
        <v>0</v>
      </c>
      <c r="WA71" s="39">
        <v>0</v>
      </c>
      <c r="WB71" s="39"/>
      <c r="WC71" s="39">
        <v>0</v>
      </c>
      <c r="WD71" s="39">
        <v>0</v>
      </c>
      <c r="WE71" s="39">
        <v>0</v>
      </c>
      <c r="WF71" s="39"/>
      <c r="WG71" s="39" t="s">
        <v>4427</v>
      </c>
      <c r="WH71" s="39" t="s">
        <v>392</v>
      </c>
      <c r="WI71" s="39" t="s">
        <v>2231</v>
      </c>
      <c r="WJ71" s="39">
        <v>0</v>
      </c>
      <c r="WK71" s="39">
        <v>0</v>
      </c>
      <c r="WL71" s="39">
        <v>0</v>
      </c>
      <c r="WM71" s="39">
        <v>0</v>
      </c>
      <c r="WN71" s="39">
        <v>1</v>
      </c>
      <c r="WO71" s="39">
        <v>1</v>
      </c>
      <c r="WP71" s="39">
        <v>0</v>
      </c>
      <c r="WQ71" s="39">
        <v>0</v>
      </c>
      <c r="WR71" s="39">
        <v>0</v>
      </c>
      <c r="WS71" s="39">
        <v>0</v>
      </c>
      <c r="WT71" s="39">
        <v>1</v>
      </c>
      <c r="WU71" s="39"/>
      <c r="WV71" s="39">
        <v>0</v>
      </c>
      <c r="WW71" s="39">
        <v>0</v>
      </c>
      <c r="WX71" s="39">
        <v>0</v>
      </c>
      <c r="WY71" s="39"/>
      <c r="WZ71" s="39" t="s">
        <v>5081</v>
      </c>
      <c r="XA71" s="39" t="s">
        <v>327</v>
      </c>
      <c r="XB71" s="39"/>
      <c r="XC71" s="39"/>
      <c r="XD71" s="39"/>
      <c r="XE71" s="39"/>
      <c r="XF71" s="39"/>
      <c r="XG71" s="39"/>
      <c r="XH71" s="39"/>
      <c r="XI71" s="39"/>
      <c r="XJ71" s="39" t="s">
        <v>355</v>
      </c>
      <c r="XK71" s="39" t="s">
        <v>327</v>
      </c>
      <c r="XL71" s="39"/>
      <c r="XM71" s="39" t="s">
        <v>355</v>
      </c>
      <c r="XN71" s="39">
        <v>0</v>
      </c>
      <c r="XO71" s="39">
        <v>0</v>
      </c>
      <c r="XP71" s="39">
        <v>0</v>
      </c>
      <c r="XQ71" s="39"/>
      <c r="XR71" s="39">
        <v>0</v>
      </c>
      <c r="XS71" s="39">
        <v>1</v>
      </c>
      <c r="XT71" s="39">
        <v>0</v>
      </c>
      <c r="XU71" s="39"/>
      <c r="XV71" s="39"/>
      <c r="XW71" s="39" t="s">
        <v>1915</v>
      </c>
      <c r="XX71" s="39">
        <v>229369771</v>
      </c>
      <c r="XY71" s="39" t="s">
        <v>2117</v>
      </c>
      <c r="XZ71" s="38">
        <v>44504.667210648149</v>
      </c>
      <c r="YA71" s="39"/>
      <c r="YB71" s="39"/>
      <c r="YC71" s="39" t="s">
        <v>336</v>
      </c>
      <c r="YD71" s="39" t="s">
        <v>337</v>
      </c>
      <c r="YE71" s="39"/>
      <c r="YF71" s="39">
        <v>81</v>
      </c>
    </row>
    <row r="72" spans="1:656" s="14" customFormat="1" x14ac:dyDescent="0.25">
      <c r="A72" s="37">
        <v>44504.736324282407</v>
      </c>
      <c r="B72" s="38">
        <v>44504.750248032411</v>
      </c>
      <c r="C72" s="38">
        <v>44504</v>
      </c>
      <c r="D72" s="39"/>
      <c r="E72" s="39" t="s">
        <v>1199</v>
      </c>
      <c r="F72" s="38">
        <v>44504</v>
      </c>
      <c r="G72" s="39" t="s">
        <v>310</v>
      </c>
      <c r="H72" s="39" t="s">
        <v>310</v>
      </c>
      <c r="I72" s="39" t="s">
        <v>1915</v>
      </c>
      <c r="J72" s="39" t="s">
        <v>1029</v>
      </c>
      <c r="K72" s="39" t="s">
        <v>313</v>
      </c>
      <c r="L72" s="39"/>
      <c r="M72" s="39" t="s">
        <v>314</v>
      </c>
      <c r="N72" s="39" t="s">
        <v>310</v>
      </c>
      <c r="O72" s="39" t="s">
        <v>315</v>
      </c>
      <c r="P72" s="39" t="s">
        <v>316</v>
      </c>
      <c r="Q72" s="39"/>
      <c r="R72" s="39" t="s">
        <v>317</v>
      </c>
      <c r="S72" s="39">
        <v>1</v>
      </c>
      <c r="T72" s="39">
        <v>0</v>
      </c>
      <c r="U72" s="39">
        <v>0</v>
      </c>
      <c r="V72" s="39" t="s">
        <v>319</v>
      </c>
      <c r="W72" s="39">
        <v>0</v>
      </c>
      <c r="X72" s="39">
        <v>1</v>
      </c>
      <c r="Y72" s="39">
        <v>0</v>
      </c>
      <c r="Z72" s="39">
        <v>0</v>
      </c>
      <c r="AA72" s="39"/>
      <c r="AB72" s="39"/>
      <c r="AC72" s="39"/>
      <c r="AD72" s="39"/>
      <c r="AE72" s="39"/>
      <c r="AF72" s="39" t="s">
        <v>310</v>
      </c>
      <c r="AG72" s="39" t="s">
        <v>339</v>
      </c>
      <c r="AH72" s="39">
        <v>1</v>
      </c>
      <c r="AI72" s="39">
        <v>0</v>
      </c>
      <c r="AJ72" s="39">
        <v>0</v>
      </c>
      <c r="AK72" s="39">
        <v>0</v>
      </c>
      <c r="AL72" s="39">
        <v>0</v>
      </c>
      <c r="AM72" s="39">
        <v>0</v>
      </c>
      <c r="AN72" s="39">
        <v>0</v>
      </c>
      <c r="AO72" s="39">
        <v>0</v>
      </c>
      <c r="AP72" s="39"/>
      <c r="AQ72" s="39" t="s">
        <v>383</v>
      </c>
      <c r="AR72" s="39"/>
      <c r="AS72" s="39">
        <v>100</v>
      </c>
      <c r="AT72" s="39" t="s">
        <v>327</v>
      </c>
      <c r="AU72" s="39"/>
      <c r="AV72" s="39"/>
      <c r="AW72" s="39"/>
      <c r="AX72" s="39"/>
      <c r="AY72" s="39"/>
      <c r="AZ72" s="39"/>
      <c r="BA72" s="39"/>
      <c r="BB72" s="39"/>
      <c r="BC72" s="39"/>
      <c r="BD72" s="39"/>
      <c r="BE72" s="39"/>
      <c r="BF72" s="39"/>
      <c r="BG72" s="39"/>
      <c r="BH72" s="39"/>
      <c r="BI72" s="39"/>
      <c r="BJ72" s="39"/>
      <c r="BK72" s="39"/>
      <c r="BL72" s="39"/>
      <c r="BM72" s="39"/>
      <c r="BN72" s="39"/>
      <c r="BO72" s="39" t="s">
        <v>427</v>
      </c>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39"/>
      <c r="EE72" s="39"/>
      <c r="EF72" s="39"/>
      <c r="EG72" s="39"/>
      <c r="EH72" s="39"/>
      <c r="EI72" s="39"/>
      <c r="EJ72" s="39" t="s">
        <v>318</v>
      </c>
      <c r="EK72" s="39">
        <v>1</v>
      </c>
      <c r="EL72" s="39">
        <v>0</v>
      </c>
      <c r="EM72" s="39">
        <v>0</v>
      </c>
      <c r="EN72" s="39">
        <v>0</v>
      </c>
      <c r="EO72" s="39">
        <v>0</v>
      </c>
      <c r="EP72" s="39">
        <v>0</v>
      </c>
      <c r="EQ72" s="39"/>
      <c r="ER72" s="39" t="s">
        <v>320</v>
      </c>
      <c r="ES72" s="39">
        <v>0</v>
      </c>
      <c r="ET72" s="39">
        <v>0</v>
      </c>
      <c r="EU72" s="39">
        <v>0</v>
      </c>
      <c r="EV72" s="39">
        <v>0</v>
      </c>
      <c r="EW72" s="39">
        <v>0</v>
      </c>
      <c r="EX72" s="39">
        <v>0</v>
      </c>
      <c r="EY72" s="39">
        <v>0</v>
      </c>
      <c r="EZ72" s="39">
        <v>0</v>
      </c>
      <c r="FA72" s="39">
        <v>0</v>
      </c>
      <c r="FB72" s="39">
        <v>0</v>
      </c>
      <c r="FC72" s="39">
        <v>0</v>
      </c>
      <c r="FD72" s="39">
        <v>0</v>
      </c>
      <c r="FE72" s="39">
        <v>0</v>
      </c>
      <c r="FF72" s="39">
        <v>0</v>
      </c>
      <c r="FG72" s="39">
        <v>1</v>
      </c>
      <c r="FH72" s="39">
        <v>0</v>
      </c>
      <c r="FI72" s="39">
        <v>0</v>
      </c>
      <c r="FJ72" s="39" t="s">
        <v>3997</v>
      </c>
      <c r="FK72" s="39" t="s">
        <v>318</v>
      </c>
      <c r="FL72" s="39">
        <v>1</v>
      </c>
      <c r="FM72" s="39">
        <v>0</v>
      </c>
      <c r="FN72" s="39">
        <v>0</v>
      </c>
      <c r="FO72" s="39">
        <v>0</v>
      </c>
      <c r="FP72" s="39">
        <v>0</v>
      </c>
      <c r="FQ72" s="39">
        <v>0</v>
      </c>
      <c r="FR72" s="39"/>
      <c r="FS72" s="39"/>
      <c r="FT72" s="39"/>
      <c r="FU72" s="39"/>
      <c r="FV72" s="39"/>
      <c r="FW72" s="39"/>
      <c r="FX72" s="39"/>
      <c r="FY72" s="39"/>
      <c r="FZ72" s="39"/>
      <c r="GA72" s="39"/>
      <c r="GB72" s="39"/>
      <c r="GC72" s="39"/>
      <c r="GD72" s="39"/>
      <c r="GE72" s="39"/>
      <c r="GF72" s="39"/>
      <c r="GG72" s="39"/>
      <c r="GH72" s="39"/>
      <c r="GI72" s="39"/>
      <c r="GJ72" s="39"/>
      <c r="GK72" s="39"/>
      <c r="GL72" s="39"/>
      <c r="GM72" s="39"/>
      <c r="GN72" s="39"/>
      <c r="GO72" s="39"/>
      <c r="GP72" s="39"/>
      <c r="GQ72" s="39"/>
      <c r="GR72" s="39"/>
      <c r="GS72" s="39"/>
      <c r="GT72" s="39"/>
      <c r="GU72" s="39"/>
      <c r="GV72" s="39"/>
      <c r="GW72" s="39"/>
      <c r="GX72" s="39"/>
      <c r="GY72" s="39"/>
      <c r="GZ72" s="39"/>
      <c r="HA72" s="39"/>
      <c r="HB72" s="39"/>
      <c r="HC72" s="39"/>
      <c r="HD72" s="39"/>
      <c r="HE72" s="39"/>
      <c r="HF72" s="39"/>
      <c r="HG72" s="39"/>
      <c r="HH72" s="39"/>
      <c r="HI72" s="39"/>
      <c r="HJ72" s="39"/>
      <c r="HK72" s="39"/>
      <c r="HL72" s="39"/>
      <c r="HM72" s="39"/>
      <c r="HN72" s="39"/>
      <c r="HO72" s="39"/>
      <c r="HP72" s="39"/>
      <c r="HQ72" s="39"/>
      <c r="HR72" s="39"/>
      <c r="HS72" s="39"/>
      <c r="HT72" s="39"/>
      <c r="HU72" s="39" t="s">
        <v>404</v>
      </c>
      <c r="HV72" s="39"/>
      <c r="HW72" s="39" t="s">
        <v>385</v>
      </c>
      <c r="HX72" s="39" t="s">
        <v>423</v>
      </c>
      <c r="HY72" s="39"/>
      <c r="HZ72" s="39"/>
      <c r="IA72" s="39"/>
      <c r="IB72" s="39"/>
      <c r="IC72" s="39"/>
      <c r="ID72" s="39" t="s">
        <v>4267</v>
      </c>
      <c r="IE72" s="39" t="s">
        <v>4209</v>
      </c>
      <c r="IF72" s="39">
        <v>0</v>
      </c>
      <c r="IG72" s="39">
        <v>0</v>
      </c>
      <c r="IH72" s="39">
        <v>0</v>
      </c>
      <c r="II72" s="39">
        <v>0</v>
      </c>
      <c r="IJ72" s="39">
        <v>0</v>
      </c>
      <c r="IK72" s="39">
        <v>0</v>
      </c>
      <c r="IL72" s="39">
        <v>1</v>
      </c>
      <c r="IM72" s="39">
        <v>0</v>
      </c>
      <c r="IN72" s="39">
        <v>0</v>
      </c>
      <c r="IO72" s="39">
        <v>0</v>
      </c>
      <c r="IP72" s="39">
        <v>0</v>
      </c>
      <c r="IQ72" s="39"/>
      <c r="IR72" s="39" t="s">
        <v>4216</v>
      </c>
      <c r="IS72" s="39" t="s">
        <v>2232</v>
      </c>
      <c r="IT72" s="39">
        <v>1</v>
      </c>
      <c r="IU72" s="39">
        <v>0</v>
      </c>
      <c r="IV72" s="39">
        <v>1</v>
      </c>
      <c r="IW72" s="39">
        <v>0</v>
      </c>
      <c r="IX72" s="39">
        <v>0</v>
      </c>
      <c r="IY72" s="39">
        <v>0</v>
      </c>
      <c r="IZ72" s="39">
        <v>0</v>
      </c>
      <c r="JA72" s="39">
        <v>0</v>
      </c>
      <c r="JB72" s="39">
        <v>0</v>
      </c>
      <c r="JC72" s="39">
        <v>0</v>
      </c>
      <c r="JD72" s="39">
        <v>0</v>
      </c>
      <c r="JE72" s="39">
        <v>0</v>
      </c>
      <c r="JF72" s="39">
        <v>0</v>
      </c>
      <c r="JG72" s="39">
        <v>0</v>
      </c>
      <c r="JH72" s="39">
        <v>0</v>
      </c>
      <c r="JI72" s="39">
        <v>0</v>
      </c>
      <c r="JJ72" s="39"/>
      <c r="JK72" s="39" t="s">
        <v>411</v>
      </c>
      <c r="JL72" s="61" t="s">
        <v>351</v>
      </c>
      <c r="JM72" s="39"/>
      <c r="JN72" s="39" t="s">
        <v>352</v>
      </c>
      <c r="JO72" s="39"/>
      <c r="JP72" s="39"/>
      <c r="JQ72" s="39"/>
      <c r="JR72" s="39"/>
      <c r="JS72" s="39"/>
      <c r="JT72" s="39"/>
      <c r="JU72" s="39"/>
      <c r="JV72" s="39"/>
      <c r="JW72" s="39"/>
      <c r="JX72" s="39"/>
      <c r="JY72" s="39"/>
      <c r="JZ72" s="39"/>
      <c r="KA72" s="39"/>
      <c r="KB72" s="39"/>
      <c r="KC72" s="39"/>
      <c r="KD72" s="39"/>
      <c r="KE72" s="39"/>
      <c r="KF72" s="39"/>
      <c r="KG72" s="39"/>
      <c r="KH72" s="39"/>
      <c r="KI72" s="39"/>
      <c r="KJ72" s="39"/>
      <c r="KK72" s="39"/>
      <c r="KL72" s="39"/>
      <c r="KM72" s="39"/>
      <c r="KN72" s="39"/>
      <c r="KO72" s="39"/>
      <c r="KP72" s="39"/>
      <c r="KQ72" s="39"/>
      <c r="KR72" s="39"/>
      <c r="KS72" s="39"/>
      <c r="KT72" s="39"/>
      <c r="KU72" s="39"/>
      <c r="KV72" s="39"/>
      <c r="KW72" s="39"/>
      <c r="KX72" s="39"/>
      <c r="KY72" s="39"/>
      <c r="KZ72" s="39"/>
      <c r="LA72" s="39"/>
      <c r="LB72" s="39"/>
      <c r="LC72" s="39"/>
      <c r="LD72" s="39"/>
      <c r="LE72" s="39"/>
      <c r="LF72" s="39"/>
      <c r="LG72" s="39"/>
      <c r="LH72" s="39"/>
      <c r="LI72" s="39"/>
      <c r="LJ72" s="39"/>
      <c r="LK72" s="39"/>
      <c r="LL72" s="39"/>
      <c r="LM72" s="39"/>
      <c r="LN72" s="39"/>
      <c r="LO72" s="39"/>
      <c r="LP72" s="39"/>
      <c r="LQ72" s="39"/>
      <c r="LR72" s="39"/>
      <c r="LS72" s="39"/>
      <c r="LT72" s="39"/>
      <c r="LU72" s="39"/>
      <c r="LV72" s="39"/>
      <c r="LW72" s="39"/>
      <c r="LX72" s="39"/>
      <c r="LY72" s="39"/>
      <c r="LZ72" s="39"/>
      <c r="MA72" s="39"/>
      <c r="MB72" s="39"/>
      <c r="MC72" s="39"/>
      <c r="MD72" s="39"/>
      <c r="ME72" s="39"/>
      <c r="MF72" s="39"/>
      <c r="MG72" s="39" t="s">
        <v>2271</v>
      </c>
      <c r="MH72" s="54" t="s">
        <v>355</v>
      </c>
      <c r="MI72" s="54" t="s">
        <v>355</v>
      </c>
      <c r="MJ72" s="39" t="s">
        <v>1061</v>
      </c>
      <c r="MK72" s="39">
        <v>1</v>
      </c>
      <c r="ML72" s="39">
        <v>1</v>
      </c>
      <c r="MM72" s="39">
        <v>1</v>
      </c>
      <c r="MN72" s="39">
        <v>1</v>
      </c>
      <c r="MO72" s="39">
        <v>0</v>
      </c>
      <c r="MP72" s="39">
        <v>0</v>
      </c>
      <c r="MQ72" s="39">
        <v>0</v>
      </c>
      <c r="MR72" s="39">
        <v>0</v>
      </c>
      <c r="MS72" s="39"/>
      <c r="MT72" s="54" t="s">
        <v>355</v>
      </c>
      <c r="MU72" s="39">
        <v>0</v>
      </c>
      <c r="MV72" s="39">
        <v>0</v>
      </c>
      <c r="MW72" s="39"/>
      <c r="MX72" s="39">
        <v>0</v>
      </c>
      <c r="MY72" s="39">
        <v>1</v>
      </c>
      <c r="MZ72" s="39">
        <v>0</v>
      </c>
      <c r="NA72" s="39"/>
      <c r="NB72" s="39" t="s">
        <v>325</v>
      </c>
      <c r="NC72" s="39">
        <v>1</v>
      </c>
      <c r="ND72" s="39">
        <v>0</v>
      </c>
      <c r="NE72" s="39">
        <v>0</v>
      </c>
      <c r="NF72" s="39">
        <v>0</v>
      </c>
      <c r="NG72" s="39" t="s">
        <v>2233</v>
      </c>
      <c r="NH72" s="39">
        <v>0</v>
      </c>
      <c r="NI72" s="39">
        <v>0</v>
      </c>
      <c r="NJ72" s="39">
        <v>0</v>
      </c>
      <c r="NK72" s="39">
        <v>1</v>
      </c>
      <c r="NL72" s="39">
        <v>1</v>
      </c>
      <c r="NM72" s="39">
        <v>0</v>
      </c>
      <c r="NN72" s="39">
        <v>0</v>
      </c>
      <c r="NO72" s="39">
        <v>0</v>
      </c>
      <c r="NP72" s="39">
        <v>0</v>
      </c>
      <c r="NQ72" s="39">
        <v>0</v>
      </c>
      <c r="NR72" s="39">
        <v>0</v>
      </c>
      <c r="NS72" s="39"/>
      <c r="NT72" s="39"/>
      <c r="NU72" s="39" t="s">
        <v>327</v>
      </c>
      <c r="NV72" s="39" t="s">
        <v>310</v>
      </c>
      <c r="NW72" s="39"/>
      <c r="NX72" s="39"/>
      <c r="NY72" s="39"/>
      <c r="NZ72" s="39"/>
      <c r="OA72" s="39"/>
      <c r="OB72" s="39"/>
      <c r="OC72" s="39"/>
      <c r="OD72" s="39"/>
      <c r="OE72" s="39"/>
      <c r="OF72" s="39"/>
      <c r="OG72" s="39"/>
      <c r="OH72" s="39"/>
      <c r="OI72" s="39" t="s">
        <v>320</v>
      </c>
      <c r="OJ72" s="39">
        <v>0</v>
      </c>
      <c r="OK72" s="39">
        <v>0</v>
      </c>
      <c r="OL72" s="39">
        <v>0</v>
      </c>
      <c r="OM72" s="39">
        <v>0</v>
      </c>
      <c r="ON72" s="39">
        <v>0</v>
      </c>
      <c r="OO72" s="39">
        <v>0</v>
      </c>
      <c r="OP72" s="39">
        <v>0</v>
      </c>
      <c r="OQ72" s="39">
        <v>0</v>
      </c>
      <c r="OR72" s="39">
        <v>1</v>
      </c>
      <c r="OS72" s="39">
        <v>0</v>
      </c>
      <c r="OT72" s="39">
        <v>0</v>
      </c>
      <c r="OU72" s="39" t="s">
        <v>4088</v>
      </c>
      <c r="OV72" s="39"/>
      <c r="OW72" s="39"/>
      <c r="OX72" s="39"/>
      <c r="OY72" s="39"/>
      <c r="OZ72" s="39"/>
      <c r="PA72" s="39"/>
      <c r="PB72" s="39"/>
      <c r="PC72" s="39"/>
      <c r="PD72" s="39"/>
      <c r="PE72" s="39"/>
      <c r="PF72" s="39"/>
      <c r="PG72" s="39"/>
      <c r="PH72" s="39"/>
      <c r="PI72" s="39"/>
      <c r="PJ72" s="39"/>
      <c r="PK72" s="39"/>
      <c r="PL72" s="39"/>
      <c r="PM72" s="39"/>
      <c r="PN72" s="39"/>
      <c r="PO72" s="39"/>
      <c r="PP72" s="39"/>
      <c r="PQ72" s="39"/>
      <c r="PR72" s="39"/>
      <c r="PS72" s="39"/>
      <c r="PT72" s="39"/>
      <c r="PU72" s="39"/>
      <c r="PV72" s="39"/>
      <c r="PW72" s="39"/>
      <c r="PX72" s="39"/>
      <c r="PY72" s="39"/>
      <c r="PZ72" s="39"/>
      <c r="QA72" s="39"/>
      <c r="QB72" s="39"/>
      <c r="QC72" s="39"/>
      <c r="QD72" s="39"/>
      <c r="QE72" s="39"/>
      <c r="QF72" s="39"/>
      <c r="QG72" s="39"/>
      <c r="QH72" s="39"/>
      <c r="QI72" s="39"/>
      <c r="QJ72" s="39"/>
      <c r="QK72" s="39"/>
      <c r="QL72" s="39"/>
      <c r="QM72" s="39"/>
      <c r="QN72" s="39"/>
      <c r="QO72" s="39"/>
      <c r="QP72" s="39"/>
      <c r="QQ72" s="39"/>
      <c r="QR72" s="39"/>
      <c r="QS72" s="39"/>
      <c r="QT72" s="39"/>
      <c r="QU72" s="39"/>
      <c r="QV72" s="39"/>
      <c r="QW72" s="39"/>
      <c r="QX72" s="39"/>
      <c r="QY72" s="39"/>
      <c r="QZ72" s="39"/>
      <c r="RA72" s="39"/>
      <c r="RB72" s="39"/>
      <c r="RC72" s="39"/>
      <c r="RD72" s="39"/>
      <c r="RE72" s="39"/>
      <c r="RF72" s="39"/>
      <c r="RG72" s="39"/>
      <c r="RH72" s="39"/>
      <c r="RI72" s="39"/>
      <c r="RJ72" s="39"/>
      <c r="RK72" s="39"/>
      <c r="RL72" s="39"/>
      <c r="RM72" s="39"/>
      <c r="RN72" s="39"/>
      <c r="RO72" s="39"/>
      <c r="RP72" s="39"/>
      <c r="RQ72" s="39"/>
      <c r="RR72" s="39"/>
      <c r="RS72" s="39"/>
      <c r="RT72" s="39"/>
      <c r="RU72" s="39"/>
      <c r="RV72" s="39"/>
      <c r="RW72" s="39"/>
      <c r="RX72" s="39"/>
      <c r="RY72" s="39"/>
      <c r="RZ72" s="39"/>
      <c r="SA72" s="39"/>
      <c r="SB72" s="39"/>
      <c r="SC72" s="39"/>
      <c r="SD72" s="39"/>
      <c r="SE72" s="39"/>
      <c r="SF72" s="39"/>
      <c r="SG72" s="39"/>
      <c r="SH72" s="39"/>
      <c r="SI72" s="39"/>
      <c r="SJ72" s="39"/>
      <c r="SK72" s="39"/>
      <c r="SL72" s="39"/>
      <c r="SM72" s="39"/>
      <c r="SN72" s="39"/>
      <c r="SO72" s="39"/>
      <c r="SP72" s="39"/>
      <c r="SQ72" s="39"/>
      <c r="SR72" s="39"/>
      <c r="SS72" s="39"/>
      <c r="ST72" s="39"/>
      <c r="SU72" s="39"/>
      <c r="SV72" s="39"/>
      <c r="SW72" s="39"/>
      <c r="SX72" s="39"/>
      <c r="SY72" s="39"/>
      <c r="SZ72" s="39"/>
      <c r="TA72" s="39"/>
      <c r="TB72" s="39"/>
      <c r="TC72" s="39"/>
      <c r="TD72" s="39"/>
      <c r="TE72" s="39"/>
      <c r="TF72" s="39"/>
      <c r="TG72" s="39"/>
      <c r="TH72" s="39"/>
      <c r="TI72" s="39"/>
      <c r="TJ72" s="39"/>
      <c r="TK72" s="39"/>
      <c r="TL72" s="39"/>
      <c r="TM72" s="39"/>
      <c r="TN72" s="39"/>
      <c r="TO72" s="39"/>
      <c r="TP72" s="39"/>
      <c r="TQ72" s="39"/>
      <c r="TR72" s="39"/>
      <c r="TS72" s="39"/>
      <c r="TT72" s="39"/>
      <c r="TU72" s="39"/>
      <c r="TV72" s="39"/>
      <c r="TW72" s="39"/>
      <c r="TX72" s="39"/>
      <c r="TY72" s="39"/>
      <c r="TZ72" s="39"/>
      <c r="UA72" s="39"/>
      <c r="UB72" s="39"/>
      <c r="UC72" s="39"/>
      <c r="UD72" s="39"/>
      <c r="UE72" s="39"/>
      <c r="UF72" s="39"/>
      <c r="UG72" s="39"/>
      <c r="UH72" s="39"/>
      <c r="UI72" s="39"/>
      <c r="UJ72" s="39"/>
      <c r="UK72" s="39"/>
      <c r="UL72" s="39"/>
      <c r="UM72" s="39"/>
      <c r="UN72" s="39"/>
      <c r="UO72" s="39"/>
      <c r="UP72" s="39"/>
      <c r="UQ72" s="39"/>
      <c r="UR72" s="39"/>
      <c r="US72" s="39"/>
      <c r="UT72" s="39"/>
      <c r="UU72" s="39"/>
      <c r="UV72" s="39"/>
      <c r="UW72" s="39"/>
      <c r="UX72" s="39"/>
      <c r="UY72" s="39"/>
      <c r="UZ72" s="39"/>
      <c r="VA72" s="39"/>
      <c r="VB72" s="39"/>
      <c r="VC72" s="39"/>
      <c r="VD72" s="39"/>
      <c r="VE72" s="39"/>
      <c r="VF72" s="39"/>
      <c r="VG72" s="39"/>
      <c r="VH72" s="39"/>
      <c r="VI72" s="39"/>
      <c r="VJ72" s="39"/>
      <c r="VK72" s="39"/>
      <c r="VL72" s="39"/>
      <c r="VM72" s="39"/>
      <c r="VN72" s="39"/>
      <c r="VO72" s="39"/>
      <c r="VP72" s="39"/>
      <c r="VQ72" s="39"/>
      <c r="VR72" s="39"/>
      <c r="VS72" s="39" t="s">
        <v>1194</v>
      </c>
      <c r="VT72" s="39">
        <v>1</v>
      </c>
      <c r="VU72" s="39">
        <v>1</v>
      </c>
      <c r="VV72" s="39">
        <v>1</v>
      </c>
      <c r="VW72" s="39">
        <v>1</v>
      </c>
      <c r="VX72" s="39">
        <v>1</v>
      </c>
      <c r="VY72" s="39">
        <v>1</v>
      </c>
      <c r="VZ72" s="39">
        <v>1</v>
      </c>
      <c r="WA72" s="39">
        <v>0</v>
      </c>
      <c r="WB72" s="39"/>
      <c r="WC72" s="39">
        <v>0</v>
      </c>
      <c r="WD72" s="39">
        <v>0</v>
      </c>
      <c r="WE72" s="39">
        <v>0</v>
      </c>
      <c r="WF72" s="39"/>
      <c r="WG72" s="39" t="s">
        <v>4424</v>
      </c>
      <c r="WH72" s="39" t="s">
        <v>392</v>
      </c>
      <c r="WI72" s="39" t="s">
        <v>355</v>
      </c>
      <c r="WJ72" s="39">
        <v>0</v>
      </c>
      <c r="WK72" s="39">
        <v>0</v>
      </c>
      <c r="WL72" s="39">
        <v>0</v>
      </c>
      <c r="WM72" s="39">
        <v>0</v>
      </c>
      <c r="WN72" s="39">
        <v>0</v>
      </c>
      <c r="WO72" s="39">
        <v>0</v>
      </c>
      <c r="WP72" s="39">
        <v>0</v>
      </c>
      <c r="WQ72" s="39">
        <v>0</v>
      </c>
      <c r="WR72" s="39">
        <v>0</v>
      </c>
      <c r="WS72" s="39">
        <v>0</v>
      </c>
      <c r="WT72" s="39">
        <v>0</v>
      </c>
      <c r="WU72" s="39"/>
      <c r="WV72" s="39">
        <v>0</v>
      </c>
      <c r="WW72" s="39">
        <v>1</v>
      </c>
      <c r="WX72" s="39">
        <v>0</v>
      </c>
      <c r="WY72" s="39"/>
      <c r="WZ72" s="39"/>
      <c r="XA72" s="39" t="s">
        <v>327</v>
      </c>
      <c r="XB72" s="39"/>
      <c r="XC72" s="39"/>
      <c r="XD72" s="39"/>
      <c r="XE72" s="39"/>
      <c r="XF72" s="39"/>
      <c r="XG72" s="39"/>
      <c r="XH72" s="39"/>
      <c r="XI72" s="39"/>
      <c r="XJ72" s="39" t="s">
        <v>327</v>
      </c>
      <c r="XK72" s="39" t="s">
        <v>327</v>
      </c>
      <c r="XL72" s="39"/>
      <c r="XM72" s="39"/>
      <c r="XN72" s="39">
        <v>0</v>
      </c>
      <c r="XO72" s="39">
        <v>0</v>
      </c>
      <c r="XP72" s="39">
        <v>0</v>
      </c>
      <c r="XQ72" s="39"/>
      <c r="XR72" s="39">
        <v>0</v>
      </c>
      <c r="XS72" s="39">
        <v>0</v>
      </c>
      <c r="XT72" s="39">
        <v>0</v>
      </c>
      <c r="XU72" s="39"/>
      <c r="XV72" s="39"/>
      <c r="XW72" s="39" t="s">
        <v>1915</v>
      </c>
      <c r="XX72" s="39">
        <v>229369772</v>
      </c>
      <c r="XY72" s="39" t="s">
        <v>2126</v>
      </c>
      <c r="XZ72" s="38">
        <v>44504.667210648149</v>
      </c>
      <c r="YA72" s="39"/>
      <c r="YB72" s="39"/>
      <c r="YC72" s="39" t="s">
        <v>336</v>
      </c>
      <c r="YD72" s="39" t="s">
        <v>337</v>
      </c>
      <c r="YE72" s="39"/>
      <c r="YF72" s="39">
        <v>82</v>
      </c>
    </row>
    <row r="73" spans="1:656" s="14" customFormat="1" x14ac:dyDescent="0.25">
      <c r="A73" s="52">
        <v>44504.723711296298</v>
      </c>
      <c r="B73" s="53">
        <v>44504.999640312497</v>
      </c>
      <c r="C73" s="53">
        <v>44504</v>
      </c>
      <c r="D73" s="54"/>
      <c r="E73" s="54" t="s">
        <v>308</v>
      </c>
      <c r="F73" s="53">
        <v>44504</v>
      </c>
      <c r="G73" s="54" t="s">
        <v>310</v>
      </c>
      <c r="H73" s="54" t="s">
        <v>310</v>
      </c>
      <c r="I73" s="54" t="s">
        <v>1915</v>
      </c>
      <c r="J73" s="54" t="s">
        <v>312</v>
      </c>
      <c r="K73" s="54" t="s">
        <v>441</v>
      </c>
      <c r="L73" s="54"/>
      <c r="M73" s="54" t="s">
        <v>681</v>
      </c>
      <c r="N73" s="54" t="s">
        <v>310</v>
      </c>
      <c r="O73" s="54" t="s">
        <v>315</v>
      </c>
      <c r="P73" s="54" t="s">
        <v>401</v>
      </c>
      <c r="Q73" s="54"/>
      <c r="R73" s="54" t="s">
        <v>317</v>
      </c>
      <c r="S73" s="54">
        <v>1</v>
      </c>
      <c r="T73" s="54">
        <v>0</v>
      </c>
      <c r="U73" s="54">
        <v>0</v>
      </c>
      <c r="V73" s="54" t="s">
        <v>318</v>
      </c>
      <c r="W73" s="54">
        <v>1</v>
      </c>
      <c r="X73" s="54">
        <v>0</v>
      </c>
      <c r="Y73" s="54">
        <v>0</v>
      </c>
      <c r="Z73" s="54">
        <v>0</v>
      </c>
      <c r="AA73" s="54" t="s">
        <v>1041</v>
      </c>
      <c r="AB73" s="54">
        <v>0</v>
      </c>
      <c r="AC73" s="54">
        <v>0</v>
      </c>
      <c r="AD73" s="54">
        <v>0</v>
      </c>
      <c r="AE73" s="54">
        <v>1</v>
      </c>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c r="EO73" s="54"/>
      <c r="EP73" s="54"/>
      <c r="EQ73" s="54"/>
      <c r="ER73" s="54"/>
      <c r="ES73" s="54"/>
      <c r="ET73" s="54"/>
      <c r="EU73" s="54"/>
      <c r="EV73" s="54"/>
      <c r="EW73" s="54"/>
      <c r="EX73" s="54"/>
      <c r="EY73" s="54"/>
      <c r="EZ73" s="54"/>
      <c r="FA73" s="54"/>
      <c r="FB73" s="54"/>
      <c r="FC73" s="54"/>
      <c r="FD73" s="54"/>
      <c r="FE73" s="54"/>
      <c r="FF73" s="54"/>
      <c r="FG73" s="54"/>
      <c r="FH73" s="54"/>
      <c r="FI73" s="54"/>
      <c r="FJ73" s="54"/>
      <c r="FK73" s="54"/>
      <c r="FL73" s="54"/>
      <c r="FM73" s="54"/>
      <c r="FN73" s="54"/>
      <c r="FO73" s="54"/>
      <c r="FP73" s="54"/>
      <c r="FQ73" s="54"/>
      <c r="FR73" s="54"/>
      <c r="FS73" s="54"/>
      <c r="FT73" s="54"/>
      <c r="FU73" s="54"/>
      <c r="FV73" s="54"/>
      <c r="FW73" s="54"/>
      <c r="FX73" s="54"/>
      <c r="FY73" s="54"/>
      <c r="FZ73" s="54"/>
      <c r="GA73" s="54"/>
      <c r="GB73" s="54"/>
      <c r="GC73" s="54"/>
      <c r="GD73" s="54"/>
      <c r="GE73" s="54"/>
      <c r="GF73" s="54"/>
      <c r="GG73" s="54"/>
      <c r="GH73" s="54"/>
      <c r="GI73" s="54"/>
      <c r="GJ73" s="54"/>
      <c r="GK73" s="54"/>
      <c r="GL73" s="54"/>
      <c r="GM73" s="54"/>
      <c r="GN73" s="54"/>
      <c r="GO73" s="54"/>
      <c r="GP73" s="54"/>
      <c r="GQ73" s="54"/>
      <c r="GR73" s="54"/>
      <c r="GS73" s="54"/>
      <c r="GT73" s="54"/>
      <c r="GU73" s="54"/>
      <c r="GV73" s="54"/>
      <c r="GW73" s="54"/>
      <c r="GX73" s="54"/>
      <c r="GY73" s="54"/>
      <c r="GZ73" s="54"/>
      <c r="HA73" s="54"/>
      <c r="HB73" s="54"/>
      <c r="HC73" s="54"/>
      <c r="HD73" s="54"/>
      <c r="HE73" s="54"/>
      <c r="HF73" s="54"/>
      <c r="HG73" s="54"/>
      <c r="HH73" s="54"/>
      <c r="HI73" s="54"/>
      <c r="HJ73" s="54"/>
      <c r="HK73" s="54"/>
      <c r="HL73" s="54"/>
      <c r="HM73" s="54"/>
      <c r="HN73" s="54"/>
      <c r="HO73" s="54"/>
      <c r="HP73" s="54"/>
      <c r="HQ73" s="54"/>
      <c r="HR73" s="54"/>
      <c r="HS73" s="54"/>
      <c r="HT73" s="54"/>
      <c r="HU73" s="54"/>
      <c r="HV73" s="54"/>
      <c r="HW73" s="54"/>
      <c r="HX73" s="54" t="s">
        <v>423</v>
      </c>
      <c r="HY73" s="54"/>
      <c r="HZ73" s="54"/>
      <c r="IA73" s="54"/>
      <c r="IB73" s="54"/>
      <c r="IC73" s="54"/>
      <c r="ID73" s="54"/>
      <c r="IE73" s="54"/>
      <c r="IF73" s="54"/>
      <c r="IG73" s="54"/>
      <c r="IH73" s="54"/>
      <c r="II73" s="54"/>
      <c r="IJ73" s="54"/>
      <c r="IK73" s="54"/>
      <c r="IL73" s="54"/>
      <c r="IM73" s="54"/>
      <c r="IN73" s="54"/>
      <c r="IO73" s="54"/>
      <c r="IP73" s="54"/>
      <c r="IQ73" s="54"/>
      <c r="IR73" s="39"/>
      <c r="IS73" s="54"/>
      <c r="IT73" s="54"/>
      <c r="IU73" s="54"/>
      <c r="IV73" s="54"/>
      <c r="IW73" s="54"/>
      <c r="IX73" s="54"/>
      <c r="IY73" s="54"/>
      <c r="IZ73" s="54"/>
      <c r="JA73" s="54"/>
      <c r="JB73" s="54"/>
      <c r="JC73" s="54"/>
      <c r="JD73" s="54"/>
      <c r="JE73" s="54"/>
      <c r="JF73" s="54"/>
      <c r="JG73" s="54"/>
      <c r="JH73" s="54"/>
      <c r="JI73" s="54"/>
      <c r="JJ73" s="54"/>
      <c r="JK73" s="54"/>
      <c r="JL73" s="54"/>
      <c r="JM73" s="54"/>
      <c r="JN73" s="39"/>
      <c r="JO73" s="39"/>
      <c r="JP73" s="54"/>
      <c r="JQ73" s="54"/>
      <c r="JR73" s="54"/>
      <c r="JS73" s="54"/>
      <c r="JT73" s="54"/>
      <c r="JU73" s="54"/>
      <c r="JV73" s="54"/>
      <c r="JW73" s="54"/>
      <c r="JX73" s="54"/>
      <c r="JY73" s="54"/>
      <c r="JZ73" s="54"/>
      <c r="KA73" s="54"/>
      <c r="KB73" s="54"/>
      <c r="KC73" s="54"/>
      <c r="KD73" s="54"/>
      <c r="KE73" s="54"/>
      <c r="KF73" s="54"/>
      <c r="KG73" s="54"/>
      <c r="KH73" s="54"/>
      <c r="KI73" s="54"/>
      <c r="KJ73" s="54"/>
      <c r="KK73" s="54"/>
      <c r="KL73" s="54"/>
      <c r="KM73" s="54"/>
      <c r="KN73" s="54"/>
      <c r="KO73" s="54"/>
      <c r="KP73" s="54"/>
      <c r="KQ73" s="54"/>
      <c r="KR73" s="54"/>
      <c r="KS73" s="54"/>
      <c r="KT73" s="54"/>
      <c r="KU73" s="54"/>
      <c r="KV73" s="54"/>
      <c r="KW73" s="54"/>
      <c r="KX73" s="54"/>
      <c r="KY73" s="54"/>
      <c r="KZ73" s="54"/>
      <c r="LA73" s="54"/>
      <c r="LB73" s="54"/>
      <c r="LC73" s="54"/>
      <c r="LD73" s="54"/>
      <c r="LE73" s="54"/>
      <c r="LF73" s="54"/>
      <c r="LG73" s="54"/>
      <c r="LH73" s="54"/>
      <c r="LI73" s="54"/>
      <c r="LJ73" s="54"/>
      <c r="LK73" s="54"/>
      <c r="LL73" s="54"/>
      <c r="LM73" s="54"/>
      <c r="LN73" s="54"/>
      <c r="LO73" s="54"/>
      <c r="LP73" s="54"/>
      <c r="LQ73" s="54"/>
      <c r="LR73" s="54"/>
      <c r="LS73" s="54"/>
      <c r="LT73" s="54"/>
      <c r="LU73" s="54"/>
      <c r="LV73" s="54"/>
      <c r="LW73" s="54"/>
      <c r="LX73" s="54"/>
      <c r="LY73" s="54"/>
      <c r="LZ73" s="54"/>
      <c r="MA73" s="54"/>
      <c r="MB73" s="54"/>
      <c r="MC73" s="54"/>
      <c r="MD73" s="54"/>
      <c r="ME73" s="54"/>
      <c r="MF73" s="54"/>
      <c r="MG73" s="54"/>
      <c r="MH73" s="54"/>
      <c r="MI73" s="54"/>
      <c r="MJ73" s="54"/>
      <c r="MK73" s="54"/>
      <c r="ML73" s="54"/>
      <c r="MM73" s="54"/>
      <c r="MN73" s="54"/>
      <c r="MO73" s="54"/>
      <c r="MP73" s="54"/>
      <c r="MQ73" s="54"/>
      <c r="MR73" s="54"/>
      <c r="MS73" s="54"/>
      <c r="MT73" s="54"/>
      <c r="MU73" s="54"/>
      <c r="MV73" s="54"/>
      <c r="MW73" s="54"/>
      <c r="MX73" s="54"/>
      <c r="MY73" s="54"/>
      <c r="MZ73" s="54"/>
      <c r="NA73" s="54"/>
      <c r="NB73" s="54" t="s">
        <v>1934</v>
      </c>
      <c r="NC73" s="54">
        <v>0</v>
      </c>
      <c r="ND73" s="54">
        <v>1</v>
      </c>
      <c r="NE73" s="54">
        <v>0</v>
      </c>
      <c r="NF73" s="54">
        <v>0</v>
      </c>
      <c r="NG73" s="54"/>
      <c r="NH73" s="54"/>
      <c r="NI73" s="54"/>
      <c r="NJ73" s="54"/>
      <c r="NK73" s="54"/>
      <c r="NL73" s="54"/>
      <c r="NM73" s="54"/>
      <c r="NN73" s="54"/>
      <c r="NO73" s="54"/>
      <c r="NP73" s="54"/>
      <c r="NQ73" s="54"/>
      <c r="NR73" s="54"/>
      <c r="NS73" s="54"/>
      <c r="NT73" s="54"/>
      <c r="NU73" s="54"/>
      <c r="NV73" s="54"/>
      <c r="NW73" s="54"/>
      <c r="NX73" s="54"/>
      <c r="NY73" s="54"/>
      <c r="NZ73" s="54"/>
      <c r="OA73" s="54"/>
      <c r="OB73" s="54"/>
      <c r="OC73" s="54"/>
      <c r="OD73" s="54"/>
      <c r="OE73" s="54"/>
      <c r="OF73" s="54"/>
      <c r="OG73" s="54"/>
      <c r="OH73" s="54"/>
      <c r="OI73" s="54"/>
      <c r="OJ73" s="54"/>
      <c r="OK73" s="54"/>
      <c r="OL73" s="54"/>
      <c r="OM73" s="54"/>
      <c r="ON73" s="54"/>
      <c r="OO73" s="54"/>
      <c r="OP73" s="54"/>
      <c r="OQ73" s="54"/>
      <c r="OR73" s="54"/>
      <c r="OS73" s="54"/>
      <c r="OT73" s="54"/>
      <c r="OU73" s="54"/>
      <c r="OV73" s="39" t="s">
        <v>753</v>
      </c>
      <c r="OW73" s="54">
        <v>1</v>
      </c>
      <c r="OX73" s="54">
        <v>0</v>
      </c>
      <c r="OY73" s="54">
        <v>0</v>
      </c>
      <c r="OZ73" s="54">
        <v>0</v>
      </c>
      <c r="PA73" s="54">
        <v>0</v>
      </c>
      <c r="PB73" s="54">
        <v>0</v>
      </c>
      <c r="PC73" s="54">
        <v>0</v>
      </c>
      <c r="PD73" s="54">
        <v>0</v>
      </c>
      <c r="PE73" s="54"/>
      <c r="PF73" s="54"/>
      <c r="PG73" s="54"/>
      <c r="PH73" s="54">
        <v>0</v>
      </c>
      <c r="PI73" s="54">
        <v>0</v>
      </c>
      <c r="PJ73" s="54">
        <v>0</v>
      </c>
      <c r="PK73" s="54"/>
      <c r="PL73" s="54"/>
      <c r="PM73" s="54"/>
      <c r="PN73" s="54"/>
      <c r="PO73" s="54"/>
      <c r="PP73" s="54"/>
      <c r="PQ73" s="54"/>
      <c r="PR73" s="54"/>
      <c r="PS73" s="54"/>
      <c r="PT73" s="54"/>
      <c r="PU73" s="54"/>
      <c r="PV73" s="54"/>
      <c r="PW73" s="54"/>
      <c r="PX73" s="54"/>
      <c r="PY73" s="54"/>
      <c r="PZ73" s="54"/>
      <c r="QA73" s="54"/>
      <c r="QB73" s="54"/>
      <c r="QC73" s="54" t="s">
        <v>327</v>
      </c>
      <c r="QD73" s="54"/>
      <c r="QE73" s="54" t="s">
        <v>355</v>
      </c>
      <c r="QF73" s="54">
        <v>0</v>
      </c>
      <c r="QG73" s="54">
        <v>0</v>
      </c>
      <c r="QH73" s="54">
        <v>0</v>
      </c>
      <c r="QI73" s="54">
        <v>0</v>
      </c>
      <c r="QJ73" s="54">
        <v>0</v>
      </c>
      <c r="QK73" s="54">
        <v>0</v>
      </c>
      <c r="QL73" s="54">
        <v>0</v>
      </c>
      <c r="QM73" s="54">
        <v>1</v>
      </c>
      <c r="QN73" s="54">
        <v>0</v>
      </c>
      <c r="QO73" s="54"/>
      <c r="QP73" s="54"/>
      <c r="QQ73" s="54"/>
      <c r="QR73" s="54"/>
      <c r="QS73" s="54"/>
      <c r="QT73" s="54"/>
      <c r="QU73" s="54"/>
      <c r="QV73" s="54"/>
      <c r="QW73" s="54"/>
      <c r="QX73" s="54"/>
      <c r="QY73" s="54"/>
      <c r="QZ73" s="54"/>
      <c r="RA73" s="54"/>
      <c r="RB73" s="54"/>
      <c r="RC73" s="54"/>
      <c r="RD73" s="54"/>
      <c r="RE73" s="54"/>
      <c r="RF73" s="54"/>
      <c r="RG73" s="54"/>
      <c r="RH73" s="54"/>
      <c r="RI73" s="54"/>
      <c r="RJ73" s="54"/>
      <c r="RK73" s="54"/>
      <c r="RL73" s="54"/>
      <c r="RM73" s="54"/>
      <c r="RN73" s="54"/>
      <c r="RO73" s="54"/>
      <c r="RP73" s="54"/>
      <c r="RQ73" s="54"/>
      <c r="RR73" s="54"/>
      <c r="RS73" s="54"/>
      <c r="RT73" s="54"/>
      <c r="RU73" s="54"/>
      <c r="RV73" s="54"/>
      <c r="RW73" s="54"/>
      <c r="RX73" s="54"/>
      <c r="RY73" s="54"/>
      <c r="RZ73" s="54"/>
      <c r="SA73" s="54"/>
      <c r="SB73" s="54"/>
      <c r="SC73" s="54"/>
      <c r="SD73" s="54"/>
      <c r="SE73" s="54"/>
      <c r="SF73" s="54"/>
      <c r="SG73" s="54"/>
      <c r="SH73" s="54"/>
      <c r="SI73" s="54"/>
      <c r="SJ73" s="54"/>
      <c r="SK73" s="54"/>
      <c r="SL73" s="54"/>
      <c r="SM73" s="54"/>
      <c r="SN73" s="54"/>
      <c r="SO73" s="54"/>
      <c r="SP73" s="54"/>
      <c r="SQ73" s="54"/>
      <c r="SR73" s="54"/>
      <c r="SS73" s="54"/>
      <c r="ST73" s="54"/>
      <c r="SU73" s="54"/>
      <c r="SV73" s="54"/>
      <c r="SW73" s="54"/>
      <c r="SX73" s="54"/>
      <c r="SY73" s="54"/>
      <c r="SZ73" s="54"/>
      <c r="TA73" s="54"/>
      <c r="TB73" s="54"/>
      <c r="TC73" s="54"/>
      <c r="TD73" s="54"/>
      <c r="TE73" s="54"/>
      <c r="TF73" s="54"/>
      <c r="TG73" s="54"/>
      <c r="TH73" s="54"/>
      <c r="TI73" s="54"/>
      <c r="TJ73" s="54"/>
      <c r="TK73" s="54"/>
      <c r="TL73" s="54"/>
      <c r="TM73" s="54"/>
      <c r="TN73" s="54"/>
      <c r="TO73" s="54"/>
      <c r="TP73" s="54"/>
      <c r="TQ73" s="54"/>
      <c r="TR73" s="54"/>
      <c r="TS73" s="54"/>
      <c r="TT73" s="54"/>
      <c r="TU73" s="54"/>
      <c r="TV73" s="54"/>
      <c r="TW73" s="54"/>
      <c r="TX73" s="54"/>
      <c r="TY73" s="54"/>
      <c r="TZ73" s="54"/>
      <c r="UA73" s="54"/>
      <c r="UB73" s="54"/>
      <c r="UC73" s="54"/>
      <c r="UD73" s="54"/>
      <c r="UE73" s="54"/>
      <c r="UF73" s="54"/>
      <c r="UG73" s="54"/>
      <c r="UH73" s="54"/>
      <c r="UI73" s="54"/>
      <c r="UJ73" s="54"/>
      <c r="UK73" s="54"/>
      <c r="UL73" s="54"/>
      <c r="UM73" s="54"/>
      <c r="UN73" s="54"/>
      <c r="UO73" s="54"/>
      <c r="UP73" s="54"/>
      <c r="UQ73" s="54"/>
      <c r="UR73" s="54"/>
      <c r="US73" s="54"/>
      <c r="UT73" s="54"/>
      <c r="UU73" s="54"/>
      <c r="UV73" s="54"/>
      <c r="UW73" s="54"/>
      <c r="UX73" s="54"/>
      <c r="UY73" s="54"/>
      <c r="UZ73" s="54"/>
      <c r="VA73" s="54"/>
      <c r="VB73" s="54"/>
      <c r="VC73" s="54"/>
      <c r="VD73" s="54"/>
      <c r="VE73" s="54"/>
      <c r="VF73" s="54"/>
      <c r="VG73" s="54"/>
      <c r="VH73" s="54"/>
      <c r="VI73" s="54"/>
      <c r="VJ73" s="54"/>
      <c r="VK73" s="54"/>
      <c r="VL73" s="54"/>
      <c r="VM73" s="54"/>
      <c r="VN73" s="54"/>
      <c r="VO73" s="54"/>
      <c r="VP73" s="54"/>
      <c r="VQ73" s="54"/>
      <c r="VR73" s="54"/>
      <c r="VS73" s="54" t="s">
        <v>2234</v>
      </c>
      <c r="VT73" s="54">
        <v>0</v>
      </c>
      <c r="VU73" s="54">
        <v>1</v>
      </c>
      <c r="VV73" s="54">
        <v>0</v>
      </c>
      <c r="VW73" s="54">
        <v>0</v>
      </c>
      <c r="VX73" s="54">
        <v>0</v>
      </c>
      <c r="VY73" s="54">
        <v>0</v>
      </c>
      <c r="VZ73" s="54">
        <v>0</v>
      </c>
      <c r="WA73" s="54">
        <v>1</v>
      </c>
      <c r="WB73" s="54"/>
      <c r="WC73" s="54">
        <v>0</v>
      </c>
      <c r="WD73" s="54">
        <v>0</v>
      </c>
      <c r="WE73" s="54">
        <v>0</v>
      </c>
      <c r="WF73" s="54"/>
      <c r="WG73" s="54" t="s">
        <v>4439</v>
      </c>
      <c r="WH73" s="54" t="s">
        <v>4493</v>
      </c>
      <c r="WI73" s="54" t="s">
        <v>489</v>
      </c>
      <c r="WJ73" s="54">
        <v>0</v>
      </c>
      <c r="WK73" s="54">
        <v>0</v>
      </c>
      <c r="WL73" s="54">
        <v>0</v>
      </c>
      <c r="WM73" s="54">
        <v>0</v>
      </c>
      <c r="WN73" s="54">
        <v>0</v>
      </c>
      <c r="WO73" s="54">
        <v>1</v>
      </c>
      <c r="WP73" s="54">
        <v>0</v>
      </c>
      <c r="WQ73" s="54">
        <v>0</v>
      </c>
      <c r="WR73" s="54">
        <v>0</v>
      </c>
      <c r="WS73" s="54">
        <v>0</v>
      </c>
      <c r="WT73" s="54">
        <v>0</v>
      </c>
      <c r="WU73" s="54"/>
      <c r="WV73" s="54">
        <v>0</v>
      </c>
      <c r="WW73" s="54">
        <v>0</v>
      </c>
      <c r="WX73" s="54">
        <v>0</v>
      </c>
      <c r="WY73" s="54"/>
      <c r="WZ73" s="54" t="s">
        <v>5072</v>
      </c>
      <c r="XA73" s="54" t="s">
        <v>310</v>
      </c>
      <c r="XB73" s="54" t="s">
        <v>2235</v>
      </c>
      <c r="XC73" s="54">
        <v>0</v>
      </c>
      <c r="XD73" s="54">
        <v>0</v>
      </c>
      <c r="XE73" s="54">
        <v>1</v>
      </c>
      <c r="XF73" s="54">
        <v>0</v>
      </c>
      <c r="XG73" s="54">
        <v>0</v>
      </c>
      <c r="XH73" s="54">
        <v>0</v>
      </c>
      <c r="XI73" s="54"/>
      <c r="XJ73" s="54" t="s">
        <v>327</v>
      </c>
      <c r="XK73" s="54" t="s">
        <v>327</v>
      </c>
      <c r="XL73" s="54"/>
      <c r="XM73" s="54" t="s">
        <v>598</v>
      </c>
      <c r="XN73" s="54">
        <v>0</v>
      </c>
      <c r="XO73" s="54">
        <v>0</v>
      </c>
      <c r="XP73" s="54">
        <v>1</v>
      </c>
      <c r="XQ73" s="54"/>
      <c r="XR73" s="54">
        <v>0</v>
      </c>
      <c r="XS73" s="54">
        <v>0</v>
      </c>
      <c r="XT73" s="54">
        <v>0</v>
      </c>
      <c r="XU73" s="54"/>
      <c r="XV73" s="54"/>
      <c r="XW73" s="54" t="s">
        <v>4119</v>
      </c>
      <c r="XX73" s="54">
        <v>229556117</v>
      </c>
      <c r="XY73" s="54" t="s">
        <v>2131</v>
      </c>
      <c r="XZ73" s="53">
        <v>44505.496296296304</v>
      </c>
      <c r="YA73" s="54"/>
      <c r="YB73" s="54"/>
      <c r="YC73" s="54" t="s">
        <v>336</v>
      </c>
      <c r="YD73" s="54" t="s">
        <v>337</v>
      </c>
      <c r="YE73" s="54"/>
      <c r="YF73" s="54">
        <v>83</v>
      </c>
    </row>
    <row r="74" spans="1:656" s="14" customFormat="1" x14ac:dyDescent="0.25">
      <c r="A74" s="56">
        <v>44504.773716342592</v>
      </c>
      <c r="B74" s="57">
        <v>44505.002918749997</v>
      </c>
      <c r="C74" s="57">
        <v>44504</v>
      </c>
      <c r="D74" s="58"/>
      <c r="E74" s="58" t="s">
        <v>308</v>
      </c>
      <c r="F74" s="57">
        <v>44504</v>
      </c>
      <c r="G74" s="58" t="s">
        <v>310</v>
      </c>
      <c r="H74" s="58" t="s">
        <v>310</v>
      </c>
      <c r="I74" s="58" t="s">
        <v>4187</v>
      </c>
      <c r="J74" s="58" t="s">
        <v>312</v>
      </c>
      <c r="K74" s="58" t="s">
        <v>441</v>
      </c>
      <c r="L74" s="58"/>
      <c r="M74" s="58" t="s">
        <v>681</v>
      </c>
      <c r="N74" s="58" t="s">
        <v>310</v>
      </c>
      <c r="O74" s="58" t="s">
        <v>315</v>
      </c>
      <c r="P74" s="58" t="s">
        <v>316</v>
      </c>
      <c r="Q74" s="58"/>
      <c r="R74" s="58" t="s">
        <v>317</v>
      </c>
      <c r="S74" s="58">
        <v>1</v>
      </c>
      <c r="T74" s="58">
        <v>0</v>
      </c>
      <c r="U74" s="58">
        <v>0</v>
      </c>
      <c r="V74" s="58" t="s">
        <v>318</v>
      </c>
      <c r="W74" s="58">
        <v>1</v>
      </c>
      <c r="X74" s="58">
        <v>0</v>
      </c>
      <c r="Y74" s="58">
        <v>0</v>
      </c>
      <c r="Z74" s="58">
        <v>0</v>
      </c>
      <c r="AA74" s="58" t="s">
        <v>1041</v>
      </c>
      <c r="AB74" s="58">
        <v>0</v>
      </c>
      <c r="AC74" s="58">
        <v>0</v>
      </c>
      <c r="AD74" s="58">
        <v>0</v>
      </c>
      <c r="AE74" s="58">
        <v>1</v>
      </c>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c r="CC74" s="58"/>
      <c r="CD74" s="58"/>
      <c r="CE74" s="58"/>
      <c r="CF74" s="58"/>
      <c r="CG74" s="58"/>
      <c r="CH74" s="58"/>
      <c r="CI74" s="58"/>
      <c r="CJ74" s="58"/>
      <c r="CK74" s="58"/>
      <c r="CL74" s="58"/>
      <c r="CM74" s="58"/>
      <c r="CN74" s="58"/>
      <c r="CO74" s="58"/>
      <c r="CP74" s="58"/>
      <c r="CQ74" s="58"/>
      <c r="CR74" s="58"/>
      <c r="CS74" s="58"/>
      <c r="CT74" s="58"/>
      <c r="CU74" s="58"/>
      <c r="CV74" s="58"/>
      <c r="CW74" s="58"/>
      <c r="CX74" s="58"/>
      <c r="CY74" s="58"/>
      <c r="CZ74" s="58"/>
      <c r="DA74" s="58"/>
      <c r="DB74" s="58"/>
      <c r="DC74" s="58"/>
      <c r="DD74" s="58"/>
      <c r="DE74" s="58"/>
      <c r="DF74" s="58"/>
      <c r="DG74" s="58"/>
      <c r="DH74" s="58"/>
      <c r="DI74" s="58"/>
      <c r="DJ74" s="58"/>
      <c r="DK74" s="58"/>
      <c r="DL74" s="58"/>
      <c r="DM74" s="58"/>
      <c r="DN74" s="58"/>
      <c r="DO74" s="58"/>
      <c r="DP74" s="58"/>
      <c r="DQ74" s="58"/>
      <c r="DR74" s="58"/>
      <c r="DS74" s="58"/>
      <c r="DT74" s="58"/>
      <c r="DU74" s="58"/>
      <c r="DV74" s="58"/>
      <c r="DW74" s="58"/>
      <c r="DX74" s="58"/>
      <c r="DY74" s="58"/>
      <c r="DZ74" s="58"/>
      <c r="EA74" s="58"/>
      <c r="EB74" s="58"/>
      <c r="EC74" s="58"/>
      <c r="ED74" s="58"/>
      <c r="EE74" s="58"/>
      <c r="EF74" s="58"/>
      <c r="EG74" s="58"/>
      <c r="EH74" s="58"/>
      <c r="EI74" s="58"/>
      <c r="EJ74" s="58"/>
      <c r="EK74" s="58"/>
      <c r="EL74" s="58"/>
      <c r="EM74" s="58"/>
      <c r="EN74" s="58"/>
      <c r="EO74" s="58"/>
      <c r="EP74" s="58"/>
      <c r="EQ74" s="58"/>
      <c r="ER74" s="58"/>
      <c r="ES74" s="58"/>
      <c r="ET74" s="58"/>
      <c r="EU74" s="58"/>
      <c r="EV74" s="58"/>
      <c r="EW74" s="58"/>
      <c r="EX74" s="58"/>
      <c r="EY74" s="58"/>
      <c r="EZ74" s="58"/>
      <c r="FA74" s="58"/>
      <c r="FB74" s="58"/>
      <c r="FC74" s="58"/>
      <c r="FD74" s="58"/>
      <c r="FE74" s="58"/>
      <c r="FF74" s="58"/>
      <c r="FG74" s="58"/>
      <c r="FH74" s="58"/>
      <c r="FI74" s="58"/>
      <c r="FJ74" s="58"/>
      <c r="FK74" s="58"/>
      <c r="FL74" s="58"/>
      <c r="FM74" s="58"/>
      <c r="FN74" s="58"/>
      <c r="FO74" s="58"/>
      <c r="FP74" s="58"/>
      <c r="FQ74" s="58"/>
      <c r="FR74" s="58"/>
      <c r="FS74" s="58"/>
      <c r="FT74" s="58"/>
      <c r="FU74" s="58"/>
      <c r="FV74" s="58"/>
      <c r="FW74" s="58"/>
      <c r="FX74" s="58"/>
      <c r="FY74" s="58"/>
      <c r="FZ74" s="58"/>
      <c r="GA74" s="58"/>
      <c r="GB74" s="58"/>
      <c r="GC74" s="58"/>
      <c r="GD74" s="58"/>
      <c r="GE74" s="58"/>
      <c r="GF74" s="58"/>
      <c r="GG74" s="58"/>
      <c r="GH74" s="58"/>
      <c r="GI74" s="58"/>
      <c r="GJ74" s="58"/>
      <c r="GK74" s="58"/>
      <c r="GL74" s="58"/>
      <c r="GM74" s="58"/>
      <c r="GN74" s="58"/>
      <c r="GO74" s="58"/>
      <c r="GP74" s="58"/>
      <c r="GQ74" s="58"/>
      <c r="GR74" s="58"/>
      <c r="GS74" s="58"/>
      <c r="GT74" s="58"/>
      <c r="GU74" s="58"/>
      <c r="GV74" s="58"/>
      <c r="GW74" s="58"/>
      <c r="GX74" s="58"/>
      <c r="GY74" s="58"/>
      <c r="GZ74" s="58"/>
      <c r="HA74" s="58"/>
      <c r="HB74" s="58"/>
      <c r="HC74" s="58"/>
      <c r="HD74" s="58"/>
      <c r="HE74" s="58"/>
      <c r="HF74" s="58"/>
      <c r="HG74" s="58"/>
      <c r="HH74" s="58"/>
      <c r="HI74" s="58"/>
      <c r="HJ74" s="58"/>
      <c r="HK74" s="58"/>
      <c r="HL74" s="58"/>
      <c r="HM74" s="58"/>
      <c r="HN74" s="58"/>
      <c r="HO74" s="58"/>
      <c r="HP74" s="58"/>
      <c r="HQ74" s="58"/>
      <c r="HR74" s="58"/>
      <c r="HS74" s="58"/>
      <c r="HT74" s="58"/>
      <c r="HU74" s="58"/>
      <c r="HV74" s="58"/>
      <c r="HW74" s="58"/>
      <c r="HX74" s="58" t="s">
        <v>423</v>
      </c>
      <c r="HY74" s="58"/>
      <c r="HZ74" s="58"/>
      <c r="IA74" s="58"/>
      <c r="IB74" s="58"/>
      <c r="IC74" s="58"/>
      <c r="ID74" s="58"/>
      <c r="IE74" s="58"/>
      <c r="IF74" s="58"/>
      <c r="IG74" s="58"/>
      <c r="IH74" s="58"/>
      <c r="II74" s="58"/>
      <c r="IJ74" s="58"/>
      <c r="IK74" s="58"/>
      <c r="IL74" s="58"/>
      <c r="IM74" s="58"/>
      <c r="IN74" s="58"/>
      <c r="IO74" s="58"/>
      <c r="IP74" s="58"/>
      <c r="IQ74" s="58"/>
      <c r="IR74" s="39"/>
      <c r="IS74" s="58"/>
      <c r="IT74" s="58"/>
      <c r="IU74" s="58"/>
      <c r="IV74" s="58"/>
      <c r="IW74" s="58"/>
      <c r="IX74" s="58"/>
      <c r="IY74" s="58"/>
      <c r="IZ74" s="58"/>
      <c r="JA74" s="58"/>
      <c r="JB74" s="58"/>
      <c r="JC74" s="58"/>
      <c r="JD74" s="58"/>
      <c r="JE74" s="58"/>
      <c r="JF74" s="58"/>
      <c r="JG74" s="58"/>
      <c r="JH74" s="58"/>
      <c r="JI74" s="58"/>
      <c r="JJ74" s="58"/>
      <c r="JK74" s="58"/>
      <c r="JL74" s="58"/>
      <c r="JM74" s="58"/>
      <c r="JN74" s="39"/>
      <c r="JO74" s="39"/>
      <c r="JP74" s="58"/>
      <c r="JQ74" s="58"/>
      <c r="JR74" s="58"/>
      <c r="JS74" s="58"/>
      <c r="JT74" s="58"/>
      <c r="JU74" s="58"/>
      <c r="JV74" s="58"/>
      <c r="JW74" s="58"/>
      <c r="JX74" s="58"/>
      <c r="JY74" s="58"/>
      <c r="JZ74" s="58"/>
      <c r="KA74" s="58"/>
      <c r="KB74" s="58"/>
      <c r="KC74" s="58"/>
      <c r="KD74" s="58"/>
      <c r="KE74" s="58"/>
      <c r="KF74" s="58"/>
      <c r="KG74" s="58"/>
      <c r="KH74" s="58"/>
      <c r="KI74" s="58"/>
      <c r="KJ74" s="58"/>
      <c r="KK74" s="58"/>
      <c r="KL74" s="58"/>
      <c r="KM74" s="58"/>
      <c r="KN74" s="58"/>
      <c r="KO74" s="58"/>
      <c r="KP74" s="58"/>
      <c r="KQ74" s="58"/>
      <c r="KR74" s="58"/>
      <c r="KS74" s="58"/>
      <c r="KT74" s="58"/>
      <c r="KU74" s="58"/>
      <c r="KV74" s="58"/>
      <c r="KW74" s="58"/>
      <c r="KX74" s="58"/>
      <c r="KY74" s="58"/>
      <c r="KZ74" s="58"/>
      <c r="LA74" s="58"/>
      <c r="LB74" s="58"/>
      <c r="LC74" s="58"/>
      <c r="LD74" s="58"/>
      <c r="LE74" s="58"/>
      <c r="LF74" s="58"/>
      <c r="LG74" s="58"/>
      <c r="LH74" s="58"/>
      <c r="LI74" s="58"/>
      <c r="LJ74" s="58"/>
      <c r="LK74" s="58"/>
      <c r="LL74" s="58"/>
      <c r="LM74" s="58"/>
      <c r="LN74" s="58"/>
      <c r="LO74" s="58"/>
      <c r="LP74" s="58"/>
      <c r="LQ74" s="58"/>
      <c r="LR74" s="58"/>
      <c r="LS74" s="58"/>
      <c r="LT74" s="58"/>
      <c r="LU74" s="58"/>
      <c r="LV74" s="58"/>
      <c r="LW74" s="58"/>
      <c r="LX74" s="58"/>
      <c r="LY74" s="58"/>
      <c r="LZ74" s="58"/>
      <c r="MA74" s="58"/>
      <c r="MB74" s="58"/>
      <c r="MC74" s="58"/>
      <c r="MD74" s="58"/>
      <c r="ME74" s="58"/>
      <c r="MF74" s="58"/>
      <c r="MG74" s="58"/>
      <c r="MH74" s="58"/>
      <c r="MI74" s="58"/>
      <c r="MJ74" s="58"/>
      <c r="MK74" s="58"/>
      <c r="ML74" s="58"/>
      <c r="MM74" s="58"/>
      <c r="MN74" s="58"/>
      <c r="MO74" s="58"/>
      <c r="MP74" s="58"/>
      <c r="MQ74" s="58"/>
      <c r="MR74" s="58"/>
      <c r="MS74" s="58"/>
      <c r="MT74" s="58"/>
      <c r="MU74" s="58"/>
      <c r="MV74" s="58"/>
      <c r="MW74" s="58"/>
      <c r="MX74" s="58"/>
      <c r="MY74" s="58"/>
      <c r="MZ74" s="58"/>
      <c r="NA74" s="58"/>
      <c r="NB74" s="58" t="s">
        <v>1934</v>
      </c>
      <c r="NC74" s="58">
        <v>0</v>
      </c>
      <c r="ND74" s="58">
        <v>1</v>
      </c>
      <c r="NE74" s="58">
        <v>0</v>
      </c>
      <c r="NF74" s="58">
        <v>0</v>
      </c>
      <c r="NG74" s="58"/>
      <c r="NH74" s="58"/>
      <c r="NI74" s="58"/>
      <c r="NJ74" s="58"/>
      <c r="NK74" s="58"/>
      <c r="NL74" s="58"/>
      <c r="NM74" s="58"/>
      <c r="NN74" s="58"/>
      <c r="NO74" s="58"/>
      <c r="NP74" s="58"/>
      <c r="NQ74" s="58"/>
      <c r="NR74" s="58"/>
      <c r="NS74" s="58"/>
      <c r="NT74" s="58"/>
      <c r="NU74" s="58"/>
      <c r="NV74" s="58"/>
      <c r="NW74" s="58"/>
      <c r="NX74" s="58"/>
      <c r="NY74" s="58"/>
      <c r="NZ74" s="58"/>
      <c r="OA74" s="58"/>
      <c r="OB74" s="58"/>
      <c r="OC74" s="58"/>
      <c r="OD74" s="58"/>
      <c r="OE74" s="58"/>
      <c r="OF74" s="58"/>
      <c r="OG74" s="58"/>
      <c r="OH74" s="58"/>
      <c r="OI74" s="58"/>
      <c r="OJ74" s="58"/>
      <c r="OK74" s="58"/>
      <c r="OL74" s="58"/>
      <c r="OM74" s="58"/>
      <c r="ON74" s="58"/>
      <c r="OO74" s="58"/>
      <c r="OP74" s="58"/>
      <c r="OQ74" s="58"/>
      <c r="OR74" s="58"/>
      <c r="OS74" s="58"/>
      <c r="OT74" s="58"/>
      <c r="OU74" s="58"/>
      <c r="OV74" s="39" t="s">
        <v>355</v>
      </c>
      <c r="OW74" s="58">
        <v>0</v>
      </c>
      <c r="OX74" s="58">
        <v>0</v>
      </c>
      <c r="OY74" s="58">
        <v>0</v>
      </c>
      <c r="OZ74" s="58">
        <v>0</v>
      </c>
      <c r="PA74" s="58">
        <v>0</v>
      </c>
      <c r="PB74" s="58">
        <v>0</v>
      </c>
      <c r="PC74" s="58">
        <v>0</v>
      </c>
      <c r="PD74" s="58">
        <v>0</v>
      </c>
      <c r="PE74" s="58"/>
      <c r="PF74" s="58"/>
      <c r="PG74" s="58"/>
      <c r="PH74" s="58">
        <v>0</v>
      </c>
      <c r="PI74" s="58">
        <v>1</v>
      </c>
      <c r="PJ74" s="58">
        <v>0</v>
      </c>
      <c r="PK74" s="58"/>
      <c r="PL74" s="58"/>
      <c r="PM74" s="58"/>
      <c r="PN74" s="58"/>
      <c r="PO74" s="58"/>
      <c r="PP74" s="58"/>
      <c r="PQ74" s="58"/>
      <c r="PR74" s="58"/>
      <c r="PS74" s="58"/>
      <c r="PT74" s="58"/>
      <c r="PU74" s="58"/>
      <c r="PV74" s="58"/>
      <c r="PW74" s="58"/>
      <c r="PX74" s="58"/>
      <c r="PY74" s="58"/>
      <c r="PZ74" s="58"/>
      <c r="QA74" s="58"/>
      <c r="QB74" s="58"/>
      <c r="QC74" s="58" t="s">
        <v>327</v>
      </c>
      <c r="QD74" s="58"/>
      <c r="QE74" s="58" t="s">
        <v>1178</v>
      </c>
      <c r="QF74" s="58">
        <v>1</v>
      </c>
      <c r="QG74" s="58">
        <v>0</v>
      </c>
      <c r="QH74" s="58">
        <v>0</v>
      </c>
      <c r="QI74" s="58">
        <v>0</v>
      </c>
      <c r="QJ74" s="58">
        <v>0</v>
      </c>
      <c r="QK74" s="58">
        <v>0</v>
      </c>
      <c r="QL74" s="58">
        <v>0</v>
      </c>
      <c r="QM74" s="58">
        <v>0</v>
      </c>
      <c r="QN74" s="58">
        <v>0</v>
      </c>
      <c r="QO74" s="58"/>
      <c r="QP74" s="58" t="s">
        <v>318</v>
      </c>
      <c r="QQ74" s="58">
        <v>0</v>
      </c>
      <c r="QR74" s="58">
        <v>0</v>
      </c>
      <c r="QS74" s="58">
        <v>0</v>
      </c>
      <c r="QT74" s="58">
        <v>0</v>
      </c>
      <c r="QU74" s="58">
        <v>0</v>
      </c>
      <c r="QV74" s="58">
        <v>1</v>
      </c>
      <c r="QW74" s="58">
        <v>0</v>
      </c>
      <c r="QX74" s="58">
        <v>0</v>
      </c>
      <c r="QY74" s="58">
        <v>0</v>
      </c>
      <c r="QZ74" s="58"/>
      <c r="RA74" s="58"/>
      <c r="RB74" s="58"/>
      <c r="RC74" s="58"/>
      <c r="RD74" s="58"/>
      <c r="RE74" s="58"/>
      <c r="RF74" s="58"/>
      <c r="RG74" s="58"/>
      <c r="RH74" s="58"/>
      <c r="RI74" s="58"/>
      <c r="RJ74" s="58"/>
      <c r="RK74" s="58"/>
      <c r="RL74" s="58"/>
      <c r="RM74" s="58"/>
      <c r="RN74" s="58"/>
      <c r="RO74" s="58"/>
      <c r="RP74" s="58"/>
      <c r="RQ74" s="58"/>
      <c r="RR74" s="58"/>
      <c r="RS74" s="58"/>
      <c r="RT74" s="58"/>
      <c r="RU74" s="58"/>
      <c r="RV74" s="58"/>
      <c r="RW74" s="58"/>
      <c r="RX74" s="58"/>
      <c r="RY74" s="58"/>
      <c r="RZ74" s="58"/>
      <c r="SA74" s="58"/>
      <c r="SB74" s="58"/>
      <c r="SC74" s="58"/>
      <c r="SD74" s="58"/>
      <c r="SE74" s="58"/>
      <c r="SF74" s="58"/>
      <c r="SG74" s="58"/>
      <c r="SH74" s="58"/>
      <c r="SI74" s="58"/>
      <c r="SJ74" s="58"/>
      <c r="SK74" s="58"/>
      <c r="SL74" s="58"/>
      <c r="SM74" s="58"/>
      <c r="SN74" s="58"/>
      <c r="SO74" s="58"/>
      <c r="SP74" s="58"/>
      <c r="SQ74" s="58"/>
      <c r="SR74" s="58"/>
      <c r="SS74" s="58"/>
      <c r="ST74" s="58"/>
      <c r="SU74" s="58"/>
      <c r="SV74" s="58"/>
      <c r="SW74" s="58"/>
      <c r="SX74" s="58"/>
      <c r="SY74" s="58"/>
      <c r="SZ74" s="58"/>
      <c r="TA74" s="58"/>
      <c r="TB74" s="58"/>
      <c r="TC74" s="58"/>
      <c r="TD74" s="58"/>
      <c r="TE74" s="58"/>
      <c r="TF74" s="58"/>
      <c r="TG74" s="58"/>
      <c r="TH74" s="58"/>
      <c r="TI74" s="58"/>
      <c r="TJ74" s="58"/>
      <c r="TK74" s="58"/>
      <c r="TL74" s="58"/>
      <c r="TM74" s="58"/>
      <c r="TN74" s="58"/>
      <c r="TO74" s="58"/>
      <c r="TP74" s="58"/>
      <c r="TQ74" s="58"/>
      <c r="TR74" s="58"/>
      <c r="TS74" s="58"/>
      <c r="TT74" s="58"/>
      <c r="TU74" s="58"/>
      <c r="TV74" s="58"/>
      <c r="TW74" s="58"/>
      <c r="TX74" s="58"/>
      <c r="TY74" s="58"/>
      <c r="TZ74" s="58"/>
      <c r="UA74" s="58"/>
      <c r="UB74" s="58"/>
      <c r="UC74" s="58"/>
      <c r="UD74" s="58"/>
      <c r="UE74" s="58"/>
      <c r="UF74" s="58"/>
      <c r="UG74" s="58"/>
      <c r="UH74" s="58"/>
      <c r="UI74" s="58"/>
      <c r="UJ74" s="58"/>
      <c r="UK74" s="58"/>
      <c r="UL74" s="58"/>
      <c r="UM74" s="58"/>
      <c r="UN74" s="58"/>
      <c r="UO74" s="58"/>
      <c r="UP74" s="58"/>
      <c r="UQ74" s="58"/>
      <c r="UR74" s="58"/>
      <c r="US74" s="58"/>
      <c r="UT74" s="58"/>
      <c r="UU74" s="58"/>
      <c r="UV74" s="58"/>
      <c r="UW74" s="58"/>
      <c r="UX74" s="58"/>
      <c r="UY74" s="58"/>
      <c r="UZ74" s="58"/>
      <c r="VA74" s="58"/>
      <c r="VB74" s="58"/>
      <c r="VC74" s="58"/>
      <c r="VD74" s="58"/>
      <c r="VE74" s="58"/>
      <c r="VF74" s="58"/>
      <c r="VG74" s="58"/>
      <c r="VH74" s="58"/>
      <c r="VI74" s="58"/>
      <c r="VJ74" s="58"/>
      <c r="VK74" s="58"/>
      <c r="VL74" s="58"/>
      <c r="VM74" s="58"/>
      <c r="VN74" s="58"/>
      <c r="VO74" s="58"/>
      <c r="VP74" s="58"/>
      <c r="VQ74" s="58"/>
      <c r="VR74" s="58"/>
      <c r="VS74" s="58" t="s">
        <v>2236</v>
      </c>
      <c r="VT74" s="58">
        <v>0</v>
      </c>
      <c r="VU74" s="58">
        <v>1</v>
      </c>
      <c r="VV74" s="58">
        <v>0</v>
      </c>
      <c r="VW74" s="58">
        <v>0</v>
      </c>
      <c r="VX74" s="58">
        <v>0</v>
      </c>
      <c r="VY74" s="58">
        <v>0</v>
      </c>
      <c r="VZ74" s="58">
        <v>1</v>
      </c>
      <c r="WA74" s="58">
        <v>0</v>
      </c>
      <c r="WB74" s="58"/>
      <c r="WC74" s="58">
        <v>0</v>
      </c>
      <c r="WD74" s="58">
        <v>0</v>
      </c>
      <c r="WE74" s="58">
        <v>0</v>
      </c>
      <c r="WF74" s="58"/>
      <c r="WG74" s="58" t="s">
        <v>4445</v>
      </c>
      <c r="WH74" s="58" t="s">
        <v>4099</v>
      </c>
      <c r="WI74" s="58" t="s">
        <v>1012</v>
      </c>
      <c r="WJ74" s="58">
        <v>0</v>
      </c>
      <c r="WK74" s="58">
        <v>0</v>
      </c>
      <c r="WL74" s="58">
        <v>0</v>
      </c>
      <c r="WM74" s="58">
        <v>0</v>
      </c>
      <c r="WN74" s="58">
        <v>0</v>
      </c>
      <c r="WO74" s="58">
        <v>1</v>
      </c>
      <c r="WP74" s="58">
        <v>0</v>
      </c>
      <c r="WQ74" s="58">
        <v>0</v>
      </c>
      <c r="WR74" s="58">
        <v>1</v>
      </c>
      <c r="WS74" s="58">
        <v>0</v>
      </c>
      <c r="WT74" s="58">
        <v>0</v>
      </c>
      <c r="WU74" s="58"/>
      <c r="WV74" s="58">
        <v>0</v>
      </c>
      <c r="WW74" s="58">
        <v>0</v>
      </c>
      <c r="WX74" s="58">
        <v>0</v>
      </c>
      <c r="WY74" s="58"/>
      <c r="WZ74" s="58" t="s">
        <v>5065</v>
      </c>
      <c r="XA74" s="58" t="s">
        <v>327</v>
      </c>
      <c r="XB74" s="58"/>
      <c r="XC74" s="58"/>
      <c r="XD74" s="58"/>
      <c r="XE74" s="58"/>
      <c r="XF74" s="58"/>
      <c r="XG74" s="58"/>
      <c r="XH74" s="58"/>
      <c r="XI74" s="58"/>
      <c r="XJ74" s="39" t="s">
        <v>355</v>
      </c>
      <c r="XK74" s="58" t="s">
        <v>327</v>
      </c>
      <c r="XL74" s="58"/>
      <c r="XM74" s="58" t="s">
        <v>598</v>
      </c>
      <c r="XN74" s="58">
        <v>0</v>
      </c>
      <c r="XO74" s="58">
        <v>0</v>
      </c>
      <c r="XP74" s="58">
        <v>1</v>
      </c>
      <c r="XQ74" s="58"/>
      <c r="XR74" s="58">
        <v>0</v>
      </c>
      <c r="XS74" s="58">
        <v>0</v>
      </c>
      <c r="XT74" s="58">
        <v>0</v>
      </c>
      <c r="XU74" s="58"/>
      <c r="XV74" s="58"/>
      <c r="XW74" s="58" t="s">
        <v>1915</v>
      </c>
      <c r="XX74" s="58">
        <v>229556123</v>
      </c>
      <c r="XY74" s="58" t="s">
        <v>2136</v>
      </c>
      <c r="XZ74" s="57">
        <v>44505.496307870373</v>
      </c>
      <c r="YA74" s="58"/>
      <c r="YB74" s="58"/>
      <c r="YC74" s="58" t="s">
        <v>336</v>
      </c>
      <c r="YD74" s="58" t="s">
        <v>337</v>
      </c>
      <c r="YE74" s="58"/>
      <c r="YF74" s="58">
        <v>84</v>
      </c>
    </row>
    <row r="75" spans="1:656" s="14" customFormat="1" x14ac:dyDescent="0.25">
      <c r="A75" s="52">
        <v>44504.801643692132</v>
      </c>
      <c r="B75" s="53">
        <v>44505.574185567129</v>
      </c>
      <c r="C75" s="53">
        <v>44504</v>
      </c>
      <c r="D75" s="54"/>
      <c r="E75" s="54" t="s">
        <v>308</v>
      </c>
      <c r="F75" s="53">
        <v>44504</v>
      </c>
      <c r="G75" s="54" t="s">
        <v>310</v>
      </c>
      <c r="H75" s="54" t="s">
        <v>310</v>
      </c>
      <c r="I75" s="54" t="s">
        <v>1915</v>
      </c>
      <c r="J75" s="54" t="s">
        <v>312</v>
      </c>
      <c r="K75" s="54" t="s">
        <v>441</v>
      </c>
      <c r="L75" s="54"/>
      <c r="M75" s="54" t="s">
        <v>681</v>
      </c>
      <c r="N75" s="54" t="s">
        <v>310</v>
      </c>
      <c r="O75" s="54" t="s">
        <v>382</v>
      </c>
      <c r="P75" s="54" t="s">
        <v>401</v>
      </c>
      <c r="Q75" s="54"/>
      <c r="R75" s="54" t="s">
        <v>317</v>
      </c>
      <c r="S75" s="54">
        <v>2</v>
      </c>
      <c r="T75" s="54">
        <v>0</v>
      </c>
      <c r="U75" s="54">
        <v>0</v>
      </c>
      <c r="V75" s="54" t="s">
        <v>318</v>
      </c>
      <c r="W75" s="54">
        <v>1</v>
      </c>
      <c r="X75" s="54">
        <v>0</v>
      </c>
      <c r="Y75" s="54">
        <v>0</v>
      </c>
      <c r="Z75" s="54">
        <v>0</v>
      </c>
      <c r="AA75" s="54" t="s">
        <v>402</v>
      </c>
      <c r="AB75" s="54">
        <v>1</v>
      </c>
      <c r="AC75" s="54">
        <v>1</v>
      </c>
      <c r="AD75" s="54">
        <v>0</v>
      </c>
      <c r="AE75" s="54">
        <v>0</v>
      </c>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4"/>
      <c r="CD75" s="54"/>
      <c r="CE75" s="54"/>
      <c r="CF75" s="54"/>
      <c r="CG75" s="54"/>
      <c r="CH75" s="54"/>
      <c r="CI75" s="54"/>
      <c r="CJ75" s="54"/>
      <c r="CK75" s="54"/>
      <c r="CL75" s="54"/>
      <c r="CM75" s="54"/>
      <c r="CN75" s="54"/>
      <c r="CO75" s="54"/>
      <c r="CP75" s="54"/>
      <c r="CQ75" s="54"/>
      <c r="CR75" s="54"/>
      <c r="CS75" s="54"/>
      <c r="CT75" s="54"/>
      <c r="CU75" s="54"/>
      <c r="CV75" s="54"/>
      <c r="CW75" s="54"/>
      <c r="CX75" s="54"/>
      <c r="CY75" s="54"/>
      <c r="CZ75" s="54"/>
      <c r="DA75" s="54"/>
      <c r="DB75" s="54"/>
      <c r="DC75" s="54"/>
      <c r="DD75" s="54"/>
      <c r="DE75" s="54"/>
      <c r="DF75" s="54"/>
      <c r="DG75" s="54"/>
      <c r="DH75" s="54"/>
      <c r="DI75" s="54"/>
      <c r="DJ75" s="54"/>
      <c r="DK75" s="54"/>
      <c r="DL75" s="54"/>
      <c r="DM75" s="54"/>
      <c r="DN75" s="54"/>
      <c r="DO75" s="54"/>
      <c r="DP75" s="54"/>
      <c r="DQ75" s="54"/>
      <c r="DR75" s="54"/>
      <c r="DS75" s="54"/>
      <c r="DT75" s="54"/>
      <c r="DU75" s="54"/>
      <c r="DV75" s="54"/>
      <c r="DW75" s="54"/>
      <c r="DX75" s="54"/>
      <c r="DY75" s="54"/>
      <c r="DZ75" s="54"/>
      <c r="EA75" s="54"/>
      <c r="EB75" s="54"/>
      <c r="EC75" s="54"/>
      <c r="ED75" s="54"/>
      <c r="EE75" s="54"/>
      <c r="EF75" s="54"/>
      <c r="EG75" s="54"/>
      <c r="EH75" s="54"/>
      <c r="EI75" s="54"/>
      <c r="EJ75" s="54" t="s">
        <v>318</v>
      </c>
      <c r="EK75" s="54">
        <v>1</v>
      </c>
      <c r="EL75" s="54">
        <v>0</v>
      </c>
      <c r="EM75" s="54">
        <v>0</v>
      </c>
      <c r="EN75" s="54">
        <v>0</v>
      </c>
      <c r="EO75" s="54">
        <v>0</v>
      </c>
      <c r="EP75" s="54">
        <v>0</v>
      </c>
      <c r="EQ75" s="54"/>
      <c r="ER75" s="54"/>
      <c r="ES75" s="54"/>
      <c r="ET75" s="54"/>
      <c r="EU75" s="54"/>
      <c r="EV75" s="54"/>
      <c r="EW75" s="54"/>
      <c r="EX75" s="54"/>
      <c r="EY75" s="54"/>
      <c r="EZ75" s="54"/>
      <c r="FA75" s="54"/>
      <c r="FB75" s="54"/>
      <c r="FC75" s="54"/>
      <c r="FD75" s="54"/>
      <c r="FE75" s="54"/>
      <c r="FF75" s="54"/>
      <c r="FG75" s="54"/>
      <c r="FH75" s="54"/>
      <c r="FI75" s="54"/>
      <c r="FJ75" s="54"/>
      <c r="FK75" s="54"/>
      <c r="FL75" s="54"/>
      <c r="FM75" s="54"/>
      <c r="FN75" s="54"/>
      <c r="FO75" s="54"/>
      <c r="FP75" s="54"/>
      <c r="FQ75" s="54"/>
      <c r="FR75" s="54"/>
      <c r="FS75" s="54"/>
      <c r="FT75" s="54"/>
      <c r="FU75" s="54"/>
      <c r="FV75" s="54"/>
      <c r="FW75" s="54"/>
      <c r="FX75" s="54"/>
      <c r="FY75" s="54"/>
      <c r="FZ75" s="54"/>
      <c r="GA75" s="54"/>
      <c r="GB75" s="54"/>
      <c r="GC75" s="54"/>
      <c r="GD75" s="54"/>
      <c r="GE75" s="54"/>
      <c r="GF75" s="54"/>
      <c r="GG75" s="54"/>
      <c r="GH75" s="54"/>
      <c r="GI75" s="54"/>
      <c r="GJ75" s="54"/>
      <c r="GK75" s="54"/>
      <c r="GL75" s="54"/>
      <c r="GM75" s="54"/>
      <c r="GN75" s="54"/>
      <c r="GO75" s="54"/>
      <c r="GP75" s="54"/>
      <c r="GQ75" s="54"/>
      <c r="GR75" s="54"/>
      <c r="GS75" s="54"/>
      <c r="GT75" s="54"/>
      <c r="GU75" s="54"/>
      <c r="GV75" s="54"/>
      <c r="GW75" s="54"/>
      <c r="GX75" s="54"/>
      <c r="GY75" s="54"/>
      <c r="GZ75" s="54"/>
      <c r="HA75" s="54"/>
      <c r="HB75" s="54"/>
      <c r="HC75" s="54"/>
      <c r="HD75" s="54"/>
      <c r="HE75" s="54"/>
      <c r="HF75" s="54"/>
      <c r="HG75" s="54"/>
      <c r="HH75" s="54"/>
      <c r="HI75" s="54"/>
      <c r="HJ75" s="54"/>
      <c r="HK75" s="54"/>
      <c r="HL75" s="54"/>
      <c r="HM75" s="54"/>
      <c r="HN75" s="54"/>
      <c r="HO75" s="54"/>
      <c r="HP75" s="54"/>
      <c r="HQ75" s="54"/>
      <c r="HR75" s="54"/>
      <c r="HS75" s="54"/>
      <c r="HT75" s="54"/>
      <c r="HU75" s="54"/>
      <c r="HV75" s="54"/>
      <c r="HW75" s="54"/>
      <c r="HX75" s="54" t="s">
        <v>423</v>
      </c>
      <c r="HY75" s="54"/>
      <c r="HZ75" s="54"/>
      <c r="IA75" s="54"/>
      <c r="IB75" s="54"/>
      <c r="IC75" s="54"/>
      <c r="ID75" s="54" t="s">
        <v>355</v>
      </c>
      <c r="IE75" s="54"/>
      <c r="IF75" s="54"/>
      <c r="IG75" s="54"/>
      <c r="IH75" s="54"/>
      <c r="II75" s="54"/>
      <c r="IJ75" s="54"/>
      <c r="IK75" s="54"/>
      <c r="IL75" s="54"/>
      <c r="IM75" s="54"/>
      <c r="IN75" s="54"/>
      <c r="IO75" s="54"/>
      <c r="IP75" s="54"/>
      <c r="IQ75" s="54"/>
      <c r="IR75" s="39"/>
      <c r="IS75" s="54"/>
      <c r="IT75" s="54"/>
      <c r="IU75" s="54"/>
      <c r="IV75" s="54"/>
      <c r="IW75" s="54"/>
      <c r="IX75" s="54"/>
      <c r="IY75" s="54"/>
      <c r="IZ75" s="54"/>
      <c r="JA75" s="54"/>
      <c r="JB75" s="54"/>
      <c r="JC75" s="54"/>
      <c r="JD75" s="54"/>
      <c r="JE75" s="54"/>
      <c r="JF75" s="54"/>
      <c r="JG75" s="54"/>
      <c r="JH75" s="54"/>
      <c r="JI75" s="54"/>
      <c r="JJ75" s="54"/>
      <c r="JK75" s="54"/>
      <c r="JL75" s="54"/>
      <c r="JM75" s="54"/>
      <c r="JN75" s="58"/>
      <c r="JO75" s="58"/>
      <c r="JP75" s="54"/>
      <c r="JQ75" s="54"/>
      <c r="JR75" s="54"/>
      <c r="JS75" s="54"/>
      <c r="JT75" s="54"/>
      <c r="JU75" s="54"/>
      <c r="JV75" s="54"/>
      <c r="JW75" s="54"/>
      <c r="JX75" s="54"/>
      <c r="JY75" s="54"/>
      <c r="JZ75" s="54"/>
      <c r="KA75" s="54"/>
      <c r="KB75" s="54"/>
      <c r="KC75" s="54"/>
      <c r="KD75" s="54"/>
      <c r="KE75" s="54"/>
      <c r="KF75" s="54"/>
      <c r="KG75" s="54"/>
      <c r="KH75" s="54"/>
      <c r="KI75" s="54"/>
      <c r="KJ75" s="54"/>
      <c r="KK75" s="54"/>
      <c r="KL75" s="54"/>
      <c r="KM75" s="54"/>
      <c r="KN75" s="54"/>
      <c r="KO75" s="54"/>
      <c r="KP75" s="54"/>
      <c r="KQ75" s="54"/>
      <c r="KR75" s="54"/>
      <c r="KS75" s="54"/>
      <c r="KT75" s="54"/>
      <c r="KU75" s="54"/>
      <c r="KV75" s="54"/>
      <c r="KW75" s="54"/>
      <c r="KX75" s="54"/>
      <c r="KY75" s="54"/>
      <c r="KZ75" s="54"/>
      <c r="LA75" s="54"/>
      <c r="LB75" s="54"/>
      <c r="LC75" s="54"/>
      <c r="LD75" s="54"/>
      <c r="LE75" s="54"/>
      <c r="LF75" s="54"/>
      <c r="LG75" s="54"/>
      <c r="LH75" s="54"/>
      <c r="LI75" s="54"/>
      <c r="LJ75" s="54"/>
      <c r="LK75" s="54"/>
      <c r="LL75" s="54"/>
      <c r="LM75" s="54"/>
      <c r="LN75" s="54"/>
      <c r="LO75" s="54"/>
      <c r="LP75" s="54"/>
      <c r="LQ75" s="54"/>
      <c r="LR75" s="54"/>
      <c r="LS75" s="54"/>
      <c r="LT75" s="54"/>
      <c r="LU75" s="54"/>
      <c r="LV75" s="54"/>
      <c r="LW75" s="54"/>
      <c r="LX75" s="54"/>
      <c r="LY75" s="54"/>
      <c r="LZ75" s="54"/>
      <c r="MA75" s="54"/>
      <c r="MB75" s="54"/>
      <c r="MC75" s="54"/>
      <c r="MD75" s="54"/>
      <c r="ME75" s="54"/>
      <c r="MF75" s="54"/>
      <c r="MG75" s="54"/>
      <c r="MH75" s="54"/>
      <c r="MI75" s="54"/>
      <c r="MJ75" s="54" t="s">
        <v>355</v>
      </c>
      <c r="MK75" s="54">
        <v>0</v>
      </c>
      <c r="ML75" s="54">
        <v>0</v>
      </c>
      <c r="MM75" s="54">
        <v>0</v>
      </c>
      <c r="MN75" s="54">
        <v>0</v>
      </c>
      <c r="MO75" s="54">
        <v>0</v>
      </c>
      <c r="MP75" s="54">
        <v>0</v>
      </c>
      <c r="MQ75" s="54">
        <v>1</v>
      </c>
      <c r="MR75" s="54">
        <v>0</v>
      </c>
      <c r="MS75" s="54"/>
      <c r="MT75" s="54"/>
      <c r="MU75" s="54"/>
      <c r="MV75" s="54"/>
      <c r="MW75" s="54"/>
      <c r="MX75" s="54"/>
      <c r="MY75" s="54"/>
      <c r="MZ75" s="54"/>
      <c r="NA75" s="54"/>
      <c r="NB75" s="54" t="s">
        <v>325</v>
      </c>
      <c r="NC75" s="54">
        <v>1</v>
      </c>
      <c r="ND75" s="54">
        <v>0</v>
      </c>
      <c r="NE75" s="54">
        <v>0</v>
      </c>
      <c r="NF75" s="54">
        <v>0</v>
      </c>
      <c r="NG75" s="54"/>
      <c r="NH75" s="54"/>
      <c r="NI75" s="54"/>
      <c r="NJ75" s="54"/>
      <c r="NK75" s="54"/>
      <c r="NL75" s="54"/>
      <c r="NM75" s="54"/>
      <c r="NN75" s="54"/>
      <c r="NO75" s="54"/>
      <c r="NP75" s="54"/>
      <c r="NQ75" s="54"/>
      <c r="NR75" s="54"/>
      <c r="NS75" s="54"/>
      <c r="NT75" s="54"/>
      <c r="NU75" s="54"/>
      <c r="NV75" s="54"/>
      <c r="NW75" s="54"/>
      <c r="NX75" s="54"/>
      <c r="NY75" s="54"/>
      <c r="NZ75" s="54"/>
      <c r="OA75" s="54"/>
      <c r="OB75" s="54"/>
      <c r="OC75" s="54"/>
      <c r="OD75" s="54"/>
      <c r="OE75" s="54"/>
      <c r="OF75" s="54"/>
      <c r="OG75" s="54"/>
      <c r="OH75" s="54"/>
      <c r="OI75" s="54"/>
      <c r="OJ75" s="54"/>
      <c r="OK75" s="54"/>
      <c r="OL75" s="54"/>
      <c r="OM75" s="54"/>
      <c r="ON75" s="54"/>
      <c r="OO75" s="54"/>
      <c r="OP75" s="54"/>
      <c r="OQ75" s="54"/>
      <c r="OR75" s="54"/>
      <c r="OS75" s="54"/>
      <c r="OT75" s="54"/>
      <c r="OU75" s="54"/>
      <c r="OV75" s="39" t="s">
        <v>753</v>
      </c>
      <c r="OW75" s="54">
        <v>1</v>
      </c>
      <c r="OX75" s="54">
        <v>0</v>
      </c>
      <c r="OY75" s="54">
        <v>0</v>
      </c>
      <c r="OZ75" s="54">
        <v>0</v>
      </c>
      <c r="PA75" s="54">
        <v>0</v>
      </c>
      <c r="PB75" s="54">
        <v>0</v>
      </c>
      <c r="PC75" s="54">
        <v>0</v>
      </c>
      <c r="PD75" s="54">
        <v>0</v>
      </c>
      <c r="PE75" s="54"/>
      <c r="PF75" s="54"/>
      <c r="PG75" s="54"/>
      <c r="PH75" s="54">
        <v>0</v>
      </c>
      <c r="PI75" s="54">
        <v>0</v>
      </c>
      <c r="PJ75" s="54">
        <v>0</v>
      </c>
      <c r="PK75" s="54"/>
      <c r="PL75" s="54"/>
      <c r="PM75" s="54"/>
      <c r="PN75" s="54"/>
      <c r="PO75" s="54"/>
      <c r="PP75" s="54"/>
      <c r="PQ75" s="54"/>
      <c r="PR75" s="54"/>
      <c r="PS75" s="54"/>
      <c r="PT75" s="54"/>
      <c r="PU75" s="54"/>
      <c r="PV75" s="54"/>
      <c r="PW75" s="54"/>
      <c r="PX75" s="54"/>
      <c r="PY75" s="54"/>
      <c r="PZ75" s="54"/>
      <c r="QA75" s="54"/>
      <c r="QB75" s="54"/>
      <c r="QC75" s="54" t="s">
        <v>327</v>
      </c>
      <c r="QD75" s="54"/>
      <c r="QE75" s="54" t="s">
        <v>355</v>
      </c>
      <c r="QF75" s="54">
        <v>0</v>
      </c>
      <c r="QG75" s="54">
        <v>0</v>
      </c>
      <c r="QH75" s="54">
        <v>0</v>
      </c>
      <c r="QI75" s="54">
        <v>0</v>
      </c>
      <c r="QJ75" s="54">
        <v>0</v>
      </c>
      <c r="QK75" s="54">
        <v>0</v>
      </c>
      <c r="QL75" s="54">
        <v>0</v>
      </c>
      <c r="QM75" s="54">
        <v>1</v>
      </c>
      <c r="QN75" s="54">
        <v>0</v>
      </c>
      <c r="QO75" s="54"/>
      <c r="QP75" s="54"/>
      <c r="QQ75" s="54"/>
      <c r="QR75" s="54"/>
      <c r="QS75" s="54"/>
      <c r="QT75" s="54"/>
      <c r="QU75" s="54"/>
      <c r="QV75" s="54"/>
      <c r="QW75" s="54"/>
      <c r="QX75" s="54"/>
      <c r="QY75" s="54"/>
      <c r="QZ75" s="54"/>
      <c r="RA75" s="54"/>
      <c r="RB75" s="54"/>
      <c r="RC75" s="54"/>
      <c r="RD75" s="54"/>
      <c r="RE75" s="54"/>
      <c r="RF75" s="54"/>
      <c r="RG75" s="54"/>
      <c r="RH75" s="54"/>
      <c r="RI75" s="54"/>
      <c r="RJ75" s="54"/>
      <c r="RK75" s="54"/>
      <c r="RL75" s="54"/>
      <c r="RM75" s="54"/>
      <c r="RN75" s="54"/>
      <c r="RO75" s="54"/>
      <c r="RP75" s="54"/>
      <c r="RQ75" s="54"/>
      <c r="RR75" s="54"/>
      <c r="RS75" s="54"/>
      <c r="RT75" s="54"/>
      <c r="RU75" s="54"/>
      <c r="RV75" s="54"/>
      <c r="RW75" s="54"/>
      <c r="RX75" s="54"/>
      <c r="RY75" s="54"/>
      <c r="RZ75" s="54"/>
      <c r="SA75" s="54"/>
      <c r="SB75" s="54"/>
      <c r="SC75" s="54"/>
      <c r="SD75" s="54"/>
      <c r="SE75" s="54"/>
      <c r="SF75" s="54"/>
      <c r="SG75" s="54"/>
      <c r="SH75" s="54"/>
      <c r="SI75" s="54"/>
      <c r="SJ75" s="54"/>
      <c r="SK75" s="54"/>
      <c r="SL75" s="54"/>
      <c r="SM75" s="54"/>
      <c r="SN75" s="54"/>
      <c r="SO75" s="54"/>
      <c r="SP75" s="54"/>
      <c r="SQ75" s="54"/>
      <c r="SR75" s="54"/>
      <c r="SS75" s="54"/>
      <c r="ST75" s="54"/>
      <c r="SU75" s="54"/>
      <c r="SV75" s="54"/>
      <c r="SW75" s="54"/>
      <c r="SX75" s="54"/>
      <c r="SY75" s="54"/>
      <c r="SZ75" s="54"/>
      <c r="TA75" s="54"/>
      <c r="TB75" s="54"/>
      <c r="TC75" s="54"/>
      <c r="TD75" s="54"/>
      <c r="TE75" s="54"/>
      <c r="TF75" s="54"/>
      <c r="TG75" s="54"/>
      <c r="TH75" s="54"/>
      <c r="TI75" s="54"/>
      <c r="TJ75" s="54"/>
      <c r="TK75" s="54"/>
      <c r="TL75" s="54"/>
      <c r="TM75" s="54"/>
      <c r="TN75" s="54"/>
      <c r="TO75" s="54"/>
      <c r="TP75" s="54"/>
      <c r="TQ75" s="54"/>
      <c r="TR75" s="54"/>
      <c r="TS75" s="54"/>
      <c r="TT75" s="54"/>
      <c r="TU75" s="54"/>
      <c r="TV75" s="54"/>
      <c r="TW75" s="54"/>
      <c r="TX75" s="54"/>
      <c r="TY75" s="54"/>
      <c r="TZ75" s="54"/>
      <c r="UA75" s="54"/>
      <c r="UB75" s="54"/>
      <c r="UC75" s="54"/>
      <c r="UD75" s="54"/>
      <c r="UE75" s="54"/>
      <c r="UF75" s="54"/>
      <c r="UG75" s="54"/>
      <c r="UH75" s="54"/>
      <c r="UI75" s="54"/>
      <c r="UJ75" s="54"/>
      <c r="UK75" s="54"/>
      <c r="UL75" s="54"/>
      <c r="UM75" s="54"/>
      <c r="UN75" s="54"/>
      <c r="UO75" s="54"/>
      <c r="UP75" s="54"/>
      <c r="UQ75" s="54"/>
      <c r="UR75" s="54"/>
      <c r="US75" s="54"/>
      <c r="UT75" s="54"/>
      <c r="UU75" s="54"/>
      <c r="UV75" s="54"/>
      <c r="UW75" s="54"/>
      <c r="UX75" s="54"/>
      <c r="UY75" s="54"/>
      <c r="UZ75" s="54"/>
      <c r="VA75" s="54"/>
      <c r="VB75" s="54"/>
      <c r="VC75" s="54"/>
      <c r="VD75" s="54"/>
      <c r="VE75" s="54"/>
      <c r="VF75" s="54"/>
      <c r="VG75" s="54"/>
      <c r="VH75" s="54"/>
      <c r="VI75" s="54"/>
      <c r="VJ75" s="54"/>
      <c r="VK75" s="54"/>
      <c r="VL75" s="54"/>
      <c r="VM75" s="54"/>
      <c r="VN75" s="54"/>
      <c r="VO75" s="54"/>
      <c r="VP75" s="54"/>
      <c r="VQ75" s="54"/>
      <c r="VR75" s="54"/>
      <c r="VS75" s="54" t="s">
        <v>2237</v>
      </c>
      <c r="VT75" s="54">
        <v>0</v>
      </c>
      <c r="VU75" s="54">
        <v>1</v>
      </c>
      <c r="VV75" s="54">
        <v>0</v>
      </c>
      <c r="VW75" s="54">
        <v>1</v>
      </c>
      <c r="VX75" s="54">
        <v>0</v>
      </c>
      <c r="VY75" s="54">
        <v>1</v>
      </c>
      <c r="VZ75" s="54">
        <v>0</v>
      </c>
      <c r="WA75" s="54">
        <v>1</v>
      </c>
      <c r="WB75" s="54"/>
      <c r="WC75" s="54">
        <v>0</v>
      </c>
      <c r="WD75" s="54">
        <v>0</v>
      </c>
      <c r="WE75" s="54">
        <v>0</v>
      </c>
      <c r="WF75" s="54"/>
      <c r="WG75" s="54" t="s">
        <v>4424</v>
      </c>
      <c r="WH75" s="54" t="s">
        <v>4517</v>
      </c>
      <c r="WI75" s="54" t="s">
        <v>2238</v>
      </c>
      <c r="WJ75" s="54">
        <v>0</v>
      </c>
      <c r="WK75" s="54">
        <v>1</v>
      </c>
      <c r="WL75" s="54">
        <v>0</v>
      </c>
      <c r="WM75" s="54">
        <v>0</v>
      </c>
      <c r="WN75" s="54">
        <v>0</v>
      </c>
      <c r="WO75" s="54">
        <v>1</v>
      </c>
      <c r="WP75" s="54">
        <v>0</v>
      </c>
      <c r="WQ75" s="54">
        <v>0</v>
      </c>
      <c r="WR75" s="54">
        <v>0</v>
      </c>
      <c r="WS75" s="54">
        <v>0</v>
      </c>
      <c r="WT75" s="54">
        <v>0</v>
      </c>
      <c r="WU75" s="54"/>
      <c r="WV75" s="54">
        <v>0</v>
      </c>
      <c r="WW75" s="54">
        <v>0</v>
      </c>
      <c r="WX75" s="54">
        <v>0</v>
      </c>
      <c r="WY75" s="54"/>
      <c r="WZ75" s="54" t="s">
        <v>5086</v>
      </c>
      <c r="XA75" s="54" t="s">
        <v>327</v>
      </c>
      <c r="XB75" s="54"/>
      <c r="XC75" s="54"/>
      <c r="XD75" s="54"/>
      <c r="XE75" s="54"/>
      <c r="XF75" s="54"/>
      <c r="XG75" s="54"/>
      <c r="XH75" s="54"/>
      <c r="XI75" s="54"/>
      <c r="XJ75" s="39" t="s">
        <v>355</v>
      </c>
      <c r="XK75" s="54" t="s">
        <v>327</v>
      </c>
      <c r="XL75" s="54"/>
      <c r="XM75" s="54" t="s">
        <v>598</v>
      </c>
      <c r="XN75" s="54">
        <v>0</v>
      </c>
      <c r="XO75" s="54">
        <v>0</v>
      </c>
      <c r="XP75" s="54">
        <v>1</v>
      </c>
      <c r="XQ75" s="54"/>
      <c r="XR75" s="54">
        <v>0</v>
      </c>
      <c r="XS75" s="54">
        <v>0</v>
      </c>
      <c r="XT75" s="54">
        <v>0</v>
      </c>
      <c r="XU75" s="54"/>
      <c r="XV75" s="54"/>
      <c r="XW75" s="54" t="s">
        <v>1915</v>
      </c>
      <c r="XX75" s="54">
        <v>229556128</v>
      </c>
      <c r="XY75" s="54" t="s">
        <v>2140</v>
      </c>
      <c r="XZ75" s="53">
        <v>44505.496319444443</v>
      </c>
      <c r="YA75" s="54"/>
      <c r="YB75" s="54"/>
      <c r="YC75" s="54" t="s">
        <v>336</v>
      </c>
      <c r="YD75" s="54" t="s">
        <v>337</v>
      </c>
      <c r="YE75" s="54"/>
      <c r="YF75" s="54">
        <v>85</v>
      </c>
    </row>
    <row r="76" spans="1:656" s="40" customFormat="1" x14ac:dyDescent="0.25">
      <c r="A76" s="56">
        <v>44504.90970729167</v>
      </c>
      <c r="B76" s="57">
        <v>44505.578371041673</v>
      </c>
      <c r="C76" s="57">
        <v>44504</v>
      </c>
      <c r="D76" s="58"/>
      <c r="E76" s="58" t="s">
        <v>308</v>
      </c>
      <c r="F76" s="57">
        <v>44504</v>
      </c>
      <c r="G76" s="58" t="s">
        <v>310</v>
      </c>
      <c r="H76" s="58" t="s">
        <v>310</v>
      </c>
      <c r="I76" s="58" t="s">
        <v>1915</v>
      </c>
      <c r="J76" s="58" t="s">
        <v>312</v>
      </c>
      <c r="K76" s="58" t="s">
        <v>441</v>
      </c>
      <c r="L76" s="58"/>
      <c r="M76" s="58" t="s">
        <v>681</v>
      </c>
      <c r="N76" s="58" t="s">
        <v>310</v>
      </c>
      <c r="O76" s="58" t="s">
        <v>315</v>
      </c>
      <c r="P76" s="58" t="s">
        <v>316</v>
      </c>
      <c r="Q76" s="58"/>
      <c r="R76" s="58" t="s">
        <v>317</v>
      </c>
      <c r="S76" s="58">
        <v>3</v>
      </c>
      <c r="T76" s="58">
        <v>0</v>
      </c>
      <c r="U76" s="58">
        <v>0</v>
      </c>
      <c r="V76" s="58" t="s">
        <v>318</v>
      </c>
      <c r="W76" s="58">
        <v>1</v>
      </c>
      <c r="X76" s="58">
        <v>0</v>
      </c>
      <c r="Y76" s="58">
        <v>0</v>
      </c>
      <c r="Z76" s="58">
        <v>0</v>
      </c>
      <c r="AA76" s="58" t="s">
        <v>1041</v>
      </c>
      <c r="AB76" s="58">
        <v>0</v>
      </c>
      <c r="AC76" s="58">
        <v>0</v>
      </c>
      <c r="AD76" s="58">
        <v>0</v>
      </c>
      <c r="AE76" s="58">
        <v>1</v>
      </c>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c r="DQ76" s="58"/>
      <c r="DR76" s="58"/>
      <c r="DS76" s="58"/>
      <c r="DT76" s="58"/>
      <c r="DU76" s="58"/>
      <c r="DV76" s="58"/>
      <c r="DW76" s="58"/>
      <c r="DX76" s="58"/>
      <c r="DY76" s="58"/>
      <c r="DZ76" s="58"/>
      <c r="EA76" s="58"/>
      <c r="EB76" s="58"/>
      <c r="EC76" s="58"/>
      <c r="ED76" s="58"/>
      <c r="EE76" s="58"/>
      <c r="EF76" s="58"/>
      <c r="EG76" s="58"/>
      <c r="EH76" s="58"/>
      <c r="EI76" s="58"/>
      <c r="EJ76" s="58"/>
      <c r="EK76" s="58"/>
      <c r="EL76" s="58"/>
      <c r="EM76" s="58"/>
      <c r="EN76" s="58"/>
      <c r="EO76" s="58"/>
      <c r="EP76" s="58"/>
      <c r="EQ76" s="58"/>
      <c r="ER76" s="58"/>
      <c r="ES76" s="58"/>
      <c r="ET76" s="58"/>
      <c r="EU76" s="58"/>
      <c r="EV76" s="58"/>
      <c r="EW76" s="58"/>
      <c r="EX76" s="58"/>
      <c r="EY76" s="58"/>
      <c r="EZ76" s="58"/>
      <c r="FA76" s="58"/>
      <c r="FB76" s="58"/>
      <c r="FC76" s="58"/>
      <c r="FD76" s="58"/>
      <c r="FE76" s="58"/>
      <c r="FF76" s="58"/>
      <c r="FG76" s="58"/>
      <c r="FH76" s="58"/>
      <c r="FI76" s="58"/>
      <c r="FJ76" s="58"/>
      <c r="FK76" s="58"/>
      <c r="FL76" s="58"/>
      <c r="FM76" s="58"/>
      <c r="FN76" s="58"/>
      <c r="FO76" s="58"/>
      <c r="FP76" s="58"/>
      <c r="FQ76" s="58"/>
      <c r="FR76" s="58"/>
      <c r="FS76" s="58"/>
      <c r="FT76" s="58"/>
      <c r="FU76" s="58"/>
      <c r="FV76" s="58"/>
      <c r="FW76" s="58"/>
      <c r="FX76" s="58"/>
      <c r="FY76" s="58"/>
      <c r="FZ76" s="58"/>
      <c r="GA76" s="58"/>
      <c r="GB76" s="58"/>
      <c r="GC76" s="58"/>
      <c r="GD76" s="58"/>
      <c r="GE76" s="58"/>
      <c r="GF76" s="58"/>
      <c r="GG76" s="58"/>
      <c r="GH76" s="58"/>
      <c r="GI76" s="58"/>
      <c r="GJ76" s="58"/>
      <c r="GK76" s="58"/>
      <c r="GL76" s="58"/>
      <c r="GM76" s="58"/>
      <c r="GN76" s="58"/>
      <c r="GO76" s="58"/>
      <c r="GP76" s="58"/>
      <c r="GQ76" s="58"/>
      <c r="GR76" s="58"/>
      <c r="GS76" s="58"/>
      <c r="GT76" s="58"/>
      <c r="GU76" s="58"/>
      <c r="GV76" s="58"/>
      <c r="GW76" s="58"/>
      <c r="GX76" s="58"/>
      <c r="GY76" s="58"/>
      <c r="GZ76" s="58"/>
      <c r="HA76" s="58"/>
      <c r="HB76" s="58"/>
      <c r="HC76" s="58"/>
      <c r="HD76" s="58"/>
      <c r="HE76" s="58"/>
      <c r="HF76" s="58"/>
      <c r="HG76" s="58"/>
      <c r="HH76" s="58"/>
      <c r="HI76" s="58"/>
      <c r="HJ76" s="58"/>
      <c r="HK76" s="58"/>
      <c r="HL76" s="58"/>
      <c r="HM76" s="58"/>
      <c r="HN76" s="58"/>
      <c r="HO76" s="58"/>
      <c r="HP76" s="58"/>
      <c r="HQ76" s="58"/>
      <c r="HR76" s="58"/>
      <c r="HS76" s="58"/>
      <c r="HT76" s="58"/>
      <c r="HU76" s="58"/>
      <c r="HV76" s="58"/>
      <c r="HW76" s="58"/>
      <c r="HX76" s="58" t="s">
        <v>423</v>
      </c>
      <c r="HY76" s="58"/>
      <c r="HZ76" s="58"/>
      <c r="IA76" s="58"/>
      <c r="IB76" s="58"/>
      <c r="IC76" s="58"/>
      <c r="ID76" s="58"/>
      <c r="IE76" s="58"/>
      <c r="IF76" s="58"/>
      <c r="IG76" s="58"/>
      <c r="IH76" s="58"/>
      <c r="II76" s="58"/>
      <c r="IJ76" s="58"/>
      <c r="IK76" s="58"/>
      <c r="IL76" s="58"/>
      <c r="IM76" s="58"/>
      <c r="IN76" s="58"/>
      <c r="IO76" s="58"/>
      <c r="IP76" s="58"/>
      <c r="IQ76" s="58"/>
      <c r="IR76" s="39"/>
      <c r="IS76" s="58"/>
      <c r="IT76" s="58"/>
      <c r="IU76" s="58"/>
      <c r="IV76" s="58"/>
      <c r="IW76" s="58"/>
      <c r="IX76" s="58"/>
      <c r="IY76" s="58"/>
      <c r="IZ76" s="58"/>
      <c r="JA76" s="58"/>
      <c r="JB76" s="58"/>
      <c r="JC76" s="58"/>
      <c r="JD76" s="58"/>
      <c r="JE76" s="58"/>
      <c r="JF76" s="58"/>
      <c r="JG76" s="58"/>
      <c r="JH76" s="58"/>
      <c r="JI76" s="58"/>
      <c r="JJ76" s="58"/>
      <c r="JK76" s="58"/>
      <c r="JL76" s="58"/>
      <c r="JM76" s="58"/>
      <c r="JN76" s="39"/>
      <c r="JO76" s="39"/>
      <c r="JP76" s="58"/>
      <c r="JQ76" s="58"/>
      <c r="JR76" s="58"/>
      <c r="JS76" s="58"/>
      <c r="JT76" s="58"/>
      <c r="JU76" s="58"/>
      <c r="JV76" s="58"/>
      <c r="JW76" s="58"/>
      <c r="JX76" s="58"/>
      <c r="JY76" s="58"/>
      <c r="JZ76" s="58"/>
      <c r="KA76" s="58"/>
      <c r="KB76" s="58"/>
      <c r="KC76" s="58"/>
      <c r="KD76" s="58"/>
      <c r="KE76" s="58"/>
      <c r="KF76" s="58"/>
      <c r="KG76" s="58"/>
      <c r="KH76" s="58"/>
      <c r="KI76" s="58"/>
      <c r="KJ76" s="58"/>
      <c r="KK76" s="58"/>
      <c r="KL76" s="58"/>
      <c r="KM76" s="58"/>
      <c r="KN76" s="58"/>
      <c r="KO76" s="58"/>
      <c r="KP76" s="58"/>
      <c r="KQ76" s="58"/>
      <c r="KR76" s="58"/>
      <c r="KS76" s="58"/>
      <c r="KT76" s="58"/>
      <c r="KU76" s="58"/>
      <c r="KV76" s="58"/>
      <c r="KW76" s="58"/>
      <c r="KX76" s="58"/>
      <c r="KY76" s="58"/>
      <c r="KZ76" s="58"/>
      <c r="LA76" s="58"/>
      <c r="LB76" s="58"/>
      <c r="LC76" s="58"/>
      <c r="LD76" s="58"/>
      <c r="LE76" s="58"/>
      <c r="LF76" s="58"/>
      <c r="LG76" s="58"/>
      <c r="LH76" s="58"/>
      <c r="LI76" s="58"/>
      <c r="LJ76" s="58"/>
      <c r="LK76" s="58"/>
      <c r="LL76" s="58"/>
      <c r="LM76" s="58"/>
      <c r="LN76" s="58"/>
      <c r="LO76" s="58"/>
      <c r="LP76" s="58"/>
      <c r="LQ76" s="58"/>
      <c r="LR76" s="58"/>
      <c r="LS76" s="58"/>
      <c r="LT76" s="58"/>
      <c r="LU76" s="58"/>
      <c r="LV76" s="58"/>
      <c r="LW76" s="58"/>
      <c r="LX76" s="58"/>
      <c r="LY76" s="58"/>
      <c r="LZ76" s="58"/>
      <c r="MA76" s="58"/>
      <c r="MB76" s="58"/>
      <c r="MC76" s="58"/>
      <c r="MD76" s="58"/>
      <c r="ME76" s="58"/>
      <c r="MF76" s="58"/>
      <c r="MG76" s="58"/>
      <c r="MH76" s="58"/>
      <c r="MI76" s="58"/>
      <c r="MJ76" s="58"/>
      <c r="MK76" s="58"/>
      <c r="ML76" s="58"/>
      <c r="MM76" s="58"/>
      <c r="MN76" s="58"/>
      <c r="MO76" s="58"/>
      <c r="MP76" s="58"/>
      <c r="MQ76" s="58"/>
      <c r="MR76" s="58"/>
      <c r="MS76" s="58"/>
      <c r="MT76" s="58"/>
      <c r="MU76" s="58"/>
      <c r="MV76" s="58"/>
      <c r="MW76" s="58"/>
      <c r="MX76" s="58"/>
      <c r="MY76" s="58"/>
      <c r="MZ76" s="58"/>
      <c r="NA76" s="58"/>
      <c r="NB76" s="58" t="s">
        <v>1934</v>
      </c>
      <c r="NC76" s="58">
        <v>0</v>
      </c>
      <c r="ND76" s="58">
        <v>1</v>
      </c>
      <c r="NE76" s="58">
        <v>0</v>
      </c>
      <c r="NF76" s="58">
        <v>0</v>
      </c>
      <c r="NG76" s="58"/>
      <c r="NH76" s="58"/>
      <c r="NI76" s="58"/>
      <c r="NJ76" s="58"/>
      <c r="NK76" s="58"/>
      <c r="NL76" s="58"/>
      <c r="NM76" s="58"/>
      <c r="NN76" s="58"/>
      <c r="NO76" s="58"/>
      <c r="NP76" s="58"/>
      <c r="NQ76" s="58"/>
      <c r="NR76" s="58"/>
      <c r="NS76" s="58"/>
      <c r="NT76" s="58"/>
      <c r="NU76" s="58"/>
      <c r="NV76" s="58"/>
      <c r="NW76" s="58"/>
      <c r="NX76" s="58"/>
      <c r="NY76" s="58"/>
      <c r="NZ76" s="58"/>
      <c r="OA76" s="58"/>
      <c r="OB76" s="58"/>
      <c r="OC76" s="58"/>
      <c r="OD76" s="58"/>
      <c r="OE76" s="58"/>
      <c r="OF76" s="58"/>
      <c r="OG76" s="58"/>
      <c r="OH76" s="58"/>
      <c r="OI76" s="58"/>
      <c r="OJ76" s="58"/>
      <c r="OK76" s="58"/>
      <c r="OL76" s="58"/>
      <c r="OM76" s="58"/>
      <c r="ON76" s="58"/>
      <c r="OO76" s="58"/>
      <c r="OP76" s="58"/>
      <c r="OQ76" s="58"/>
      <c r="OR76" s="58"/>
      <c r="OS76" s="58"/>
      <c r="OT76" s="58"/>
      <c r="OU76" s="58"/>
      <c r="OV76" s="39" t="s">
        <v>753</v>
      </c>
      <c r="OW76" s="58">
        <v>1</v>
      </c>
      <c r="OX76" s="58">
        <v>0</v>
      </c>
      <c r="OY76" s="58">
        <v>0</v>
      </c>
      <c r="OZ76" s="58">
        <v>0</v>
      </c>
      <c r="PA76" s="58">
        <v>0</v>
      </c>
      <c r="PB76" s="58">
        <v>0</v>
      </c>
      <c r="PC76" s="58">
        <v>0</v>
      </c>
      <c r="PD76" s="58">
        <v>0</v>
      </c>
      <c r="PE76" s="58"/>
      <c r="PF76" s="58"/>
      <c r="PG76" s="58"/>
      <c r="PH76" s="58">
        <v>0</v>
      </c>
      <c r="PI76" s="58">
        <v>0</v>
      </c>
      <c r="PJ76" s="58">
        <v>0</v>
      </c>
      <c r="PK76" s="58"/>
      <c r="PL76" s="58"/>
      <c r="PM76" s="58"/>
      <c r="PN76" s="58"/>
      <c r="PO76" s="58"/>
      <c r="PP76" s="58"/>
      <c r="PQ76" s="58"/>
      <c r="PR76" s="58"/>
      <c r="PS76" s="58"/>
      <c r="PT76" s="58"/>
      <c r="PU76" s="58"/>
      <c r="PV76" s="58"/>
      <c r="PW76" s="58"/>
      <c r="PX76" s="58"/>
      <c r="PY76" s="58"/>
      <c r="PZ76" s="58"/>
      <c r="QA76" s="58"/>
      <c r="QB76" s="58"/>
      <c r="QC76" s="58" t="s">
        <v>327</v>
      </c>
      <c r="QD76" s="58"/>
      <c r="QE76" s="58" t="s">
        <v>845</v>
      </c>
      <c r="QF76" s="58">
        <v>0</v>
      </c>
      <c r="QG76" s="58">
        <v>0</v>
      </c>
      <c r="QH76" s="58">
        <v>0</v>
      </c>
      <c r="QI76" s="58">
        <v>0</v>
      </c>
      <c r="QJ76" s="58">
        <v>1</v>
      </c>
      <c r="QK76" s="58">
        <v>0</v>
      </c>
      <c r="QL76" s="58">
        <v>0</v>
      </c>
      <c r="QM76" s="58">
        <v>0</v>
      </c>
      <c r="QN76" s="58">
        <v>0</v>
      </c>
      <c r="QO76" s="58"/>
      <c r="QP76" s="58" t="s">
        <v>318</v>
      </c>
      <c r="QQ76" s="58">
        <v>0</v>
      </c>
      <c r="QR76" s="58">
        <v>0</v>
      </c>
      <c r="QS76" s="58">
        <v>0</v>
      </c>
      <c r="QT76" s="58">
        <v>0</v>
      </c>
      <c r="QU76" s="58">
        <v>0</v>
      </c>
      <c r="QV76" s="58">
        <v>1</v>
      </c>
      <c r="QW76" s="58">
        <v>0</v>
      </c>
      <c r="QX76" s="58">
        <v>0</v>
      </c>
      <c r="QY76" s="58">
        <v>0</v>
      </c>
      <c r="QZ76" s="58"/>
      <c r="RA76" s="58"/>
      <c r="RB76" s="58"/>
      <c r="RC76" s="58"/>
      <c r="RD76" s="58"/>
      <c r="RE76" s="58"/>
      <c r="RF76" s="58"/>
      <c r="RG76" s="58"/>
      <c r="RH76" s="58"/>
      <c r="RI76" s="58"/>
      <c r="RJ76" s="58"/>
      <c r="RK76" s="58"/>
      <c r="RL76" s="58"/>
      <c r="RM76" s="58"/>
      <c r="RN76" s="58"/>
      <c r="RO76" s="58"/>
      <c r="RP76" s="58"/>
      <c r="RQ76" s="58"/>
      <c r="RR76" s="58"/>
      <c r="RS76" s="58"/>
      <c r="RT76" s="58"/>
      <c r="RU76" s="58"/>
      <c r="RV76" s="58"/>
      <c r="RW76" s="58"/>
      <c r="RX76" s="58"/>
      <c r="RY76" s="58"/>
      <c r="RZ76" s="58"/>
      <c r="SA76" s="58"/>
      <c r="SB76" s="58"/>
      <c r="SC76" s="58"/>
      <c r="SD76" s="58"/>
      <c r="SE76" s="58"/>
      <c r="SF76" s="58"/>
      <c r="SG76" s="58"/>
      <c r="SH76" s="58"/>
      <c r="SI76" s="58"/>
      <c r="SJ76" s="58"/>
      <c r="SK76" s="58"/>
      <c r="SL76" s="58"/>
      <c r="SM76" s="58"/>
      <c r="SN76" s="58"/>
      <c r="SO76" s="58"/>
      <c r="SP76" s="58"/>
      <c r="SQ76" s="58"/>
      <c r="SR76" s="58"/>
      <c r="SS76" s="58"/>
      <c r="ST76" s="58"/>
      <c r="SU76" s="58"/>
      <c r="SV76" s="58"/>
      <c r="SW76" s="58"/>
      <c r="SX76" s="58"/>
      <c r="SY76" s="58"/>
      <c r="SZ76" s="58"/>
      <c r="TA76" s="58"/>
      <c r="TB76" s="58"/>
      <c r="TC76" s="58"/>
      <c r="TD76" s="58"/>
      <c r="TE76" s="58"/>
      <c r="TF76" s="58"/>
      <c r="TG76" s="58"/>
      <c r="TH76" s="58"/>
      <c r="TI76" s="58"/>
      <c r="TJ76" s="58"/>
      <c r="TK76" s="58"/>
      <c r="TL76" s="58"/>
      <c r="TM76" s="58"/>
      <c r="TN76" s="58"/>
      <c r="TO76" s="58"/>
      <c r="TP76" s="58"/>
      <c r="TQ76" s="58"/>
      <c r="TR76" s="58"/>
      <c r="TS76" s="58"/>
      <c r="TT76" s="58"/>
      <c r="TU76" s="58"/>
      <c r="TV76" s="58"/>
      <c r="TW76" s="58"/>
      <c r="TX76" s="58"/>
      <c r="TY76" s="58"/>
      <c r="TZ76" s="58"/>
      <c r="UA76" s="58"/>
      <c r="UB76" s="58"/>
      <c r="UC76" s="58"/>
      <c r="UD76" s="58"/>
      <c r="UE76" s="58"/>
      <c r="UF76" s="58"/>
      <c r="UG76" s="58"/>
      <c r="UH76" s="58"/>
      <c r="UI76" s="58"/>
      <c r="UJ76" s="58"/>
      <c r="UK76" s="58"/>
      <c r="UL76" s="58"/>
      <c r="UM76" s="58"/>
      <c r="UN76" s="58"/>
      <c r="UO76" s="58"/>
      <c r="UP76" s="58"/>
      <c r="UQ76" s="58"/>
      <c r="UR76" s="58"/>
      <c r="US76" s="58"/>
      <c r="UT76" s="58"/>
      <c r="UU76" s="58"/>
      <c r="UV76" s="58"/>
      <c r="UW76" s="58"/>
      <c r="UX76" s="58"/>
      <c r="UY76" s="58"/>
      <c r="UZ76" s="58"/>
      <c r="VA76" s="58"/>
      <c r="VB76" s="58"/>
      <c r="VC76" s="58"/>
      <c r="VD76" s="58"/>
      <c r="VE76" s="58"/>
      <c r="VF76" s="58"/>
      <c r="VG76" s="58"/>
      <c r="VH76" s="58"/>
      <c r="VI76" s="58"/>
      <c r="VJ76" s="58"/>
      <c r="VK76" s="58"/>
      <c r="VL76" s="58"/>
      <c r="VM76" s="58"/>
      <c r="VN76" s="58"/>
      <c r="VO76" s="58"/>
      <c r="VP76" s="58"/>
      <c r="VQ76" s="58"/>
      <c r="VR76" s="58"/>
      <c r="VS76" s="58" t="s">
        <v>2236</v>
      </c>
      <c r="VT76" s="58">
        <v>0</v>
      </c>
      <c r="VU76" s="58">
        <v>1</v>
      </c>
      <c r="VV76" s="58">
        <v>0</v>
      </c>
      <c r="VW76" s="58">
        <v>0</v>
      </c>
      <c r="VX76" s="58">
        <v>0</v>
      </c>
      <c r="VY76" s="58">
        <v>0</v>
      </c>
      <c r="VZ76" s="58">
        <v>1</v>
      </c>
      <c r="WA76" s="58">
        <v>0</v>
      </c>
      <c r="WB76" s="58"/>
      <c r="WC76" s="58">
        <v>0</v>
      </c>
      <c r="WD76" s="58">
        <v>0</v>
      </c>
      <c r="WE76" s="58">
        <v>0</v>
      </c>
      <c r="WF76" s="58"/>
      <c r="WG76" s="39" t="s">
        <v>355</v>
      </c>
      <c r="WH76" s="58" t="s">
        <v>4512</v>
      </c>
      <c r="WI76" s="58" t="s">
        <v>2239</v>
      </c>
      <c r="WJ76" s="58">
        <v>0</v>
      </c>
      <c r="WK76" s="58">
        <v>0</v>
      </c>
      <c r="WL76" s="58">
        <v>1</v>
      </c>
      <c r="WM76" s="58">
        <v>1</v>
      </c>
      <c r="WN76" s="58">
        <v>1</v>
      </c>
      <c r="WO76" s="58">
        <v>1</v>
      </c>
      <c r="WP76" s="58">
        <v>1</v>
      </c>
      <c r="WQ76" s="58">
        <v>0</v>
      </c>
      <c r="WR76" s="58">
        <v>1</v>
      </c>
      <c r="WS76" s="58">
        <v>0</v>
      </c>
      <c r="WT76" s="58">
        <v>0</v>
      </c>
      <c r="WU76" s="58"/>
      <c r="WV76" s="58">
        <v>0</v>
      </c>
      <c r="WW76" s="58">
        <v>0</v>
      </c>
      <c r="WX76" s="58">
        <v>0</v>
      </c>
      <c r="WY76" s="58"/>
      <c r="WZ76" s="58" t="s">
        <v>5064</v>
      </c>
      <c r="XA76" s="58" t="s">
        <v>327</v>
      </c>
      <c r="XB76" s="58"/>
      <c r="XC76" s="58"/>
      <c r="XD76" s="58"/>
      <c r="XE76" s="58"/>
      <c r="XF76" s="58"/>
      <c r="XG76" s="58"/>
      <c r="XH76" s="58"/>
      <c r="XI76" s="58"/>
      <c r="XJ76" s="39" t="s">
        <v>355</v>
      </c>
      <c r="XK76" s="58" t="s">
        <v>327</v>
      </c>
      <c r="XL76" s="58"/>
      <c r="XM76" s="58"/>
      <c r="XN76" s="58">
        <v>0</v>
      </c>
      <c r="XO76" s="58">
        <v>0</v>
      </c>
      <c r="XP76" s="58">
        <v>0</v>
      </c>
      <c r="XQ76" s="58"/>
      <c r="XR76" s="39">
        <v>0</v>
      </c>
      <c r="XS76" s="58">
        <v>0</v>
      </c>
      <c r="XT76" s="58">
        <v>0</v>
      </c>
      <c r="XU76" s="58"/>
      <c r="XV76" s="58"/>
      <c r="XW76" s="58" t="s">
        <v>4120</v>
      </c>
      <c r="XX76" s="58">
        <v>229556131</v>
      </c>
      <c r="XY76" s="58" t="s">
        <v>2145</v>
      </c>
      <c r="XZ76" s="57">
        <v>44505.496331018519</v>
      </c>
      <c r="YA76" s="58"/>
      <c r="YB76" s="58"/>
      <c r="YC76" s="58" t="s">
        <v>336</v>
      </c>
      <c r="YD76" s="58" t="s">
        <v>337</v>
      </c>
      <c r="YE76" s="58"/>
      <c r="YF76" s="58">
        <v>86</v>
      </c>
    </row>
    <row r="77" spans="1:656" s="14" customFormat="1" x14ac:dyDescent="0.25">
      <c r="A77" s="37">
        <v>44499.38038466435</v>
      </c>
      <c r="B77" s="38">
        <v>44499.385113321761</v>
      </c>
      <c r="C77" s="38">
        <v>44499</v>
      </c>
      <c r="D77" s="39"/>
      <c r="E77" s="39" t="s">
        <v>462</v>
      </c>
      <c r="F77" s="38">
        <v>44497</v>
      </c>
      <c r="G77" s="39" t="s">
        <v>310</v>
      </c>
      <c r="H77" s="39" t="s">
        <v>310</v>
      </c>
      <c r="I77" s="39" t="s">
        <v>1915</v>
      </c>
      <c r="J77" s="39" t="s">
        <v>1980</v>
      </c>
      <c r="K77" s="39" t="s">
        <v>313</v>
      </c>
      <c r="L77" s="39"/>
      <c r="M77" s="39" t="s">
        <v>681</v>
      </c>
      <c r="N77" s="39" t="s">
        <v>310</v>
      </c>
      <c r="O77" s="39" t="s">
        <v>382</v>
      </c>
      <c r="P77" s="39" t="s">
        <v>316</v>
      </c>
      <c r="Q77" s="39"/>
      <c r="R77" s="39" t="s">
        <v>531</v>
      </c>
      <c r="S77" s="39">
        <v>4</v>
      </c>
      <c r="T77" s="39">
        <v>0</v>
      </c>
      <c r="U77" s="39">
        <v>2</v>
      </c>
      <c r="V77" s="39" t="s">
        <v>318</v>
      </c>
      <c r="W77" s="39">
        <v>1</v>
      </c>
      <c r="X77" s="39">
        <v>0</v>
      </c>
      <c r="Y77" s="39">
        <v>0</v>
      </c>
      <c r="Z77" s="39">
        <v>0</v>
      </c>
      <c r="AA77" s="39" t="s">
        <v>2240</v>
      </c>
      <c r="AB77" s="39">
        <v>1</v>
      </c>
      <c r="AC77" s="39">
        <v>1</v>
      </c>
      <c r="AD77" s="39">
        <v>1</v>
      </c>
      <c r="AE77" s="39">
        <v>0</v>
      </c>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39"/>
      <c r="EE77" s="39"/>
      <c r="EF77" s="39"/>
      <c r="EG77" s="39"/>
      <c r="EH77" s="39"/>
      <c r="EI77" s="39"/>
      <c r="EJ77" s="39" t="s">
        <v>318</v>
      </c>
      <c r="EK77" s="39">
        <v>1</v>
      </c>
      <c r="EL77" s="39">
        <v>0</v>
      </c>
      <c r="EM77" s="39">
        <v>0</v>
      </c>
      <c r="EN77" s="39">
        <v>0</v>
      </c>
      <c r="EO77" s="39">
        <v>0</v>
      </c>
      <c r="EP77" s="39">
        <v>0</v>
      </c>
      <c r="EQ77" s="39"/>
      <c r="ER77" s="39"/>
      <c r="ES77" s="39"/>
      <c r="ET77" s="39"/>
      <c r="EU77" s="39"/>
      <c r="EV77" s="39"/>
      <c r="EW77" s="39"/>
      <c r="EX77" s="39"/>
      <c r="EY77" s="39"/>
      <c r="EZ77" s="39"/>
      <c r="FA77" s="39"/>
      <c r="FB77" s="39"/>
      <c r="FC77" s="39"/>
      <c r="FD77" s="39"/>
      <c r="FE77" s="39"/>
      <c r="FF77" s="39"/>
      <c r="FG77" s="39"/>
      <c r="FH77" s="39"/>
      <c r="FI77" s="39"/>
      <c r="FJ77" s="39"/>
      <c r="FK77" s="39"/>
      <c r="FL77" s="39"/>
      <c r="FM77" s="39"/>
      <c r="FN77" s="39"/>
      <c r="FO77" s="39"/>
      <c r="FP77" s="39"/>
      <c r="FQ77" s="39"/>
      <c r="FR77" s="39"/>
      <c r="FS77" s="39"/>
      <c r="FT77" s="39"/>
      <c r="FU77" s="39"/>
      <c r="FV77" s="39"/>
      <c r="FW77" s="39"/>
      <c r="FX77" s="39"/>
      <c r="FY77" s="39"/>
      <c r="FZ77" s="39"/>
      <c r="GA77" s="39"/>
      <c r="GB77" s="39"/>
      <c r="GC77" s="39"/>
      <c r="GD77" s="39"/>
      <c r="GE77" s="39"/>
      <c r="GF77" s="39"/>
      <c r="GG77" s="39"/>
      <c r="GH77" s="39"/>
      <c r="GI77" s="39"/>
      <c r="GJ77" s="39"/>
      <c r="GK77" s="39"/>
      <c r="GL77" s="39"/>
      <c r="GM77" s="39"/>
      <c r="GN77" s="39"/>
      <c r="GO77" s="39"/>
      <c r="GP77" s="39"/>
      <c r="GQ77" s="39"/>
      <c r="GR77" s="39"/>
      <c r="GS77" s="39"/>
      <c r="GT77" s="39"/>
      <c r="GU77" s="39"/>
      <c r="GV77" s="39"/>
      <c r="GW77" s="39"/>
      <c r="GX77" s="39"/>
      <c r="GY77" s="39"/>
      <c r="GZ77" s="39"/>
      <c r="HA77" s="39"/>
      <c r="HB77" s="39"/>
      <c r="HC77" s="39"/>
      <c r="HD77" s="39"/>
      <c r="HE77" s="39"/>
      <c r="HF77" s="39"/>
      <c r="HG77" s="39"/>
      <c r="HH77" s="39"/>
      <c r="HI77" s="39"/>
      <c r="HJ77" s="39"/>
      <c r="HK77" s="39"/>
      <c r="HL77" s="39"/>
      <c r="HM77" s="39"/>
      <c r="HN77" s="39"/>
      <c r="HO77" s="39"/>
      <c r="HP77" s="39"/>
      <c r="HQ77" s="39"/>
      <c r="HR77" s="39"/>
      <c r="HS77" s="39"/>
      <c r="HT77" s="39"/>
      <c r="HU77" s="39"/>
      <c r="HV77" s="39"/>
      <c r="HW77" s="39"/>
      <c r="HX77" s="39" t="s">
        <v>423</v>
      </c>
      <c r="HY77" s="39"/>
      <c r="HZ77" s="39"/>
      <c r="IA77" s="39"/>
      <c r="IB77" s="39"/>
      <c r="IC77" s="39"/>
      <c r="ID77" s="39" t="s">
        <v>4304</v>
      </c>
      <c r="IE77" s="39"/>
      <c r="IF77" s="39"/>
      <c r="IG77" s="39"/>
      <c r="IH77" s="39"/>
      <c r="II77" s="39"/>
      <c r="IJ77" s="39"/>
      <c r="IK77" s="39"/>
      <c r="IL77" s="39"/>
      <c r="IM77" s="39"/>
      <c r="IN77" s="39"/>
      <c r="IO77" s="39"/>
      <c r="IP77" s="39"/>
      <c r="IQ77" s="39"/>
      <c r="IR77" s="39"/>
      <c r="IS77" s="39"/>
      <c r="IT77" s="39"/>
      <c r="IU77" s="39"/>
      <c r="IV77" s="39"/>
      <c r="IW77" s="39"/>
      <c r="IX77" s="39"/>
      <c r="IY77" s="39"/>
      <c r="IZ77" s="39"/>
      <c r="JA77" s="39"/>
      <c r="JB77" s="39"/>
      <c r="JC77" s="39"/>
      <c r="JD77" s="39"/>
      <c r="JE77" s="39"/>
      <c r="JF77" s="39"/>
      <c r="JG77" s="39"/>
      <c r="JH77" s="39"/>
      <c r="JI77" s="39"/>
      <c r="JJ77" s="39"/>
      <c r="JK77" s="39"/>
      <c r="JL77" s="39"/>
      <c r="JM77" s="39"/>
      <c r="JN77" s="39"/>
      <c r="JO77" s="39"/>
      <c r="JP77" s="39"/>
      <c r="JQ77" s="39"/>
      <c r="JR77" s="39"/>
      <c r="JS77" s="39"/>
      <c r="JT77" s="39"/>
      <c r="JU77" s="39"/>
      <c r="JV77" s="39"/>
      <c r="JW77" s="39"/>
      <c r="JX77" s="39"/>
      <c r="JY77" s="39"/>
      <c r="JZ77" s="39"/>
      <c r="KA77" s="39"/>
      <c r="KB77" s="39"/>
      <c r="KC77" s="39"/>
      <c r="KD77" s="39"/>
      <c r="KE77" s="39"/>
      <c r="KF77" s="39"/>
      <c r="KG77" s="39"/>
      <c r="KH77" s="39"/>
      <c r="KI77" s="39"/>
      <c r="KJ77" s="39"/>
      <c r="KK77" s="39"/>
      <c r="KL77" s="39"/>
      <c r="KM77" s="39"/>
      <c r="KN77" s="39"/>
      <c r="KO77" s="39"/>
      <c r="KP77" s="39"/>
      <c r="KQ77" s="39"/>
      <c r="KR77" s="39"/>
      <c r="KS77" s="39"/>
      <c r="KT77" s="39"/>
      <c r="KU77" s="39"/>
      <c r="KV77" s="39"/>
      <c r="KW77" s="39"/>
      <c r="KX77" s="39"/>
      <c r="KY77" s="39"/>
      <c r="KZ77" s="39"/>
      <c r="LA77" s="39"/>
      <c r="LB77" s="39"/>
      <c r="LC77" s="39"/>
      <c r="LD77" s="39"/>
      <c r="LE77" s="39"/>
      <c r="LF77" s="39"/>
      <c r="LG77" s="39"/>
      <c r="LH77" s="39"/>
      <c r="LI77" s="39"/>
      <c r="LJ77" s="39"/>
      <c r="LK77" s="39"/>
      <c r="LL77" s="39"/>
      <c r="LM77" s="39"/>
      <c r="LN77" s="39"/>
      <c r="LO77" s="39"/>
      <c r="LP77" s="39"/>
      <c r="LQ77" s="39"/>
      <c r="LR77" s="39"/>
      <c r="LS77" s="39"/>
      <c r="LT77" s="39"/>
      <c r="LU77" s="39"/>
      <c r="LV77" s="39"/>
      <c r="LW77" s="39"/>
      <c r="LX77" s="39"/>
      <c r="LY77" s="39"/>
      <c r="LZ77" s="39"/>
      <c r="MA77" s="39"/>
      <c r="MB77" s="39"/>
      <c r="MC77" s="39"/>
      <c r="MD77" s="39"/>
      <c r="ME77" s="39"/>
      <c r="MF77" s="39"/>
      <c r="MG77" s="39"/>
      <c r="MH77" s="39"/>
      <c r="MI77" s="39"/>
      <c r="MJ77" s="39" t="s">
        <v>355</v>
      </c>
      <c r="MK77" s="39">
        <v>0</v>
      </c>
      <c r="ML77" s="39">
        <v>0</v>
      </c>
      <c r="MM77" s="39">
        <v>0</v>
      </c>
      <c r="MN77" s="39">
        <v>0</v>
      </c>
      <c r="MO77" s="39">
        <v>0</v>
      </c>
      <c r="MP77" s="39">
        <v>0</v>
      </c>
      <c r="MQ77" s="39">
        <v>1</v>
      </c>
      <c r="MR77" s="39">
        <v>0</v>
      </c>
      <c r="MS77" s="39"/>
      <c r="MT77" s="39"/>
      <c r="MU77" s="39"/>
      <c r="MV77" s="39"/>
      <c r="MW77" s="39"/>
      <c r="MX77" s="39"/>
      <c r="MY77" s="39"/>
      <c r="MZ77" s="39"/>
      <c r="NA77" s="39"/>
      <c r="NB77" s="39" t="s">
        <v>2241</v>
      </c>
      <c r="NC77" s="39">
        <v>0</v>
      </c>
      <c r="ND77" s="39">
        <v>1</v>
      </c>
      <c r="NE77" s="39">
        <v>1</v>
      </c>
      <c r="NF77" s="39">
        <v>0</v>
      </c>
      <c r="NG77" s="39"/>
      <c r="NH77" s="39"/>
      <c r="NI77" s="39"/>
      <c r="NJ77" s="39"/>
      <c r="NK77" s="39"/>
      <c r="NL77" s="39"/>
      <c r="NM77" s="39"/>
      <c r="NN77" s="39"/>
      <c r="NO77" s="39"/>
      <c r="NP77" s="39"/>
      <c r="NQ77" s="39"/>
      <c r="NR77" s="39"/>
      <c r="NS77" s="39"/>
      <c r="NT77" s="39"/>
      <c r="NU77" s="39"/>
      <c r="NV77" s="39"/>
      <c r="NW77" s="39"/>
      <c r="NX77" s="39"/>
      <c r="NY77" s="39"/>
      <c r="NZ77" s="39"/>
      <c r="OA77" s="39"/>
      <c r="OB77" s="39"/>
      <c r="OC77" s="39"/>
      <c r="OD77" s="39"/>
      <c r="OE77" s="39"/>
      <c r="OF77" s="39"/>
      <c r="OG77" s="39"/>
      <c r="OH77" s="39"/>
      <c r="OI77" s="39"/>
      <c r="OJ77" s="39"/>
      <c r="OK77" s="39"/>
      <c r="OL77" s="39"/>
      <c r="OM77" s="39"/>
      <c r="ON77" s="39"/>
      <c r="OO77" s="39"/>
      <c r="OP77" s="39"/>
      <c r="OQ77" s="39"/>
      <c r="OR77" s="39"/>
      <c r="OS77" s="39"/>
      <c r="OT77" s="39"/>
      <c r="OU77" s="39"/>
      <c r="OV77" s="39" t="s">
        <v>4395</v>
      </c>
      <c r="OW77" s="39">
        <v>0</v>
      </c>
      <c r="OX77" s="39">
        <v>0</v>
      </c>
      <c r="OY77" s="39">
        <v>0</v>
      </c>
      <c r="OZ77" s="39">
        <v>0</v>
      </c>
      <c r="PA77" s="39">
        <v>0</v>
      </c>
      <c r="PB77" s="39">
        <v>0</v>
      </c>
      <c r="PC77" s="39">
        <v>0</v>
      </c>
      <c r="PD77" s="39">
        <v>0</v>
      </c>
      <c r="PE77" s="39"/>
      <c r="PF77" s="39"/>
      <c r="PG77" s="39">
        <v>1</v>
      </c>
      <c r="PH77" s="39">
        <v>0</v>
      </c>
      <c r="PI77" s="39">
        <v>0</v>
      </c>
      <c r="PJ77" s="39">
        <v>0</v>
      </c>
      <c r="PK77" s="39"/>
      <c r="PL77" s="39"/>
      <c r="PM77" s="39"/>
      <c r="PN77" s="39"/>
      <c r="PO77" s="39"/>
      <c r="PP77" s="39"/>
      <c r="PQ77" s="39"/>
      <c r="PR77" s="39"/>
      <c r="PS77" s="39"/>
      <c r="PT77" s="39"/>
      <c r="PU77" s="39"/>
      <c r="PV77" s="39"/>
      <c r="PW77" s="39"/>
      <c r="PX77" s="39"/>
      <c r="PY77" s="39"/>
      <c r="PZ77" s="39"/>
      <c r="QA77" s="39"/>
      <c r="QB77" s="39"/>
      <c r="QC77" s="58" t="s">
        <v>844</v>
      </c>
      <c r="QD77" s="39"/>
      <c r="QE77" s="39" t="s">
        <v>845</v>
      </c>
      <c r="QF77" s="39">
        <v>0</v>
      </c>
      <c r="QG77" s="39">
        <v>0</v>
      </c>
      <c r="QH77" s="39">
        <v>0</v>
      </c>
      <c r="QI77" s="39">
        <v>0</v>
      </c>
      <c r="QJ77" s="39">
        <v>1</v>
      </c>
      <c r="QK77" s="39">
        <v>0</v>
      </c>
      <c r="QL77" s="39">
        <v>0</v>
      </c>
      <c r="QM77" s="39">
        <v>0</v>
      </c>
      <c r="QN77" s="39">
        <v>0</v>
      </c>
      <c r="QO77" s="39"/>
      <c r="QP77" s="39" t="s">
        <v>318</v>
      </c>
      <c r="QQ77" s="39">
        <v>0</v>
      </c>
      <c r="QR77" s="39">
        <v>0</v>
      </c>
      <c r="QS77" s="39">
        <v>0</v>
      </c>
      <c r="QT77" s="39">
        <v>0</v>
      </c>
      <c r="QU77" s="39">
        <v>0</v>
      </c>
      <c r="QV77" s="39">
        <v>1</v>
      </c>
      <c r="QW77" s="39">
        <v>0</v>
      </c>
      <c r="QX77" s="39">
        <v>0</v>
      </c>
      <c r="QY77" s="39">
        <v>0</v>
      </c>
      <c r="QZ77" s="39"/>
      <c r="RA77" s="39"/>
      <c r="RB77" s="39"/>
      <c r="RC77" s="39"/>
      <c r="RD77" s="39"/>
      <c r="RE77" s="39"/>
      <c r="RF77" s="39"/>
      <c r="RG77" s="39"/>
      <c r="RH77" s="39"/>
      <c r="RI77" s="39"/>
      <c r="RJ77" s="39"/>
      <c r="RK77" s="39"/>
      <c r="RL77" s="39"/>
      <c r="RM77" s="39"/>
      <c r="RN77" s="39"/>
      <c r="RO77" s="39"/>
      <c r="RP77" s="39"/>
      <c r="RQ77" s="39"/>
      <c r="RR77" s="39"/>
      <c r="RS77" s="39"/>
      <c r="RT77" s="39"/>
      <c r="RU77" s="39"/>
      <c r="RV77" s="39"/>
      <c r="RW77" s="39"/>
      <c r="RX77" s="39"/>
      <c r="RY77" s="39"/>
      <c r="RZ77" s="39"/>
      <c r="SA77" s="39"/>
      <c r="SB77" s="39"/>
      <c r="SC77" s="39"/>
      <c r="SD77" s="39"/>
      <c r="SE77" s="39"/>
      <c r="SF77" s="39"/>
      <c r="SG77" s="39"/>
      <c r="SH77" s="39"/>
      <c r="SI77" s="39"/>
      <c r="SJ77" s="39"/>
      <c r="SK77" s="39"/>
      <c r="SL77" s="39"/>
      <c r="SM77" s="39"/>
      <c r="SN77" s="39"/>
      <c r="SO77" s="39"/>
      <c r="SP77" s="39"/>
      <c r="SQ77" s="39"/>
      <c r="SR77" s="39"/>
      <c r="SS77" s="39"/>
      <c r="ST77" s="39"/>
      <c r="SU77" s="39"/>
      <c r="SV77" s="39"/>
      <c r="SW77" s="39"/>
      <c r="SX77" s="39"/>
      <c r="SY77" s="39"/>
      <c r="SZ77" s="39"/>
      <c r="TA77" s="39"/>
      <c r="TB77" s="39"/>
      <c r="TC77" s="39"/>
      <c r="TD77" s="39"/>
      <c r="TE77" s="39"/>
      <c r="TF77" s="39"/>
      <c r="TG77" s="39"/>
      <c r="TH77" s="39"/>
      <c r="TI77" s="39"/>
      <c r="TJ77" s="39"/>
      <c r="TK77" s="39"/>
      <c r="TL77" s="39"/>
      <c r="TM77" s="39"/>
      <c r="TN77" s="39"/>
      <c r="TO77" s="39"/>
      <c r="TP77" s="39"/>
      <c r="TQ77" s="39"/>
      <c r="TR77" s="39"/>
      <c r="TS77" s="39"/>
      <c r="TT77" s="39"/>
      <c r="TU77" s="39"/>
      <c r="TV77" s="39"/>
      <c r="TW77" s="39"/>
      <c r="TX77" s="39"/>
      <c r="TY77" s="39"/>
      <c r="TZ77" s="39"/>
      <c r="UA77" s="39"/>
      <c r="UB77" s="39"/>
      <c r="UC77" s="39"/>
      <c r="UD77" s="39"/>
      <c r="UE77" s="39"/>
      <c r="UF77" s="39"/>
      <c r="UG77" s="39"/>
      <c r="UH77" s="39"/>
      <c r="UI77" s="39"/>
      <c r="UJ77" s="39"/>
      <c r="UK77" s="39"/>
      <c r="UL77" s="39"/>
      <c r="UM77" s="39"/>
      <c r="UN77" s="39"/>
      <c r="UO77" s="39"/>
      <c r="UP77" s="39"/>
      <c r="UQ77" s="39"/>
      <c r="UR77" s="39"/>
      <c r="US77" s="39"/>
      <c r="UT77" s="39"/>
      <c r="UU77" s="39"/>
      <c r="UV77" s="39"/>
      <c r="UW77" s="39"/>
      <c r="UX77" s="39"/>
      <c r="UY77" s="39"/>
      <c r="UZ77" s="39"/>
      <c r="VA77" s="39"/>
      <c r="VB77" s="39"/>
      <c r="VC77" s="39"/>
      <c r="VD77" s="39"/>
      <c r="VE77" s="39"/>
      <c r="VF77" s="39"/>
      <c r="VG77" s="39"/>
      <c r="VH77" s="39"/>
      <c r="VI77" s="39"/>
      <c r="VJ77" s="39"/>
      <c r="VK77" s="39"/>
      <c r="VL77" s="39"/>
      <c r="VM77" s="39"/>
      <c r="VN77" s="39"/>
      <c r="VO77" s="39"/>
      <c r="VP77" s="39"/>
      <c r="VQ77" s="39"/>
      <c r="VR77" s="39"/>
      <c r="VS77" s="39" t="s">
        <v>1273</v>
      </c>
      <c r="VT77" s="39">
        <v>0</v>
      </c>
      <c r="VU77" s="39">
        <v>0</v>
      </c>
      <c r="VV77" s="39">
        <v>1</v>
      </c>
      <c r="VW77" s="39">
        <v>1</v>
      </c>
      <c r="VX77" s="39">
        <v>0</v>
      </c>
      <c r="VY77" s="39">
        <v>0</v>
      </c>
      <c r="VZ77" s="39">
        <v>0</v>
      </c>
      <c r="WA77" s="39">
        <v>0</v>
      </c>
      <c r="WB77" s="39"/>
      <c r="WC77" s="39">
        <v>0</v>
      </c>
      <c r="WD77" s="39">
        <v>0</v>
      </c>
      <c r="WE77" s="39">
        <v>0</v>
      </c>
      <c r="WF77" s="39"/>
      <c r="WG77" s="39" t="s">
        <v>4452</v>
      </c>
      <c r="WH77" s="39" t="s">
        <v>4518</v>
      </c>
      <c r="WI77" s="39" t="s">
        <v>318</v>
      </c>
      <c r="WJ77" s="39">
        <v>1</v>
      </c>
      <c r="WK77" s="39">
        <v>0</v>
      </c>
      <c r="WL77" s="39">
        <v>0</v>
      </c>
      <c r="WM77" s="39">
        <v>0</v>
      </c>
      <c r="WN77" s="39">
        <v>0</v>
      </c>
      <c r="WO77" s="39">
        <v>0</v>
      </c>
      <c r="WP77" s="39">
        <v>0</v>
      </c>
      <c r="WQ77" s="39">
        <v>0</v>
      </c>
      <c r="WR77" s="39">
        <v>0</v>
      </c>
      <c r="WS77" s="39">
        <v>0</v>
      </c>
      <c r="WT77" s="39">
        <v>0</v>
      </c>
      <c r="WU77" s="39"/>
      <c r="WV77" s="39">
        <v>0</v>
      </c>
      <c r="WW77" s="39">
        <v>0</v>
      </c>
      <c r="WX77" s="39">
        <v>0</v>
      </c>
      <c r="WY77" s="39"/>
      <c r="WZ77" s="39"/>
      <c r="XA77" s="39" t="s">
        <v>327</v>
      </c>
      <c r="XB77" s="39"/>
      <c r="XC77" s="39"/>
      <c r="XD77" s="39"/>
      <c r="XE77" s="39"/>
      <c r="XF77" s="39"/>
      <c r="XG77" s="39"/>
      <c r="XH77" s="39"/>
      <c r="XI77" s="39"/>
      <c r="XJ77" s="39" t="s">
        <v>355</v>
      </c>
      <c r="XK77" s="39" t="s">
        <v>327</v>
      </c>
      <c r="XL77" s="39"/>
      <c r="XM77" s="39" t="s">
        <v>598</v>
      </c>
      <c r="XN77" s="39">
        <v>0</v>
      </c>
      <c r="XO77" s="39">
        <v>0</v>
      </c>
      <c r="XP77" s="39">
        <v>1</v>
      </c>
      <c r="XQ77" s="39"/>
      <c r="XR77" s="39">
        <v>0</v>
      </c>
      <c r="XS77" s="39">
        <v>0</v>
      </c>
      <c r="XT77" s="39">
        <v>0</v>
      </c>
      <c r="XU77" s="39"/>
      <c r="XV77" s="39"/>
      <c r="XW77" s="39" t="s">
        <v>1915</v>
      </c>
      <c r="XX77" s="39">
        <v>229802715</v>
      </c>
      <c r="XY77" s="39" t="s">
        <v>2150</v>
      </c>
      <c r="XZ77" s="38">
        <v>44506.600451388891</v>
      </c>
      <c r="YA77" s="39"/>
      <c r="YB77" s="39"/>
      <c r="YC77" s="39" t="s">
        <v>336</v>
      </c>
      <c r="YD77" s="39" t="s">
        <v>337</v>
      </c>
      <c r="YE77" s="39"/>
      <c r="YF77" s="39">
        <v>87</v>
      </c>
    </row>
    <row r="78" spans="1:656" s="14" customFormat="1" x14ac:dyDescent="0.25">
      <c r="A78" s="56">
        <v>44499.387909351863</v>
      </c>
      <c r="B78" s="57">
        <v>44499.393562534722</v>
      </c>
      <c r="C78" s="57">
        <v>44499</v>
      </c>
      <c r="D78" s="58"/>
      <c r="E78" s="58" t="s">
        <v>462</v>
      </c>
      <c r="F78" s="57">
        <v>44498</v>
      </c>
      <c r="G78" s="58" t="s">
        <v>310</v>
      </c>
      <c r="H78" s="58" t="s">
        <v>310</v>
      </c>
      <c r="I78" s="58" t="s">
        <v>1915</v>
      </c>
      <c r="J78" s="58" t="s">
        <v>1980</v>
      </c>
      <c r="K78" s="58" t="s">
        <v>441</v>
      </c>
      <c r="L78" s="58"/>
      <c r="M78" s="58" t="s">
        <v>681</v>
      </c>
      <c r="N78" s="58" t="s">
        <v>310</v>
      </c>
      <c r="O78" s="58" t="s">
        <v>382</v>
      </c>
      <c r="P78" s="58" t="s">
        <v>316</v>
      </c>
      <c r="Q78" s="58"/>
      <c r="R78" s="58" t="s">
        <v>317</v>
      </c>
      <c r="S78" s="58">
        <v>3</v>
      </c>
      <c r="T78" s="58">
        <v>1</v>
      </c>
      <c r="U78" s="58">
        <v>2</v>
      </c>
      <c r="V78" s="58" t="s">
        <v>318</v>
      </c>
      <c r="W78" s="58">
        <v>1</v>
      </c>
      <c r="X78" s="58">
        <v>0</v>
      </c>
      <c r="Y78" s="58">
        <v>0</v>
      </c>
      <c r="Z78" s="58">
        <v>0</v>
      </c>
      <c r="AA78" s="58" t="s">
        <v>402</v>
      </c>
      <c r="AB78" s="58">
        <v>1</v>
      </c>
      <c r="AC78" s="58">
        <v>1</v>
      </c>
      <c r="AD78" s="58">
        <v>0</v>
      </c>
      <c r="AE78" s="58">
        <v>0</v>
      </c>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c r="DQ78" s="58"/>
      <c r="DR78" s="58"/>
      <c r="DS78" s="58"/>
      <c r="DT78" s="58"/>
      <c r="DU78" s="58"/>
      <c r="DV78" s="58"/>
      <c r="DW78" s="58"/>
      <c r="DX78" s="58"/>
      <c r="DY78" s="58"/>
      <c r="DZ78" s="58"/>
      <c r="EA78" s="58"/>
      <c r="EB78" s="58"/>
      <c r="EC78" s="58"/>
      <c r="ED78" s="58"/>
      <c r="EE78" s="58"/>
      <c r="EF78" s="58"/>
      <c r="EG78" s="58"/>
      <c r="EH78" s="58"/>
      <c r="EI78" s="58"/>
      <c r="EJ78" s="58" t="s">
        <v>497</v>
      </c>
      <c r="EK78" s="58">
        <v>0</v>
      </c>
      <c r="EL78" s="58">
        <v>1</v>
      </c>
      <c r="EM78" s="58">
        <v>0</v>
      </c>
      <c r="EN78" s="58">
        <v>0</v>
      </c>
      <c r="EO78" s="58">
        <v>0</v>
      </c>
      <c r="EP78" s="58">
        <v>0</v>
      </c>
      <c r="EQ78" s="58"/>
      <c r="ER78" s="58"/>
      <c r="ES78" s="58"/>
      <c r="ET78" s="58"/>
      <c r="EU78" s="58"/>
      <c r="EV78" s="58"/>
      <c r="EW78" s="58"/>
      <c r="EX78" s="58"/>
      <c r="EY78" s="58"/>
      <c r="EZ78" s="58"/>
      <c r="FA78" s="58"/>
      <c r="FB78" s="58"/>
      <c r="FC78" s="58"/>
      <c r="FD78" s="58"/>
      <c r="FE78" s="58"/>
      <c r="FF78" s="58"/>
      <c r="FG78" s="58"/>
      <c r="FH78" s="58"/>
      <c r="FI78" s="58"/>
      <c r="FJ78" s="58"/>
      <c r="FK78" s="58"/>
      <c r="FL78" s="58"/>
      <c r="FM78" s="58"/>
      <c r="FN78" s="58"/>
      <c r="FO78" s="58"/>
      <c r="FP78" s="58"/>
      <c r="FQ78" s="58"/>
      <c r="FR78" s="58"/>
      <c r="FS78" s="58"/>
      <c r="FT78" s="58"/>
      <c r="FU78" s="58"/>
      <c r="FV78" s="58"/>
      <c r="FW78" s="58"/>
      <c r="FX78" s="58"/>
      <c r="FY78" s="58"/>
      <c r="FZ78" s="58"/>
      <c r="GA78" s="58"/>
      <c r="GB78" s="58"/>
      <c r="GC78" s="58"/>
      <c r="GD78" s="58"/>
      <c r="GE78" s="58"/>
      <c r="GF78" s="58"/>
      <c r="GG78" s="58"/>
      <c r="GH78" s="58"/>
      <c r="GI78" s="58"/>
      <c r="GJ78" s="58"/>
      <c r="GK78" s="58"/>
      <c r="GL78" s="58"/>
      <c r="GM78" s="58"/>
      <c r="GN78" s="58"/>
      <c r="GO78" s="58"/>
      <c r="GP78" s="58"/>
      <c r="GQ78" s="58"/>
      <c r="GR78" s="58"/>
      <c r="GS78" s="58"/>
      <c r="GT78" s="58"/>
      <c r="GU78" s="58"/>
      <c r="GV78" s="58"/>
      <c r="GW78" s="58"/>
      <c r="GX78" s="58"/>
      <c r="GY78" s="58"/>
      <c r="GZ78" s="58"/>
      <c r="HA78" s="58"/>
      <c r="HB78" s="58"/>
      <c r="HC78" s="58"/>
      <c r="HD78" s="58"/>
      <c r="HE78" s="58"/>
      <c r="HF78" s="58"/>
      <c r="HG78" s="58"/>
      <c r="HH78" s="58"/>
      <c r="HI78" s="58"/>
      <c r="HJ78" s="58"/>
      <c r="HK78" s="58"/>
      <c r="HL78" s="58"/>
      <c r="HM78" s="58"/>
      <c r="HN78" s="58"/>
      <c r="HO78" s="58"/>
      <c r="HP78" s="58"/>
      <c r="HQ78" s="58"/>
      <c r="HR78" s="58"/>
      <c r="HS78" s="58"/>
      <c r="HT78" s="58"/>
      <c r="HU78" s="58"/>
      <c r="HV78" s="58"/>
      <c r="HW78" s="58"/>
      <c r="HX78" s="58" t="s">
        <v>423</v>
      </c>
      <c r="HY78" s="58"/>
      <c r="HZ78" s="58"/>
      <c r="IA78" s="58"/>
      <c r="IB78" s="58"/>
      <c r="IC78" s="58"/>
      <c r="ID78" s="58" t="s">
        <v>4268</v>
      </c>
      <c r="IE78" s="58"/>
      <c r="IF78" s="58"/>
      <c r="IG78" s="58"/>
      <c r="IH78" s="58"/>
      <c r="II78" s="58"/>
      <c r="IJ78" s="58"/>
      <c r="IK78" s="58"/>
      <c r="IL78" s="58"/>
      <c r="IM78" s="58"/>
      <c r="IN78" s="58"/>
      <c r="IO78" s="58"/>
      <c r="IP78" s="58"/>
      <c r="IQ78" s="58"/>
      <c r="IR78" s="39"/>
      <c r="IS78" s="58"/>
      <c r="IT78" s="58"/>
      <c r="IU78" s="58"/>
      <c r="IV78" s="58"/>
      <c r="IW78" s="58"/>
      <c r="IX78" s="58"/>
      <c r="IY78" s="58"/>
      <c r="IZ78" s="58"/>
      <c r="JA78" s="58"/>
      <c r="JB78" s="58"/>
      <c r="JC78" s="58"/>
      <c r="JD78" s="58"/>
      <c r="JE78" s="58"/>
      <c r="JF78" s="58"/>
      <c r="JG78" s="58"/>
      <c r="JH78" s="58"/>
      <c r="JI78" s="58"/>
      <c r="JJ78" s="58"/>
      <c r="JK78" s="58"/>
      <c r="JL78" s="58"/>
      <c r="JM78" s="58"/>
      <c r="JN78" s="39"/>
      <c r="JO78" s="39"/>
      <c r="JP78" s="58"/>
      <c r="JQ78" s="58"/>
      <c r="JR78" s="58"/>
      <c r="JS78" s="58"/>
      <c r="JT78" s="58"/>
      <c r="JU78" s="58"/>
      <c r="JV78" s="58"/>
      <c r="JW78" s="58"/>
      <c r="JX78" s="58"/>
      <c r="JY78" s="58"/>
      <c r="JZ78" s="58"/>
      <c r="KA78" s="58"/>
      <c r="KB78" s="58"/>
      <c r="KC78" s="58"/>
      <c r="KD78" s="58"/>
      <c r="KE78" s="58"/>
      <c r="KF78" s="58"/>
      <c r="KG78" s="58"/>
      <c r="KH78" s="58"/>
      <c r="KI78" s="58"/>
      <c r="KJ78" s="58"/>
      <c r="KK78" s="58"/>
      <c r="KL78" s="58"/>
      <c r="KM78" s="58"/>
      <c r="KN78" s="58"/>
      <c r="KO78" s="58"/>
      <c r="KP78" s="58"/>
      <c r="KQ78" s="58"/>
      <c r="KR78" s="58"/>
      <c r="KS78" s="58"/>
      <c r="KT78" s="58"/>
      <c r="KU78" s="58"/>
      <c r="KV78" s="58"/>
      <c r="KW78" s="58"/>
      <c r="KX78" s="58"/>
      <c r="KY78" s="58"/>
      <c r="KZ78" s="58"/>
      <c r="LA78" s="58"/>
      <c r="LB78" s="58"/>
      <c r="LC78" s="58"/>
      <c r="LD78" s="58"/>
      <c r="LE78" s="58"/>
      <c r="LF78" s="58"/>
      <c r="LG78" s="58"/>
      <c r="LH78" s="58"/>
      <c r="LI78" s="58"/>
      <c r="LJ78" s="58"/>
      <c r="LK78" s="58"/>
      <c r="LL78" s="58"/>
      <c r="LM78" s="58"/>
      <c r="LN78" s="58"/>
      <c r="LO78" s="58"/>
      <c r="LP78" s="58"/>
      <c r="LQ78" s="58"/>
      <c r="LR78" s="58"/>
      <c r="LS78" s="58"/>
      <c r="LT78" s="58"/>
      <c r="LU78" s="58"/>
      <c r="LV78" s="58"/>
      <c r="LW78" s="58"/>
      <c r="LX78" s="58"/>
      <c r="LY78" s="58"/>
      <c r="LZ78" s="58"/>
      <c r="MA78" s="58"/>
      <c r="MB78" s="58"/>
      <c r="MC78" s="58"/>
      <c r="MD78" s="58"/>
      <c r="ME78" s="58"/>
      <c r="MF78" s="58"/>
      <c r="MG78" s="58"/>
      <c r="MH78" s="58"/>
      <c r="MI78" s="58"/>
      <c r="MJ78" s="54" t="s">
        <v>355</v>
      </c>
      <c r="MK78" s="58">
        <v>0</v>
      </c>
      <c r="ML78" s="58">
        <v>0</v>
      </c>
      <c r="MM78" s="58">
        <v>0</v>
      </c>
      <c r="MN78" s="58">
        <v>0</v>
      </c>
      <c r="MO78" s="58">
        <v>0</v>
      </c>
      <c r="MP78" s="58">
        <v>0</v>
      </c>
      <c r="MQ78" s="58">
        <v>1</v>
      </c>
      <c r="MR78" s="58">
        <v>0</v>
      </c>
      <c r="MS78" s="58"/>
      <c r="MT78" s="58"/>
      <c r="MU78" s="58"/>
      <c r="MV78" s="58"/>
      <c r="MW78" s="58"/>
      <c r="MX78" s="58"/>
      <c r="MY78" s="58"/>
      <c r="MZ78" s="58"/>
      <c r="NA78" s="58"/>
      <c r="NB78" s="58" t="s">
        <v>2242</v>
      </c>
      <c r="NC78" s="58">
        <v>0</v>
      </c>
      <c r="ND78" s="58">
        <v>1</v>
      </c>
      <c r="NE78" s="58">
        <v>1</v>
      </c>
      <c r="NF78" s="58">
        <v>0</v>
      </c>
      <c r="NG78" s="58"/>
      <c r="NH78" s="58"/>
      <c r="NI78" s="58"/>
      <c r="NJ78" s="58"/>
      <c r="NK78" s="58"/>
      <c r="NL78" s="58"/>
      <c r="NM78" s="58"/>
      <c r="NN78" s="58"/>
      <c r="NO78" s="58"/>
      <c r="NP78" s="58"/>
      <c r="NQ78" s="58"/>
      <c r="NR78" s="58"/>
      <c r="NS78" s="58"/>
      <c r="NT78" s="58"/>
      <c r="NU78" s="58"/>
      <c r="NV78" s="58"/>
      <c r="NW78" s="58"/>
      <c r="NX78" s="58"/>
      <c r="NY78" s="58"/>
      <c r="NZ78" s="58"/>
      <c r="OA78" s="58"/>
      <c r="OB78" s="58"/>
      <c r="OC78" s="58"/>
      <c r="OD78" s="58"/>
      <c r="OE78" s="58"/>
      <c r="OF78" s="58"/>
      <c r="OG78" s="58"/>
      <c r="OH78" s="58"/>
      <c r="OI78" s="58"/>
      <c r="OJ78" s="58"/>
      <c r="OK78" s="58"/>
      <c r="OL78" s="58"/>
      <c r="OM78" s="58"/>
      <c r="ON78" s="58"/>
      <c r="OO78" s="58"/>
      <c r="OP78" s="58"/>
      <c r="OQ78" s="58"/>
      <c r="OR78" s="58"/>
      <c r="OS78" s="58"/>
      <c r="OT78" s="58"/>
      <c r="OU78" s="58"/>
      <c r="OV78" s="39" t="s">
        <v>753</v>
      </c>
      <c r="OW78" s="58">
        <v>1</v>
      </c>
      <c r="OX78" s="58">
        <v>0</v>
      </c>
      <c r="OY78" s="58">
        <v>0</v>
      </c>
      <c r="OZ78" s="58">
        <v>0</v>
      </c>
      <c r="PA78" s="58">
        <v>0</v>
      </c>
      <c r="PB78" s="58">
        <v>0</v>
      </c>
      <c r="PC78" s="58">
        <v>0</v>
      </c>
      <c r="PD78" s="58">
        <v>0</v>
      </c>
      <c r="PE78" s="58"/>
      <c r="PF78" s="58"/>
      <c r="PG78" s="58"/>
      <c r="PH78" s="58">
        <v>0</v>
      </c>
      <c r="PI78" s="58">
        <v>0</v>
      </c>
      <c r="PJ78" s="58">
        <v>0</v>
      </c>
      <c r="PK78" s="58"/>
      <c r="PL78" s="58"/>
      <c r="PM78" s="58"/>
      <c r="PN78" s="58"/>
      <c r="PO78" s="58"/>
      <c r="PP78" s="58"/>
      <c r="PQ78" s="58"/>
      <c r="PR78" s="58"/>
      <c r="PS78" s="58"/>
      <c r="PT78" s="58"/>
      <c r="PU78" s="58"/>
      <c r="PV78" s="58"/>
      <c r="PW78" s="58"/>
      <c r="PX78" s="58"/>
      <c r="PY78" s="58"/>
      <c r="PZ78" s="58"/>
      <c r="QA78" s="58"/>
      <c r="QB78" s="58"/>
      <c r="QC78" s="58" t="s">
        <v>327</v>
      </c>
      <c r="QD78" s="58"/>
      <c r="QE78" s="58" t="s">
        <v>318</v>
      </c>
      <c r="QF78" s="58">
        <v>0</v>
      </c>
      <c r="QG78" s="58">
        <v>0</v>
      </c>
      <c r="QH78" s="58">
        <v>0</v>
      </c>
      <c r="QI78" s="58">
        <v>0</v>
      </c>
      <c r="QJ78" s="58">
        <v>0</v>
      </c>
      <c r="QK78" s="58">
        <v>1</v>
      </c>
      <c r="QL78" s="58">
        <v>0</v>
      </c>
      <c r="QM78" s="58">
        <v>0</v>
      </c>
      <c r="QN78" s="58">
        <v>0</v>
      </c>
      <c r="QO78" s="58"/>
      <c r="QP78" s="58"/>
      <c r="QQ78" s="58"/>
      <c r="QR78" s="58"/>
      <c r="QS78" s="58"/>
      <c r="QT78" s="58"/>
      <c r="QU78" s="58"/>
      <c r="QV78" s="58"/>
      <c r="QW78" s="58"/>
      <c r="QX78" s="58"/>
      <c r="QY78" s="58"/>
      <c r="QZ78" s="58"/>
      <c r="RA78" s="58"/>
      <c r="RB78" s="58"/>
      <c r="RC78" s="58"/>
      <c r="RD78" s="58"/>
      <c r="RE78" s="58"/>
      <c r="RF78" s="58"/>
      <c r="RG78" s="58"/>
      <c r="RH78" s="58"/>
      <c r="RI78" s="58"/>
      <c r="RJ78" s="58"/>
      <c r="RK78" s="58"/>
      <c r="RL78" s="58"/>
      <c r="RM78" s="58"/>
      <c r="RN78" s="58"/>
      <c r="RO78" s="58"/>
      <c r="RP78" s="58"/>
      <c r="RQ78" s="58"/>
      <c r="RR78" s="58"/>
      <c r="RS78" s="58"/>
      <c r="RT78" s="58"/>
      <c r="RU78" s="58"/>
      <c r="RV78" s="58"/>
      <c r="RW78" s="58"/>
      <c r="RX78" s="58"/>
      <c r="RY78" s="58"/>
      <c r="RZ78" s="58"/>
      <c r="SA78" s="58"/>
      <c r="SB78" s="58"/>
      <c r="SC78" s="58"/>
      <c r="SD78" s="58"/>
      <c r="SE78" s="58"/>
      <c r="SF78" s="58"/>
      <c r="SG78" s="58"/>
      <c r="SH78" s="58"/>
      <c r="SI78" s="58"/>
      <c r="SJ78" s="58"/>
      <c r="SK78" s="58"/>
      <c r="SL78" s="58"/>
      <c r="SM78" s="58"/>
      <c r="SN78" s="58"/>
      <c r="SO78" s="58"/>
      <c r="SP78" s="58"/>
      <c r="SQ78" s="58"/>
      <c r="SR78" s="58"/>
      <c r="SS78" s="58"/>
      <c r="ST78" s="58"/>
      <c r="SU78" s="58"/>
      <c r="SV78" s="58"/>
      <c r="SW78" s="58"/>
      <c r="SX78" s="58"/>
      <c r="SY78" s="58"/>
      <c r="SZ78" s="58"/>
      <c r="TA78" s="58"/>
      <c r="TB78" s="58"/>
      <c r="TC78" s="58"/>
      <c r="TD78" s="58"/>
      <c r="TE78" s="58"/>
      <c r="TF78" s="58"/>
      <c r="TG78" s="58"/>
      <c r="TH78" s="58"/>
      <c r="TI78" s="58"/>
      <c r="TJ78" s="58"/>
      <c r="TK78" s="58"/>
      <c r="TL78" s="58"/>
      <c r="TM78" s="58"/>
      <c r="TN78" s="58"/>
      <c r="TO78" s="58"/>
      <c r="TP78" s="58"/>
      <c r="TQ78" s="58"/>
      <c r="TR78" s="58"/>
      <c r="TS78" s="58"/>
      <c r="TT78" s="58"/>
      <c r="TU78" s="58"/>
      <c r="TV78" s="58"/>
      <c r="TW78" s="58"/>
      <c r="TX78" s="58"/>
      <c r="TY78" s="58"/>
      <c r="TZ78" s="58"/>
      <c r="UA78" s="58"/>
      <c r="UB78" s="58"/>
      <c r="UC78" s="58"/>
      <c r="UD78" s="58"/>
      <c r="UE78" s="58"/>
      <c r="UF78" s="58"/>
      <c r="UG78" s="58"/>
      <c r="UH78" s="58"/>
      <c r="UI78" s="58"/>
      <c r="UJ78" s="58"/>
      <c r="UK78" s="58"/>
      <c r="UL78" s="58"/>
      <c r="UM78" s="58"/>
      <c r="UN78" s="58"/>
      <c r="UO78" s="58"/>
      <c r="UP78" s="58"/>
      <c r="UQ78" s="58"/>
      <c r="UR78" s="58"/>
      <c r="US78" s="58"/>
      <c r="UT78" s="58"/>
      <c r="UU78" s="58"/>
      <c r="UV78" s="58"/>
      <c r="UW78" s="58"/>
      <c r="UX78" s="58"/>
      <c r="UY78" s="58"/>
      <c r="UZ78" s="58"/>
      <c r="VA78" s="58"/>
      <c r="VB78" s="58"/>
      <c r="VC78" s="58"/>
      <c r="VD78" s="58"/>
      <c r="VE78" s="58"/>
      <c r="VF78" s="58"/>
      <c r="VG78" s="58"/>
      <c r="VH78" s="58"/>
      <c r="VI78" s="58"/>
      <c r="VJ78" s="58"/>
      <c r="VK78" s="58"/>
      <c r="VL78" s="58"/>
      <c r="VM78" s="58"/>
      <c r="VN78" s="58"/>
      <c r="VO78" s="58"/>
      <c r="VP78" s="58"/>
      <c r="VQ78" s="58"/>
      <c r="VR78" s="58"/>
      <c r="VS78" s="58" t="s">
        <v>455</v>
      </c>
      <c r="VT78" s="58">
        <v>0</v>
      </c>
      <c r="VU78" s="58">
        <v>1</v>
      </c>
      <c r="VV78" s="58">
        <v>0</v>
      </c>
      <c r="VW78" s="58">
        <v>1</v>
      </c>
      <c r="VX78" s="58">
        <v>0</v>
      </c>
      <c r="VY78" s="58">
        <v>1</v>
      </c>
      <c r="VZ78" s="58">
        <v>1</v>
      </c>
      <c r="WA78" s="58">
        <v>0</v>
      </c>
      <c r="WB78" s="58"/>
      <c r="WC78" s="58">
        <v>0</v>
      </c>
      <c r="WD78" s="58">
        <v>0</v>
      </c>
      <c r="WE78" s="58">
        <v>0</v>
      </c>
      <c r="WF78" s="58"/>
      <c r="WG78" s="58" t="s">
        <v>4468</v>
      </c>
      <c r="WH78" s="58" t="s">
        <v>4519</v>
      </c>
      <c r="WI78" s="58" t="s">
        <v>320</v>
      </c>
      <c r="WJ78" s="58">
        <v>0</v>
      </c>
      <c r="WK78" s="58">
        <v>0</v>
      </c>
      <c r="WL78" s="58">
        <v>0</v>
      </c>
      <c r="WM78" s="58">
        <v>0</v>
      </c>
      <c r="WN78" s="58">
        <v>0</v>
      </c>
      <c r="WO78" s="58">
        <v>0</v>
      </c>
      <c r="WP78" s="58">
        <v>0</v>
      </c>
      <c r="WQ78" s="58">
        <v>0</v>
      </c>
      <c r="WR78" s="58">
        <v>0</v>
      </c>
      <c r="WS78" s="58">
        <v>0</v>
      </c>
      <c r="WT78" s="58">
        <v>0</v>
      </c>
      <c r="WU78" s="58">
        <v>0</v>
      </c>
      <c r="WV78" s="58">
        <v>1</v>
      </c>
      <c r="WW78" s="58">
        <v>0</v>
      </c>
      <c r="WX78" s="58">
        <v>0</v>
      </c>
      <c r="WY78" s="39" t="s">
        <v>4185</v>
      </c>
      <c r="WZ78" s="58"/>
      <c r="XA78" s="58" t="s">
        <v>327</v>
      </c>
      <c r="XB78" s="58"/>
      <c r="XC78" s="58"/>
      <c r="XD78" s="58"/>
      <c r="XE78" s="58"/>
      <c r="XF78" s="58"/>
      <c r="XG78" s="58"/>
      <c r="XH78" s="58"/>
      <c r="XI78" s="58"/>
      <c r="XJ78" s="58" t="s">
        <v>310</v>
      </c>
      <c r="XK78" s="58" t="s">
        <v>310</v>
      </c>
      <c r="XL78" s="58" t="s">
        <v>4559</v>
      </c>
      <c r="XM78" s="58"/>
      <c r="XN78" s="58"/>
      <c r="XO78" s="58"/>
      <c r="XP78" s="58"/>
      <c r="XQ78" s="58"/>
      <c r="XR78" s="58"/>
      <c r="XS78" s="58"/>
      <c r="XT78" s="58"/>
      <c r="XU78" s="58"/>
      <c r="XV78" s="58"/>
      <c r="XW78" s="58" t="s">
        <v>1915</v>
      </c>
      <c r="XX78" s="58">
        <v>229802716</v>
      </c>
      <c r="XY78" s="58" t="s">
        <v>2156</v>
      </c>
      <c r="XZ78" s="57">
        <v>44506.600462962961</v>
      </c>
      <c r="YA78" s="58"/>
      <c r="YB78" s="58"/>
      <c r="YC78" s="58" t="s">
        <v>336</v>
      </c>
      <c r="YD78" s="58" t="s">
        <v>337</v>
      </c>
      <c r="YE78" s="58"/>
      <c r="YF78" s="58">
        <v>88</v>
      </c>
    </row>
    <row r="79" spans="1:656" s="14" customFormat="1" x14ac:dyDescent="0.25">
      <c r="A79" s="52">
        <v>44499.459920891197</v>
      </c>
      <c r="B79" s="53">
        <v>44499.464035011573</v>
      </c>
      <c r="C79" s="53">
        <v>44499</v>
      </c>
      <c r="D79" s="54"/>
      <c r="E79" s="54" t="s">
        <v>462</v>
      </c>
      <c r="F79" s="53">
        <v>44497</v>
      </c>
      <c r="G79" s="54" t="s">
        <v>310</v>
      </c>
      <c r="H79" s="54" t="s">
        <v>310</v>
      </c>
      <c r="I79" s="54" t="s">
        <v>1915</v>
      </c>
      <c r="J79" s="54" t="s">
        <v>493</v>
      </c>
      <c r="K79" s="54" t="s">
        <v>313</v>
      </c>
      <c r="L79" s="54"/>
      <c r="M79" s="54" t="s">
        <v>681</v>
      </c>
      <c r="N79" s="54" t="s">
        <v>310</v>
      </c>
      <c r="O79" s="54" t="s">
        <v>315</v>
      </c>
      <c r="P79" s="54" t="s">
        <v>316</v>
      </c>
      <c r="Q79" s="54"/>
      <c r="R79" s="54" t="s">
        <v>317</v>
      </c>
      <c r="S79" s="54">
        <v>2</v>
      </c>
      <c r="T79" s="54">
        <v>0</v>
      </c>
      <c r="U79" s="54">
        <v>0</v>
      </c>
      <c r="V79" s="54" t="s">
        <v>318</v>
      </c>
      <c r="W79" s="54">
        <v>1</v>
      </c>
      <c r="X79" s="54">
        <v>0</v>
      </c>
      <c r="Y79" s="54">
        <v>0</v>
      </c>
      <c r="Z79" s="54">
        <v>0</v>
      </c>
      <c r="AA79" s="54" t="s">
        <v>402</v>
      </c>
      <c r="AB79" s="54">
        <v>1</v>
      </c>
      <c r="AC79" s="54">
        <v>1</v>
      </c>
      <c r="AD79" s="54">
        <v>0</v>
      </c>
      <c r="AE79" s="54">
        <v>0</v>
      </c>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c r="BY79" s="54"/>
      <c r="BZ79" s="54"/>
      <c r="CA79" s="54"/>
      <c r="CB79" s="54"/>
      <c r="CC79" s="54"/>
      <c r="CD79" s="54"/>
      <c r="CE79" s="54"/>
      <c r="CF79" s="54"/>
      <c r="CG79" s="54"/>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c r="EA79" s="54"/>
      <c r="EB79" s="54"/>
      <c r="EC79" s="54"/>
      <c r="ED79" s="54"/>
      <c r="EE79" s="54"/>
      <c r="EF79" s="54"/>
      <c r="EG79" s="54"/>
      <c r="EH79" s="54"/>
      <c r="EI79" s="54"/>
      <c r="EJ79" s="54" t="s">
        <v>318</v>
      </c>
      <c r="EK79" s="54">
        <v>1</v>
      </c>
      <c r="EL79" s="54">
        <v>0</v>
      </c>
      <c r="EM79" s="54">
        <v>0</v>
      </c>
      <c r="EN79" s="54">
        <v>0</v>
      </c>
      <c r="EO79" s="54">
        <v>0</v>
      </c>
      <c r="EP79" s="54">
        <v>0</v>
      </c>
      <c r="EQ79" s="54"/>
      <c r="ER79" s="54"/>
      <c r="ES79" s="54"/>
      <c r="ET79" s="54"/>
      <c r="EU79" s="54"/>
      <c r="EV79" s="54"/>
      <c r="EW79" s="54"/>
      <c r="EX79" s="54"/>
      <c r="EY79" s="54"/>
      <c r="EZ79" s="54"/>
      <c r="FA79" s="54"/>
      <c r="FB79" s="54"/>
      <c r="FC79" s="54"/>
      <c r="FD79" s="54"/>
      <c r="FE79" s="54"/>
      <c r="FF79" s="54"/>
      <c r="FG79" s="54"/>
      <c r="FH79" s="54"/>
      <c r="FI79" s="54"/>
      <c r="FJ79" s="54"/>
      <c r="FK79" s="54"/>
      <c r="FL79" s="54"/>
      <c r="FM79" s="54"/>
      <c r="FN79" s="54"/>
      <c r="FO79" s="54"/>
      <c r="FP79" s="54"/>
      <c r="FQ79" s="54"/>
      <c r="FR79" s="54"/>
      <c r="FS79" s="54"/>
      <c r="FT79" s="54"/>
      <c r="FU79" s="54"/>
      <c r="FV79" s="54"/>
      <c r="FW79" s="54"/>
      <c r="FX79" s="54"/>
      <c r="FY79" s="54"/>
      <c r="FZ79" s="54"/>
      <c r="GA79" s="54"/>
      <c r="GB79" s="54"/>
      <c r="GC79" s="54"/>
      <c r="GD79" s="54"/>
      <c r="GE79" s="54"/>
      <c r="GF79" s="54"/>
      <c r="GG79" s="54"/>
      <c r="GH79" s="54"/>
      <c r="GI79" s="54"/>
      <c r="GJ79" s="54"/>
      <c r="GK79" s="54"/>
      <c r="GL79" s="54"/>
      <c r="GM79" s="54"/>
      <c r="GN79" s="54"/>
      <c r="GO79" s="54"/>
      <c r="GP79" s="54"/>
      <c r="GQ79" s="54"/>
      <c r="GR79" s="54"/>
      <c r="GS79" s="54"/>
      <c r="GT79" s="54"/>
      <c r="GU79" s="54"/>
      <c r="GV79" s="54"/>
      <c r="GW79" s="54"/>
      <c r="GX79" s="54"/>
      <c r="GY79" s="54"/>
      <c r="GZ79" s="54"/>
      <c r="HA79" s="54"/>
      <c r="HB79" s="54"/>
      <c r="HC79" s="54"/>
      <c r="HD79" s="54"/>
      <c r="HE79" s="54"/>
      <c r="HF79" s="54"/>
      <c r="HG79" s="54"/>
      <c r="HH79" s="54"/>
      <c r="HI79" s="54"/>
      <c r="HJ79" s="54"/>
      <c r="HK79" s="54"/>
      <c r="HL79" s="54"/>
      <c r="HM79" s="54"/>
      <c r="HN79" s="54"/>
      <c r="HO79" s="54"/>
      <c r="HP79" s="54"/>
      <c r="HQ79" s="54"/>
      <c r="HR79" s="54"/>
      <c r="HS79" s="54"/>
      <c r="HT79" s="54"/>
      <c r="HU79" s="54"/>
      <c r="HV79" s="54"/>
      <c r="HW79" s="54"/>
      <c r="HX79" s="54" t="s">
        <v>423</v>
      </c>
      <c r="HY79" s="54"/>
      <c r="HZ79" s="54"/>
      <c r="IA79" s="54"/>
      <c r="IB79" s="54"/>
      <c r="IC79" s="54"/>
      <c r="ID79" s="54" t="s">
        <v>4288</v>
      </c>
      <c r="IE79" s="54"/>
      <c r="IF79" s="54"/>
      <c r="IG79" s="54"/>
      <c r="IH79" s="54"/>
      <c r="II79" s="54"/>
      <c r="IJ79" s="54"/>
      <c r="IK79" s="54"/>
      <c r="IL79" s="54"/>
      <c r="IM79" s="54"/>
      <c r="IN79" s="54"/>
      <c r="IO79" s="54"/>
      <c r="IP79" s="54"/>
      <c r="IQ79" s="54"/>
      <c r="IR79" s="39"/>
      <c r="IS79" s="54"/>
      <c r="IT79" s="54"/>
      <c r="IU79" s="54"/>
      <c r="IV79" s="54"/>
      <c r="IW79" s="54"/>
      <c r="IX79" s="54"/>
      <c r="IY79" s="54"/>
      <c r="IZ79" s="54"/>
      <c r="JA79" s="54"/>
      <c r="JB79" s="54"/>
      <c r="JC79" s="54"/>
      <c r="JD79" s="54"/>
      <c r="JE79" s="54"/>
      <c r="JF79" s="54"/>
      <c r="JG79" s="54"/>
      <c r="JH79" s="54"/>
      <c r="JI79" s="54"/>
      <c r="JJ79" s="54"/>
      <c r="JK79" s="54"/>
      <c r="JL79" s="54"/>
      <c r="JM79" s="54"/>
      <c r="JN79" s="39"/>
      <c r="JO79" s="39"/>
      <c r="JP79" s="54"/>
      <c r="JQ79" s="54"/>
      <c r="JR79" s="54"/>
      <c r="JS79" s="54"/>
      <c r="JT79" s="54"/>
      <c r="JU79" s="54"/>
      <c r="JV79" s="54"/>
      <c r="JW79" s="54"/>
      <c r="JX79" s="54"/>
      <c r="JY79" s="54"/>
      <c r="JZ79" s="54"/>
      <c r="KA79" s="54"/>
      <c r="KB79" s="54"/>
      <c r="KC79" s="54"/>
      <c r="KD79" s="54"/>
      <c r="KE79" s="54"/>
      <c r="KF79" s="54"/>
      <c r="KG79" s="54"/>
      <c r="KH79" s="54"/>
      <c r="KI79" s="54"/>
      <c r="KJ79" s="54"/>
      <c r="KK79" s="54"/>
      <c r="KL79" s="54"/>
      <c r="KM79" s="54"/>
      <c r="KN79" s="54"/>
      <c r="KO79" s="54"/>
      <c r="KP79" s="54"/>
      <c r="KQ79" s="54"/>
      <c r="KR79" s="54"/>
      <c r="KS79" s="54"/>
      <c r="KT79" s="54"/>
      <c r="KU79" s="54"/>
      <c r="KV79" s="54"/>
      <c r="KW79" s="54"/>
      <c r="KX79" s="54"/>
      <c r="KY79" s="54"/>
      <c r="KZ79" s="54"/>
      <c r="LA79" s="54"/>
      <c r="LB79" s="54"/>
      <c r="LC79" s="54"/>
      <c r="LD79" s="54"/>
      <c r="LE79" s="54"/>
      <c r="LF79" s="54"/>
      <c r="LG79" s="54"/>
      <c r="LH79" s="54"/>
      <c r="LI79" s="54"/>
      <c r="LJ79" s="54"/>
      <c r="LK79" s="54"/>
      <c r="LL79" s="54"/>
      <c r="LM79" s="54"/>
      <c r="LN79" s="54"/>
      <c r="LO79" s="54"/>
      <c r="LP79" s="54"/>
      <c r="LQ79" s="54"/>
      <c r="LR79" s="54"/>
      <c r="LS79" s="54"/>
      <c r="LT79" s="54"/>
      <c r="LU79" s="54"/>
      <c r="LV79" s="54"/>
      <c r="LW79" s="54"/>
      <c r="LX79" s="54"/>
      <c r="LY79" s="54"/>
      <c r="LZ79" s="54"/>
      <c r="MA79" s="54"/>
      <c r="MB79" s="54"/>
      <c r="MC79" s="54"/>
      <c r="MD79" s="54"/>
      <c r="ME79" s="54"/>
      <c r="MF79" s="54"/>
      <c r="MG79" s="54"/>
      <c r="MH79" s="54"/>
      <c r="MI79" s="54"/>
      <c r="MJ79" s="54" t="s">
        <v>355</v>
      </c>
      <c r="MK79" s="54">
        <v>0</v>
      </c>
      <c r="ML79" s="54">
        <v>0</v>
      </c>
      <c r="MM79" s="54">
        <v>0</v>
      </c>
      <c r="MN79" s="54">
        <v>0</v>
      </c>
      <c r="MO79" s="54">
        <v>0</v>
      </c>
      <c r="MP79" s="54">
        <v>0</v>
      </c>
      <c r="MQ79" s="54">
        <v>1</v>
      </c>
      <c r="MR79" s="54">
        <v>0</v>
      </c>
      <c r="MS79" s="54"/>
      <c r="MT79" s="54"/>
      <c r="MU79" s="54"/>
      <c r="MV79" s="54"/>
      <c r="MW79" s="54"/>
      <c r="MX79" s="54"/>
      <c r="MY79" s="54"/>
      <c r="MZ79" s="54"/>
      <c r="NA79" s="54"/>
      <c r="NB79" s="54" t="s">
        <v>2242</v>
      </c>
      <c r="NC79" s="54">
        <v>0</v>
      </c>
      <c r="ND79" s="54">
        <v>1</v>
      </c>
      <c r="NE79" s="54">
        <v>1</v>
      </c>
      <c r="NF79" s="54">
        <v>0</v>
      </c>
      <c r="NG79" s="54"/>
      <c r="NH79" s="54"/>
      <c r="NI79" s="54"/>
      <c r="NJ79" s="54"/>
      <c r="NK79" s="54"/>
      <c r="NL79" s="54"/>
      <c r="NM79" s="54"/>
      <c r="NN79" s="54"/>
      <c r="NO79" s="54"/>
      <c r="NP79" s="54"/>
      <c r="NQ79" s="54"/>
      <c r="NR79" s="54"/>
      <c r="NS79" s="54"/>
      <c r="NT79" s="54"/>
      <c r="NU79" s="54"/>
      <c r="NV79" s="54"/>
      <c r="NW79" s="54"/>
      <c r="NX79" s="54"/>
      <c r="NY79" s="54"/>
      <c r="NZ79" s="54"/>
      <c r="OA79" s="54"/>
      <c r="OB79" s="54"/>
      <c r="OC79" s="54"/>
      <c r="OD79" s="54"/>
      <c r="OE79" s="54"/>
      <c r="OF79" s="54"/>
      <c r="OG79" s="54"/>
      <c r="OH79" s="54"/>
      <c r="OI79" s="54"/>
      <c r="OJ79" s="54"/>
      <c r="OK79" s="54"/>
      <c r="OL79" s="54"/>
      <c r="OM79" s="54"/>
      <c r="ON79" s="54"/>
      <c r="OO79" s="54"/>
      <c r="OP79" s="54"/>
      <c r="OQ79" s="54"/>
      <c r="OR79" s="54"/>
      <c r="OS79" s="54"/>
      <c r="OT79" s="54"/>
      <c r="OU79" s="54"/>
      <c r="OV79" s="39" t="s">
        <v>326</v>
      </c>
      <c r="OW79" s="54">
        <v>0</v>
      </c>
      <c r="OX79" s="54">
        <v>1</v>
      </c>
      <c r="OY79" s="54">
        <v>0</v>
      </c>
      <c r="OZ79" s="54">
        <v>0</v>
      </c>
      <c r="PA79" s="54">
        <v>0</v>
      </c>
      <c r="PB79" s="54">
        <v>0</v>
      </c>
      <c r="PC79" s="54">
        <v>0</v>
      </c>
      <c r="PD79" s="54">
        <v>0</v>
      </c>
      <c r="PE79" s="54"/>
      <c r="PF79" s="54"/>
      <c r="PG79" s="54"/>
      <c r="PH79" s="54">
        <v>0</v>
      </c>
      <c r="PI79" s="54">
        <v>0</v>
      </c>
      <c r="PJ79" s="54">
        <v>0</v>
      </c>
      <c r="PK79" s="54"/>
      <c r="PL79" s="54"/>
      <c r="PM79" s="54"/>
      <c r="PN79" s="54"/>
      <c r="PO79" s="54"/>
      <c r="PP79" s="54"/>
      <c r="PQ79" s="54"/>
      <c r="PR79" s="54"/>
      <c r="PS79" s="54"/>
      <c r="PT79" s="54"/>
      <c r="PU79" s="54"/>
      <c r="PV79" s="54"/>
      <c r="PW79" s="54"/>
      <c r="PX79" s="54"/>
      <c r="PY79" s="54"/>
      <c r="PZ79" s="54"/>
      <c r="QA79" s="54"/>
      <c r="QB79" s="54"/>
      <c r="QC79" s="54" t="s">
        <v>327</v>
      </c>
      <c r="QD79" s="54"/>
      <c r="QE79" s="54" t="s">
        <v>2243</v>
      </c>
      <c r="QF79" s="54">
        <v>1</v>
      </c>
      <c r="QG79" s="54">
        <v>1</v>
      </c>
      <c r="QH79" s="54">
        <v>0</v>
      </c>
      <c r="QI79" s="54">
        <v>1</v>
      </c>
      <c r="QJ79" s="54">
        <v>1</v>
      </c>
      <c r="QK79" s="54">
        <v>0</v>
      </c>
      <c r="QL79" s="54">
        <v>0</v>
      </c>
      <c r="QM79" s="54">
        <v>0</v>
      </c>
      <c r="QN79" s="54">
        <v>0</v>
      </c>
      <c r="QO79" s="54"/>
      <c r="QP79" s="54" t="s">
        <v>318</v>
      </c>
      <c r="QQ79" s="54">
        <v>0</v>
      </c>
      <c r="QR79" s="54">
        <v>0</v>
      </c>
      <c r="QS79" s="54">
        <v>0</v>
      </c>
      <c r="QT79" s="54">
        <v>0</v>
      </c>
      <c r="QU79" s="54">
        <v>0</v>
      </c>
      <c r="QV79" s="54">
        <v>1</v>
      </c>
      <c r="QW79" s="54">
        <v>0</v>
      </c>
      <c r="QX79" s="54">
        <v>0</v>
      </c>
      <c r="QY79" s="54">
        <v>0</v>
      </c>
      <c r="QZ79" s="54"/>
      <c r="RA79" s="54"/>
      <c r="RB79" s="54"/>
      <c r="RC79" s="54"/>
      <c r="RD79" s="54"/>
      <c r="RE79" s="54"/>
      <c r="RF79" s="54"/>
      <c r="RG79" s="54"/>
      <c r="RH79" s="54"/>
      <c r="RI79" s="54"/>
      <c r="RJ79" s="54"/>
      <c r="RK79" s="54"/>
      <c r="RL79" s="54"/>
      <c r="RM79" s="54"/>
      <c r="RN79" s="54"/>
      <c r="RO79" s="54"/>
      <c r="RP79" s="54"/>
      <c r="RQ79" s="54"/>
      <c r="RR79" s="54"/>
      <c r="RS79" s="54"/>
      <c r="RT79" s="54"/>
      <c r="RU79" s="54"/>
      <c r="RV79" s="54"/>
      <c r="RW79" s="54"/>
      <c r="RX79" s="54"/>
      <c r="RY79" s="54"/>
      <c r="RZ79" s="54"/>
      <c r="SA79" s="54"/>
      <c r="SB79" s="54"/>
      <c r="SC79" s="54"/>
      <c r="SD79" s="54"/>
      <c r="SE79" s="54"/>
      <c r="SF79" s="54"/>
      <c r="SG79" s="54"/>
      <c r="SH79" s="54"/>
      <c r="SI79" s="54"/>
      <c r="SJ79" s="54"/>
      <c r="SK79" s="54"/>
      <c r="SL79" s="54"/>
      <c r="SM79" s="54"/>
      <c r="SN79" s="54"/>
      <c r="SO79" s="54"/>
      <c r="SP79" s="54"/>
      <c r="SQ79" s="54"/>
      <c r="SR79" s="54"/>
      <c r="SS79" s="54"/>
      <c r="ST79" s="54"/>
      <c r="SU79" s="54"/>
      <c r="SV79" s="54"/>
      <c r="SW79" s="54"/>
      <c r="SX79" s="54"/>
      <c r="SY79" s="54"/>
      <c r="SZ79" s="54"/>
      <c r="TA79" s="54"/>
      <c r="TB79" s="54"/>
      <c r="TC79" s="54"/>
      <c r="TD79" s="54"/>
      <c r="TE79" s="54"/>
      <c r="TF79" s="54"/>
      <c r="TG79" s="54"/>
      <c r="TH79" s="54"/>
      <c r="TI79" s="54"/>
      <c r="TJ79" s="54"/>
      <c r="TK79" s="54"/>
      <c r="TL79" s="54"/>
      <c r="TM79" s="54"/>
      <c r="TN79" s="54"/>
      <c r="TO79" s="54"/>
      <c r="TP79" s="54"/>
      <c r="TQ79" s="54"/>
      <c r="TR79" s="54"/>
      <c r="TS79" s="54"/>
      <c r="TT79" s="54"/>
      <c r="TU79" s="54"/>
      <c r="TV79" s="54"/>
      <c r="TW79" s="54"/>
      <c r="TX79" s="54"/>
      <c r="TY79" s="54"/>
      <c r="TZ79" s="54"/>
      <c r="UA79" s="54"/>
      <c r="UB79" s="54"/>
      <c r="UC79" s="54"/>
      <c r="UD79" s="54"/>
      <c r="UE79" s="54"/>
      <c r="UF79" s="54"/>
      <c r="UG79" s="54"/>
      <c r="UH79" s="54"/>
      <c r="UI79" s="54"/>
      <c r="UJ79" s="54"/>
      <c r="UK79" s="54"/>
      <c r="UL79" s="54"/>
      <c r="UM79" s="54"/>
      <c r="UN79" s="54"/>
      <c r="UO79" s="54"/>
      <c r="UP79" s="54"/>
      <c r="UQ79" s="54"/>
      <c r="UR79" s="54"/>
      <c r="US79" s="54"/>
      <c r="UT79" s="54"/>
      <c r="UU79" s="54"/>
      <c r="UV79" s="54"/>
      <c r="UW79" s="54"/>
      <c r="UX79" s="54"/>
      <c r="UY79" s="54"/>
      <c r="UZ79" s="54"/>
      <c r="VA79" s="54"/>
      <c r="VB79" s="54"/>
      <c r="VC79" s="54"/>
      <c r="VD79" s="54"/>
      <c r="VE79" s="54"/>
      <c r="VF79" s="54"/>
      <c r="VG79" s="54"/>
      <c r="VH79" s="54"/>
      <c r="VI79" s="54"/>
      <c r="VJ79" s="54"/>
      <c r="VK79" s="54"/>
      <c r="VL79" s="54"/>
      <c r="VM79" s="54"/>
      <c r="VN79" s="54"/>
      <c r="VO79" s="54"/>
      <c r="VP79" s="54"/>
      <c r="VQ79" s="54"/>
      <c r="VR79" s="54"/>
      <c r="VS79" s="54" t="s">
        <v>1019</v>
      </c>
      <c r="VT79" s="54">
        <v>0</v>
      </c>
      <c r="VU79" s="54">
        <v>1</v>
      </c>
      <c r="VV79" s="54">
        <v>1</v>
      </c>
      <c r="VW79" s="54">
        <v>1</v>
      </c>
      <c r="VX79" s="54">
        <v>0</v>
      </c>
      <c r="VY79" s="54">
        <v>0</v>
      </c>
      <c r="VZ79" s="54">
        <v>0</v>
      </c>
      <c r="WA79" s="54">
        <v>0</v>
      </c>
      <c r="WB79" s="54"/>
      <c r="WC79" s="54">
        <v>0</v>
      </c>
      <c r="WD79" s="54">
        <v>0</v>
      </c>
      <c r="WE79" s="54">
        <v>0</v>
      </c>
      <c r="WF79" s="54"/>
      <c r="WG79" s="54" t="s">
        <v>4424</v>
      </c>
      <c r="WH79" s="54" t="s">
        <v>392</v>
      </c>
      <c r="WI79" s="54" t="s">
        <v>2244</v>
      </c>
      <c r="WJ79" s="54">
        <v>0</v>
      </c>
      <c r="WK79" s="54">
        <v>1</v>
      </c>
      <c r="WL79" s="54">
        <v>0</v>
      </c>
      <c r="WM79" s="54">
        <v>0</v>
      </c>
      <c r="WN79" s="54">
        <v>0</v>
      </c>
      <c r="WO79" s="54">
        <v>0</v>
      </c>
      <c r="WP79" s="54">
        <v>0</v>
      </c>
      <c r="WQ79" s="54">
        <v>0</v>
      </c>
      <c r="WR79" s="54">
        <v>0</v>
      </c>
      <c r="WS79" s="54">
        <v>0</v>
      </c>
      <c r="WT79" s="54">
        <v>0</v>
      </c>
      <c r="WU79" s="54"/>
      <c r="WV79" s="54">
        <v>0</v>
      </c>
      <c r="WW79" s="54">
        <v>0</v>
      </c>
      <c r="WX79" s="54">
        <v>0</v>
      </c>
      <c r="WY79" s="54"/>
      <c r="WZ79" s="54" t="s">
        <v>5082</v>
      </c>
      <c r="XA79" s="54" t="s">
        <v>327</v>
      </c>
      <c r="XB79" s="54"/>
      <c r="XC79" s="54"/>
      <c r="XD79" s="54"/>
      <c r="XE79" s="54"/>
      <c r="XF79" s="54"/>
      <c r="XG79" s="54"/>
      <c r="XH79" s="54"/>
      <c r="XI79" s="54"/>
      <c r="XJ79" s="39" t="s">
        <v>355</v>
      </c>
      <c r="XK79" s="54" t="s">
        <v>327</v>
      </c>
      <c r="XL79" s="54"/>
      <c r="XM79" s="54" t="s">
        <v>598</v>
      </c>
      <c r="XN79" s="54">
        <v>0</v>
      </c>
      <c r="XO79" s="54">
        <v>0</v>
      </c>
      <c r="XP79" s="54">
        <v>1</v>
      </c>
      <c r="XQ79" s="54"/>
      <c r="XR79" s="54">
        <v>0</v>
      </c>
      <c r="XS79" s="54">
        <v>0</v>
      </c>
      <c r="XT79" s="54">
        <v>0</v>
      </c>
      <c r="XU79" s="54"/>
      <c r="XV79" s="54"/>
      <c r="XW79" s="54" t="s">
        <v>1915</v>
      </c>
      <c r="XX79" s="54">
        <v>229802717</v>
      </c>
      <c r="XY79" s="54" t="s">
        <v>2161</v>
      </c>
      <c r="XZ79" s="53">
        <v>44506.600474537037</v>
      </c>
      <c r="YA79" s="54"/>
      <c r="YB79" s="54"/>
      <c r="YC79" s="54" t="s">
        <v>336</v>
      </c>
      <c r="YD79" s="54" t="s">
        <v>337</v>
      </c>
      <c r="YE79" s="54"/>
      <c r="YF79" s="54">
        <v>89</v>
      </c>
    </row>
    <row r="80" spans="1:656" s="14" customFormat="1" x14ac:dyDescent="0.25">
      <c r="A80" s="56">
        <v>44499.467553206021</v>
      </c>
      <c r="B80" s="57">
        <v>44499.4700231713</v>
      </c>
      <c r="C80" s="57">
        <v>44499</v>
      </c>
      <c r="D80" s="58"/>
      <c r="E80" s="58" t="s">
        <v>462</v>
      </c>
      <c r="F80" s="57">
        <v>44497</v>
      </c>
      <c r="G80" s="58" t="s">
        <v>310</v>
      </c>
      <c r="H80" s="58" t="s">
        <v>310</v>
      </c>
      <c r="I80" s="58" t="s">
        <v>1915</v>
      </c>
      <c r="J80" s="58" t="s">
        <v>1980</v>
      </c>
      <c r="K80" s="58" t="s">
        <v>441</v>
      </c>
      <c r="L80" s="58"/>
      <c r="M80" s="58" t="s">
        <v>681</v>
      </c>
      <c r="N80" s="58" t="s">
        <v>310</v>
      </c>
      <c r="O80" s="58" t="s">
        <v>517</v>
      </c>
      <c r="P80" s="58" t="s">
        <v>401</v>
      </c>
      <c r="Q80" s="58"/>
      <c r="R80" s="58" t="s">
        <v>317</v>
      </c>
      <c r="S80" s="58">
        <v>2</v>
      </c>
      <c r="T80" s="58">
        <v>0</v>
      </c>
      <c r="U80" s="58">
        <v>0</v>
      </c>
      <c r="V80" s="58" t="s">
        <v>318</v>
      </c>
      <c r="W80" s="58">
        <v>1</v>
      </c>
      <c r="X80" s="58">
        <v>0</v>
      </c>
      <c r="Y80" s="58">
        <v>0</v>
      </c>
      <c r="Z80" s="58">
        <v>0</v>
      </c>
      <c r="AA80" s="58" t="s">
        <v>495</v>
      </c>
      <c r="AB80" s="58">
        <v>1</v>
      </c>
      <c r="AC80" s="58">
        <v>1</v>
      </c>
      <c r="AD80" s="58">
        <v>0</v>
      </c>
      <c r="AE80" s="58">
        <v>0</v>
      </c>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c r="DQ80" s="58"/>
      <c r="DR80" s="58"/>
      <c r="DS80" s="58"/>
      <c r="DT80" s="58"/>
      <c r="DU80" s="58"/>
      <c r="DV80" s="58"/>
      <c r="DW80" s="58"/>
      <c r="DX80" s="58"/>
      <c r="DY80" s="58"/>
      <c r="DZ80" s="58"/>
      <c r="EA80" s="58"/>
      <c r="EB80" s="58"/>
      <c r="EC80" s="58"/>
      <c r="ED80" s="58"/>
      <c r="EE80" s="58"/>
      <c r="EF80" s="58"/>
      <c r="EG80" s="58"/>
      <c r="EH80" s="58"/>
      <c r="EI80" s="58"/>
      <c r="EJ80" s="58" t="s">
        <v>318</v>
      </c>
      <c r="EK80" s="58">
        <v>1</v>
      </c>
      <c r="EL80" s="58">
        <v>0</v>
      </c>
      <c r="EM80" s="58">
        <v>0</v>
      </c>
      <c r="EN80" s="58">
        <v>0</v>
      </c>
      <c r="EO80" s="58">
        <v>0</v>
      </c>
      <c r="EP80" s="58">
        <v>0</v>
      </c>
      <c r="EQ80" s="58"/>
      <c r="ER80" s="58"/>
      <c r="ES80" s="58"/>
      <c r="ET80" s="58"/>
      <c r="EU80" s="58"/>
      <c r="EV80" s="58"/>
      <c r="EW80" s="58"/>
      <c r="EX80" s="58"/>
      <c r="EY80" s="58"/>
      <c r="EZ80" s="58"/>
      <c r="FA80" s="58"/>
      <c r="FB80" s="58"/>
      <c r="FC80" s="58"/>
      <c r="FD80" s="58"/>
      <c r="FE80" s="58"/>
      <c r="FF80" s="58"/>
      <c r="FG80" s="58"/>
      <c r="FH80" s="58"/>
      <c r="FI80" s="58"/>
      <c r="FJ80" s="58"/>
      <c r="FK80" s="58"/>
      <c r="FL80" s="58"/>
      <c r="FM80" s="58"/>
      <c r="FN80" s="58"/>
      <c r="FO80" s="58"/>
      <c r="FP80" s="58"/>
      <c r="FQ80" s="58"/>
      <c r="FR80" s="58"/>
      <c r="FS80" s="58"/>
      <c r="FT80" s="58"/>
      <c r="FU80" s="58"/>
      <c r="FV80" s="58"/>
      <c r="FW80" s="58"/>
      <c r="FX80" s="58"/>
      <c r="FY80" s="58"/>
      <c r="FZ80" s="58"/>
      <c r="GA80" s="58"/>
      <c r="GB80" s="58"/>
      <c r="GC80" s="58"/>
      <c r="GD80" s="58"/>
      <c r="GE80" s="58"/>
      <c r="GF80" s="58"/>
      <c r="GG80" s="58"/>
      <c r="GH80" s="58"/>
      <c r="GI80" s="58"/>
      <c r="GJ80" s="58"/>
      <c r="GK80" s="58"/>
      <c r="GL80" s="58"/>
      <c r="GM80" s="58"/>
      <c r="GN80" s="58"/>
      <c r="GO80" s="58"/>
      <c r="GP80" s="58"/>
      <c r="GQ80" s="58"/>
      <c r="GR80" s="58"/>
      <c r="GS80" s="58"/>
      <c r="GT80" s="58"/>
      <c r="GU80" s="58"/>
      <c r="GV80" s="58"/>
      <c r="GW80" s="58"/>
      <c r="GX80" s="58"/>
      <c r="GY80" s="58"/>
      <c r="GZ80" s="58"/>
      <c r="HA80" s="58"/>
      <c r="HB80" s="58"/>
      <c r="HC80" s="58"/>
      <c r="HD80" s="58"/>
      <c r="HE80" s="58"/>
      <c r="HF80" s="58"/>
      <c r="HG80" s="58"/>
      <c r="HH80" s="58"/>
      <c r="HI80" s="58"/>
      <c r="HJ80" s="58"/>
      <c r="HK80" s="58"/>
      <c r="HL80" s="58"/>
      <c r="HM80" s="58"/>
      <c r="HN80" s="58"/>
      <c r="HO80" s="58"/>
      <c r="HP80" s="58"/>
      <c r="HQ80" s="58"/>
      <c r="HR80" s="58"/>
      <c r="HS80" s="58"/>
      <c r="HT80" s="58"/>
      <c r="HU80" s="58"/>
      <c r="HV80" s="58"/>
      <c r="HW80" s="58"/>
      <c r="HX80" s="58" t="s">
        <v>423</v>
      </c>
      <c r="HY80" s="58"/>
      <c r="HZ80" s="58"/>
      <c r="IA80" s="58"/>
      <c r="IB80" s="58"/>
      <c r="IC80" s="58"/>
      <c r="ID80" s="58" t="s">
        <v>355</v>
      </c>
      <c r="IE80" s="58"/>
      <c r="IF80" s="58"/>
      <c r="IG80" s="58"/>
      <c r="IH80" s="58"/>
      <c r="II80" s="58"/>
      <c r="IJ80" s="58"/>
      <c r="IK80" s="58"/>
      <c r="IL80" s="58"/>
      <c r="IM80" s="58"/>
      <c r="IN80" s="58"/>
      <c r="IO80" s="58"/>
      <c r="IP80" s="58"/>
      <c r="IQ80" s="58"/>
      <c r="IR80" s="39"/>
      <c r="IS80" s="58"/>
      <c r="IT80" s="58"/>
      <c r="IU80" s="58"/>
      <c r="IV80" s="58"/>
      <c r="IW80" s="58"/>
      <c r="IX80" s="58"/>
      <c r="IY80" s="58"/>
      <c r="IZ80" s="58"/>
      <c r="JA80" s="58"/>
      <c r="JB80" s="58"/>
      <c r="JC80" s="58"/>
      <c r="JD80" s="58"/>
      <c r="JE80" s="58"/>
      <c r="JF80" s="58"/>
      <c r="JG80" s="58"/>
      <c r="JH80" s="58"/>
      <c r="JI80" s="58"/>
      <c r="JJ80" s="58"/>
      <c r="JK80" s="58"/>
      <c r="JL80" s="58"/>
      <c r="JM80" s="58"/>
      <c r="JN80" s="39"/>
      <c r="JO80" s="39"/>
      <c r="JP80" s="58"/>
      <c r="JQ80" s="58"/>
      <c r="JR80" s="58"/>
      <c r="JS80" s="58"/>
      <c r="JT80" s="58"/>
      <c r="JU80" s="58"/>
      <c r="JV80" s="58"/>
      <c r="JW80" s="58"/>
      <c r="JX80" s="58"/>
      <c r="JY80" s="58"/>
      <c r="JZ80" s="58"/>
      <c r="KA80" s="58"/>
      <c r="KB80" s="58"/>
      <c r="KC80" s="58"/>
      <c r="KD80" s="58"/>
      <c r="KE80" s="58"/>
      <c r="KF80" s="58"/>
      <c r="KG80" s="58"/>
      <c r="KH80" s="58"/>
      <c r="KI80" s="58"/>
      <c r="KJ80" s="58"/>
      <c r="KK80" s="58"/>
      <c r="KL80" s="58"/>
      <c r="KM80" s="58"/>
      <c r="KN80" s="58"/>
      <c r="KO80" s="58"/>
      <c r="KP80" s="58"/>
      <c r="KQ80" s="58"/>
      <c r="KR80" s="58"/>
      <c r="KS80" s="58"/>
      <c r="KT80" s="58"/>
      <c r="KU80" s="58"/>
      <c r="KV80" s="58"/>
      <c r="KW80" s="58"/>
      <c r="KX80" s="58"/>
      <c r="KY80" s="58"/>
      <c r="KZ80" s="58"/>
      <c r="LA80" s="58"/>
      <c r="LB80" s="58"/>
      <c r="LC80" s="58"/>
      <c r="LD80" s="58"/>
      <c r="LE80" s="58"/>
      <c r="LF80" s="58"/>
      <c r="LG80" s="58"/>
      <c r="LH80" s="58"/>
      <c r="LI80" s="58"/>
      <c r="LJ80" s="58"/>
      <c r="LK80" s="58"/>
      <c r="LL80" s="58"/>
      <c r="LM80" s="58"/>
      <c r="LN80" s="58"/>
      <c r="LO80" s="58"/>
      <c r="LP80" s="58"/>
      <c r="LQ80" s="58"/>
      <c r="LR80" s="58"/>
      <c r="LS80" s="58"/>
      <c r="LT80" s="58"/>
      <c r="LU80" s="58"/>
      <c r="LV80" s="58"/>
      <c r="LW80" s="58"/>
      <c r="LX80" s="58"/>
      <c r="LY80" s="58"/>
      <c r="LZ80" s="58"/>
      <c r="MA80" s="58"/>
      <c r="MB80" s="58"/>
      <c r="MC80" s="58"/>
      <c r="MD80" s="58"/>
      <c r="ME80" s="58"/>
      <c r="MF80" s="58"/>
      <c r="MG80" s="58"/>
      <c r="MH80" s="58"/>
      <c r="MI80" s="58"/>
      <c r="MJ80" s="54" t="s">
        <v>355</v>
      </c>
      <c r="MK80" s="58">
        <v>0</v>
      </c>
      <c r="ML80" s="58">
        <v>0</v>
      </c>
      <c r="MM80" s="58">
        <v>0</v>
      </c>
      <c r="MN80" s="58">
        <v>0</v>
      </c>
      <c r="MO80" s="58">
        <v>0</v>
      </c>
      <c r="MP80" s="58">
        <v>0</v>
      </c>
      <c r="MQ80" s="58">
        <v>1</v>
      </c>
      <c r="MR80" s="58">
        <v>0</v>
      </c>
      <c r="MS80" s="58"/>
      <c r="MT80" s="58"/>
      <c r="MU80" s="58"/>
      <c r="MV80" s="58"/>
      <c r="MW80" s="58"/>
      <c r="MX80" s="58"/>
      <c r="MY80" s="58"/>
      <c r="MZ80" s="58"/>
      <c r="NA80" s="58"/>
      <c r="NB80" s="58" t="s">
        <v>2245</v>
      </c>
      <c r="NC80" s="58">
        <v>0</v>
      </c>
      <c r="ND80" s="58">
        <v>0</v>
      </c>
      <c r="NE80" s="58">
        <v>1</v>
      </c>
      <c r="NF80" s="58">
        <v>1</v>
      </c>
      <c r="NG80" s="58"/>
      <c r="NH80" s="58"/>
      <c r="NI80" s="58"/>
      <c r="NJ80" s="58"/>
      <c r="NK80" s="58"/>
      <c r="NL80" s="58"/>
      <c r="NM80" s="58"/>
      <c r="NN80" s="58"/>
      <c r="NO80" s="58"/>
      <c r="NP80" s="58"/>
      <c r="NQ80" s="58"/>
      <c r="NR80" s="58"/>
      <c r="NS80" s="58"/>
      <c r="NT80" s="58"/>
      <c r="NU80" s="58"/>
      <c r="NV80" s="58"/>
      <c r="NW80" s="58"/>
      <c r="NX80" s="58"/>
      <c r="NY80" s="58"/>
      <c r="NZ80" s="58"/>
      <c r="OA80" s="58"/>
      <c r="OB80" s="58"/>
      <c r="OC80" s="58"/>
      <c r="OD80" s="58"/>
      <c r="OE80" s="58"/>
      <c r="OF80" s="58"/>
      <c r="OG80" s="58"/>
      <c r="OH80" s="58"/>
      <c r="OI80" s="58"/>
      <c r="OJ80" s="58"/>
      <c r="OK80" s="58"/>
      <c r="OL80" s="58"/>
      <c r="OM80" s="58"/>
      <c r="ON80" s="58"/>
      <c r="OO80" s="58"/>
      <c r="OP80" s="58"/>
      <c r="OQ80" s="58"/>
      <c r="OR80" s="58"/>
      <c r="OS80" s="58"/>
      <c r="OT80" s="58"/>
      <c r="OU80" s="58"/>
      <c r="OV80" s="39" t="s">
        <v>753</v>
      </c>
      <c r="OW80" s="58">
        <v>1</v>
      </c>
      <c r="OX80" s="58">
        <v>0</v>
      </c>
      <c r="OY80" s="58">
        <v>0</v>
      </c>
      <c r="OZ80" s="58">
        <v>0</v>
      </c>
      <c r="PA80" s="58">
        <v>0</v>
      </c>
      <c r="PB80" s="58">
        <v>0</v>
      </c>
      <c r="PC80" s="58">
        <v>0</v>
      </c>
      <c r="PD80" s="58">
        <v>0</v>
      </c>
      <c r="PE80" s="58">
        <v>0</v>
      </c>
      <c r="PF80" s="58">
        <v>0</v>
      </c>
      <c r="PG80" s="58">
        <v>0</v>
      </c>
      <c r="PH80" s="58">
        <v>0</v>
      </c>
      <c r="PI80" s="58">
        <v>0</v>
      </c>
      <c r="PJ80" s="58">
        <v>0</v>
      </c>
      <c r="PK80" s="58"/>
      <c r="PL80" s="58"/>
      <c r="PM80" s="58"/>
      <c r="PN80" s="58"/>
      <c r="PO80" s="58"/>
      <c r="PP80" s="58"/>
      <c r="PQ80" s="58"/>
      <c r="PR80" s="58"/>
      <c r="PS80" s="58"/>
      <c r="PT80" s="58"/>
      <c r="PU80" s="58"/>
      <c r="PV80" s="58"/>
      <c r="PW80" s="58"/>
      <c r="PX80" s="58"/>
      <c r="PY80" s="58"/>
      <c r="PZ80" s="58"/>
      <c r="QA80" s="58"/>
      <c r="QB80" s="58"/>
      <c r="QC80" s="58" t="s">
        <v>844</v>
      </c>
      <c r="QD80" s="58"/>
      <c r="QE80" s="58" t="s">
        <v>318</v>
      </c>
      <c r="QF80" s="58">
        <v>0</v>
      </c>
      <c r="QG80" s="58">
        <v>0</v>
      </c>
      <c r="QH80" s="58">
        <v>0</v>
      </c>
      <c r="QI80" s="58">
        <v>0</v>
      </c>
      <c r="QJ80" s="58">
        <v>0</v>
      </c>
      <c r="QK80" s="58">
        <v>1</v>
      </c>
      <c r="QL80" s="58">
        <v>0</v>
      </c>
      <c r="QM80" s="58">
        <v>0</v>
      </c>
      <c r="QN80" s="58">
        <v>0</v>
      </c>
      <c r="QO80" s="58"/>
      <c r="QP80" s="58"/>
      <c r="QQ80" s="58"/>
      <c r="QR80" s="58"/>
      <c r="QS80" s="58"/>
      <c r="QT80" s="58"/>
      <c r="QU80" s="58"/>
      <c r="QV80" s="58"/>
      <c r="QW80" s="58"/>
      <c r="QX80" s="58"/>
      <c r="QY80" s="58"/>
      <c r="QZ80" s="58"/>
      <c r="RA80" s="58"/>
      <c r="RB80" s="58"/>
      <c r="RC80" s="58"/>
      <c r="RD80" s="58"/>
      <c r="RE80" s="58"/>
      <c r="RF80" s="58"/>
      <c r="RG80" s="58"/>
      <c r="RH80" s="58"/>
      <c r="RI80" s="58"/>
      <c r="RJ80" s="58"/>
      <c r="RK80" s="58"/>
      <c r="RL80" s="58"/>
      <c r="RM80" s="58"/>
      <c r="RN80" s="58"/>
      <c r="RO80" s="58"/>
      <c r="RP80" s="58"/>
      <c r="RQ80" s="58"/>
      <c r="RR80" s="58"/>
      <c r="RS80" s="58"/>
      <c r="RT80" s="58"/>
      <c r="RU80" s="58"/>
      <c r="RV80" s="58"/>
      <c r="RW80" s="58"/>
      <c r="RX80" s="58"/>
      <c r="RY80" s="58"/>
      <c r="RZ80" s="58"/>
      <c r="SA80" s="58"/>
      <c r="SB80" s="58"/>
      <c r="SC80" s="58"/>
      <c r="SD80" s="58"/>
      <c r="SE80" s="58"/>
      <c r="SF80" s="58"/>
      <c r="SG80" s="58"/>
      <c r="SH80" s="58"/>
      <c r="SI80" s="58"/>
      <c r="SJ80" s="58"/>
      <c r="SK80" s="58"/>
      <c r="SL80" s="58"/>
      <c r="SM80" s="58"/>
      <c r="SN80" s="58"/>
      <c r="SO80" s="58"/>
      <c r="SP80" s="58"/>
      <c r="SQ80" s="58"/>
      <c r="SR80" s="58"/>
      <c r="SS80" s="58"/>
      <c r="ST80" s="58"/>
      <c r="SU80" s="58"/>
      <c r="SV80" s="58"/>
      <c r="SW80" s="58"/>
      <c r="SX80" s="58"/>
      <c r="SY80" s="58"/>
      <c r="SZ80" s="58"/>
      <c r="TA80" s="58"/>
      <c r="TB80" s="58"/>
      <c r="TC80" s="58"/>
      <c r="TD80" s="58"/>
      <c r="TE80" s="58"/>
      <c r="TF80" s="58"/>
      <c r="TG80" s="58"/>
      <c r="TH80" s="58"/>
      <c r="TI80" s="58"/>
      <c r="TJ80" s="58"/>
      <c r="TK80" s="58"/>
      <c r="TL80" s="58"/>
      <c r="TM80" s="58"/>
      <c r="TN80" s="58"/>
      <c r="TO80" s="58"/>
      <c r="TP80" s="58"/>
      <c r="TQ80" s="58"/>
      <c r="TR80" s="58"/>
      <c r="TS80" s="58"/>
      <c r="TT80" s="58"/>
      <c r="TU80" s="58"/>
      <c r="TV80" s="58"/>
      <c r="TW80" s="58"/>
      <c r="TX80" s="58"/>
      <c r="TY80" s="58"/>
      <c r="TZ80" s="58"/>
      <c r="UA80" s="58"/>
      <c r="UB80" s="58"/>
      <c r="UC80" s="58"/>
      <c r="UD80" s="58"/>
      <c r="UE80" s="58"/>
      <c r="UF80" s="58"/>
      <c r="UG80" s="58"/>
      <c r="UH80" s="58"/>
      <c r="UI80" s="58"/>
      <c r="UJ80" s="58"/>
      <c r="UK80" s="58"/>
      <c r="UL80" s="58"/>
      <c r="UM80" s="58"/>
      <c r="UN80" s="58"/>
      <c r="UO80" s="58"/>
      <c r="UP80" s="58"/>
      <c r="UQ80" s="58"/>
      <c r="UR80" s="58"/>
      <c r="US80" s="58"/>
      <c r="UT80" s="58"/>
      <c r="UU80" s="58"/>
      <c r="UV80" s="58"/>
      <c r="UW80" s="58"/>
      <c r="UX80" s="58"/>
      <c r="UY80" s="58"/>
      <c r="UZ80" s="58"/>
      <c r="VA80" s="58"/>
      <c r="VB80" s="58"/>
      <c r="VC80" s="58"/>
      <c r="VD80" s="58"/>
      <c r="VE80" s="58"/>
      <c r="VF80" s="58"/>
      <c r="VG80" s="58"/>
      <c r="VH80" s="58"/>
      <c r="VI80" s="58"/>
      <c r="VJ80" s="58"/>
      <c r="VK80" s="58"/>
      <c r="VL80" s="58"/>
      <c r="VM80" s="58"/>
      <c r="VN80" s="58"/>
      <c r="VO80" s="58"/>
      <c r="VP80" s="58"/>
      <c r="VQ80" s="58"/>
      <c r="VR80" s="58"/>
      <c r="VS80" s="58" t="s">
        <v>2246</v>
      </c>
      <c r="VT80" s="58">
        <v>0</v>
      </c>
      <c r="VU80" s="58">
        <v>1</v>
      </c>
      <c r="VV80" s="58">
        <v>0</v>
      </c>
      <c r="VW80" s="58">
        <v>1</v>
      </c>
      <c r="VX80" s="58">
        <v>0</v>
      </c>
      <c r="VY80" s="58">
        <v>1</v>
      </c>
      <c r="VZ80" s="58">
        <v>0</v>
      </c>
      <c r="WA80" s="58">
        <v>0</v>
      </c>
      <c r="WB80" s="58"/>
      <c r="WC80" s="58">
        <v>0</v>
      </c>
      <c r="WD80" s="58">
        <v>0</v>
      </c>
      <c r="WE80" s="58">
        <v>0</v>
      </c>
      <c r="WF80" s="58"/>
      <c r="WG80" s="58" t="s">
        <v>4468</v>
      </c>
      <c r="WH80" s="58" t="s">
        <v>4493</v>
      </c>
      <c r="WI80" s="58" t="s">
        <v>2244</v>
      </c>
      <c r="WJ80" s="58">
        <v>0</v>
      </c>
      <c r="WK80" s="58">
        <v>1</v>
      </c>
      <c r="WL80" s="58">
        <v>0</v>
      </c>
      <c r="WM80" s="58">
        <v>0</v>
      </c>
      <c r="WN80" s="58">
        <v>0</v>
      </c>
      <c r="WO80" s="58">
        <v>0</v>
      </c>
      <c r="WP80" s="58">
        <v>0</v>
      </c>
      <c r="WQ80" s="58">
        <v>0</v>
      </c>
      <c r="WR80" s="58">
        <v>0</v>
      </c>
      <c r="WS80" s="58">
        <v>0</v>
      </c>
      <c r="WT80" s="58">
        <v>0</v>
      </c>
      <c r="WU80" s="58"/>
      <c r="WV80" s="58">
        <v>0</v>
      </c>
      <c r="WW80" s="58">
        <v>0</v>
      </c>
      <c r="WX80" s="58">
        <v>0</v>
      </c>
      <c r="WY80" s="58"/>
      <c r="WZ80" s="54" t="s">
        <v>5082</v>
      </c>
      <c r="XA80" s="58" t="s">
        <v>327</v>
      </c>
      <c r="XB80" s="58"/>
      <c r="XC80" s="58"/>
      <c r="XD80" s="58"/>
      <c r="XE80" s="58"/>
      <c r="XF80" s="58"/>
      <c r="XG80" s="58"/>
      <c r="XH80" s="58"/>
      <c r="XI80" s="58"/>
      <c r="XJ80" s="39" t="s">
        <v>355</v>
      </c>
      <c r="XK80" s="58" t="s">
        <v>327</v>
      </c>
      <c r="XL80" s="58"/>
      <c r="XM80" s="58" t="s">
        <v>598</v>
      </c>
      <c r="XN80" s="58">
        <v>0</v>
      </c>
      <c r="XO80" s="58">
        <v>0</v>
      </c>
      <c r="XP80" s="58">
        <v>1</v>
      </c>
      <c r="XQ80" s="58"/>
      <c r="XR80" s="58">
        <v>0</v>
      </c>
      <c r="XS80" s="58">
        <v>0</v>
      </c>
      <c r="XT80" s="58">
        <v>0</v>
      </c>
      <c r="XU80" s="58"/>
      <c r="XV80" s="58"/>
      <c r="XW80" s="58" t="s">
        <v>1915</v>
      </c>
      <c r="XX80" s="58">
        <v>229802718</v>
      </c>
      <c r="XY80" s="58" t="s">
        <v>2166</v>
      </c>
      <c r="XZ80" s="57">
        <v>44506.600486111107</v>
      </c>
      <c r="YA80" s="58"/>
      <c r="YB80" s="58"/>
      <c r="YC80" s="58" t="s">
        <v>336</v>
      </c>
      <c r="YD80" s="58" t="s">
        <v>337</v>
      </c>
      <c r="YE80" s="58"/>
      <c r="YF80" s="58">
        <v>90</v>
      </c>
    </row>
    <row r="81" spans="1:656" s="14" customFormat="1" x14ac:dyDescent="0.25">
      <c r="A81" s="52">
        <v>44499.473570324073</v>
      </c>
      <c r="B81" s="53">
        <v>44499.476569432867</v>
      </c>
      <c r="C81" s="53">
        <v>44499</v>
      </c>
      <c r="D81" s="54"/>
      <c r="E81" s="54" t="s">
        <v>462</v>
      </c>
      <c r="F81" s="53">
        <v>44498</v>
      </c>
      <c r="G81" s="54" t="s">
        <v>310</v>
      </c>
      <c r="H81" s="54" t="s">
        <v>310</v>
      </c>
      <c r="I81" s="54" t="s">
        <v>2167</v>
      </c>
      <c r="J81" s="54" t="s">
        <v>1980</v>
      </c>
      <c r="K81" s="54" t="s">
        <v>441</v>
      </c>
      <c r="L81" s="54"/>
      <c r="M81" s="54" t="s">
        <v>681</v>
      </c>
      <c r="N81" s="54" t="s">
        <v>310</v>
      </c>
      <c r="O81" s="54" t="s">
        <v>517</v>
      </c>
      <c r="P81" s="54" t="s">
        <v>316</v>
      </c>
      <c r="Q81" s="54"/>
      <c r="R81" s="54" t="s">
        <v>317</v>
      </c>
      <c r="S81" s="54">
        <v>1</v>
      </c>
      <c r="T81" s="54">
        <v>0</v>
      </c>
      <c r="U81" s="54">
        <v>0</v>
      </c>
      <c r="V81" s="54" t="s">
        <v>318</v>
      </c>
      <c r="W81" s="54">
        <v>1</v>
      </c>
      <c r="X81" s="54">
        <v>0</v>
      </c>
      <c r="Y81" s="54">
        <v>0</v>
      </c>
      <c r="Z81" s="54">
        <v>0</v>
      </c>
      <c r="AA81" s="54" t="s">
        <v>402</v>
      </c>
      <c r="AB81" s="54">
        <v>1</v>
      </c>
      <c r="AC81" s="54">
        <v>1</v>
      </c>
      <c r="AD81" s="54">
        <v>0</v>
      </c>
      <c r="AE81" s="54">
        <v>0</v>
      </c>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c r="ED81" s="54"/>
      <c r="EE81" s="54"/>
      <c r="EF81" s="54"/>
      <c r="EG81" s="54"/>
      <c r="EH81" s="54"/>
      <c r="EI81" s="54"/>
      <c r="EJ81" s="54" t="s">
        <v>318</v>
      </c>
      <c r="EK81" s="54">
        <v>1</v>
      </c>
      <c r="EL81" s="54">
        <v>0</v>
      </c>
      <c r="EM81" s="54">
        <v>0</v>
      </c>
      <c r="EN81" s="54">
        <v>0</v>
      </c>
      <c r="EO81" s="54">
        <v>0</v>
      </c>
      <c r="EP81" s="54">
        <v>0</v>
      </c>
      <c r="EQ81" s="54"/>
      <c r="ER81" s="54"/>
      <c r="ES81" s="54"/>
      <c r="ET81" s="54"/>
      <c r="EU81" s="54"/>
      <c r="EV81" s="54"/>
      <c r="EW81" s="54"/>
      <c r="EX81" s="54"/>
      <c r="EY81" s="54"/>
      <c r="EZ81" s="54"/>
      <c r="FA81" s="54"/>
      <c r="FB81" s="54"/>
      <c r="FC81" s="54"/>
      <c r="FD81" s="54"/>
      <c r="FE81" s="54"/>
      <c r="FF81" s="54"/>
      <c r="FG81" s="54"/>
      <c r="FH81" s="54"/>
      <c r="FI81" s="54"/>
      <c r="FJ81" s="54"/>
      <c r="FK81" s="54"/>
      <c r="FL81" s="54"/>
      <c r="FM81" s="54"/>
      <c r="FN81" s="54"/>
      <c r="FO81" s="54"/>
      <c r="FP81" s="54"/>
      <c r="FQ81" s="54"/>
      <c r="FR81" s="54"/>
      <c r="FS81" s="54"/>
      <c r="FT81" s="54"/>
      <c r="FU81" s="54"/>
      <c r="FV81" s="54"/>
      <c r="FW81" s="54"/>
      <c r="FX81" s="54"/>
      <c r="FY81" s="54"/>
      <c r="FZ81" s="54"/>
      <c r="GA81" s="54"/>
      <c r="GB81" s="54"/>
      <c r="GC81" s="54"/>
      <c r="GD81" s="54"/>
      <c r="GE81" s="54"/>
      <c r="GF81" s="54"/>
      <c r="GG81" s="54"/>
      <c r="GH81" s="54"/>
      <c r="GI81" s="54"/>
      <c r="GJ81" s="54"/>
      <c r="GK81" s="54"/>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c r="HM81" s="54"/>
      <c r="HN81" s="54"/>
      <c r="HO81" s="54"/>
      <c r="HP81" s="54"/>
      <c r="HQ81" s="54"/>
      <c r="HR81" s="54"/>
      <c r="HS81" s="54"/>
      <c r="HT81" s="54"/>
      <c r="HU81" s="54"/>
      <c r="HV81" s="54"/>
      <c r="HW81" s="54"/>
      <c r="HX81" s="54" t="s">
        <v>423</v>
      </c>
      <c r="HY81" s="54"/>
      <c r="HZ81" s="54"/>
      <c r="IA81" s="54"/>
      <c r="IB81" s="54"/>
      <c r="IC81" s="54"/>
      <c r="ID81" s="54" t="s">
        <v>355</v>
      </c>
      <c r="IE81" s="54"/>
      <c r="IF81" s="54"/>
      <c r="IG81" s="54"/>
      <c r="IH81" s="54"/>
      <c r="II81" s="54"/>
      <c r="IJ81" s="54"/>
      <c r="IK81" s="54"/>
      <c r="IL81" s="54"/>
      <c r="IM81" s="54"/>
      <c r="IN81" s="54"/>
      <c r="IO81" s="54"/>
      <c r="IP81" s="54"/>
      <c r="IQ81" s="54"/>
      <c r="IR81" s="39"/>
      <c r="IS81" s="54"/>
      <c r="IT81" s="54"/>
      <c r="IU81" s="54"/>
      <c r="IV81" s="54"/>
      <c r="IW81" s="54"/>
      <c r="IX81" s="54"/>
      <c r="IY81" s="54"/>
      <c r="IZ81" s="54"/>
      <c r="JA81" s="54"/>
      <c r="JB81" s="54"/>
      <c r="JC81" s="54"/>
      <c r="JD81" s="54"/>
      <c r="JE81" s="54"/>
      <c r="JF81" s="54"/>
      <c r="JG81" s="54"/>
      <c r="JH81" s="54"/>
      <c r="JI81" s="54"/>
      <c r="JJ81" s="54"/>
      <c r="JK81" s="54"/>
      <c r="JL81" s="54"/>
      <c r="JM81" s="54"/>
      <c r="JN81" s="39"/>
      <c r="JO81" s="39"/>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54"/>
      <c r="LQ81" s="54"/>
      <c r="LR81" s="54"/>
      <c r="LS81" s="54"/>
      <c r="LT81" s="54"/>
      <c r="LU81" s="54"/>
      <c r="LV81" s="54"/>
      <c r="LW81" s="54"/>
      <c r="LX81" s="54"/>
      <c r="LY81" s="54"/>
      <c r="LZ81" s="54"/>
      <c r="MA81" s="54"/>
      <c r="MB81" s="54"/>
      <c r="MC81" s="54"/>
      <c r="MD81" s="54"/>
      <c r="ME81" s="54"/>
      <c r="MF81" s="54"/>
      <c r="MG81" s="54"/>
      <c r="MH81" s="54"/>
      <c r="MI81" s="54"/>
      <c r="MJ81" s="54" t="s">
        <v>2273</v>
      </c>
      <c r="MK81" s="54">
        <v>0</v>
      </c>
      <c r="ML81" s="54">
        <v>0</v>
      </c>
      <c r="MM81" s="54">
        <v>0</v>
      </c>
      <c r="MN81" s="54">
        <v>0</v>
      </c>
      <c r="MO81" s="54">
        <v>1</v>
      </c>
      <c r="MP81" s="54">
        <v>0</v>
      </c>
      <c r="MQ81" s="54">
        <v>0</v>
      </c>
      <c r="MR81" s="54">
        <v>0</v>
      </c>
      <c r="MS81" s="54"/>
      <c r="MT81" s="54"/>
      <c r="MU81" s="54"/>
      <c r="MV81" s="54"/>
      <c r="MW81" s="54"/>
      <c r="MX81" s="54"/>
      <c r="MY81" s="54"/>
      <c r="MZ81" s="54"/>
      <c r="NA81" s="54"/>
      <c r="NB81" s="54" t="s">
        <v>2247</v>
      </c>
      <c r="NC81" s="54">
        <v>0</v>
      </c>
      <c r="ND81" s="54">
        <v>0</v>
      </c>
      <c r="NE81" s="54">
        <v>1</v>
      </c>
      <c r="NF81" s="54">
        <v>0</v>
      </c>
      <c r="NG81" s="54"/>
      <c r="NH81" s="54"/>
      <c r="NI81" s="54"/>
      <c r="NJ81" s="54"/>
      <c r="NK81" s="54"/>
      <c r="NL81" s="54"/>
      <c r="NM81" s="54"/>
      <c r="NN81" s="54"/>
      <c r="NO81" s="54"/>
      <c r="NP81" s="54"/>
      <c r="NQ81" s="54"/>
      <c r="NR81" s="54"/>
      <c r="NS81" s="54"/>
      <c r="NT81" s="54"/>
      <c r="NU81" s="54"/>
      <c r="NV81" s="54"/>
      <c r="NW81" s="54"/>
      <c r="NX81" s="54"/>
      <c r="NY81" s="54"/>
      <c r="NZ81" s="54"/>
      <c r="OA81" s="54"/>
      <c r="OB81" s="54"/>
      <c r="OC81" s="54"/>
      <c r="OD81" s="54"/>
      <c r="OE81" s="54"/>
      <c r="OF81" s="54"/>
      <c r="OG81" s="54"/>
      <c r="OH81" s="54"/>
      <c r="OI81" s="54"/>
      <c r="OJ81" s="54"/>
      <c r="OK81" s="54"/>
      <c r="OL81" s="54"/>
      <c r="OM81" s="54"/>
      <c r="ON81" s="54"/>
      <c r="OO81" s="54"/>
      <c r="OP81" s="54"/>
      <c r="OQ81" s="54"/>
      <c r="OR81" s="54"/>
      <c r="OS81" s="54"/>
      <c r="OT81" s="54"/>
      <c r="OU81" s="54"/>
      <c r="OV81" s="39" t="s">
        <v>1017</v>
      </c>
      <c r="OW81" s="54">
        <v>1</v>
      </c>
      <c r="OX81" s="54">
        <v>1</v>
      </c>
      <c r="OY81" s="54">
        <v>0</v>
      </c>
      <c r="OZ81" s="54">
        <v>0</v>
      </c>
      <c r="PA81" s="54">
        <v>0</v>
      </c>
      <c r="PB81" s="54">
        <v>0</v>
      </c>
      <c r="PC81" s="54">
        <v>0</v>
      </c>
      <c r="PD81" s="54">
        <v>0</v>
      </c>
      <c r="PE81" s="54"/>
      <c r="PF81" s="54"/>
      <c r="PG81" s="54"/>
      <c r="PH81" s="54">
        <v>0</v>
      </c>
      <c r="PI81" s="54">
        <v>0</v>
      </c>
      <c r="PJ81" s="54">
        <v>0</v>
      </c>
      <c r="PK81" s="54"/>
      <c r="PL81" s="54"/>
      <c r="PM81" s="54" t="s">
        <v>1018</v>
      </c>
      <c r="PN81" s="54">
        <v>0</v>
      </c>
      <c r="PO81" s="54">
        <v>0</v>
      </c>
      <c r="PP81" s="54">
        <v>0</v>
      </c>
      <c r="PQ81" s="54">
        <v>0</v>
      </c>
      <c r="PR81" s="54">
        <v>0</v>
      </c>
      <c r="PS81" s="54">
        <v>0</v>
      </c>
      <c r="PT81" s="54">
        <v>0</v>
      </c>
      <c r="PU81" s="54">
        <v>0</v>
      </c>
      <c r="PV81" s="54">
        <v>0</v>
      </c>
      <c r="PW81" s="54">
        <v>1</v>
      </c>
      <c r="PX81" s="54">
        <v>0</v>
      </c>
      <c r="PY81" s="54">
        <v>0</v>
      </c>
      <c r="PZ81" s="54">
        <v>0</v>
      </c>
      <c r="QA81" s="54">
        <v>0</v>
      </c>
      <c r="QB81" s="54"/>
      <c r="QC81" s="58" t="s">
        <v>844</v>
      </c>
      <c r="QD81" s="54"/>
      <c r="QE81" s="54" t="s">
        <v>845</v>
      </c>
      <c r="QF81" s="54">
        <v>0</v>
      </c>
      <c r="QG81" s="54">
        <v>0</v>
      </c>
      <c r="QH81" s="54">
        <v>0</v>
      </c>
      <c r="QI81" s="54">
        <v>0</v>
      </c>
      <c r="QJ81" s="54">
        <v>1</v>
      </c>
      <c r="QK81" s="54">
        <v>0</v>
      </c>
      <c r="QL81" s="54">
        <v>0</v>
      </c>
      <c r="QM81" s="54">
        <v>0</v>
      </c>
      <c r="QN81" s="54">
        <v>0</v>
      </c>
      <c r="QO81" s="54"/>
      <c r="QP81" s="54" t="s">
        <v>845</v>
      </c>
      <c r="QQ81" s="54">
        <v>0</v>
      </c>
      <c r="QR81" s="54">
        <v>0</v>
      </c>
      <c r="QS81" s="54">
        <v>0</v>
      </c>
      <c r="QT81" s="54">
        <v>0</v>
      </c>
      <c r="QU81" s="54">
        <v>1</v>
      </c>
      <c r="QV81" s="54">
        <v>0</v>
      </c>
      <c r="QW81" s="54">
        <v>0</v>
      </c>
      <c r="QX81" s="54">
        <v>0</v>
      </c>
      <c r="QY81" s="54">
        <v>0</v>
      </c>
      <c r="QZ81" s="54"/>
      <c r="RA81" s="54"/>
      <c r="RB81" s="54"/>
      <c r="RC81" s="54"/>
      <c r="RD81" s="54"/>
      <c r="RE81" s="54"/>
      <c r="RF81" s="54"/>
      <c r="RG81" s="54"/>
      <c r="RH81" s="54"/>
      <c r="RI81" s="54"/>
      <c r="RJ81" s="54"/>
      <c r="RK81" s="54"/>
      <c r="RL81" s="54"/>
      <c r="RM81" s="54"/>
      <c r="RN81" s="54"/>
      <c r="RO81" s="54"/>
      <c r="RP81" s="54"/>
      <c r="RQ81" s="54"/>
      <c r="RR81" s="54"/>
      <c r="RS81" s="54"/>
      <c r="RT81" s="54"/>
      <c r="RU81" s="54"/>
      <c r="RV81" s="54"/>
      <c r="RW81" s="54"/>
      <c r="RX81" s="54"/>
      <c r="RY81" s="54"/>
      <c r="RZ81" s="54"/>
      <c r="SA81" s="54"/>
      <c r="SB81" s="54"/>
      <c r="SC81" s="54"/>
      <c r="SD81" s="54"/>
      <c r="SE81" s="54"/>
      <c r="SF81" s="54"/>
      <c r="SG81" s="54"/>
      <c r="SH81" s="54"/>
      <c r="SI81" s="54"/>
      <c r="SJ81" s="54"/>
      <c r="SK81" s="54"/>
      <c r="SL81" s="54"/>
      <c r="SM81" s="54"/>
      <c r="SN81" s="54"/>
      <c r="SO81" s="54"/>
      <c r="SP81" s="54"/>
      <c r="SQ81" s="54"/>
      <c r="SR81" s="54"/>
      <c r="SS81" s="54"/>
      <c r="ST81" s="54"/>
      <c r="SU81" s="54"/>
      <c r="SV81" s="54"/>
      <c r="SW81" s="54"/>
      <c r="SX81" s="54"/>
      <c r="SY81" s="54"/>
      <c r="SZ81" s="54"/>
      <c r="TA81" s="54"/>
      <c r="TB81" s="54"/>
      <c r="TC81" s="54"/>
      <c r="TD81" s="54"/>
      <c r="TE81" s="54"/>
      <c r="TF81" s="54"/>
      <c r="TG81" s="54"/>
      <c r="TH81" s="54"/>
      <c r="TI81" s="54"/>
      <c r="TJ81" s="54"/>
      <c r="TK81" s="54"/>
      <c r="TL81" s="54"/>
      <c r="TM81" s="54"/>
      <c r="TN81" s="54"/>
      <c r="TO81" s="54"/>
      <c r="TP81" s="54"/>
      <c r="TQ81" s="54"/>
      <c r="TR81" s="54"/>
      <c r="TS81" s="54"/>
      <c r="TT81" s="54"/>
      <c r="TU81" s="54"/>
      <c r="TV81" s="54"/>
      <c r="TW81" s="54"/>
      <c r="TX81" s="54"/>
      <c r="TY81" s="54"/>
      <c r="TZ81" s="54"/>
      <c r="UA81" s="54"/>
      <c r="UB81" s="54"/>
      <c r="UC81" s="54"/>
      <c r="UD81" s="54" t="s">
        <v>846</v>
      </c>
      <c r="UE81" s="54">
        <v>0</v>
      </c>
      <c r="UF81" s="54">
        <v>1</v>
      </c>
      <c r="UG81" s="54">
        <v>0</v>
      </c>
      <c r="UH81" s="54">
        <v>0</v>
      </c>
      <c r="UI81" s="54">
        <v>0</v>
      </c>
      <c r="UJ81" s="54">
        <v>0</v>
      </c>
      <c r="UK81" s="54">
        <v>0</v>
      </c>
      <c r="UL81" s="54">
        <v>0</v>
      </c>
      <c r="UM81" s="54"/>
      <c r="UN81" s="54">
        <v>100</v>
      </c>
      <c r="UO81" s="54"/>
      <c r="UP81" s="54"/>
      <c r="UQ81" s="54"/>
      <c r="UR81" s="54"/>
      <c r="US81" s="54"/>
      <c r="UT81" s="54"/>
      <c r="UU81" s="54"/>
      <c r="UV81" s="54"/>
      <c r="UW81" s="54"/>
      <c r="UX81" s="54"/>
      <c r="UY81" s="54"/>
      <c r="UZ81" s="54"/>
      <c r="VA81" s="54"/>
      <c r="VB81" s="54"/>
      <c r="VC81" s="54"/>
      <c r="VD81" s="54"/>
      <c r="VE81" s="54"/>
      <c r="VF81" s="54"/>
      <c r="VG81" s="54"/>
      <c r="VH81" s="54"/>
      <c r="VI81" s="54"/>
      <c r="VJ81" s="54"/>
      <c r="VK81" s="54"/>
      <c r="VL81" s="54"/>
      <c r="VM81" s="54"/>
      <c r="VN81" s="54"/>
      <c r="VO81" s="54"/>
      <c r="VP81" s="54"/>
      <c r="VQ81" s="54"/>
      <c r="VR81" s="54" t="s">
        <v>327</v>
      </c>
      <c r="VS81" s="54" t="s">
        <v>1181</v>
      </c>
      <c r="VT81" s="54">
        <v>0</v>
      </c>
      <c r="VU81" s="54">
        <v>1</v>
      </c>
      <c r="VV81" s="54">
        <v>1</v>
      </c>
      <c r="VW81" s="54">
        <v>1</v>
      </c>
      <c r="VX81" s="54">
        <v>0</v>
      </c>
      <c r="VY81" s="54">
        <v>0</v>
      </c>
      <c r="VZ81" s="54">
        <v>0</v>
      </c>
      <c r="WA81" s="54">
        <v>0</v>
      </c>
      <c r="WB81" s="54"/>
      <c r="WC81" s="54">
        <v>0</v>
      </c>
      <c r="WD81" s="54">
        <v>0</v>
      </c>
      <c r="WE81" s="54">
        <v>0</v>
      </c>
      <c r="WF81" s="54"/>
      <c r="WG81" s="54" t="s">
        <v>4428</v>
      </c>
      <c r="WH81" s="54" t="s">
        <v>4517</v>
      </c>
      <c r="WI81" s="54" t="s">
        <v>2244</v>
      </c>
      <c r="WJ81" s="54">
        <v>0</v>
      </c>
      <c r="WK81" s="54">
        <v>1</v>
      </c>
      <c r="WL81" s="54">
        <v>0</v>
      </c>
      <c r="WM81" s="54">
        <v>0</v>
      </c>
      <c r="WN81" s="54">
        <v>0</v>
      </c>
      <c r="WO81" s="54">
        <v>0</v>
      </c>
      <c r="WP81" s="54">
        <v>0</v>
      </c>
      <c r="WQ81" s="54">
        <v>0</v>
      </c>
      <c r="WR81" s="54">
        <v>0</v>
      </c>
      <c r="WS81" s="54">
        <v>0</v>
      </c>
      <c r="WT81" s="54">
        <v>0</v>
      </c>
      <c r="WU81" s="54"/>
      <c r="WV81" s="54">
        <v>0</v>
      </c>
      <c r="WW81" s="54">
        <v>0</v>
      </c>
      <c r="WX81" s="54">
        <v>0</v>
      </c>
      <c r="WY81" s="54"/>
      <c r="WZ81" s="54" t="s">
        <v>5082</v>
      </c>
      <c r="XA81" s="54" t="s">
        <v>327</v>
      </c>
      <c r="XB81" s="54"/>
      <c r="XC81" s="54"/>
      <c r="XD81" s="54"/>
      <c r="XE81" s="54"/>
      <c r="XF81" s="54"/>
      <c r="XG81" s="54"/>
      <c r="XH81" s="54"/>
      <c r="XI81" s="54"/>
      <c r="XJ81" s="39" t="s">
        <v>355</v>
      </c>
      <c r="XK81" s="54" t="s">
        <v>327</v>
      </c>
      <c r="XL81" s="54"/>
      <c r="XM81" s="54" t="s">
        <v>598</v>
      </c>
      <c r="XN81" s="54">
        <v>0</v>
      </c>
      <c r="XO81" s="54">
        <v>0</v>
      </c>
      <c r="XP81" s="54">
        <v>1</v>
      </c>
      <c r="XQ81" s="54"/>
      <c r="XR81" s="54">
        <v>0</v>
      </c>
      <c r="XS81" s="54">
        <v>0</v>
      </c>
      <c r="XT81" s="54">
        <v>0</v>
      </c>
      <c r="XU81" s="54"/>
      <c r="XV81" s="54"/>
      <c r="XW81" s="54" t="s">
        <v>1915</v>
      </c>
      <c r="XX81" s="54">
        <v>229802721</v>
      </c>
      <c r="XY81" s="54" t="s">
        <v>2173</v>
      </c>
      <c r="XZ81" s="53">
        <v>44506.600486111107</v>
      </c>
      <c r="YA81" s="54"/>
      <c r="YB81" s="54"/>
      <c r="YC81" s="54" t="s">
        <v>336</v>
      </c>
      <c r="YD81" s="54" t="s">
        <v>337</v>
      </c>
      <c r="YE81" s="54"/>
      <c r="YF81" s="54">
        <v>91</v>
      </c>
    </row>
    <row r="82" spans="1:656" s="14" customFormat="1" x14ac:dyDescent="0.25">
      <c r="A82" s="37">
        <v>44499.496720972224</v>
      </c>
      <c r="B82" s="38">
        <v>44499.502486817131</v>
      </c>
      <c r="C82" s="38">
        <v>44499</v>
      </c>
      <c r="D82" s="39"/>
      <c r="E82" s="39" t="s">
        <v>462</v>
      </c>
      <c r="F82" s="38">
        <v>44498</v>
      </c>
      <c r="G82" s="39" t="s">
        <v>310</v>
      </c>
      <c r="H82" s="39" t="s">
        <v>310</v>
      </c>
      <c r="I82" s="39" t="s">
        <v>327</v>
      </c>
      <c r="J82" s="39" t="s">
        <v>1980</v>
      </c>
      <c r="K82" s="39" t="s">
        <v>313</v>
      </c>
      <c r="L82" s="39"/>
      <c r="M82" s="39" t="s">
        <v>681</v>
      </c>
      <c r="N82" s="39" t="s">
        <v>310</v>
      </c>
      <c r="O82" s="39" t="s">
        <v>315</v>
      </c>
      <c r="P82" s="39" t="s">
        <v>316</v>
      </c>
      <c r="Q82" s="39"/>
      <c r="R82" s="39" t="s">
        <v>317</v>
      </c>
      <c r="S82" s="39">
        <v>1</v>
      </c>
      <c r="T82" s="39">
        <v>0</v>
      </c>
      <c r="U82" s="39">
        <v>0</v>
      </c>
      <c r="V82" s="39" t="s">
        <v>318</v>
      </c>
      <c r="W82" s="39">
        <v>1</v>
      </c>
      <c r="X82" s="39">
        <v>0</v>
      </c>
      <c r="Y82" s="39">
        <v>0</v>
      </c>
      <c r="Z82" s="39">
        <v>0</v>
      </c>
      <c r="AA82" s="39" t="s">
        <v>319</v>
      </c>
      <c r="AB82" s="39">
        <v>1</v>
      </c>
      <c r="AC82" s="39">
        <v>0</v>
      </c>
      <c r="AD82" s="39">
        <v>0</v>
      </c>
      <c r="AE82" s="39">
        <v>0</v>
      </c>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9"/>
      <c r="EE82" s="39"/>
      <c r="EF82" s="39"/>
      <c r="EG82" s="39"/>
      <c r="EH82" s="39"/>
      <c r="EI82" s="39"/>
      <c r="EJ82" s="39" t="s">
        <v>318</v>
      </c>
      <c r="EK82" s="39">
        <v>1</v>
      </c>
      <c r="EL82" s="39">
        <v>0</v>
      </c>
      <c r="EM82" s="39">
        <v>0</v>
      </c>
      <c r="EN82" s="39">
        <v>0</v>
      </c>
      <c r="EO82" s="39">
        <v>0</v>
      </c>
      <c r="EP82" s="39">
        <v>0</v>
      </c>
      <c r="EQ82" s="39"/>
      <c r="ER82" s="39"/>
      <c r="ES82" s="39"/>
      <c r="ET82" s="39"/>
      <c r="EU82" s="39"/>
      <c r="EV82" s="39"/>
      <c r="EW82" s="39"/>
      <c r="EX82" s="39"/>
      <c r="EY82" s="39"/>
      <c r="EZ82" s="39"/>
      <c r="FA82" s="39"/>
      <c r="FB82" s="39"/>
      <c r="FC82" s="39"/>
      <c r="FD82" s="39"/>
      <c r="FE82" s="39"/>
      <c r="FF82" s="39"/>
      <c r="FG82" s="39"/>
      <c r="FH82" s="39"/>
      <c r="FI82" s="39"/>
      <c r="FJ82" s="39"/>
      <c r="FK82" s="39"/>
      <c r="FL82" s="39"/>
      <c r="FM82" s="39"/>
      <c r="FN82" s="39"/>
      <c r="FO82" s="39"/>
      <c r="FP82" s="39"/>
      <c r="FQ82" s="39"/>
      <c r="FR82" s="39"/>
      <c r="FS82" s="39"/>
      <c r="FT82" s="39"/>
      <c r="FU82" s="39"/>
      <c r="FV82" s="39"/>
      <c r="FW82" s="39"/>
      <c r="FX82" s="39"/>
      <c r="FY82" s="39"/>
      <c r="FZ82" s="39"/>
      <c r="GA82" s="39"/>
      <c r="GB82" s="39"/>
      <c r="GC82" s="39"/>
      <c r="GD82" s="39"/>
      <c r="GE82" s="39"/>
      <c r="GF82" s="39"/>
      <c r="GG82" s="39"/>
      <c r="GH82" s="39"/>
      <c r="GI82" s="39"/>
      <c r="GJ82" s="39"/>
      <c r="GK82" s="39"/>
      <c r="GL82" s="39"/>
      <c r="GM82" s="39"/>
      <c r="GN82" s="39"/>
      <c r="GO82" s="39"/>
      <c r="GP82" s="39"/>
      <c r="GQ82" s="39"/>
      <c r="GR82" s="39"/>
      <c r="GS82" s="39"/>
      <c r="GT82" s="39"/>
      <c r="GU82" s="39"/>
      <c r="GV82" s="39"/>
      <c r="GW82" s="39"/>
      <c r="GX82" s="39"/>
      <c r="GY82" s="39"/>
      <c r="GZ82" s="39"/>
      <c r="HA82" s="39"/>
      <c r="HB82" s="39"/>
      <c r="HC82" s="39"/>
      <c r="HD82" s="39"/>
      <c r="HE82" s="39"/>
      <c r="HF82" s="39"/>
      <c r="HG82" s="39"/>
      <c r="HH82" s="39"/>
      <c r="HI82" s="39"/>
      <c r="HJ82" s="39"/>
      <c r="HK82" s="39"/>
      <c r="HL82" s="39"/>
      <c r="HM82" s="39"/>
      <c r="HN82" s="39"/>
      <c r="HO82" s="39"/>
      <c r="HP82" s="39"/>
      <c r="HQ82" s="39"/>
      <c r="HR82" s="39"/>
      <c r="HS82" s="39"/>
      <c r="HT82" s="39"/>
      <c r="HU82" s="39"/>
      <c r="HV82" s="39"/>
      <c r="HW82" s="39"/>
      <c r="HX82" s="39" t="s">
        <v>423</v>
      </c>
      <c r="HY82" s="39"/>
      <c r="HZ82" s="39"/>
      <c r="IA82" s="39"/>
      <c r="IB82" s="39"/>
      <c r="IC82" s="39"/>
      <c r="ID82" s="39" t="s">
        <v>4288</v>
      </c>
      <c r="IE82" s="39"/>
      <c r="IF82" s="39"/>
      <c r="IG82" s="39"/>
      <c r="IH82" s="39"/>
      <c r="II82" s="39"/>
      <c r="IJ82" s="39"/>
      <c r="IK82" s="39"/>
      <c r="IL82" s="39"/>
      <c r="IM82" s="39"/>
      <c r="IN82" s="39"/>
      <c r="IO82" s="39"/>
      <c r="IP82" s="39"/>
      <c r="IQ82" s="39"/>
      <c r="IR82" s="39"/>
      <c r="IS82" s="39"/>
      <c r="IT82" s="39"/>
      <c r="IU82" s="39"/>
      <c r="IV82" s="39"/>
      <c r="IW82" s="39"/>
      <c r="IX82" s="39"/>
      <c r="IY82" s="39"/>
      <c r="IZ82" s="39"/>
      <c r="JA82" s="39"/>
      <c r="JB82" s="39"/>
      <c r="JC82" s="39"/>
      <c r="JD82" s="39"/>
      <c r="JE82" s="39"/>
      <c r="JF82" s="39"/>
      <c r="JG82" s="39"/>
      <c r="JH82" s="39"/>
      <c r="JI82" s="39"/>
      <c r="JJ82" s="39"/>
      <c r="JK82" s="39"/>
      <c r="JL82" s="39"/>
      <c r="JM82" s="39"/>
      <c r="JN82" s="39"/>
      <c r="JO82" s="39"/>
      <c r="JP82" s="39"/>
      <c r="JQ82" s="39"/>
      <c r="JR82" s="39"/>
      <c r="JS82" s="39"/>
      <c r="JT82" s="39"/>
      <c r="JU82" s="39"/>
      <c r="JV82" s="39"/>
      <c r="JW82" s="39"/>
      <c r="JX82" s="39"/>
      <c r="JY82" s="39"/>
      <c r="JZ82" s="39"/>
      <c r="KA82" s="39"/>
      <c r="KB82" s="39"/>
      <c r="KC82" s="39"/>
      <c r="KD82" s="39"/>
      <c r="KE82" s="39"/>
      <c r="KF82" s="39"/>
      <c r="KG82" s="39"/>
      <c r="KH82" s="39"/>
      <c r="KI82" s="39"/>
      <c r="KJ82" s="39"/>
      <c r="KK82" s="39"/>
      <c r="KL82" s="39"/>
      <c r="KM82" s="39"/>
      <c r="KN82" s="39"/>
      <c r="KO82" s="39"/>
      <c r="KP82" s="39"/>
      <c r="KQ82" s="39"/>
      <c r="KR82" s="39"/>
      <c r="KS82" s="39"/>
      <c r="KT82" s="39"/>
      <c r="KU82" s="39"/>
      <c r="KV82" s="39"/>
      <c r="KW82" s="39"/>
      <c r="KX82" s="39"/>
      <c r="KY82" s="39"/>
      <c r="KZ82" s="39"/>
      <c r="LA82" s="39"/>
      <c r="LB82" s="39"/>
      <c r="LC82" s="39"/>
      <c r="LD82" s="39"/>
      <c r="LE82" s="39"/>
      <c r="LF82" s="39"/>
      <c r="LG82" s="39"/>
      <c r="LH82" s="39"/>
      <c r="LI82" s="39"/>
      <c r="LJ82" s="39"/>
      <c r="LK82" s="39"/>
      <c r="LL82" s="39"/>
      <c r="LM82" s="39"/>
      <c r="LN82" s="39"/>
      <c r="LO82" s="39"/>
      <c r="LP82" s="39"/>
      <c r="LQ82" s="39"/>
      <c r="LR82" s="39"/>
      <c r="LS82" s="39"/>
      <c r="LT82" s="39"/>
      <c r="LU82" s="39"/>
      <c r="LV82" s="39"/>
      <c r="LW82" s="39"/>
      <c r="LX82" s="39"/>
      <c r="LY82" s="39"/>
      <c r="LZ82" s="39"/>
      <c r="MA82" s="39"/>
      <c r="MB82" s="39"/>
      <c r="MC82" s="39"/>
      <c r="MD82" s="39"/>
      <c r="ME82" s="39"/>
      <c r="MF82" s="39"/>
      <c r="MG82" s="39"/>
      <c r="MH82" s="39"/>
      <c r="MI82" s="39"/>
      <c r="MJ82" s="39" t="s">
        <v>2273</v>
      </c>
      <c r="MK82" s="39">
        <v>0</v>
      </c>
      <c r="ML82" s="39">
        <v>0</v>
      </c>
      <c r="MM82" s="39">
        <v>0</v>
      </c>
      <c r="MN82" s="39">
        <v>0</v>
      </c>
      <c r="MO82" s="39">
        <v>1</v>
      </c>
      <c r="MP82" s="39">
        <v>0</v>
      </c>
      <c r="MQ82" s="39">
        <v>0</v>
      </c>
      <c r="MR82" s="39">
        <v>0</v>
      </c>
      <c r="MS82" s="39"/>
      <c r="MT82" s="39"/>
      <c r="MU82" s="39"/>
      <c r="MV82" s="39"/>
      <c r="MW82" s="39"/>
      <c r="MX82" s="39"/>
      <c r="MY82" s="39"/>
      <c r="MZ82" s="39"/>
      <c r="NA82" s="39"/>
      <c r="NB82" s="39" t="s">
        <v>371</v>
      </c>
      <c r="NC82" s="39">
        <v>0</v>
      </c>
      <c r="ND82" s="39">
        <v>1</v>
      </c>
      <c r="NE82" s="39">
        <v>0</v>
      </c>
      <c r="NF82" s="39">
        <v>0</v>
      </c>
      <c r="NG82" s="39"/>
      <c r="NH82" s="39"/>
      <c r="NI82" s="39"/>
      <c r="NJ82" s="39"/>
      <c r="NK82" s="39"/>
      <c r="NL82" s="39"/>
      <c r="NM82" s="39"/>
      <c r="NN82" s="39"/>
      <c r="NO82" s="39"/>
      <c r="NP82" s="39"/>
      <c r="NQ82" s="39"/>
      <c r="NR82" s="39"/>
      <c r="NS82" s="39"/>
      <c r="NT82" s="39"/>
      <c r="NU82" s="39"/>
      <c r="NV82" s="39"/>
      <c r="NW82" s="39"/>
      <c r="NX82" s="39"/>
      <c r="NY82" s="39"/>
      <c r="NZ82" s="39"/>
      <c r="OA82" s="39"/>
      <c r="OB82" s="39"/>
      <c r="OC82" s="39"/>
      <c r="OD82" s="39"/>
      <c r="OE82" s="39"/>
      <c r="OF82" s="39"/>
      <c r="OG82" s="39"/>
      <c r="OH82" s="39"/>
      <c r="OI82" s="39"/>
      <c r="OJ82" s="39"/>
      <c r="OK82" s="39"/>
      <c r="OL82" s="39"/>
      <c r="OM82" s="39"/>
      <c r="ON82" s="39"/>
      <c r="OO82" s="39"/>
      <c r="OP82" s="39"/>
      <c r="OQ82" s="39"/>
      <c r="OR82" s="39"/>
      <c r="OS82" s="39"/>
      <c r="OT82" s="39"/>
      <c r="OU82" s="39"/>
      <c r="OV82" s="39" t="s">
        <v>320</v>
      </c>
      <c r="OW82" s="39">
        <v>0</v>
      </c>
      <c r="OX82" s="39">
        <v>0</v>
      </c>
      <c r="OY82" s="39">
        <v>0</v>
      </c>
      <c r="OZ82" s="39">
        <v>0</v>
      </c>
      <c r="PA82" s="39">
        <v>0</v>
      </c>
      <c r="PB82" s="39">
        <v>0</v>
      </c>
      <c r="PC82" s="39">
        <v>0</v>
      </c>
      <c r="PD82" s="39">
        <v>0</v>
      </c>
      <c r="PE82" s="39"/>
      <c r="PF82" s="39"/>
      <c r="PG82" s="39">
        <v>0</v>
      </c>
      <c r="PH82" s="39">
        <v>1</v>
      </c>
      <c r="PI82" s="39">
        <v>0</v>
      </c>
      <c r="PJ82" s="39">
        <v>0</v>
      </c>
      <c r="PK82" s="39" t="s">
        <v>4384</v>
      </c>
      <c r="PL82" s="39"/>
      <c r="PM82" s="39"/>
      <c r="PN82" s="39"/>
      <c r="PO82" s="39"/>
      <c r="PP82" s="39"/>
      <c r="PQ82" s="39"/>
      <c r="PR82" s="39"/>
      <c r="PS82" s="39"/>
      <c r="PT82" s="39"/>
      <c r="PU82" s="39"/>
      <c r="PV82" s="39"/>
      <c r="PW82" s="39"/>
      <c r="PX82" s="39"/>
      <c r="PY82" s="39"/>
      <c r="PZ82" s="39"/>
      <c r="QA82" s="39"/>
      <c r="QB82" s="39"/>
      <c r="QC82" s="39" t="s">
        <v>327</v>
      </c>
      <c r="QD82" s="39"/>
      <c r="QE82" s="39" t="s">
        <v>355</v>
      </c>
      <c r="QF82" s="39">
        <v>0</v>
      </c>
      <c r="QG82" s="39">
        <v>0</v>
      </c>
      <c r="QH82" s="39">
        <v>0</v>
      </c>
      <c r="QI82" s="39">
        <v>0</v>
      </c>
      <c r="QJ82" s="39">
        <v>0</v>
      </c>
      <c r="QK82" s="39">
        <v>0</v>
      </c>
      <c r="QL82" s="39">
        <v>0</v>
      </c>
      <c r="QM82" s="39">
        <v>1</v>
      </c>
      <c r="QN82" s="39">
        <v>0</v>
      </c>
      <c r="QO82" s="39"/>
      <c r="QP82" s="39"/>
      <c r="QQ82" s="39"/>
      <c r="QR82" s="39"/>
      <c r="QS82" s="39"/>
      <c r="QT82" s="39"/>
      <c r="QU82" s="39"/>
      <c r="QV82" s="39"/>
      <c r="QW82" s="39"/>
      <c r="QX82" s="39"/>
      <c r="QY82" s="39"/>
      <c r="QZ82" s="39"/>
      <c r="RA82" s="39"/>
      <c r="RB82" s="39"/>
      <c r="RC82" s="39"/>
      <c r="RD82" s="39"/>
      <c r="RE82" s="39"/>
      <c r="RF82" s="39"/>
      <c r="RG82" s="39"/>
      <c r="RH82" s="39"/>
      <c r="RI82" s="39"/>
      <c r="RJ82" s="39"/>
      <c r="RK82" s="39"/>
      <c r="RL82" s="39"/>
      <c r="RM82" s="39"/>
      <c r="RN82" s="39"/>
      <c r="RO82" s="39"/>
      <c r="RP82" s="39"/>
      <c r="RQ82" s="39"/>
      <c r="RR82" s="39"/>
      <c r="RS82" s="39"/>
      <c r="RT82" s="39"/>
      <c r="RU82" s="39"/>
      <c r="RV82" s="39"/>
      <c r="RW82" s="39"/>
      <c r="RX82" s="39"/>
      <c r="RY82" s="39"/>
      <c r="RZ82" s="39"/>
      <c r="SA82" s="39"/>
      <c r="SB82" s="39"/>
      <c r="SC82" s="39"/>
      <c r="SD82" s="39"/>
      <c r="SE82" s="39"/>
      <c r="SF82" s="39"/>
      <c r="SG82" s="39"/>
      <c r="SH82" s="39"/>
      <c r="SI82" s="39"/>
      <c r="SJ82" s="39"/>
      <c r="SK82" s="39"/>
      <c r="SL82" s="39"/>
      <c r="SM82" s="39"/>
      <c r="SN82" s="39"/>
      <c r="SO82" s="39"/>
      <c r="SP82" s="39"/>
      <c r="SQ82" s="39"/>
      <c r="SR82" s="39"/>
      <c r="SS82" s="39"/>
      <c r="ST82" s="39"/>
      <c r="SU82" s="39"/>
      <c r="SV82" s="39"/>
      <c r="SW82" s="39"/>
      <c r="SX82" s="39"/>
      <c r="SY82" s="39"/>
      <c r="SZ82" s="39"/>
      <c r="TA82" s="39"/>
      <c r="TB82" s="39"/>
      <c r="TC82" s="39"/>
      <c r="TD82" s="39"/>
      <c r="TE82" s="39"/>
      <c r="TF82" s="39"/>
      <c r="TG82" s="39"/>
      <c r="TH82" s="39"/>
      <c r="TI82" s="39"/>
      <c r="TJ82" s="39"/>
      <c r="TK82" s="39"/>
      <c r="TL82" s="39"/>
      <c r="TM82" s="39"/>
      <c r="TN82" s="39"/>
      <c r="TO82" s="39"/>
      <c r="TP82" s="39"/>
      <c r="TQ82" s="39"/>
      <c r="TR82" s="39"/>
      <c r="TS82" s="39"/>
      <c r="TT82" s="39"/>
      <c r="TU82" s="39"/>
      <c r="TV82" s="39"/>
      <c r="TW82" s="39"/>
      <c r="TX82" s="39"/>
      <c r="TY82" s="39"/>
      <c r="TZ82" s="39"/>
      <c r="UA82" s="39"/>
      <c r="UB82" s="39"/>
      <c r="UC82" s="39"/>
      <c r="UD82" s="39"/>
      <c r="UE82" s="39"/>
      <c r="UF82" s="39"/>
      <c r="UG82" s="39"/>
      <c r="UH82" s="39"/>
      <c r="UI82" s="39"/>
      <c r="UJ82" s="39"/>
      <c r="UK82" s="39"/>
      <c r="UL82" s="39"/>
      <c r="UM82" s="39"/>
      <c r="UN82" s="39"/>
      <c r="UO82" s="39"/>
      <c r="UP82" s="39"/>
      <c r="UQ82" s="39"/>
      <c r="UR82" s="39"/>
      <c r="US82" s="39"/>
      <c r="UT82" s="39"/>
      <c r="UU82" s="39"/>
      <c r="UV82" s="39"/>
      <c r="UW82" s="39"/>
      <c r="UX82" s="39"/>
      <c r="UY82" s="39"/>
      <c r="UZ82" s="39"/>
      <c r="VA82" s="39"/>
      <c r="VB82" s="39"/>
      <c r="VC82" s="39"/>
      <c r="VD82" s="39"/>
      <c r="VE82" s="39"/>
      <c r="VF82" s="39"/>
      <c r="VG82" s="39"/>
      <c r="VH82" s="39"/>
      <c r="VI82" s="39"/>
      <c r="VJ82" s="39"/>
      <c r="VK82" s="39"/>
      <c r="VL82" s="39"/>
      <c r="VM82" s="39"/>
      <c r="VN82" s="39"/>
      <c r="VO82" s="39"/>
      <c r="VP82" s="39"/>
      <c r="VQ82" s="39"/>
      <c r="VR82" s="39"/>
      <c r="VS82" s="39" t="s">
        <v>2249</v>
      </c>
      <c r="VT82" s="39">
        <v>0</v>
      </c>
      <c r="VU82" s="39">
        <v>1</v>
      </c>
      <c r="VV82" s="39">
        <v>1</v>
      </c>
      <c r="VW82" s="39">
        <v>0</v>
      </c>
      <c r="VX82" s="39">
        <v>0</v>
      </c>
      <c r="VY82" s="39">
        <v>1</v>
      </c>
      <c r="VZ82" s="39">
        <v>0</v>
      </c>
      <c r="WA82" s="39">
        <v>0</v>
      </c>
      <c r="WB82" s="39"/>
      <c r="WC82" s="39">
        <v>0</v>
      </c>
      <c r="WD82" s="39">
        <v>0</v>
      </c>
      <c r="WE82" s="39">
        <v>0</v>
      </c>
      <c r="WF82" s="39"/>
      <c r="WG82" s="39" t="s">
        <v>4424</v>
      </c>
      <c r="WH82" s="39" t="s">
        <v>4516</v>
      </c>
      <c r="WI82" s="39" t="s">
        <v>850</v>
      </c>
      <c r="WJ82" s="39">
        <v>0</v>
      </c>
      <c r="WK82" s="39">
        <v>0</v>
      </c>
      <c r="WL82" s="39">
        <v>0</v>
      </c>
      <c r="WM82" s="39">
        <v>0</v>
      </c>
      <c r="WN82" s="39">
        <v>0</v>
      </c>
      <c r="WO82" s="39">
        <v>0</v>
      </c>
      <c r="WP82" s="39">
        <v>0</v>
      </c>
      <c r="WQ82" s="39">
        <v>1</v>
      </c>
      <c r="WR82" s="39">
        <v>0</v>
      </c>
      <c r="WS82" s="39">
        <v>0</v>
      </c>
      <c r="WT82" s="39">
        <v>0</v>
      </c>
      <c r="WU82" s="39"/>
      <c r="WV82" s="39">
        <v>0</v>
      </c>
      <c r="WW82" s="39">
        <v>0</v>
      </c>
      <c r="WX82" s="39">
        <v>0</v>
      </c>
      <c r="WY82" s="39"/>
      <c r="WZ82" s="39"/>
      <c r="XA82" s="39" t="s">
        <v>327</v>
      </c>
      <c r="XB82" s="39"/>
      <c r="XC82" s="39"/>
      <c r="XD82" s="39"/>
      <c r="XE82" s="39"/>
      <c r="XF82" s="39"/>
      <c r="XG82" s="39"/>
      <c r="XH82" s="39"/>
      <c r="XI82" s="39"/>
      <c r="XJ82" s="39" t="s">
        <v>327</v>
      </c>
      <c r="XK82" s="39" t="s">
        <v>327</v>
      </c>
      <c r="XL82" s="39"/>
      <c r="XM82" s="39"/>
      <c r="XN82" s="39"/>
      <c r="XO82" s="39"/>
      <c r="XP82" s="39"/>
      <c r="XQ82" s="39"/>
      <c r="XR82" s="39"/>
      <c r="XS82" s="39"/>
      <c r="XT82" s="39"/>
      <c r="XU82" s="39"/>
      <c r="XV82" s="39"/>
      <c r="XW82" s="39" t="s">
        <v>1915</v>
      </c>
      <c r="XX82" s="39">
        <v>229802725</v>
      </c>
      <c r="XY82" s="39" t="s">
        <v>2178</v>
      </c>
      <c r="XZ82" s="38">
        <v>44506.600497685176</v>
      </c>
      <c r="YA82" s="39"/>
      <c r="YB82" s="39"/>
      <c r="YC82" s="39" t="s">
        <v>336</v>
      </c>
      <c r="YD82" s="39" t="s">
        <v>337</v>
      </c>
      <c r="YE82" s="39"/>
      <c r="YF82" s="39">
        <v>92</v>
      </c>
    </row>
    <row r="83" spans="1:656" s="14" customFormat="1" x14ac:dyDescent="0.25">
      <c r="A83" s="56">
        <v>44506.60855902778</v>
      </c>
      <c r="B83" s="57">
        <v>44506.612514398148</v>
      </c>
      <c r="C83" s="57">
        <v>44506</v>
      </c>
      <c r="D83" s="58"/>
      <c r="E83" s="58" t="s">
        <v>462</v>
      </c>
      <c r="F83" s="57">
        <v>44504</v>
      </c>
      <c r="G83" s="58" t="s">
        <v>310</v>
      </c>
      <c r="H83" s="58" t="s">
        <v>310</v>
      </c>
      <c r="I83" s="58" t="s">
        <v>327</v>
      </c>
      <c r="J83" s="58" t="s">
        <v>1980</v>
      </c>
      <c r="K83" s="58" t="s">
        <v>313</v>
      </c>
      <c r="L83" s="58"/>
      <c r="M83" s="58" t="s">
        <v>681</v>
      </c>
      <c r="N83" s="58" t="s">
        <v>310</v>
      </c>
      <c r="O83" s="58" t="s">
        <v>315</v>
      </c>
      <c r="P83" s="58" t="s">
        <v>316</v>
      </c>
      <c r="Q83" s="58"/>
      <c r="R83" s="58" t="s">
        <v>531</v>
      </c>
      <c r="S83" s="58">
        <v>3</v>
      </c>
      <c r="T83" s="58">
        <v>0</v>
      </c>
      <c r="U83" s="58">
        <v>1</v>
      </c>
      <c r="V83" s="58" t="s">
        <v>318</v>
      </c>
      <c r="W83" s="58">
        <v>1</v>
      </c>
      <c r="X83" s="58">
        <v>0</v>
      </c>
      <c r="Y83" s="58">
        <v>0</v>
      </c>
      <c r="Z83" s="58">
        <v>0</v>
      </c>
      <c r="AA83" s="58" t="s">
        <v>319</v>
      </c>
      <c r="AB83" s="58">
        <v>1</v>
      </c>
      <c r="AC83" s="58">
        <v>0</v>
      </c>
      <c r="AD83" s="58">
        <v>0</v>
      </c>
      <c r="AE83" s="58">
        <v>0</v>
      </c>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58"/>
      <c r="CG83" s="58"/>
      <c r="CH83" s="58"/>
      <c r="CI83" s="58"/>
      <c r="CJ83" s="58"/>
      <c r="CK83" s="58"/>
      <c r="CL83" s="58"/>
      <c r="CM83" s="58"/>
      <c r="CN83" s="58"/>
      <c r="CO83" s="58"/>
      <c r="CP83" s="58"/>
      <c r="CQ83" s="58"/>
      <c r="CR83" s="58"/>
      <c r="CS83" s="58"/>
      <c r="CT83" s="58"/>
      <c r="CU83" s="58"/>
      <c r="CV83" s="58"/>
      <c r="CW83" s="58"/>
      <c r="CX83" s="58"/>
      <c r="CY83" s="58"/>
      <c r="CZ83" s="58"/>
      <c r="DA83" s="58"/>
      <c r="DB83" s="58"/>
      <c r="DC83" s="58"/>
      <c r="DD83" s="58"/>
      <c r="DE83" s="58"/>
      <c r="DF83" s="58"/>
      <c r="DG83" s="58"/>
      <c r="DH83" s="58"/>
      <c r="DI83" s="58"/>
      <c r="DJ83" s="58"/>
      <c r="DK83" s="58"/>
      <c r="DL83" s="58"/>
      <c r="DM83" s="58"/>
      <c r="DN83" s="58"/>
      <c r="DO83" s="58"/>
      <c r="DP83" s="58"/>
      <c r="DQ83" s="58"/>
      <c r="DR83" s="58"/>
      <c r="DS83" s="58"/>
      <c r="DT83" s="58"/>
      <c r="DU83" s="58"/>
      <c r="DV83" s="58"/>
      <c r="DW83" s="58"/>
      <c r="DX83" s="58"/>
      <c r="DY83" s="58"/>
      <c r="DZ83" s="58"/>
      <c r="EA83" s="58"/>
      <c r="EB83" s="58"/>
      <c r="EC83" s="58"/>
      <c r="ED83" s="58"/>
      <c r="EE83" s="58"/>
      <c r="EF83" s="58"/>
      <c r="EG83" s="58"/>
      <c r="EH83" s="58"/>
      <c r="EI83" s="58"/>
      <c r="EJ83" s="58" t="s">
        <v>318</v>
      </c>
      <c r="EK83" s="58">
        <v>1</v>
      </c>
      <c r="EL83" s="58">
        <v>0</v>
      </c>
      <c r="EM83" s="58">
        <v>0</v>
      </c>
      <c r="EN83" s="58">
        <v>0</v>
      </c>
      <c r="EO83" s="58">
        <v>0</v>
      </c>
      <c r="EP83" s="58">
        <v>0</v>
      </c>
      <c r="EQ83" s="58"/>
      <c r="ER83" s="58"/>
      <c r="ES83" s="58"/>
      <c r="ET83" s="58"/>
      <c r="EU83" s="58"/>
      <c r="EV83" s="58"/>
      <c r="EW83" s="58"/>
      <c r="EX83" s="58"/>
      <c r="EY83" s="58"/>
      <c r="EZ83" s="58"/>
      <c r="FA83" s="58"/>
      <c r="FB83" s="58"/>
      <c r="FC83" s="58"/>
      <c r="FD83" s="58"/>
      <c r="FE83" s="58"/>
      <c r="FF83" s="58"/>
      <c r="FG83" s="58"/>
      <c r="FH83" s="58"/>
      <c r="FI83" s="58"/>
      <c r="FJ83" s="58"/>
      <c r="FK83" s="58"/>
      <c r="FL83" s="58"/>
      <c r="FM83" s="58"/>
      <c r="FN83" s="58"/>
      <c r="FO83" s="58"/>
      <c r="FP83" s="58"/>
      <c r="FQ83" s="58"/>
      <c r="FR83" s="58"/>
      <c r="FS83" s="58"/>
      <c r="FT83" s="58"/>
      <c r="FU83" s="58"/>
      <c r="FV83" s="58"/>
      <c r="FW83" s="58"/>
      <c r="FX83" s="58"/>
      <c r="FY83" s="58"/>
      <c r="FZ83" s="58"/>
      <c r="GA83" s="58"/>
      <c r="GB83" s="58"/>
      <c r="GC83" s="58"/>
      <c r="GD83" s="58"/>
      <c r="GE83" s="58"/>
      <c r="GF83" s="58"/>
      <c r="GG83" s="58"/>
      <c r="GH83" s="58"/>
      <c r="GI83" s="58"/>
      <c r="GJ83" s="58"/>
      <c r="GK83" s="58"/>
      <c r="GL83" s="58"/>
      <c r="GM83" s="58"/>
      <c r="GN83" s="58"/>
      <c r="GO83" s="58"/>
      <c r="GP83" s="58"/>
      <c r="GQ83" s="58"/>
      <c r="GR83" s="58"/>
      <c r="GS83" s="58"/>
      <c r="GT83" s="58"/>
      <c r="GU83" s="58"/>
      <c r="GV83" s="58"/>
      <c r="GW83" s="58"/>
      <c r="GX83" s="58"/>
      <c r="GY83" s="58"/>
      <c r="GZ83" s="58"/>
      <c r="HA83" s="58"/>
      <c r="HB83" s="58"/>
      <c r="HC83" s="58"/>
      <c r="HD83" s="58"/>
      <c r="HE83" s="58"/>
      <c r="HF83" s="58"/>
      <c r="HG83" s="58"/>
      <c r="HH83" s="58"/>
      <c r="HI83" s="58"/>
      <c r="HJ83" s="58"/>
      <c r="HK83" s="58"/>
      <c r="HL83" s="58"/>
      <c r="HM83" s="58"/>
      <c r="HN83" s="58"/>
      <c r="HO83" s="58"/>
      <c r="HP83" s="58"/>
      <c r="HQ83" s="58"/>
      <c r="HR83" s="58"/>
      <c r="HS83" s="58"/>
      <c r="HT83" s="58"/>
      <c r="HU83" s="58"/>
      <c r="HV83" s="58"/>
      <c r="HW83" s="58"/>
      <c r="HX83" s="58" t="s">
        <v>423</v>
      </c>
      <c r="HY83" s="58"/>
      <c r="HZ83" s="58"/>
      <c r="IA83" s="58"/>
      <c r="IB83" s="58"/>
      <c r="IC83" s="58"/>
      <c r="ID83" s="58" t="s">
        <v>355</v>
      </c>
      <c r="IE83" s="58"/>
      <c r="IF83" s="58"/>
      <c r="IG83" s="58"/>
      <c r="IH83" s="58"/>
      <c r="II83" s="58"/>
      <c r="IJ83" s="58"/>
      <c r="IK83" s="58"/>
      <c r="IL83" s="58"/>
      <c r="IM83" s="58"/>
      <c r="IN83" s="58"/>
      <c r="IO83" s="58"/>
      <c r="IP83" s="58"/>
      <c r="IQ83" s="58"/>
      <c r="IR83" s="39"/>
      <c r="IS83" s="58"/>
      <c r="IT83" s="58"/>
      <c r="IU83" s="58"/>
      <c r="IV83" s="58"/>
      <c r="IW83" s="58"/>
      <c r="IX83" s="58"/>
      <c r="IY83" s="58"/>
      <c r="IZ83" s="58"/>
      <c r="JA83" s="58"/>
      <c r="JB83" s="58"/>
      <c r="JC83" s="58"/>
      <c r="JD83" s="58"/>
      <c r="JE83" s="58"/>
      <c r="JF83" s="58"/>
      <c r="JG83" s="58"/>
      <c r="JH83" s="58"/>
      <c r="JI83" s="58"/>
      <c r="JJ83" s="58"/>
      <c r="JK83" s="58"/>
      <c r="JL83" s="58"/>
      <c r="JM83" s="58"/>
      <c r="JN83" s="58"/>
      <c r="JO83" s="58"/>
      <c r="JP83" s="58"/>
      <c r="JQ83" s="58"/>
      <c r="JR83" s="58"/>
      <c r="JS83" s="58"/>
      <c r="JT83" s="58"/>
      <c r="JU83" s="58"/>
      <c r="JV83" s="58"/>
      <c r="JW83" s="58"/>
      <c r="JX83" s="58"/>
      <c r="JY83" s="58"/>
      <c r="JZ83" s="58"/>
      <c r="KA83" s="58"/>
      <c r="KB83" s="58"/>
      <c r="KC83" s="58"/>
      <c r="KD83" s="58"/>
      <c r="KE83" s="58"/>
      <c r="KF83" s="58"/>
      <c r="KG83" s="58"/>
      <c r="KH83" s="58"/>
      <c r="KI83" s="58"/>
      <c r="KJ83" s="58"/>
      <c r="KK83" s="58"/>
      <c r="KL83" s="58"/>
      <c r="KM83" s="58"/>
      <c r="KN83" s="58"/>
      <c r="KO83" s="58"/>
      <c r="KP83" s="58"/>
      <c r="KQ83" s="58"/>
      <c r="KR83" s="58"/>
      <c r="KS83" s="58"/>
      <c r="KT83" s="58"/>
      <c r="KU83" s="58"/>
      <c r="KV83" s="58"/>
      <c r="KW83" s="58"/>
      <c r="KX83" s="58"/>
      <c r="KY83" s="58"/>
      <c r="KZ83" s="58"/>
      <c r="LA83" s="58"/>
      <c r="LB83" s="58"/>
      <c r="LC83" s="58"/>
      <c r="LD83" s="58"/>
      <c r="LE83" s="58"/>
      <c r="LF83" s="58"/>
      <c r="LG83" s="58"/>
      <c r="LH83" s="58"/>
      <c r="LI83" s="58"/>
      <c r="LJ83" s="58"/>
      <c r="LK83" s="58"/>
      <c r="LL83" s="58"/>
      <c r="LM83" s="58"/>
      <c r="LN83" s="58"/>
      <c r="LO83" s="58"/>
      <c r="LP83" s="58"/>
      <c r="LQ83" s="58"/>
      <c r="LR83" s="58"/>
      <c r="LS83" s="58"/>
      <c r="LT83" s="58"/>
      <c r="LU83" s="58"/>
      <c r="LV83" s="58"/>
      <c r="LW83" s="58"/>
      <c r="LX83" s="58"/>
      <c r="LY83" s="58"/>
      <c r="LZ83" s="58"/>
      <c r="MA83" s="58"/>
      <c r="MB83" s="58"/>
      <c r="MC83" s="58"/>
      <c r="MD83" s="58"/>
      <c r="ME83" s="58"/>
      <c r="MF83" s="58"/>
      <c r="MG83" s="58"/>
      <c r="MH83" s="58"/>
      <c r="MI83" s="58"/>
      <c r="MJ83" s="58" t="s">
        <v>2273</v>
      </c>
      <c r="MK83" s="58">
        <v>0</v>
      </c>
      <c r="ML83" s="58">
        <v>0</v>
      </c>
      <c r="MM83" s="58">
        <v>0</v>
      </c>
      <c r="MN83" s="58">
        <v>0</v>
      </c>
      <c r="MO83" s="58">
        <v>1</v>
      </c>
      <c r="MP83" s="58">
        <v>0</v>
      </c>
      <c r="MQ83" s="58">
        <v>0</v>
      </c>
      <c r="MR83" s="58">
        <v>0</v>
      </c>
      <c r="MS83" s="58"/>
      <c r="MT83" s="58"/>
      <c r="MU83" s="58"/>
      <c r="MV83" s="58"/>
      <c r="MW83" s="58"/>
      <c r="MX83" s="58"/>
      <c r="MY83" s="58"/>
      <c r="MZ83" s="58"/>
      <c r="NA83" s="58"/>
      <c r="NB83" s="58" t="s">
        <v>356</v>
      </c>
      <c r="NC83" s="58">
        <v>1</v>
      </c>
      <c r="ND83" s="58">
        <v>1</v>
      </c>
      <c r="NE83" s="58">
        <v>0</v>
      </c>
      <c r="NF83" s="58">
        <v>0</v>
      </c>
      <c r="NG83" s="58"/>
      <c r="NH83" s="58"/>
      <c r="NI83" s="58"/>
      <c r="NJ83" s="58"/>
      <c r="NK83" s="58"/>
      <c r="NL83" s="58"/>
      <c r="NM83" s="58"/>
      <c r="NN83" s="58"/>
      <c r="NO83" s="58"/>
      <c r="NP83" s="58"/>
      <c r="NQ83" s="58"/>
      <c r="NR83" s="58"/>
      <c r="NS83" s="58"/>
      <c r="NT83" s="58"/>
      <c r="NU83" s="58"/>
      <c r="NV83" s="58"/>
      <c r="NW83" s="58"/>
      <c r="NX83" s="58"/>
      <c r="NY83" s="58"/>
      <c r="NZ83" s="58"/>
      <c r="OA83" s="58"/>
      <c r="OB83" s="58"/>
      <c r="OC83" s="58"/>
      <c r="OD83" s="58"/>
      <c r="OE83" s="58"/>
      <c r="OF83" s="58"/>
      <c r="OG83" s="58"/>
      <c r="OH83" s="58"/>
      <c r="OI83" s="58"/>
      <c r="OJ83" s="58"/>
      <c r="OK83" s="58"/>
      <c r="OL83" s="58"/>
      <c r="OM83" s="58"/>
      <c r="ON83" s="58"/>
      <c r="OO83" s="58"/>
      <c r="OP83" s="58"/>
      <c r="OQ83" s="58"/>
      <c r="OR83" s="58"/>
      <c r="OS83" s="58"/>
      <c r="OT83" s="58"/>
      <c r="OU83" s="58"/>
      <c r="OV83" s="39" t="s">
        <v>326</v>
      </c>
      <c r="OW83" s="58">
        <v>0</v>
      </c>
      <c r="OX83" s="58">
        <v>1</v>
      </c>
      <c r="OY83" s="58">
        <v>0</v>
      </c>
      <c r="OZ83" s="58">
        <v>0</v>
      </c>
      <c r="PA83" s="58">
        <v>0</v>
      </c>
      <c r="PB83" s="58">
        <v>0</v>
      </c>
      <c r="PC83" s="58">
        <v>0</v>
      </c>
      <c r="PD83" s="58">
        <v>0</v>
      </c>
      <c r="PE83" s="58"/>
      <c r="PF83" s="58"/>
      <c r="PG83" s="58"/>
      <c r="PH83" s="58">
        <v>0</v>
      </c>
      <c r="PI83" s="58">
        <v>0</v>
      </c>
      <c r="PJ83" s="58">
        <v>0</v>
      </c>
      <c r="PK83" s="58"/>
      <c r="PL83" s="58"/>
      <c r="PM83" s="58" t="s">
        <v>843</v>
      </c>
      <c r="PN83" s="58">
        <v>0</v>
      </c>
      <c r="PO83" s="58">
        <v>0</v>
      </c>
      <c r="PP83" s="58">
        <v>0</v>
      </c>
      <c r="PQ83" s="58">
        <v>0</v>
      </c>
      <c r="PR83" s="58">
        <v>0</v>
      </c>
      <c r="PS83" s="58">
        <v>1</v>
      </c>
      <c r="PT83" s="58">
        <v>0</v>
      </c>
      <c r="PU83" s="58">
        <v>0</v>
      </c>
      <c r="PV83" s="58">
        <v>0</v>
      </c>
      <c r="PW83" s="58">
        <v>0</v>
      </c>
      <c r="PX83" s="58">
        <v>0</v>
      </c>
      <c r="PY83" s="58">
        <v>0</v>
      </c>
      <c r="PZ83" s="58">
        <v>0</v>
      </c>
      <c r="QA83" s="58">
        <v>0</v>
      </c>
      <c r="QB83" s="58"/>
      <c r="QC83" s="58" t="s">
        <v>844</v>
      </c>
      <c r="QD83" s="58"/>
      <c r="QE83" s="58" t="s">
        <v>318</v>
      </c>
      <c r="QF83" s="58">
        <v>0</v>
      </c>
      <c r="QG83" s="58">
        <v>0</v>
      </c>
      <c r="QH83" s="58">
        <v>0</v>
      </c>
      <c r="QI83" s="58">
        <v>0</v>
      </c>
      <c r="QJ83" s="58">
        <v>0</v>
      </c>
      <c r="QK83" s="58">
        <v>1</v>
      </c>
      <c r="QL83" s="58">
        <v>0</v>
      </c>
      <c r="QM83" s="58">
        <v>0</v>
      </c>
      <c r="QN83" s="58">
        <v>0</v>
      </c>
      <c r="QO83" s="58"/>
      <c r="QP83" s="58"/>
      <c r="QQ83" s="58"/>
      <c r="QR83" s="58"/>
      <c r="QS83" s="58"/>
      <c r="QT83" s="58"/>
      <c r="QU83" s="58"/>
      <c r="QV83" s="58"/>
      <c r="QW83" s="58"/>
      <c r="QX83" s="58"/>
      <c r="QY83" s="58"/>
      <c r="QZ83" s="58"/>
      <c r="RA83" s="58"/>
      <c r="RB83" s="58"/>
      <c r="RC83" s="58"/>
      <c r="RD83" s="58"/>
      <c r="RE83" s="58"/>
      <c r="RF83" s="58"/>
      <c r="RG83" s="58"/>
      <c r="RH83" s="58"/>
      <c r="RI83" s="58"/>
      <c r="RJ83" s="58"/>
      <c r="RK83" s="58"/>
      <c r="RL83" s="58"/>
      <c r="RM83" s="58"/>
      <c r="RN83" s="58"/>
      <c r="RO83" s="58"/>
      <c r="RP83" s="58"/>
      <c r="RQ83" s="58"/>
      <c r="RR83" s="58"/>
      <c r="RS83" s="58"/>
      <c r="RT83" s="58"/>
      <c r="RU83" s="58"/>
      <c r="RV83" s="58"/>
      <c r="RW83" s="58"/>
      <c r="RX83" s="58"/>
      <c r="RY83" s="58"/>
      <c r="RZ83" s="58"/>
      <c r="SA83" s="58"/>
      <c r="SB83" s="58"/>
      <c r="SC83" s="58"/>
      <c r="SD83" s="58"/>
      <c r="SE83" s="58"/>
      <c r="SF83" s="58"/>
      <c r="SG83" s="58"/>
      <c r="SH83" s="58"/>
      <c r="SI83" s="58"/>
      <c r="SJ83" s="58"/>
      <c r="SK83" s="58"/>
      <c r="SL83" s="58"/>
      <c r="SM83" s="58"/>
      <c r="SN83" s="58"/>
      <c r="SO83" s="58"/>
      <c r="SP83" s="58"/>
      <c r="SQ83" s="58"/>
      <c r="SR83" s="58"/>
      <c r="SS83" s="58"/>
      <c r="ST83" s="58"/>
      <c r="SU83" s="58"/>
      <c r="SV83" s="58"/>
      <c r="SW83" s="58"/>
      <c r="SX83" s="58"/>
      <c r="SY83" s="58"/>
      <c r="SZ83" s="58"/>
      <c r="TA83" s="58"/>
      <c r="TB83" s="58"/>
      <c r="TC83" s="58"/>
      <c r="TD83" s="58"/>
      <c r="TE83" s="58"/>
      <c r="TF83" s="58"/>
      <c r="TG83" s="58"/>
      <c r="TH83" s="58"/>
      <c r="TI83" s="58"/>
      <c r="TJ83" s="58"/>
      <c r="TK83" s="58"/>
      <c r="TL83" s="58"/>
      <c r="TM83" s="58"/>
      <c r="TN83" s="58"/>
      <c r="TO83" s="58"/>
      <c r="TP83" s="58"/>
      <c r="TQ83" s="58"/>
      <c r="TR83" s="58"/>
      <c r="TS83" s="58"/>
      <c r="TT83" s="58"/>
      <c r="TU83" s="58"/>
      <c r="TV83" s="58"/>
      <c r="TW83" s="58"/>
      <c r="TX83" s="58"/>
      <c r="TY83" s="58"/>
      <c r="TZ83" s="58"/>
      <c r="UA83" s="58"/>
      <c r="UB83" s="58"/>
      <c r="UC83" s="58"/>
      <c r="UD83" s="58"/>
      <c r="UE83" s="58"/>
      <c r="UF83" s="58"/>
      <c r="UG83" s="58"/>
      <c r="UH83" s="58"/>
      <c r="UI83" s="58"/>
      <c r="UJ83" s="58"/>
      <c r="UK83" s="58"/>
      <c r="UL83" s="58"/>
      <c r="UM83" s="58"/>
      <c r="UN83" s="58"/>
      <c r="UO83" s="58"/>
      <c r="UP83" s="58"/>
      <c r="UQ83" s="58"/>
      <c r="UR83" s="58"/>
      <c r="US83" s="58"/>
      <c r="UT83" s="58"/>
      <c r="UU83" s="58"/>
      <c r="UV83" s="58"/>
      <c r="UW83" s="58"/>
      <c r="UX83" s="58"/>
      <c r="UY83" s="58"/>
      <c r="UZ83" s="58"/>
      <c r="VA83" s="58"/>
      <c r="VB83" s="58"/>
      <c r="VC83" s="58"/>
      <c r="VD83" s="58"/>
      <c r="VE83" s="58"/>
      <c r="VF83" s="58"/>
      <c r="VG83" s="58"/>
      <c r="VH83" s="58"/>
      <c r="VI83" s="58"/>
      <c r="VJ83" s="58"/>
      <c r="VK83" s="58"/>
      <c r="VL83" s="58"/>
      <c r="VM83" s="58"/>
      <c r="VN83" s="58"/>
      <c r="VO83" s="58"/>
      <c r="VP83" s="58"/>
      <c r="VQ83" s="58"/>
      <c r="VR83" s="58"/>
      <c r="VS83" s="58" t="s">
        <v>2252</v>
      </c>
      <c r="VT83" s="58">
        <v>0</v>
      </c>
      <c r="VU83" s="58">
        <v>0</v>
      </c>
      <c r="VV83" s="58">
        <v>1</v>
      </c>
      <c r="VW83" s="58">
        <v>1</v>
      </c>
      <c r="VX83" s="58">
        <v>0</v>
      </c>
      <c r="VY83" s="58">
        <v>1</v>
      </c>
      <c r="VZ83" s="58">
        <v>0</v>
      </c>
      <c r="WA83" s="58">
        <v>0</v>
      </c>
      <c r="WB83" s="58"/>
      <c r="WC83" s="58">
        <v>0</v>
      </c>
      <c r="WD83" s="58">
        <v>0</v>
      </c>
      <c r="WE83" s="58">
        <v>0</v>
      </c>
      <c r="WF83" s="58"/>
      <c r="WG83" s="54" t="s">
        <v>4424</v>
      </c>
      <c r="WH83" s="58" t="s">
        <v>4516</v>
      </c>
      <c r="WI83" s="58" t="s">
        <v>1127</v>
      </c>
      <c r="WJ83" s="58">
        <v>0</v>
      </c>
      <c r="WK83" s="58">
        <v>0</v>
      </c>
      <c r="WL83" s="58">
        <v>0</v>
      </c>
      <c r="WM83" s="58">
        <v>0</v>
      </c>
      <c r="WN83" s="58">
        <v>0</v>
      </c>
      <c r="WO83" s="58">
        <v>0</v>
      </c>
      <c r="WP83" s="58">
        <v>0</v>
      </c>
      <c r="WQ83" s="58">
        <v>0</v>
      </c>
      <c r="WR83" s="58">
        <v>0</v>
      </c>
      <c r="WS83" s="58">
        <v>0</v>
      </c>
      <c r="WT83" s="58">
        <v>1</v>
      </c>
      <c r="WU83" s="58"/>
      <c r="WV83" s="58">
        <v>0</v>
      </c>
      <c r="WW83" s="58">
        <v>0</v>
      </c>
      <c r="WX83" s="58">
        <v>0</v>
      </c>
      <c r="WY83" s="58"/>
      <c r="WZ83" s="58" t="s">
        <v>5058</v>
      </c>
      <c r="XA83" s="58" t="s">
        <v>327</v>
      </c>
      <c r="XB83" s="58"/>
      <c r="XC83" s="58"/>
      <c r="XD83" s="58"/>
      <c r="XE83" s="58"/>
      <c r="XF83" s="58"/>
      <c r="XG83" s="58"/>
      <c r="XH83" s="58"/>
      <c r="XI83" s="58"/>
      <c r="XJ83" s="39" t="s">
        <v>355</v>
      </c>
      <c r="XK83" s="58" t="s">
        <v>327</v>
      </c>
      <c r="XL83" s="58"/>
      <c r="XM83" s="58" t="s">
        <v>598</v>
      </c>
      <c r="XN83" s="58">
        <v>0</v>
      </c>
      <c r="XO83" s="58">
        <v>0</v>
      </c>
      <c r="XP83" s="58">
        <v>1</v>
      </c>
      <c r="XQ83" s="58"/>
      <c r="XR83" s="58">
        <v>0</v>
      </c>
      <c r="XS83" s="58">
        <v>0</v>
      </c>
      <c r="XT83" s="58">
        <v>0</v>
      </c>
      <c r="XU83" s="58"/>
      <c r="XV83" s="58"/>
      <c r="XW83" s="58" t="s">
        <v>1915</v>
      </c>
      <c r="XX83" s="58">
        <v>229802731</v>
      </c>
      <c r="XY83" s="58" t="s">
        <v>2190</v>
      </c>
      <c r="XZ83" s="57">
        <v>44506.60052083333</v>
      </c>
      <c r="YA83" s="58"/>
      <c r="YB83" s="58"/>
      <c r="YC83" s="58" t="s">
        <v>336</v>
      </c>
      <c r="YD83" s="58" t="s">
        <v>337</v>
      </c>
      <c r="YE83" s="58"/>
      <c r="YF83" s="58">
        <v>94</v>
      </c>
    </row>
    <row r="84" spans="1:656" s="14" customFormat="1" x14ac:dyDescent="0.25">
      <c r="A84" s="52">
        <v>44506.617271157411</v>
      </c>
      <c r="B84" s="53">
        <v>44506.622399675929</v>
      </c>
      <c r="C84" s="53">
        <v>44506</v>
      </c>
      <c r="D84" s="54"/>
      <c r="E84" s="54" t="s">
        <v>462</v>
      </c>
      <c r="F84" s="53">
        <v>44503</v>
      </c>
      <c r="G84" s="54" t="s">
        <v>310</v>
      </c>
      <c r="H84" s="54" t="s">
        <v>310</v>
      </c>
      <c r="I84" s="54" t="s">
        <v>327</v>
      </c>
      <c r="J84" s="54" t="s">
        <v>493</v>
      </c>
      <c r="K84" s="54" t="s">
        <v>313</v>
      </c>
      <c r="L84" s="54"/>
      <c r="M84" s="54" t="s">
        <v>681</v>
      </c>
      <c r="N84" s="54" t="s">
        <v>310</v>
      </c>
      <c r="O84" s="54" t="s">
        <v>382</v>
      </c>
      <c r="P84" s="54" t="s">
        <v>316</v>
      </c>
      <c r="Q84" s="54"/>
      <c r="R84" s="54" t="s">
        <v>531</v>
      </c>
      <c r="S84" s="54">
        <v>5</v>
      </c>
      <c r="T84" s="54">
        <v>1</v>
      </c>
      <c r="U84" s="54">
        <v>3</v>
      </c>
      <c r="V84" s="54" t="s">
        <v>318</v>
      </c>
      <c r="W84" s="54">
        <v>1</v>
      </c>
      <c r="X84" s="54">
        <v>0</v>
      </c>
      <c r="Y84" s="54">
        <v>0</v>
      </c>
      <c r="Z84" s="54">
        <v>0</v>
      </c>
      <c r="AA84" s="54" t="s">
        <v>402</v>
      </c>
      <c r="AB84" s="54">
        <v>1</v>
      </c>
      <c r="AC84" s="54">
        <v>1</v>
      </c>
      <c r="AD84" s="54">
        <v>0</v>
      </c>
      <c r="AE84" s="54">
        <v>0</v>
      </c>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4"/>
      <c r="CW84" s="54"/>
      <c r="CX84" s="54"/>
      <c r="CY84" s="54"/>
      <c r="CZ84" s="54"/>
      <c r="DA84" s="54"/>
      <c r="DB84" s="54"/>
      <c r="DC84" s="54"/>
      <c r="DD84" s="54"/>
      <c r="DE84" s="54"/>
      <c r="DF84" s="54"/>
      <c r="DG84" s="54"/>
      <c r="DH84" s="54"/>
      <c r="DI84" s="54"/>
      <c r="DJ84" s="54"/>
      <c r="DK84" s="54"/>
      <c r="DL84" s="54"/>
      <c r="DM84" s="54"/>
      <c r="DN84" s="54"/>
      <c r="DO84" s="54"/>
      <c r="DP84" s="54"/>
      <c r="DQ84" s="54"/>
      <c r="DR84" s="54"/>
      <c r="DS84" s="54"/>
      <c r="DT84" s="54"/>
      <c r="DU84" s="54"/>
      <c r="DV84" s="54"/>
      <c r="DW84" s="54"/>
      <c r="DX84" s="54"/>
      <c r="DY84" s="54"/>
      <c r="DZ84" s="54"/>
      <c r="EA84" s="54"/>
      <c r="EB84" s="54"/>
      <c r="EC84" s="54"/>
      <c r="ED84" s="54"/>
      <c r="EE84" s="54"/>
      <c r="EF84" s="54"/>
      <c r="EG84" s="54"/>
      <c r="EH84" s="54"/>
      <c r="EI84" s="54"/>
      <c r="EJ84" s="54" t="s">
        <v>497</v>
      </c>
      <c r="EK84" s="54">
        <v>0</v>
      </c>
      <c r="EL84" s="54">
        <v>1</v>
      </c>
      <c r="EM84" s="54">
        <v>0</v>
      </c>
      <c r="EN84" s="54">
        <v>0</v>
      </c>
      <c r="EO84" s="54">
        <v>0</v>
      </c>
      <c r="EP84" s="54">
        <v>0</v>
      </c>
      <c r="EQ84" s="54"/>
      <c r="ER84" s="54"/>
      <c r="ES84" s="54"/>
      <c r="ET84" s="54"/>
      <c r="EU84" s="54"/>
      <c r="EV84" s="54"/>
      <c r="EW84" s="54"/>
      <c r="EX84" s="54"/>
      <c r="EY84" s="54"/>
      <c r="EZ84" s="54"/>
      <c r="FA84" s="54"/>
      <c r="FB84" s="54"/>
      <c r="FC84" s="54"/>
      <c r="FD84" s="54"/>
      <c r="FE84" s="54"/>
      <c r="FF84" s="54"/>
      <c r="FG84" s="54"/>
      <c r="FH84" s="54"/>
      <c r="FI84" s="54"/>
      <c r="FJ84" s="54"/>
      <c r="FK84" s="54"/>
      <c r="FL84" s="54"/>
      <c r="FM84" s="54"/>
      <c r="FN84" s="54"/>
      <c r="FO84" s="54"/>
      <c r="FP84" s="54"/>
      <c r="FQ84" s="54"/>
      <c r="FR84" s="54"/>
      <c r="FS84" s="54"/>
      <c r="FT84" s="54"/>
      <c r="FU84" s="54"/>
      <c r="FV84" s="54"/>
      <c r="FW84" s="54"/>
      <c r="FX84" s="54"/>
      <c r="FY84" s="54"/>
      <c r="FZ84" s="54"/>
      <c r="GA84" s="54"/>
      <c r="GB84" s="54"/>
      <c r="GC84" s="54"/>
      <c r="GD84" s="54"/>
      <c r="GE84" s="54"/>
      <c r="GF84" s="54"/>
      <c r="GG84" s="54"/>
      <c r="GH84" s="54"/>
      <c r="GI84" s="54"/>
      <c r="GJ84" s="54"/>
      <c r="GK84" s="54"/>
      <c r="GL84" s="54"/>
      <c r="GM84" s="54"/>
      <c r="GN84" s="54"/>
      <c r="GO84" s="54"/>
      <c r="GP84" s="54"/>
      <c r="GQ84" s="54"/>
      <c r="GR84" s="54"/>
      <c r="GS84" s="54"/>
      <c r="GT84" s="54"/>
      <c r="GU84" s="54"/>
      <c r="GV84" s="54"/>
      <c r="GW84" s="54"/>
      <c r="GX84" s="54"/>
      <c r="GY84" s="54"/>
      <c r="GZ84" s="54"/>
      <c r="HA84" s="54"/>
      <c r="HB84" s="54"/>
      <c r="HC84" s="54"/>
      <c r="HD84" s="54"/>
      <c r="HE84" s="54"/>
      <c r="HF84" s="54"/>
      <c r="HG84" s="54"/>
      <c r="HH84" s="54"/>
      <c r="HI84" s="54"/>
      <c r="HJ84" s="54"/>
      <c r="HK84" s="54"/>
      <c r="HL84" s="54"/>
      <c r="HM84" s="54"/>
      <c r="HN84" s="54"/>
      <c r="HO84" s="54"/>
      <c r="HP84" s="54"/>
      <c r="HQ84" s="54"/>
      <c r="HR84" s="54"/>
      <c r="HS84" s="54"/>
      <c r="HT84" s="54"/>
      <c r="HU84" s="54"/>
      <c r="HV84" s="54"/>
      <c r="HW84" s="54"/>
      <c r="HX84" s="54" t="s">
        <v>423</v>
      </c>
      <c r="HY84" s="54"/>
      <c r="HZ84" s="54"/>
      <c r="IA84" s="54"/>
      <c r="IB84" s="54"/>
      <c r="IC84" s="54"/>
      <c r="ID84" s="54" t="s">
        <v>4254</v>
      </c>
      <c r="IE84" s="54"/>
      <c r="IF84" s="54"/>
      <c r="IG84" s="54"/>
      <c r="IH84" s="54"/>
      <c r="II84" s="54"/>
      <c r="IJ84" s="54"/>
      <c r="IK84" s="54"/>
      <c r="IL84" s="54"/>
      <c r="IM84" s="54"/>
      <c r="IN84" s="54"/>
      <c r="IO84" s="54"/>
      <c r="IP84" s="54"/>
      <c r="IQ84" s="54"/>
      <c r="IR84" s="39"/>
      <c r="IS84" s="54"/>
      <c r="IT84" s="54"/>
      <c r="IU84" s="54"/>
      <c r="IV84" s="54"/>
      <c r="IW84" s="54"/>
      <c r="IX84" s="54"/>
      <c r="IY84" s="54"/>
      <c r="IZ84" s="54"/>
      <c r="JA84" s="54"/>
      <c r="JB84" s="54"/>
      <c r="JC84" s="54"/>
      <c r="JD84" s="54"/>
      <c r="JE84" s="54"/>
      <c r="JF84" s="54"/>
      <c r="JG84" s="54"/>
      <c r="JH84" s="54"/>
      <c r="JI84" s="54"/>
      <c r="JJ84" s="54"/>
      <c r="JK84" s="54"/>
      <c r="JL84" s="54"/>
      <c r="JM84" s="54"/>
      <c r="JN84" s="39"/>
      <c r="JO84" s="39"/>
      <c r="JP84" s="54"/>
      <c r="JQ84" s="54"/>
      <c r="JR84" s="54"/>
      <c r="JS84" s="54"/>
      <c r="JT84" s="54"/>
      <c r="JU84" s="54"/>
      <c r="JV84" s="54"/>
      <c r="JW84" s="54"/>
      <c r="JX84" s="54"/>
      <c r="JY84" s="54"/>
      <c r="JZ84" s="54"/>
      <c r="KA84" s="54"/>
      <c r="KB84" s="54"/>
      <c r="KC84" s="54"/>
      <c r="KD84" s="54"/>
      <c r="KE84" s="54"/>
      <c r="KF84" s="54"/>
      <c r="KG84" s="54"/>
      <c r="KH84" s="54"/>
      <c r="KI84" s="54"/>
      <c r="KJ84" s="54"/>
      <c r="KK84" s="54"/>
      <c r="KL84" s="54"/>
      <c r="KM84" s="54"/>
      <c r="KN84" s="54"/>
      <c r="KO84" s="54"/>
      <c r="KP84" s="54"/>
      <c r="KQ84" s="54"/>
      <c r="KR84" s="54"/>
      <c r="KS84" s="54"/>
      <c r="KT84" s="54"/>
      <c r="KU84" s="54"/>
      <c r="KV84" s="54"/>
      <c r="KW84" s="54"/>
      <c r="KX84" s="54"/>
      <c r="KY84" s="54"/>
      <c r="KZ84" s="54"/>
      <c r="LA84" s="54"/>
      <c r="LB84" s="54"/>
      <c r="LC84" s="54"/>
      <c r="LD84" s="54"/>
      <c r="LE84" s="54"/>
      <c r="LF84" s="54"/>
      <c r="LG84" s="54"/>
      <c r="LH84" s="54"/>
      <c r="LI84" s="54"/>
      <c r="LJ84" s="54"/>
      <c r="LK84" s="54"/>
      <c r="LL84" s="54"/>
      <c r="LM84" s="54"/>
      <c r="LN84" s="54"/>
      <c r="LO84" s="54"/>
      <c r="LP84" s="54"/>
      <c r="LQ84" s="54"/>
      <c r="LR84" s="54"/>
      <c r="LS84" s="54"/>
      <c r="LT84" s="54"/>
      <c r="LU84" s="54"/>
      <c r="LV84" s="54"/>
      <c r="LW84" s="54"/>
      <c r="LX84" s="54"/>
      <c r="LY84" s="54"/>
      <c r="LZ84" s="54"/>
      <c r="MA84" s="54"/>
      <c r="MB84" s="54"/>
      <c r="MC84" s="54"/>
      <c r="MD84" s="54"/>
      <c r="ME84" s="54"/>
      <c r="MF84" s="54"/>
      <c r="MG84" s="54"/>
      <c r="MH84" s="54"/>
      <c r="MI84" s="54"/>
      <c r="MJ84" s="54" t="s">
        <v>509</v>
      </c>
      <c r="MK84" s="54">
        <v>0</v>
      </c>
      <c r="ML84" s="54">
        <v>1</v>
      </c>
      <c r="MM84" s="54">
        <v>0</v>
      </c>
      <c r="MN84" s="54">
        <v>0</v>
      </c>
      <c r="MO84" s="54">
        <v>0</v>
      </c>
      <c r="MP84" s="54">
        <v>0</v>
      </c>
      <c r="MQ84" s="54">
        <v>0</v>
      </c>
      <c r="MR84" s="54">
        <v>0</v>
      </c>
      <c r="MS84" s="54"/>
      <c r="MT84" s="54"/>
      <c r="MU84" s="54"/>
      <c r="MV84" s="54"/>
      <c r="MW84" s="54"/>
      <c r="MX84" s="54"/>
      <c r="MY84" s="54"/>
      <c r="MZ84" s="54"/>
      <c r="NA84" s="54"/>
      <c r="NB84" s="54" t="s">
        <v>2245</v>
      </c>
      <c r="NC84" s="54">
        <v>0</v>
      </c>
      <c r="ND84" s="54">
        <v>0</v>
      </c>
      <c r="NE84" s="54">
        <v>1</v>
      </c>
      <c r="NF84" s="54">
        <v>1</v>
      </c>
      <c r="NG84" s="54"/>
      <c r="NH84" s="54"/>
      <c r="NI84" s="54"/>
      <c r="NJ84" s="54"/>
      <c r="NK84" s="54"/>
      <c r="NL84" s="54"/>
      <c r="NM84" s="54"/>
      <c r="NN84" s="54"/>
      <c r="NO84" s="54"/>
      <c r="NP84" s="54"/>
      <c r="NQ84" s="54"/>
      <c r="NR84" s="54"/>
      <c r="NS84" s="54"/>
      <c r="NT84" s="54"/>
      <c r="NU84" s="54"/>
      <c r="NV84" s="54"/>
      <c r="NW84" s="54"/>
      <c r="NX84" s="54"/>
      <c r="NY84" s="54"/>
      <c r="NZ84" s="54"/>
      <c r="OA84" s="54"/>
      <c r="OB84" s="54"/>
      <c r="OC84" s="54"/>
      <c r="OD84" s="54"/>
      <c r="OE84" s="54"/>
      <c r="OF84" s="54"/>
      <c r="OG84" s="54"/>
      <c r="OH84" s="54"/>
      <c r="OI84" s="54"/>
      <c r="OJ84" s="54"/>
      <c r="OK84" s="54"/>
      <c r="OL84" s="54"/>
      <c r="OM84" s="54"/>
      <c r="ON84" s="54"/>
      <c r="OO84" s="54"/>
      <c r="OP84" s="54"/>
      <c r="OQ84" s="54"/>
      <c r="OR84" s="54"/>
      <c r="OS84" s="54"/>
      <c r="OT84" s="54"/>
      <c r="OU84" s="54"/>
      <c r="OV84" s="39" t="s">
        <v>326</v>
      </c>
      <c r="OW84" s="54">
        <v>0</v>
      </c>
      <c r="OX84" s="54">
        <v>1</v>
      </c>
      <c r="OY84" s="54">
        <v>0</v>
      </c>
      <c r="OZ84" s="54">
        <v>0</v>
      </c>
      <c r="PA84" s="54">
        <v>0</v>
      </c>
      <c r="PB84" s="54">
        <v>0</v>
      </c>
      <c r="PC84" s="54">
        <v>0</v>
      </c>
      <c r="PD84" s="54">
        <v>0</v>
      </c>
      <c r="PE84" s="54"/>
      <c r="PF84" s="54"/>
      <c r="PG84" s="54"/>
      <c r="PH84" s="54">
        <v>0</v>
      </c>
      <c r="PI84" s="54">
        <v>0</v>
      </c>
      <c r="PJ84" s="54">
        <v>0</v>
      </c>
      <c r="PK84" s="54"/>
      <c r="PL84" s="54"/>
      <c r="PM84" s="54" t="s">
        <v>503</v>
      </c>
      <c r="PN84" s="54">
        <v>1</v>
      </c>
      <c r="PO84" s="54">
        <v>0</v>
      </c>
      <c r="PP84" s="54">
        <v>0</v>
      </c>
      <c r="PQ84" s="54">
        <v>0</v>
      </c>
      <c r="PR84" s="54">
        <v>0</v>
      </c>
      <c r="PS84" s="54">
        <v>0</v>
      </c>
      <c r="PT84" s="54">
        <v>0</v>
      </c>
      <c r="PU84" s="54">
        <v>0</v>
      </c>
      <c r="PV84" s="54">
        <v>0</v>
      </c>
      <c r="PW84" s="54">
        <v>0</v>
      </c>
      <c r="PX84" s="54">
        <v>0</v>
      </c>
      <c r="PY84" s="54">
        <v>0</v>
      </c>
      <c r="PZ84" s="54">
        <v>0</v>
      </c>
      <c r="QA84" s="54">
        <v>0</v>
      </c>
      <c r="QB84" s="54"/>
      <c r="QC84" s="54" t="s">
        <v>327</v>
      </c>
      <c r="QD84" s="54"/>
      <c r="QE84" s="54" t="s">
        <v>2253</v>
      </c>
      <c r="QF84" s="54">
        <v>0</v>
      </c>
      <c r="QG84" s="54">
        <v>1</v>
      </c>
      <c r="QH84" s="54">
        <v>0</v>
      </c>
      <c r="QI84" s="54">
        <v>1</v>
      </c>
      <c r="QJ84" s="54">
        <v>0</v>
      </c>
      <c r="QK84" s="54">
        <v>0</v>
      </c>
      <c r="QL84" s="54">
        <v>0</v>
      </c>
      <c r="QM84" s="54">
        <v>0</v>
      </c>
      <c r="QN84" s="54">
        <v>0</v>
      </c>
      <c r="QO84" s="54"/>
      <c r="QP84" s="54" t="s">
        <v>1177</v>
      </c>
      <c r="QQ84" s="54">
        <v>0</v>
      </c>
      <c r="QR84" s="54">
        <v>0</v>
      </c>
      <c r="QS84" s="54">
        <v>0</v>
      </c>
      <c r="QT84" s="54">
        <v>1</v>
      </c>
      <c r="QU84" s="54">
        <v>0</v>
      </c>
      <c r="QV84" s="54">
        <v>0</v>
      </c>
      <c r="QW84" s="54">
        <v>0</v>
      </c>
      <c r="QX84" s="54">
        <v>0</v>
      </c>
      <c r="QY84" s="54">
        <v>0</v>
      </c>
      <c r="QZ84" s="54"/>
      <c r="RA84" s="54"/>
      <c r="RB84" s="54"/>
      <c r="RC84" s="54"/>
      <c r="RD84" s="54"/>
      <c r="RE84" s="54"/>
      <c r="RF84" s="54"/>
      <c r="RG84" s="54"/>
      <c r="RH84" s="54"/>
      <c r="RI84" s="54"/>
      <c r="RJ84" s="54"/>
      <c r="RK84" s="54"/>
      <c r="RL84" s="54"/>
      <c r="RM84" s="54"/>
      <c r="RN84" s="54"/>
      <c r="RO84" s="54"/>
      <c r="RP84" s="54"/>
      <c r="RQ84" s="54"/>
      <c r="RR84" s="54"/>
      <c r="RS84" s="54"/>
      <c r="RT84" s="54"/>
      <c r="RU84" s="54"/>
      <c r="RV84" s="54"/>
      <c r="RW84" s="54"/>
      <c r="RX84" s="54"/>
      <c r="RY84" s="54"/>
      <c r="RZ84" s="54"/>
      <c r="SA84" s="54"/>
      <c r="SB84" s="54"/>
      <c r="SC84" s="54"/>
      <c r="SD84" s="54"/>
      <c r="SE84" s="54"/>
      <c r="SF84" s="54"/>
      <c r="SG84" s="54"/>
      <c r="SH84" s="54"/>
      <c r="SI84" s="54"/>
      <c r="SJ84" s="54"/>
      <c r="SK84" s="54"/>
      <c r="SL84" s="54"/>
      <c r="SM84" s="54"/>
      <c r="SN84" s="54"/>
      <c r="SO84" s="54"/>
      <c r="SP84" s="54"/>
      <c r="SQ84" s="54"/>
      <c r="SR84" s="54"/>
      <c r="SS84" s="54"/>
      <c r="ST84" s="54"/>
      <c r="SU84" s="54"/>
      <c r="SV84" s="54"/>
      <c r="SW84" s="54"/>
      <c r="SX84" s="54"/>
      <c r="SY84" s="54"/>
      <c r="SZ84" s="54"/>
      <c r="TA84" s="54"/>
      <c r="TB84" s="54"/>
      <c r="TC84" s="54"/>
      <c r="TD84" s="54"/>
      <c r="TE84" s="54"/>
      <c r="TF84" s="54"/>
      <c r="TG84" s="54"/>
      <c r="TH84" s="54"/>
      <c r="TI84" s="54"/>
      <c r="TJ84" s="54" t="s">
        <v>2254</v>
      </c>
      <c r="TK84" s="54">
        <v>0</v>
      </c>
      <c r="TL84" s="54">
        <v>0</v>
      </c>
      <c r="TM84" s="54">
        <v>0</v>
      </c>
      <c r="TN84" s="54">
        <v>1</v>
      </c>
      <c r="TO84" s="54">
        <v>0</v>
      </c>
      <c r="TP84" s="54">
        <v>0</v>
      </c>
      <c r="TQ84" s="54">
        <v>0</v>
      </c>
      <c r="TR84" s="54">
        <v>0</v>
      </c>
      <c r="TS84" s="54"/>
      <c r="TT84" s="54"/>
      <c r="TU84" s="54" t="s">
        <v>2255</v>
      </c>
      <c r="TV84" s="54">
        <v>0</v>
      </c>
      <c r="TW84" s="54">
        <v>0</v>
      </c>
      <c r="TX84" s="54">
        <v>0</v>
      </c>
      <c r="TY84" s="54">
        <v>1</v>
      </c>
      <c r="TZ84" s="54">
        <v>0</v>
      </c>
      <c r="UA84" s="54">
        <v>0</v>
      </c>
      <c r="UB84" s="54">
        <v>0</v>
      </c>
      <c r="UC84" s="54"/>
      <c r="UD84" s="54"/>
      <c r="UE84" s="54"/>
      <c r="UF84" s="54"/>
      <c r="UG84" s="54"/>
      <c r="UH84" s="54"/>
      <c r="UI84" s="54"/>
      <c r="UJ84" s="54"/>
      <c r="UK84" s="54"/>
      <c r="UL84" s="54"/>
      <c r="UM84" s="54"/>
      <c r="UN84" s="54"/>
      <c r="UO84" s="54"/>
      <c r="UP84" s="54"/>
      <c r="UQ84" s="54"/>
      <c r="UR84" s="54"/>
      <c r="US84" s="54"/>
      <c r="UT84" s="54"/>
      <c r="UU84" s="54"/>
      <c r="UV84" s="54"/>
      <c r="UW84" s="54"/>
      <c r="UX84" s="54"/>
      <c r="UY84" s="54"/>
      <c r="UZ84" s="54"/>
      <c r="VA84" s="54"/>
      <c r="VB84" s="54"/>
      <c r="VC84" s="54"/>
      <c r="VD84" s="54"/>
      <c r="VE84" s="54"/>
      <c r="VF84" s="54"/>
      <c r="VG84" s="54"/>
      <c r="VH84" s="54"/>
      <c r="VI84" s="54"/>
      <c r="VJ84" s="54"/>
      <c r="VK84" s="54"/>
      <c r="VL84" s="54"/>
      <c r="VM84" s="54"/>
      <c r="VN84" s="54"/>
      <c r="VO84" s="54"/>
      <c r="VP84" s="54"/>
      <c r="VQ84" s="54"/>
      <c r="VR84" s="54" t="s">
        <v>327</v>
      </c>
      <c r="VS84" s="54" t="s">
        <v>2256</v>
      </c>
      <c r="VT84" s="54">
        <v>0</v>
      </c>
      <c r="VU84" s="54">
        <v>0</v>
      </c>
      <c r="VV84" s="54">
        <v>0</v>
      </c>
      <c r="VW84" s="54">
        <v>1</v>
      </c>
      <c r="VX84" s="54">
        <v>0</v>
      </c>
      <c r="VY84" s="54">
        <v>0</v>
      </c>
      <c r="VZ84" s="54">
        <v>1</v>
      </c>
      <c r="WA84" s="54">
        <v>1</v>
      </c>
      <c r="WB84" s="54"/>
      <c r="WC84" s="54">
        <v>0</v>
      </c>
      <c r="WD84" s="54">
        <v>0</v>
      </c>
      <c r="WE84" s="54">
        <v>0</v>
      </c>
      <c r="WF84" s="54"/>
      <c r="WG84" s="54" t="s">
        <v>4440</v>
      </c>
      <c r="WH84" s="54" t="s">
        <v>4520</v>
      </c>
      <c r="WI84" s="54" t="s">
        <v>489</v>
      </c>
      <c r="WJ84" s="54">
        <v>0</v>
      </c>
      <c r="WK84" s="54">
        <v>0</v>
      </c>
      <c r="WL84" s="54">
        <v>0</v>
      </c>
      <c r="WM84" s="54">
        <v>0</v>
      </c>
      <c r="WN84" s="54">
        <v>0</v>
      </c>
      <c r="WO84" s="54">
        <v>1</v>
      </c>
      <c r="WP84" s="54">
        <v>0</v>
      </c>
      <c r="WQ84" s="54">
        <v>0</v>
      </c>
      <c r="WR84" s="54">
        <v>0</v>
      </c>
      <c r="WS84" s="54">
        <v>0</v>
      </c>
      <c r="WT84" s="54">
        <v>0</v>
      </c>
      <c r="WU84" s="54"/>
      <c r="WV84" s="54">
        <v>0</v>
      </c>
      <c r="WW84" s="54">
        <v>0</v>
      </c>
      <c r="WX84" s="54">
        <v>0</v>
      </c>
      <c r="WY84" s="54"/>
      <c r="WZ84" s="54" t="s">
        <v>5065</v>
      </c>
      <c r="XA84" s="54" t="s">
        <v>310</v>
      </c>
      <c r="XB84" s="54" t="s">
        <v>2257</v>
      </c>
      <c r="XC84" s="54">
        <v>1</v>
      </c>
      <c r="XD84" s="54">
        <v>0</v>
      </c>
      <c r="XE84" s="54">
        <v>1</v>
      </c>
      <c r="XF84" s="54">
        <v>0</v>
      </c>
      <c r="XG84" s="54">
        <v>0</v>
      </c>
      <c r="XH84" s="54">
        <v>0</v>
      </c>
      <c r="XI84" s="54"/>
      <c r="XJ84" s="39" t="s">
        <v>355</v>
      </c>
      <c r="XK84" s="54" t="s">
        <v>428</v>
      </c>
      <c r="XL84" s="54"/>
      <c r="XM84" s="54"/>
      <c r="XN84" s="54"/>
      <c r="XO84" s="54"/>
      <c r="XP84" s="54"/>
      <c r="XQ84" s="54"/>
      <c r="XR84" s="54"/>
      <c r="XS84" s="54"/>
      <c r="XT84" s="54"/>
      <c r="XU84" s="54"/>
      <c r="XV84" s="54"/>
      <c r="XW84" s="54" t="s">
        <v>1915</v>
      </c>
      <c r="XX84" s="54">
        <v>229802736</v>
      </c>
      <c r="XY84" s="54" t="s">
        <v>2195</v>
      </c>
      <c r="XZ84" s="53">
        <v>44506.60052083333</v>
      </c>
      <c r="YA84" s="54"/>
      <c r="YB84" s="54"/>
      <c r="YC84" s="54" t="s">
        <v>336</v>
      </c>
      <c r="YD84" s="54" t="s">
        <v>337</v>
      </c>
      <c r="YE84" s="54"/>
      <c r="YF84" s="54">
        <v>95</v>
      </c>
    </row>
    <row r="85" spans="1:656" s="40" customFormat="1" ht="17.25" customHeight="1" x14ac:dyDescent="0.25">
      <c r="A85" s="37">
        <v>44503.851838113427</v>
      </c>
      <c r="B85" s="38">
        <v>44506.701738055563</v>
      </c>
      <c r="C85" s="38">
        <v>44503</v>
      </c>
      <c r="D85" s="39"/>
      <c r="E85" s="39" t="s">
        <v>680</v>
      </c>
      <c r="F85" s="38">
        <v>44503</v>
      </c>
      <c r="G85" s="39" t="s">
        <v>310</v>
      </c>
      <c r="H85" s="39" t="s">
        <v>310</v>
      </c>
      <c r="I85" s="39" t="s">
        <v>327</v>
      </c>
      <c r="J85" s="39" t="s">
        <v>1980</v>
      </c>
      <c r="K85" s="39" t="s">
        <v>441</v>
      </c>
      <c r="L85" s="39"/>
      <c r="M85" s="39" t="s">
        <v>681</v>
      </c>
      <c r="N85" s="39" t="s">
        <v>327</v>
      </c>
      <c r="O85" s="39" t="s">
        <v>315</v>
      </c>
      <c r="P85" s="39" t="s">
        <v>316</v>
      </c>
      <c r="Q85" s="39"/>
      <c r="R85" s="39" t="s">
        <v>617</v>
      </c>
      <c r="S85" s="39">
        <v>3</v>
      </c>
      <c r="T85" s="39">
        <v>0</v>
      </c>
      <c r="U85" s="39">
        <v>3</v>
      </c>
      <c r="V85" s="39" t="s">
        <v>318</v>
      </c>
      <c r="W85" s="39">
        <v>1</v>
      </c>
      <c r="X85" s="39">
        <v>0</v>
      </c>
      <c r="Y85" s="39">
        <v>0</v>
      </c>
      <c r="Z85" s="39">
        <v>0</v>
      </c>
      <c r="AA85" s="39" t="s">
        <v>319</v>
      </c>
      <c r="AB85" s="39">
        <v>1</v>
      </c>
      <c r="AC85" s="39">
        <v>0</v>
      </c>
      <c r="AD85" s="39">
        <v>0</v>
      </c>
      <c r="AE85" s="39">
        <v>0</v>
      </c>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t="s">
        <v>318</v>
      </c>
      <c r="EK85" s="39">
        <v>1</v>
      </c>
      <c r="EL85" s="39">
        <v>0</v>
      </c>
      <c r="EM85" s="39">
        <v>0</v>
      </c>
      <c r="EN85" s="39">
        <v>0</v>
      </c>
      <c r="EO85" s="39">
        <v>0</v>
      </c>
      <c r="EP85" s="39">
        <v>0</v>
      </c>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t="s">
        <v>423</v>
      </c>
      <c r="HY85" s="39"/>
      <c r="HZ85" s="39"/>
      <c r="IA85" s="39"/>
      <c r="IB85" s="39"/>
      <c r="IC85" s="39"/>
      <c r="ID85" s="39" t="s">
        <v>4200</v>
      </c>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t="s">
        <v>2273</v>
      </c>
      <c r="MK85" s="39">
        <v>0</v>
      </c>
      <c r="ML85" s="39">
        <v>0</v>
      </c>
      <c r="MM85" s="39">
        <v>0</v>
      </c>
      <c r="MN85" s="39">
        <v>0</v>
      </c>
      <c r="MO85" s="39">
        <v>1</v>
      </c>
      <c r="MP85" s="39">
        <v>0</v>
      </c>
      <c r="MQ85" s="39">
        <v>0</v>
      </c>
      <c r="MR85" s="39">
        <v>0</v>
      </c>
      <c r="MS85" s="39"/>
      <c r="MT85" s="39"/>
      <c r="MU85" s="39"/>
      <c r="MV85" s="39"/>
      <c r="MW85" s="39"/>
      <c r="MX85" s="39"/>
      <c r="MY85" s="39"/>
      <c r="MZ85" s="39"/>
      <c r="NA85" s="39"/>
      <c r="NB85" s="39" t="s">
        <v>2258</v>
      </c>
      <c r="NC85" s="39">
        <v>1</v>
      </c>
      <c r="ND85" s="39">
        <v>0</v>
      </c>
      <c r="NE85" s="39">
        <v>0</v>
      </c>
      <c r="NF85" s="39">
        <v>1</v>
      </c>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t="s">
        <v>320</v>
      </c>
      <c r="OW85" s="39">
        <v>0</v>
      </c>
      <c r="OX85" s="39">
        <v>0</v>
      </c>
      <c r="OY85" s="39">
        <v>0</v>
      </c>
      <c r="OZ85" s="39">
        <v>0</v>
      </c>
      <c r="PA85" s="39">
        <v>0</v>
      </c>
      <c r="PB85" s="39">
        <v>0</v>
      </c>
      <c r="PC85" s="39">
        <v>0</v>
      </c>
      <c r="PD85" s="39">
        <v>0</v>
      </c>
      <c r="PE85" s="39"/>
      <c r="PF85" s="39"/>
      <c r="PG85" s="39">
        <v>0</v>
      </c>
      <c r="PH85" s="39">
        <v>1</v>
      </c>
      <c r="PI85" s="39">
        <v>0</v>
      </c>
      <c r="PJ85" s="39">
        <v>0</v>
      </c>
      <c r="PK85" s="39" t="s">
        <v>4385</v>
      </c>
      <c r="PL85" s="39"/>
      <c r="PM85" s="39"/>
      <c r="PN85" s="39"/>
      <c r="PO85" s="39"/>
      <c r="PP85" s="39"/>
      <c r="PQ85" s="39"/>
      <c r="PR85" s="39"/>
      <c r="PS85" s="39"/>
      <c r="PT85" s="39"/>
      <c r="PU85" s="39"/>
      <c r="PV85" s="39"/>
      <c r="PW85" s="39"/>
      <c r="PX85" s="39"/>
      <c r="PY85" s="39"/>
      <c r="PZ85" s="39"/>
      <c r="QA85" s="39"/>
      <c r="QB85" s="39"/>
      <c r="QC85" s="39" t="s">
        <v>327</v>
      </c>
      <c r="QD85" s="39"/>
      <c r="QE85" s="39" t="s">
        <v>355</v>
      </c>
      <c r="QF85" s="39">
        <v>0</v>
      </c>
      <c r="QG85" s="39">
        <v>0</v>
      </c>
      <c r="QH85" s="39">
        <v>0</v>
      </c>
      <c r="QI85" s="39">
        <v>0</v>
      </c>
      <c r="QJ85" s="39">
        <v>0</v>
      </c>
      <c r="QK85" s="39">
        <v>0</v>
      </c>
      <c r="QL85" s="39">
        <v>0</v>
      </c>
      <c r="QM85" s="39">
        <v>1</v>
      </c>
      <c r="QN85" s="39">
        <v>0</v>
      </c>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39"/>
      <c r="SL85" s="39"/>
      <c r="SM85" s="39"/>
      <c r="SN85" s="39"/>
      <c r="SO85" s="39"/>
      <c r="SP85" s="39"/>
      <c r="SQ85" s="39"/>
      <c r="SR85" s="39"/>
      <c r="SS85" s="39"/>
      <c r="ST85" s="39"/>
      <c r="SU85" s="39"/>
      <c r="SV85" s="39"/>
      <c r="SW85" s="39"/>
      <c r="SX85" s="39"/>
      <c r="SY85" s="39"/>
      <c r="SZ85" s="39"/>
      <c r="TA85" s="39"/>
      <c r="TB85" s="39"/>
      <c r="TC85" s="39"/>
      <c r="TD85" s="39"/>
      <c r="TE85" s="39"/>
      <c r="TF85" s="39"/>
      <c r="TG85" s="39"/>
      <c r="TH85" s="39"/>
      <c r="TI85" s="39"/>
      <c r="TJ85" s="39"/>
      <c r="TK85" s="39"/>
      <c r="TL85" s="39"/>
      <c r="TM85" s="39"/>
      <c r="TN85" s="39"/>
      <c r="TO85" s="39"/>
      <c r="TP85" s="39"/>
      <c r="TQ85" s="39"/>
      <c r="TR85" s="39"/>
      <c r="TS85" s="39"/>
      <c r="TT85" s="39"/>
      <c r="TU85" s="39"/>
      <c r="TV85" s="39"/>
      <c r="TW85" s="39"/>
      <c r="TX85" s="39"/>
      <c r="TY85" s="39"/>
      <c r="TZ85" s="39"/>
      <c r="UA85" s="39"/>
      <c r="UB85" s="39"/>
      <c r="UC85" s="39"/>
      <c r="UD85" s="39"/>
      <c r="UE85" s="39"/>
      <c r="UF85" s="39"/>
      <c r="UG85" s="39"/>
      <c r="UH85" s="39"/>
      <c r="UI85" s="39"/>
      <c r="UJ85" s="39"/>
      <c r="UK85" s="39"/>
      <c r="UL85" s="39"/>
      <c r="UM85" s="39"/>
      <c r="UN85" s="39"/>
      <c r="UO85" s="39"/>
      <c r="UP85" s="39"/>
      <c r="UQ85" s="39"/>
      <c r="UR85" s="39"/>
      <c r="US85" s="39"/>
      <c r="UT85" s="39"/>
      <c r="UU85" s="39"/>
      <c r="UV85" s="39"/>
      <c r="UW85" s="39"/>
      <c r="UX85" s="39"/>
      <c r="UY85" s="39"/>
      <c r="UZ85" s="39"/>
      <c r="VA85" s="39"/>
      <c r="VB85" s="39"/>
      <c r="VC85" s="39"/>
      <c r="VD85" s="39"/>
      <c r="VE85" s="39"/>
      <c r="VF85" s="39"/>
      <c r="VG85" s="39"/>
      <c r="VH85" s="39"/>
      <c r="VI85" s="39"/>
      <c r="VJ85" s="39"/>
      <c r="VK85" s="39"/>
      <c r="VL85" s="39"/>
      <c r="VM85" s="39"/>
      <c r="VN85" s="39"/>
      <c r="VO85" s="39"/>
      <c r="VP85" s="39"/>
      <c r="VQ85" s="39"/>
      <c r="VR85" s="39"/>
      <c r="VS85" s="65" t="s">
        <v>4423</v>
      </c>
      <c r="VT85" s="39">
        <v>0</v>
      </c>
      <c r="VU85" s="39">
        <v>0</v>
      </c>
      <c r="VV85" s="39">
        <v>1</v>
      </c>
      <c r="VW85" s="39">
        <v>0</v>
      </c>
      <c r="VX85" s="39">
        <v>0</v>
      </c>
      <c r="VY85" s="39">
        <v>0</v>
      </c>
      <c r="VZ85" s="39">
        <v>0</v>
      </c>
      <c r="WA85" s="39">
        <v>0</v>
      </c>
      <c r="WB85" s="39">
        <v>1</v>
      </c>
      <c r="WC85" s="39">
        <v>0</v>
      </c>
      <c r="WD85" s="39">
        <v>0</v>
      </c>
      <c r="WE85" s="39">
        <v>0</v>
      </c>
      <c r="WF85" s="39"/>
      <c r="WG85" s="39" t="s">
        <v>4456</v>
      </c>
      <c r="WH85" s="39"/>
      <c r="WI85" s="39" t="s">
        <v>489</v>
      </c>
      <c r="WJ85" s="39">
        <v>0</v>
      </c>
      <c r="WK85" s="39">
        <v>0</v>
      </c>
      <c r="WL85" s="39">
        <v>0</v>
      </c>
      <c r="WM85" s="39">
        <v>0</v>
      </c>
      <c r="WN85" s="39">
        <v>0</v>
      </c>
      <c r="WO85" s="39">
        <v>1</v>
      </c>
      <c r="WP85" s="39">
        <v>0</v>
      </c>
      <c r="WQ85" s="39">
        <v>0</v>
      </c>
      <c r="WR85" s="39">
        <v>0</v>
      </c>
      <c r="WS85" s="39">
        <v>0</v>
      </c>
      <c r="WT85" s="39">
        <v>0</v>
      </c>
      <c r="WU85" s="39"/>
      <c r="WV85" s="39">
        <v>0</v>
      </c>
      <c r="WW85" s="39">
        <v>0</v>
      </c>
      <c r="WX85" s="39">
        <v>0</v>
      </c>
      <c r="WY85" s="39"/>
      <c r="WZ85" s="39" t="s">
        <v>5090</v>
      </c>
      <c r="XA85" s="39" t="s">
        <v>327</v>
      </c>
      <c r="XB85" s="39"/>
      <c r="XC85" s="39"/>
      <c r="XD85" s="39"/>
      <c r="XE85" s="39"/>
      <c r="XF85" s="39"/>
      <c r="XG85" s="39"/>
      <c r="XH85" s="39"/>
      <c r="XI85" s="39"/>
      <c r="XJ85" s="39" t="s">
        <v>327</v>
      </c>
      <c r="XK85" s="39" t="s">
        <v>327</v>
      </c>
      <c r="XL85" s="39"/>
      <c r="XM85" s="39"/>
      <c r="XN85" s="39">
        <v>0</v>
      </c>
      <c r="XO85" s="39">
        <v>0</v>
      </c>
      <c r="XP85" s="39">
        <v>0</v>
      </c>
      <c r="XQ85" s="39"/>
      <c r="XR85" s="39">
        <v>0</v>
      </c>
      <c r="XS85" s="39">
        <v>0</v>
      </c>
      <c r="XT85" s="39">
        <v>0</v>
      </c>
      <c r="XU85" s="39"/>
      <c r="XV85" s="39"/>
      <c r="XW85" s="39" t="s">
        <v>1915</v>
      </c>
      <c r="XX85" s="39">
        <v>230160043</v>
      </c>
      <c r="XY85" s="39" t="s">
        <v>2203</v>
      </c>
      <c r="XZ85" s="38">
        <v>44508.340428240743</v>
      </c>
      <c r="YA85" s="39"/>
      <c r="YB85" s="39"/>
      <c r="YC85" s="39" t="s">
        <v>336</v>
      </c>
      <c r="YD85" s="39" t="s">
        <v>337</v>
      </c>
      <c r="YE85" s="39"/>
      <c r="YF85" s="39">
        <v>96</v>
      </c>
    </row>
    <row r="86" spans="1:656" s="14" customFormat="1" x14ac:dyDescent="0.25">
      <c r="A86" s="52">
        <v>44506.70177511574</v>
      </c>
      <c r="B86" s="53">
        <v>44506.709773969909</v>
      </c>
      <c r="C86" s="53">
        <v>44506</v>
      </c>
      <c r="D86" s="54"/>
      <c r="E86" s="54" t="s">
        <v>680</v>
      </c>
      <c r="F86" s="53">
        <v>44506</v>
      </c>
      <c r="G86" s="54" t="s">
        <v>310</v>
      </c>
      <c r="H86" s="54" t="s">
        <v>310</v>
      </c>
      <c r="I86" s="54" t="s">
        <v>327</v>
      </c>
      <c r="J86" s="54" t="s">
        <v>1980</v>
      </c>
      <c r="K86" s="54" t="s">
        <v>441</v>
      </c>
      <c r="L86" s="54"/>
      <c r="M86" s="54" t="s">
        <v>681</v>
      </c>
      <c r="N86" s="54" t="s">
        <v>310</v>
      </c>
      <c r="O86" s="54" t="s">
        <v>382</v>
      </c>
      <c r="P86" s="54" t="s">
        <v>316</v>
      </c>
      <c r="Q86" s="54"/>
      <c r="R86" s="54" t="s">
        <v>617</v>
      </c>
      <c r="S86" s="54">
        <v>2</v>
      </c>
      <c r="T86" s="54">
        <v>0</v>
      </c>
      <c r="U86" s="54">
        <v>0</v>
      </c>
      <c r="V86" s="54" t="s">
        <v>318</v>
      </c>
      <c r="W86" s="54">
        <v>1</v>
      </c>
      <c r="X86" s="54">
        <v>0</v>
      </c>
      <c r="Y86" s="54">
        <v>0</v>
      </c>
      <c r="Z86" s="54">
        <v>0</v>
      </c>
      <c r="AA86" s="54" t="s">
        <v>402</v>
      </c>
      <c r="AB86" s="54">
        <v>1</v>
      </c>
      <c r="AC86" s="54">
        <v>1</v>
      </c>
      <c r="AD86" s="54">
        <v>0</v>
      </c>
      <c r="AE86" s="54">
        <v>0</v>
      </c>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c r="CA86" s="54"/>
      <c r="CB86" s="54"/>
      <c r="CC86" s="54"/>
      <c r="CD86" s="54"/>
      <c r="CE86" s="54"/>
      <c r="CF86" s="54"/>
      <c r="CG86" s="54"/>
      <c r="CH86" s="54"/>
      <c r="CI86" s="54"/>
      <c r="CJ86" s="54"/>
      <c r="CK86" s="54"/>
      <c r="CL86" s="54"/>
      <c r="CM86" s="54"/>
      <c r="CN86" s="54"/>
      <c r="CO86" s="54"/>
      <c r="CP86" s="54"/>
      <c r="CQ86" s="54"/>
      <c r="CR86" s="54"/>
      <c r="CS86" s="54"/>
      <c r="CT86" s="54"/>
      <c r="CU86" s="54"/>
      <c r="CV86" s="54"/>
      <c r="CW86" s="54"/>
      <c r="CX86" s="54"/>
      <c r="CY86" s="54"/>
      <c r="CZ86" s="54"/>
      <c r="DA86" s="54"/>
      <c r="DB86" s="54"/>
      <c r="DC86" s="54"/>
      <c r="DD86" s="54"/>
      <c r="DE86" s="54"/>
      <c r="DF86" s="54"/>
      <c r="DG86" s="54"/>
      <c r="DH86" s="54"/>
      <c r="DI86" s="54"/>
      <c r="DJ86" s="54"/>
      <c r="DK86" s="54"/>
      <c r="DL86" s="54"/>
      <c r="DM86" s="54"/>
      <c r="DN86" s="54"/>
      <c r="DO86" s="54"/>
      <c r="DP86" s="54"/>
      <c r="DQ86" s="54"/>
      <c r="DR86" s="54"/>
      <c r="DS86" s="54"/>
      <c r="DT86" s="54"/>
      <c r="DU86" s="54"/>
      <c r="DV86" s="54"/>
      <c r="DW86" s="54"/>
      <c r="DX86" s="54"/>
      <c r="DY86" s="54"/>
      <c r="DZ86" s="54"/>
      <c r="EA86" s="54"/>
      <c r="EB86" s="54"/>
      <c r="EC86" s="54"/>
      <c r="ED86" s="54"/>
      <c r="EE86" s="54"/>
      <c r="EF86" s="54"/>
      <c r="EG86" s="54"/>
      <c r="EH86" s="54"/>
      <c r="EI86" s="54"/>
      <c r="EJ86" s="54" t="s">
        <v>318</v>
      </c>
      <c r="EK86" s="54">
        <v>1</v>
      </c>
      <c r="EL86" s="54">
        <v>0</v>
      </c>
      <c r="EM86" s="54">
        <v>0</v>
      </c>
      <c r="EN86" s="54">
        <v>0</v>
      </c>
      <c r="EO86" s="54">
        <v>0</v>
      </c>
      <c r="EP86" s="54">
        <v>0</v>
      </c>
      <c r="EQ86" s="54"/>
      <c r="ER86" s="54"/>
      <c r="ES86" s="54"/>
      <c r="ET86" s="54"/>
      <c r="EU86" s="54"/>
      <c r="EV86" s="54"/>
      <c r="EW86" s="54"/>
      <c r="EX86" s="54"/>
      <c r="EY86" s="54"/>
      <c r="EZ86" s="54"/>
      <c r="FA86" s="54"/>
      <c r="FB86" s="54"/>
      <c r="FC86" s="54"/>
      <c r="FD86" s="54"/>
      <c r="FE86" s="54"/>
      <c r="FF86" s="54"/>
      <c r="FG86" s="54"/>
      <c r="FH86" s="54"/>
      <c r="FI86" s="54"/>
      <c r="FJ86" s="54"/>
      <c r="FK86" s="54"/>
      <c r="FL86" s="54"/>
      <c r="FM86" s="54"/>
      <c r="FN86" s="54"/>
      <c r="FO86" s="54"/>
      <c r="FP86" s="54"/>
      <c r="FQ86" s="54"/>
      <c r="FR86" s="54"/>
      <c r="FS86" s="54"/>
      <c r="FT86" s="54"/>
      <c r="FU86" s="54"/>
      <c r="FV86" s="54"/>
      <c r="FW86" s="54"/>
      <c r="FX86" s="54"/>
      <c r="FY86" s="54"/>
      <c r="FZ86" s="54"/>
      <c r="GA86" s="54"/>
      <c r="GB86" s="54"/>
      <c r="GC86" s="54"/>
      <c r="GD86" s="54"/>
      <c r="GE86" s="54"/>
      <c r="GF86" s="54"/>
      <c r="GG86" s="54"/>
      <c r="GH86" s="54"/>
      <c r="GI86" s="54"/>
      <c r="GJ86" s="54"/>
      <c r="GK86" s="54"/>
      <c r="GL86" s="54"/>
      <c r="GM86" s="54"/>
      <c r="GN86" s="54"/>
      <c r="GO86" s="54"/>
      <c r="GP86" s="54"/>
      <c r="GQ86" s="54"/>
      <c r="GR86" s="54"/>
      <c r="GS86" s="54"/>
      <c r="GT86" s="54"/>
      <c r="GU86" s="54"/>
      <c r="GV86" s="54"/>
      <c r="GW86" s="54"/>
      <c r="GX86" s="54"/>
      <c r="GY86" s="54"/>
      <c r="GZ86" s="54"/>
      <c r="HA86" s="54"/>
      <c r="HB86" s="54"/>
      <c r="HC86" s="54"/>
      <c r="HD86" s="54"/>
      <c r="HE86" s="54"/>
      <c r="HF86" s="54"/>
      <c r="HG86" s="54"/>
      <c r="HH86" s="54"/>
      <c r="HI86" s="54"/>
      <c r="HJ86" s="54"/>
      <c r="HK86" s="54"/>
      <c r="HL86" s="54"/>
      <c r="HM86" s="54"/>
      <c r="HN86" s="54"/>
      <c r="HO86" s="54"/>
      <c r="HP86" s="54"/>
      <c r="HQ86" s="54"/>
      <c r="HR86" s="54"/>
      <c r="HS86" s="54"/>
      <c r="HT86" s="54"/>
      <c r="HU86" s="54"/>
      <c r="HV86" s="54"/>
      <c r="HW86" s="54"/>
      <c r="HX86" s="54" t="s">
        <v>423</v>
      </c>
      <c r="HY86" s="54"/>
      <c r="HZ86" s="54"/>
      <c r="IA86" s="54"/>
      <c r="IB86" s="54"/>
      <c r="IC86" s="54"/>
      <c r="ID86" s="54" t="s">
        <v>4271</v>
      </c>
      <c r="IE86" s="54"/>
      <c r="IF86" s="54"/>
      <c r="IG86" s="54"/>
      <c r="IH86" s="54"/>
      <c r="II86" s="54"/>
      <c r="IJ86" s="54"/>
      <c r="IK86" s="54"/>
      <c r="IL86" s="54"/>
      <c r="IM86" s="54"/>
      <c r="IN86" s="54"/>
      <c r="IO86" s="54"/>
      <c r="IP86" s="54"/>
      <c r="IQ86" s="54"/>
      <c r="IR86" s="39"/>
      <c r="IS86" s="54"/>
      <c r="IT86" s="54"/>
      <c r="IU86" s="54"/>
      <c r="IV86" s="54"/>
      <c r="IW86" s="54"/>
      <c r="IX86" s="54"/>
      <c r="IY86" s="54"/>
      <c r="IZ86" s="54"/>
      <c r="JA86" s="54"/>
      <c r="JB86" s="54"/>
      <c r="JC86" s="54"/>
      <c r="JD86" s="54"/>
      <c r="JE86" s="54"/>
      <c r="JF86" s="54"/>
      <c r="JG86" s="54"/>
      <c r="JH86" s="54"/>
      <c r="JI86" s="54"/>
      <c r="JJ86" s="54"/>
      <c r="JK86" s="54"/>
      <c r="JL86" s="54"/>
      <c r="JM86" s="54"/>
      <c r="JN86" s="39"/>
      <c r="JO86" s="39"/>
      <c r="JP86" s="54"/>
      <c r="JQ86" s="54"/>
      <c r="JR86" s="54"/>
      <c r="JS86" s="54"/>
      <c r="JT86" s="54"/>
      <c r="JU86" s="54"/>
      <c r="JV86" s="54"/>
      <c r="JW86" s="54"/>
      <c r="JX86" s="54"/>
      <c r="JY86" s="54"/>
      <c r="JZ86" s="54"/>
      <c r="KA86" s="54"/>
      <c r="KB86" s="54"/>
      <c r="KC86" s="54"/>
      <c r="KD86" s="54"/>
      <c r="KE86" s="54"/>
      <c r="KF86" s="54"/>
      <c r="KG86" s="54"/>
      <c r="KH86" s="54"/>
      <c r="KI86" s="54"/>
      <c r="KJ86" s="54"/>
      <c r="KK86" s="54"/>
      <c r="KL86" s="54"/>
      <c r="KM86" s="54"/>
      <c r="KN86" s="54"/>
      <c r="KO86" s="54"/>
      <c r="KP86" s="54"/>
      <c r="KQ86" s="54"/>
      <c r="KR86" s="54"/>
      <c r="KS86" s="54"/>
      <c r="KT86" s="54"/>
      <c r="KU86" s="54"/>
      <c r="KV86" s="54"/>
      <c r="KW86" s="54"/>
      <c r="KX86" s="54"/>
      <c r="KY86" s="54"/>
      <c r="KZ86" s="54"/>
      <c r="LA86" s="54"/>
      <c r="LB86" s="54"/>
      <c r="LC86" s="54"/>
      <c r="LD86" s="54"/>
      <c r="LE86" s="54"/>
      <c r="LF86" s="54"/>
      <c r="LG86" s="54"/>
      <c r="LH86" s="54"/>
      <c r="LI86" s="54"/>
      <c r="LJ86" s="54"/>
      <c r="LK86" s="54"/>
      <c r="LL86" s="54"/>
      <c r="LM86" s="54"/>
      <c r="LN86" s="54"/>
      <c r="LO86" s="54"/>
      <c r="LP86" s="54"/>
      <c r="LQ86" s="54"/>
      <c r="LR86" s="54"/>
      <c r="LS86" s="54"/>
      <c r="LT86" s="54"/>
      <c r="LU86" s="54"/>
      <c r="LV86" s="54"/>
      <c r="LW86" s="54"/>
      <c r="LX86" s="54"/>
      <c r="LY86" s="54"/>
      <c r="LZ86" s="54"/>
      <c r="MA86" s="54"/>
      <c r="MB86" s="54"/>
      <c r="MC86" s="54"/>
      <c r="MD86" s="54"/>
      <c r="ME86" s="54"/>
      <c r="MF86" s="54"/>
      <c r="MG86" s="54"/>
      <c r="MH86" s="54"/>
      <c r="MI86" s="54"/>
      <c r="MJ86" s="54" t="s">
        <v>355</v>
      </c>
      <c r="MK86" s="54">
        <v>0</v>
      </c>
      <c r="ML86" s="54">
        <v>0</v>
      </c>
      <c r="MM86" s="54">
        <v>0</v>
      </c>
      <c r="MN86" s="54">
        <v>0</v>
      </c>
      <c r="MO86" s="54">
        <v>0</v>
      </c>
      <c r="MP86" s="54">
        <v>0</v>
      </c>
      <c r="MQ86" s="54">
        <v>1</v>
      </c>
      <c r="MR86" s="54">
        <v>0</v>
      </c>
      <c r="MS86" s="54"/>
      <c r="MT86" s="54"/>
      <c r="MU86" s="54"/>
      <c r="MV86" s="54"/>
      <c r="MW86" s="54"/>
      <c r="MX86" s="54"/>
      <c r="MY86" s="54"/>
      <c r="MZ86" s="54"/>
      <c r="NA86" s="54"/>
      <c r="NB86" s="54" t="s">
        <v>325</v>
      </c>
      <c r="NC86" s="54">
        <v>1</v>
      </c>
      <c r="ND86" s="54">
        <v>0</v>
      </c>
      <c r="NE86" s="54">
        <v>0</v>
      </c>
      <c r="NF86" s="54">
        <v>0</v>
      </c>
      <c r="NG86" s="54"/>
      <c r="NH86" s="54"/>
      <c r="NI86" s="54"/>
      <c r="NJ86" s="54"/>
      <c r="NK86" s="54"/>
      <c r="NL86" s="54"/>
      <c r="NM86" s="54"/>
      <c r="NN86" s="54"/>
      <c r="NO86" s="54"/>
      <c r="NP86" s="54"/>
      <c r="NQ86" s="54"/>
      <c r="NR86" s="54"/>
      <c r="NS86" s="54"/>
      <c r="NT86" s="54"/>
      <c r="NU86" s="54"/>
      <c r="NV86" s="54"/>
      <c r="NW86" s="54"/>
      <c r="NX86" s="54"/>
      <c r="NY86" s="54"/>
      <c r="NZ86" s="54"/>
      <c r="OA86" s="54"/>
      <c r="OB86" s="54"/>
      <c r="OC86" s="54"/>
      <c r="OD86" s="54"/>
      <c r="OE86" s="54"/>
      <c r="OF86" s="54"/>
      <c r="OG86" s="54"/>
      <c r="OH86" s="54"/>
      <c r="OI86" s="54"/>
      <c r="OJ86" s="54"/>
      <c r="OK86" s="54"/>
      <c r="OL86" s="54"/>
      <c r="OM86" s="54"/>
      <c r="ON86" s="54"/>
      <c r="OO86" s="54"/>
      <c r="OP86" s="54"/>
      <c r="OQ86" s="54"/>
      <c r="OR86" s="54"/>
      <c r="OS86" s="54"/>
      <c r="OT86" s="54"/>
      <c r="OU86" s="54"/>
      <c r="OV86" s="39" t="s">
        <v>2259</v>
      </c>
      <c r="OW86" s="54">
        <v>0</v>
      </c>
      <c r="OX86" s="54">
        <v>0</v>
      </c>
      <c r="OY86" s="54">
        <v>0</v>
      </c>
      <c r="OZ86" s="54">
        <v>0</v>
      </c>
      <c r="PA86" s="54">
        <v>1</v>
      </c>
      <c r="PB86" s="54">
        <v>0</v>
      </c>
      <c r="PC86" s="54">
        <v>0</v>
      </c>
      <c r="PD86" s="54">
        <v>0</v>
      </c>
      <c r="PE86" s="54"/>
      <c r="PF86" s="54"/>
      <c r="PG86" s="54"/>
      <c r="PH86" s="54">
        <v>0</v>
      </c>
      <c r="PI86" s="54">
        <v>0</v>
      </c>
      <c r="PJ86" s="54">
        <v>0</v>
      </c>
      <c r="PK86" s="54"/>
      <c r="PL86" s="54"/>
      <c r="PM86" s="54"/>
      <c r="PN86" s="54"/>
      <c r="PO86" s="54"/>
      <c r="PP86" s="54"/>
      <c r="PQ86" s="54"/>
      <c r="PR86" s="54"/>
      <c r="PS86" s="54"/>
      <c r="PT86" s="54"/>
      <c r="PU86" s="54"/>
      <c r="PV86" s="54"/>
      <c r="PW86" s="54"/>
      <c r="PX86" s="54"/>
      <c r="PY86" s="54"/>
      <c r="PZ86" s="54"/>
      <c r="QA86" s="54"/>
      <c r="QB86" s="54"/>
      <c r="QC86" s="54" t="s">
        <v>327</v>
      </c>
      <c r="QD86" s="54"/>
      <c r="QE86" s="54" t="s">
        <v>318</v>
      </c>
      <c r="QF86" s="54">
        <v>0</v>
      </c>
      <c r="QG86" s="54">
        <v>0</v>
      </c>
      <c r="QH86" s="54">
        <v>0</v>
      </c>
      <c r="QI86" s="54">
        <v>0</v>
      </c>
      <c r="QJ86" s="54">
        <v>0</v>
      </c>
      <c r="QK86" s="54">
        <v>1</v>
      </c>
      <c r="QL86" s="54">
        <v>0</v>
      </c>
      <c r="QM86" s="54">
        <v>0</v>
      </c>
      <c r="QN86" s="54">
        <v>0</v>
      </c>
      <c r="QO86" s="54"/>
      <c r="QP86" s="54"/>
      <c r="QQ86" s="54"/>
      <c r="QR86" s="54"/>
      <c r="QS86" s="54"/>
      <c r="QT86" s="54"/>
      <c r="QU86" s="54"/>
      <c r="QV86" s="54"/>
      <c r="QW86" s="54"/>
      <c r="QX86" s="54"/>
      <c r="QY86" s="54"/>
      <c r="QZ86" s="54"/>
      <c r="RA86" s="54"/>
      <c r="RB86" s="54"/>
      <c r="RC86" s="54"/>
      <c r="RD86" s="54"/>
      <c r="RE86" s="54"/>
      <c r="RF86" s="54"/>
      <c r="RG86" s="54"/>
      <c r="RH86" s="54"/>
      <c r="RI86" s="54"/>
      <c r="RJ86" s="54"/>
      <c r="RK86" s="54"/>
      <c r="RL86" s="54"/>
      <c r="RM86" s="54"/>
      <c r="RN86" s="54"/>
      <c r="RO86" s="54"/>
      <c r="RP86" s="54"/>
      <c r="RQ86" s="54"/>
      <c r="RR86" s="54"/>
      <c r="RS86" s="54"/>
      <c r="RT86" s="54"/>
      <c r="RU86" s="54"/>
      <c r="RV86" s="54"/>
      <c r="RW86" s="54"/>
      <c r="RX86" s="54"/>
      <c r="RY86" s="54"/>
      <c r="RZ86" s="54"/>
      <c r="SA86" s="54"/>
      <c r="SB86" s="54"/>
      <c r="SC86" s="54"/>
      <c r="SD86" s="54"/>
      <c r="SE86" s="54"/>
      <c r="SF86" s="54"/>
      <c r="SG86" s="54"/>
      <c r="SH86" s="54"/>
      <c r="SI86" s="54"/>
      <c r="SJ86" s="54"/>
      <c r="SK86" s="54"/>
      <c r="SL86" s="54"/>
      <c r="SM86" s="54"/>
      <c r="SN86" s="54"/>
      <c r="SO86" s="54"/>
      <c r="SP86" s="54"/>
      <c r="SQ86" s="54"/>
      <c r="SR86" s="54"/>
      <c r="SS86" s="54"/>
      <c r="ST86" s="54"/>
      <c r="SU86" s="54"/>
      <c r="SV86" s="54"/>
      <c r="SW86" s="54"/>
      <c r="SX86" s="54"/>
      <c r="SY86" s="54"/>
      <c r="SZ86" s="54"/>
      <c r="TA86" s="54"/>
      <c r="TB86" s="54"/>
      <c r="TC86" s="54"/>
      <c r="TD86" s="54"/>
      <c r="TE86" s="54"/>
      <c r="TF86" s="54"/>
      <c r="TG86" s="54"/>
      <c r="TH86" s="54"/>
      <c r="TI86" s="54"/>
      <c r="TJ86" s="54"/>
      <c r="TK86" s="54"/>
      <c r="TL86" s="54"/>
      <c r="TM86" s="54"/>
      <c r="TN86" s="54"/>
      <c r="TO86" s="54"/>
      <c r="TP86" s="54"/>
      <c r="TQ86" s="54"/>
      <c r="TR86" s="54"/>
      <c r="TS86" s="54"/>
      <c r="TT86" s="54"/>
      <c r="TU86" s="54"/>
      <c r="TV86" s="54"/>
      <c r="TW86" s="54"/>
      <c r="TX86" s="54"/>
      <c r="TY86" s="54"/>
      <c r="TZ86" s="54"/>
      <c r="UA86" s="54"/>
      <c r="UB86" s="54"/>
      <c r="UC86" s="54"/>
      <c r="UD86" s="54"/>
      <c r="UE86" s="54"/>
      <c r="UF86" s="54"/>
      <c r="UG86" s="54"/>
      <c r="UH86" s="54"/>
      <c r="UI86" s="54"/>
      <c r="UJ86" s="54"/>
      <c r="UK86" s="54"/>
      <c r="UL86" s="54"/>
      <c r="UM86" s="54"/>
      <c r="UN86" s="54"/>
      <c r="UO86" s="54"/>
      <c r="UP86" s="54"/>
      <c r="UQ86" s="54"/>
      <c r="UR86" s="54"/>
      <c r="US86" s="54"/>
      <c r="UT86" s="54"/>
      <c r="UU86" s="54"/>
      <c r="UV86" s="54"/>
      <c r="UW86" s="54"/>
      <c r="UX86" s="54"/>
      <c r="UY86" s="54"/>
      <c r="UZ86" s="54"/>
      <c r="VA86" s="54"/>
      <c r="VB86" s="54"/>
      <c r="VC86" s="54"/>
      <c r="VD86" s="54"/>
      <c r="VE86" s="54"/>
      <c r="VF86" s="54"/>
      <c r="VG86" s="54"/>
      <c r="VH86" s="54"/>
      <c r="VI86" s="54"/>
      <c r="VJ86" s="54"/>
      <c r="VK86" s="54"/>
      <c r="VL86" s="54"/>
      <c r="VM86" s="54"/>
      <c r="VN86" s="54"/>
      <c r="VO86" s="54"/>
      <c r="VP86" s="54"/>
      <c r="VQ86" s="54"/>
      <c r="VR86" s="54"/>
      <c r="VS86" s="54" t="s">
        <v>2260</v>
      </c>
      <c r="VT86" s="54">
        <v>0</v>
      </c>
      <c r="VU86" s="54">
        <v>0</v>
      </c>
      <c r="VV86" s="54">
        <v>0</v>
      </c>
      <c r="VW86" s="54">
        <v>1</v>
      </c>
      <c r="VX86" s="54">
        <v>0</v>
      </c>
      <c r="VY86" s="54">
        <v>1</v>
      </c>
      <c r="VZ86" s="54">
        <v>1</v>
      </c>
      <c r="WA86" s="54">
        <v>0</v>
      </c>
      <c r="WB86" s="54"/>
      <c r="WC86" s="54">
        <v>0</v>
      </c>
      <c r="WD86" s="54">
        <v>0</v>
      </c>
      <c r="WE86" s="54">
        <v>0</v>
      </c>
      <c r="WF86" s="54"/>
      <c r="WG86" s="54" t="s">
        <v>4457</v>
      </c>
      <c r="WH86" s="39" t="s">
        <v>4525</v>
      </c>
      <c r="WI86" s="54" t="s">
        <v>355</v>
      </c>
      <c r="WJ86" s="54">
        <v>0</v>
      </c>
      <c r="WK86" s="54">
        <v>0</v>
      </c>
      <c r="WL86" s="54">
        <v>0</v>
      </c>
      <c r="WM86" s="54">
        <v>0</v>
      </c>
      <c r="WN86" s="54">
        <v>0</v>
      </c>
      <c r="WO86" s="54">
        <v>0</v>
      </c>
      <c r="WP86" s="54">
        <v>0</v>
      </c>
      <c r="WQ86" s="54">
        <v>0</v>
      </c>
      <c r="WR86" s="54">
        <v>0</v>
      </c>
      <c r="WS86" s="54">
        <v>0</v>
      </c>
      <c r="WT86" s="54">
        <v>0</v>
      </c>
      <c r="WU86" s="54"/>
      <c r="WV86" s="54">
        <v>0</v>
      </c>
      <c r="WW86" s="54">
        <v>1</v>
      </c>
      <c r="WX86" s="54">
        <v>0</v>
      </c>
      <c r="WY86" s="54"/>
      <c r="WZ86" s="54"/>
      <c r="XA86" s="54" t="s">
        <v>327</v>
      </c>
      <c r="XB86" s="54"/>
      <c r="XC86" s="54"/>
      <c r="XD86" s="54"/>
      <c r="XE86" s="54"/>
      <c r="XF86" s="54"/>
      <c r="XG86" s="54"/>
      <c r="XH86" s="54"/>
      <c r="XI86" s="54"/>
      <c r="XJ86" s="54" t="s">
        <v>327</v>
      </c>
      <c r="XK86" s="54" t="s">
        <v>327</v>
      </c>
      <c r="XL86" s="54"/>
      <c r="XM86" s="54" t="s">
        <v>598</v>
      </c>
      <c r="XN86" s="54">
        <v>0</v>
      </c>
      <c r="XO86" s="54">
        <v>0</v>
      </c>
      <c r="XP86" s="54">
        <v>1</v>
      </c>
      <c r="XQ86" s="54"/>
      <c r="XR86" s="54">
        <v>0</v>
      </c>
      <c r="XS86" s="54">
        <v>0</v>
      </c>
      <c r="XT86" s="54">
        <v>0</v>
      </c>
      <c r="XU86" s="54"/>
      <c r="XV86" s="54"/>
      <c r="XW86" s="54" t="s">
        <v>1915</v>
      </c>
      <c r="XX86" s="54">
        <v>230160045</v>
      </c>
      <c r="XY86" s="54" t="s">
        <v>2207</v>
      </c>
      <c r="XZ86" s="53">
        <v>44508.340428240743</v>
      </c>
      <c r="YA86" s="54"/>
      <c r="YB86" s="54"/>
      <c r="YC86" s="54" t="s">
        <v>336</v>
      </c>
      <c r="YD86" s="54" t="s">
        <v>337</v>
      </c>
      <c r="YE86" s="54"/>
      <c r="YF86" s="54">
        <v>97</v>
      </c>
    </row>
    <row r="87" spans="1:656" s="40" customFormat="1" x14ac:dyDescent="0.25">
      <c r="A87" s="37">
        <v>44506.749389988428</v>
      </c>
      <c r="B87" s="38">
        <v>44506.772038553238</v>
      </c>
      <c r="C87" s="38">
        <v>44506</v>
      </c>
      <c r="D87" s="39"/>
      <c r="E87" s="39" t="s">
        <v>680</v>
      </c>
      <c r="F87" s="38">
        <v>44506</v>
      </c>
      <c r="G87" s="39" t="s">
        <v>310</v>
      </c>
      <c r="H87" s="39" t="s">
        <v>310</v>
      </c>
      <c r="I87" s="39" t="s">
        <v>327</v>
      </c>
      <c r="J87" s="39" t="s">
        <v>1980</v>
      </c>
      <c r="K87" s="39" t="s">
        <v>441</v>
      </c>
      <c r="L87" s="39"/>
      <c r="M87" s="39" t="s">
        <v>314</v>
      </c>
      <c r="N87" s="39" t="s">
        <v>310</v>
      </c>
      <c r="O87" s="39" t="s">
        <v>382</v>
      </c>
      <c r="P87" s="39" t="s">
        <v>316</v>
      </c>
      <c r="Q87" s="39"/>
      <c r="R87" s="39" t="s">
        <v>531</v>
      </c>
      <c r="S87" s="39">
        <v>4</v>
      </c>
      <c r="T87" s="39">
        <v>0</v>
      </c>
      <c r="U87" s="39">
        <v>4</v>
      </c>
      <c r="V87" s="39" t="s">
        <v>402</v>
      </c>
      <c r="W87" s="39">
        <v>0</v>
      </c>
      <c r="X87" s="39">
        <v>1</v>
      </c>
      <c r="Y87" s="39">
        <v>1</v>
      </c>
      <c r="Z87" s="39">
        <v>0</v>
      </c>
      <c r="AA87" s="39"/>
      <c r="AB87" s="39"/>
      <c r="AC87" s="39"/>
      <c r="AD87" s="39"/>
      <c r="AE87" s="39"/>
      <c r="AF87" s="39" t="s">
        <v>310</v>
      </c>
      <c r="AG87" s="39" t="s">
        <v>339</v>
      </c>
      <c r="AH87" s="39">
        <v>1</v>
      </c>
      <c r="AI87" s="39">
        <v>0</v>
      </c>
      <c r="AJ87" s="39">
        <v>0</v>
      </c>
      <c r="AK87" s="39">
        <v>0</v>
      </c>
      <c r="AL87" s="39">
        <v>0</v>
      </c>
      <c r="AM87" s="39">
        <v>0</v>
      </c>
      <c r="AN87" s="39">
        <v>0</v>
      </c>
      <c r="AO87" s="39">
        <v>0</v>
      </c>
      <c r="AP87" s="39"/>
      <c r="AQ87" s="39" t="s">
        <v>480</v>
      </c>
      <c r="AR87" s="39"/>
      <c r="AS87" s="39">
        <v>400</v>
      </c>
      <c r="AT87" s="39" t="s">
        <v>327</v>
      </c>
      <c r="AU87" s="39"/>
      <c r="AV87" s="39"/>
      <c r="AW87" s="39"/>
      <c r="AX87" s="39"/>
      <c r="AY87" s="39"/>
      <c r="AZ87" s="39"/>
      <c r="BA87" s="39"/>
      <c r="BB87" s="39"/>
      <c r="BC87" s="39"/>
      <c r="BD87" s="39"/>
      <c r="BE87" s="39"/>
      <c r="BF87" s="39"/>
      <c r="BG87" s="39"/>
      <c r="BH87" s="39"/>
      <c r="BI87" s="39"/>
      <c r="BJ87" s="39"/>
      <c r="BK87" s="39"/>
      <c r="BL87" s="39"/>
      <c r="BM87" s="39"/>
      <c r="BN87" s="39"/>
      <c r="BO87" s="39" t="s">
        <v>427</v>
      </c>
      <c r="BP87" s="39" t="s">
        <v>310</v>
      </c>
      <c r="BQ87" s="39" t="s">
        <v>339</v>
      </c>
      <c r="BR87" s="39">
        <v>1</v>
      </c>
      <c r="BS87" s="39">
        <v>0</v>
      </c>
      <c r="BT87" s="39">
        <v>0</v>
      </c>
      <c r="BU87" s="39">
        <v>0</v>
      </c>
      <c r="BV87" s="39">
        <v>0</v>
      </c>
      <c r="BW87" s="39">
        <v>0</v>
      </c>
      <c r="BX87" s="39">
        <v>0</v>
      </c>
      <c r="BY87" s="39">
        <v>0</v>
      </c>
      <c r="BZ87" s="39"/>
      <c r="CA87" s="39" t="s">
        <v>480</v>
      </c>
      <c r="CB87" s="39"/>
      <c r="CC87" s="39">
        <v>700</v>
      </c>
      <c r="CD87" s="39" t="s">
        <v>327</v>
      </c>
      <c r="CE87" s="39"/>
      <c r="CF87" s="39"/>
      <c r="CG87" s="39"/>
      <c r="CH87" s="39"/>
      <c r="CI87" s="39"/>
      <c r="CJ87" s="39"/>
      <c r="CK87" s="39"/>
      <c r="CL87" s="39"/>
      <c r="CM87" s="39"/>
      <c r="CN87" s="39"/>
      <c r="CO87" s="39"/>
      <c r="CP87" s="39"/>
      <c r="CQ87" s="39"/>
      <c r="CR87" s="39"/>
      <c r="CS87" s="39"/>
      <c r="CT87" s="39"/>
      <c r="CU87" s="39"/>
      <c r="CV87" s="39"/>
      <c r="CW87" s="39"/>
      <c r="CX87" s="39"/>
      <c r="CY87" s="39" t="s">
        <v>541</v>
      </c>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C87" s="39"/>
      <c r="ED87" s="39"/>
      <c r="EE87" s="39"/>
      <c r="EF87" s="39"/>
      <c r="EG87" s="39"/>
      <c r="EH87" s="39"/>
      <c r="EI87" s="39"/>
      <c r="EJ87" s="39" t="s">
        <v>318</v>
      </c>
      <c r="EK87" s="39">
        <v>1</v>
      </c>
      <c r="EL87" s="39">
        <v>0</v>
      </c>
      <c r="EM87" s="39">
        <v>0</v>
      </c>
      <c r="EN87" s="39">
        <v>0</v>
      </c>
      <c r="EO87" s="39">
        <v>0</v>
      </c>
      <c r="EP87" s="39">
        <v>0</v>
      </c>
      <c r="EQ87" s="39"/>
      <c r="ER87" s="39" t="s">
        <v>342</v>
      </c>
      <c r="ES87" s="39">
        <v>1</v>
      </c>
      <c r="ET87" s="39">
        <v>1</v>
      </c>
      <c r="EU87" s="39">
        <v>0</v>
      </c>
      <c r="EV87" s="39">
        <v>0</v>
      </c>
      <c r="EW87" s="39">
        <v>0</v>
      </c>
      <c r="EX87" s="39">
        <v>0</v>
      </c>
      <c r="EY87" s="39">
        <v>0</v>
      </c>
      <c r="EZ87" s="39">
        <v>0</v>
      </c>
      <c r="FA87" s="39">
        <v>0</v>
      </c>
      <c r="FB87" s="39">
        <v>0</v>
      </c>
      <c r="FC87" s="39">
        <v>0</v>
      </c>
      <c r="FD87" s="39">
        <v>0</v>
      </c>
      <c r="FE87" s="39">
        <v>0</v>
      </c>
      <c r="FF87" s="39">
        <v>0</v>
      </c>
      <c r="FG87" s="39">
        <v>0</v>
      </c>
      <c r="FH87" s="39">
        <v>0</v>
      </c>
      <c r="FI87" s="39">
        <v>0</v>
      </c>
      <c r="FJ87" s="39"/>
      <c r="FK87" s="39" t="s">
        <v>318</v>
      </c>
      <c r="FL87" s="39">
        <v>1</v>
      </c>
      <c r="FM87" s="39">
        <v>0</v>
      </c>
      <c r="FN87" s="39">
        <v>0</v>
      </c>
      <c r="FO87" s="39">
        <v>0</v>
      </c>
      <c r="FP87" s="39">
        <v>0</v>
      </c>
      <c r="FQ87" s="39">
        <v>0</v>
      </c>
      <c r="FR87" s="39"/>
      <c r="FS87" s="39" t="s">
        <v>642</v>
      </c>
      <c r="FT87" s="39">
        <v>1</v>
      </c>
      <c r="FU87" s="39">
        <v>0</v>
      </c>
      <c r="FV87" s="39">
        <v>0</v>
      </c>
      <c r="FW87" s="39">
        <v>0</v>
      </c>
      <c r="FX87" s="39">
        <v>0</v>
      </c>
      <c r="FY87" s="39">
        <v>1</v>
      </c>
      <c r="FZ87" s="39">
        <v>0</v>
      </c>
      <c r="GA87" s="39">
        <v>0</v>
      </c>
      <c r="GB87" s="39">
        <v>0</v>
      </c>
      <c r="GC87" s="39">
        <v>0</v>
      </c>
      <c r="GD87" s="39">
        <v>0</v>
      </c>
      <c r="GE87" s="39">
        <v>0</v>
      </c>
      <c r="GF87" s="39">
        <v>0</v>
      </c>
      <c r="GG87" s="39">
        <v>0</v>
      </c>
      <c r="GH87" s="39">
        <v>0</v>
      </c>
      <c r="GI87" s="39">
        <v>0</v>
      </c>
      <c r="GJ87" s="39">
        <v>0</v>
      </c>
      <c r="GK87" s="39"/>
      <c r="GL87" s="39" t="s">
        <v>318</v>
      </c>
      <c r="GM87" s="39">
        <v>1</v>
      </c>
      <c r="GN87" s="39">
        <v>0</v>
      </c>
      <c r="GO87" s="39">
        <v>0</v>
      </c>
      <c r="GP87" s="39">
        <v>0</v>
      </c>
      <c r="GQ87" s="39">
        <v>0</v>
      </c>
      <c r="GR87" s="39">
        <v>0</v>
      </c>
      <c r="GS87" s="39"/>
      <c r="GT87" s="39"/>
      <c r="GU87" s="39"/>
      <c r="GV87" s="39"/>
      <c r="GW87" s="39"/>
      <c r="GX87" s="39"/>
      <c r="GY87" s="39"/>
      <c r="GZ87" s="39"/>
      <c r="HA87" s="39"/>
      <c r="HB87" s="39"/>
      <c r="HC87" s="39"/>
      <c r="HD87" s="39"/>
      <c r="HE87" s="39"/>
      <c r="HF87" s="39"/>
      <c r="HG87" s="39"/>
      <c r="HH87" s="39"/>
      <c r="HI87" s="39"/>
      <c r="HJ87" s="39"/>
      <c r="HK87" s="39"/>
      <c r="HL87" s="39"/>
      <c r="HM87" s="39"/>
      <c r="HN87" s="39"/>
      <c r="HO87" s="39"/>
      <c r="HP87" s="39"/>
      <c r="HQ87" s="39"/>
      <c r="HR87" s="39"/>
      <c r="HS87" s="39"/>
      <c r="HT87" s="39"/>
      <c r="HU87" s="39" t="s">
        <v>344</v>
      </c>
      <c r="HV87" s="39"/>
      <c r="HW87" s="39" t="s">
        <v>345</v>
      </c>
      <c r="HX87" s="39" t="s">
        <v>423</v>
      </c>
      <c r="HY87" s="39"/>
      <c r="HZ87" s="39" t="s">
        <v>585</v>
      </c>
      <c r="IA87" s="39"/>
      <c r="IB87" s="39"/>
      <c r="IC87" s="39"/>
      <c r="ID87" s="39" t="s">
        <v>4276</v>
      </c>
      <c r="IE87" s="39" t="s">
        <v>4209</v>
      </c>
      <c r="IF87" s="39">
        <v>0</v>
      </c>
      <c r="IG87" s="39">
        <v>0</v>
      </c>
      <c r="IH87" s="39">
        <v>0</v>
      </c>
      <c r="II87" s="39">
        <v>0</v>
      </c>
      <c r="IJ87" s="39">
        <v>0</v>
      </c>
      <c r="IK87" s="39">
        <v>0</v>
      </c>
      <c r="IL87" s="39">
        <v>1</v>
      </c>
      <c r="IM87" s="39">
        <v>0</v>
      </c>
      <c r="IN87" s="39">
        <v>0</v>
      </c>
      <c r="IO87" s="39">
        <v>0</v>
      </c>
      <c r="IP87" s="39">
        <v>0</v>
      </c>
      <c r="IQ87" s="39"/>
      <c r="IR87" s="39" t="s">
        <v>4220</v>
      </c>
      <c r="IS87" s="39" t="s">
        <v>4224</v>
      </c>
      <c r="IT87" s="39">
        <v>0</v>
      </c>
      <c r="IU87" s="39">
        <v>0</v>
      </c>
      <c r="IV87" s="39">
        <v>0</v>
      </c>
      <c r="IW87" s="39">
        <v>0</v>
      </c>
      <c r="IX87" s="39">
        <v>0</v>
      </c>
      <c r="IY87" s="39">
        <v>0</v>
      </c>
      <c r="IZ87" s="39">
        <v>0</v>
      </c>
      <c r="JA87" s="39">
        <v>0</v>
      </c>
      <c r="JB87" s="39">
        <v>0</v>
      </c>
      <c r="JC87" s="39">
        <v>0</v>
      </c>
      <c r="JD87" s="39">
        <v>0</v>
      </c>
      <c r="JE87" s="39">
        <v>0</v>
      </c>
      <c r="JF87" s="39">
        <v>1</v>
      </c>
      <c r="JG87" s="39">
        <v>0</v>
      </c>
      <c r="JH87" s="39">
        <v>0</v>
      </c>
      <c r="JI87" s="39">
        <v>0</v>
      </c>
      <c r="JJ87" s="39"/>
      <c r="JK87" s="39" t="s">
        <v>355</v>
      </c>
      <c r="JL87" s="39"/>
      <c r="JM87" s="39"/>
      <c r="JN87" s="39" t="s">
        <v>352</v>
      </c>
      <c r="JO87" s="39"/>
      <c r="JP87" s="39" t="s">
        <v>448</v>
      </c>
      <c r="JQ87" s="39">
        <v>0</v>
      </c>
      <c r="JR87" s="39">
        <v>1</v>
      </c>
      <c r="JS87" s="39">
        <v>0</v>
      </c>
      <c r="JT87" s="39">
        <v>0</v>
      </c>
      <c r="JU87" s="39">
        <v>0</v>
      </c>
      <c r="JV87" s="39">
        <v>0</v>
      </c>
      <c r="JW87" s="39">
        <v>0</v>
      </c>
      <c r="JX87" s="39">
        <v>0</v>
      </c>
      <c r="JY87" s="39">
        <v>0</v>
      </c>
      <c r="JZ87" s="39"/>
      <c r="KA87" s="39" t="s">
        <v>4326</v>
      </c>
      <c r="KB87" s="61" t="s">
        <v>2261</v>
      </c>
      <c r="KC87" s="39">
        <v>1</v>
      </c>
      <c r="KD87" s="39">
        <v>0</v>
      </c>
      <c r="KE87" s="39">
        <v>1</v>
      </c>
      <c r="KF87" s="39">
        <v>1</v>
      </c>
      <c r="KG87" s="39">
        <v>0</v>
      </c>
      <c r="KH87" s="39">
        <v>0</v>
      </c>
      <c r="KI87" s="39">
        <v>0</v>
      </c>
      <c r="KJ87" s="39">
        <v>0</v>
      </c>
      <c r="KK87" s="39">
        <v>1</v>
      </c>
      <c r="KL87" s="39">
        <v>0</v>
      </c>
      <c r="KM87" s="39">
        <v>0</v>
      </c>
      <c r="KN87" s="39">
        <v>1</v>
      </c>
      <c r="KO87" s="39"/>
      <c r="KP87" s="39">
        <v>0</v>
      </c>
      <c r="KQ87" s="39">
        <v>0</v>
      </c>
      <c r="KR87" s="39">
        <v>0</v>
      </c>
      <c r="KS87" s="39"/>
      <c r="KT87" s="39" t="s">
        <v>427</v>
      </c>
      <c r="KU87" s="39" t="s">
        <v>447</v>
      </c>
      <c r="KV87" s="39"/>
      <c r="KW87" s="39" t="s">
        <v>408</v>
      </c>
      <c r="KX87" s="39"/>
      <c r="KY87" s="39"/>
      <c r="KZ87" s="39"/>
      <c r="LA87" s="39"/>
      <c r="LB87" s="39"/>
      <c r="LC87" s="39"/>
      <c r="LD87" s="39"/>
      <c r="LE87" s="39"/>
      <c r="LF87" s="39"/>
      <c r="LG87" s="39"/>
      <c r="LH87" s="39"/>
      <c r="LI87" s="39"/>
      <c r="LJ87" s="39"/>
      <c r="LK87" s="39"/>
      <c r="LL87" s="39"/>
      <c r="LM87" s="39"/>
      <c r="LN87" s="39"/>
      <c r="LO87" s="39"/>
      <c r="LP87" s="39"/>
      <c r="LQ87" s="39"/>
      <c r="LR87" s="39"/>
      <c r="LS87" s="39"/>
      <c r="LT87" s="39"/>
      <c r="LU87" s="39"/>
      <c r="LV87" s="39"/>
      <c r="LW87" s="39"/>
      <c r="LX87" s="39"/>
      <c r="LY87" s="39"/>
      <c r="LZ87" s="39"/>
      <c r="MA87" s="39"/>
      <c r="MB87" s="39"/>
      <c r="MC87" s="39"/>
      <c r="MD87" s="39"/>
      <c r="ME87" s="39"/>
      <c r="MF87" s="39"/>
      <c r="MG87" s="39" t="s">
        <v>2271</v>
      </c>
      <c r="MH87" s="39" t="s">
        <v>355</v>
      </c>
      <c r="MI87" s="39"/>
      <c r="MJ87" s="39" t="s">
        <v>433</v>
      </c>
      <c r="MK87" s="39">
        <v>1</v>
      </c>
      <c r="ML87" s="39">
        <v>0</v>
      </c>
      <c r="MM87" s="39">
        <v>0</v>
      </c>
      <c r="MN87" s="39">
        <v>0</v>
      </c>
      <c r="MO87" s="39">
        <v>0</v>
      </c>
      <c r="MP87" s="39">
        <v>0</v>
      </c>
      <c r="MQ87" s="39">
        <v>0</v>
      </c>
      <c r="MR87" s="39">
        <v>0</v>
      </c>
      <c r="MS87" s="39"/>
      <c r="MT87" s="39" t="s">
        <v>355</v>
      </c>
      <c r="MU87" s="39">
        <v>0</v>
      </c>
      <c r="MV87" s="39">
        <v>0</v>
      </c>
      <c r="MW87" s="39"/>
      <c r="MX87" s="39">
        <v>0</v>
      </c>
      <c r="MY87" s="39">
        <v>1</v>
      </c>
      <c r="MZ87" s="39">
        <v>0</v>
      </c>
      <c r="NA87" s="39"/>
      <c r="NB87" s="39" t="s">
        <v>325</v>
      </c>
      <c r="NC87" s="39">
        <v>1</v>
      </c>
      <c r="ND87" s="39">
        <v>0</v>
      </c>
      <c r="NE87" s="39">
        <v>0</v>
      </c>
      <c r="NF87" s="39">
        <v>0</v>
      </c>
      <c r="NG87" s="39" t="s">
        <v>4365</v>
      </c>
      <c r="NH87" s="39">
        <v>0</v>
      </c>
      <c r="NI87" s="39">
        <v>0</v>
      </c>
      <c r="NJ87" s="39">
        <v>0</v>
      </c>
      <c r="NK87" s="39">
        <v>1</v>
      </c>
      <c r="NL87" s="39">
        <v>0</v>
      </c>
      <c r="NM87" s="39">
        <v>0</v>
      </c>
      <c r="NN87" s="39">
        <v>0</v>
      </c>
      <c r="NO87" s="39">
        <v>0</v>
      </c>
      <c r="NP87" s="39">
        <v>1</v>
      </c>
      <c r="NQ87" s="39">
        <v>0</v>
      </c>
      <c r="NR87" s="39">
        <v>0</v>
      </c>
      <c r="NS87" s="39" t="s">
        <v>4366</v>
      </c>
      <c r="NT87" s="39"/>
      <c r="NU87" s="39" t="s">
        <v>310</v>
      </c>
      <c r="NV87" s="39" t="s">
        <v>310</v>
      </c>
      <c r="NW87" s="39" t="s">
        <v>355</v>
      </c>
      <c r="NX87" s="39">
        <v>0</v>
      </c>
      <c r="NY87" s="39">
        <v>0</v>
      </c>
      <c r="NZ87" s="39">
        <v>0</v>
      </c>
      <c r="OA87" s="39">
        <v>0</v>
      </c>
      <c r="OB87" s="39">
        <v>0</v>
      </c>
      <c r="OC87" s="39"/>
      <c r="OD87" s="39"/>
      <c r="OE87" s="39">
        <v>0</v>
      </c>
      <c r="OF87" s="39">
        <v>1</v>
      </c>
      <c r="OG87" s="39">
        <v>0</v>
      </c>
      <c r="OH87" s="39"/>
      <c r="OI87" s="39" t="s">
        <v>320</v>
      </c>
      <c r="OJ87" s="39">
        <v>0</v>
      </c>
      <c r="OK87" s="39">
        <v>0</v>
      </c>
      <c r="OL87" s="39">
        <v>0</v>
      </c>
      <c r="OM87" s="39">
        <v>0</v>
      </c>
      <c r="ON87" s="39">
        <v>0</v>
      </c>
      <c r="OO87" s="39">
        <v>0</v>
      </c>
      <c r="OP87" s="39">
        <v>0</v>
      </c>
      <c r="OQ87" s="39">
        <v>0</v>
      </c>
      <c r="OR87" s="39">
        <v>1</v>
      </c>
      <c r="OS87" s="39">
        <v>0</v>
      </c>
      <c r="OT87" s="39">
        <v>0</v>
      </c>
      <c r="OU87" s="39" t="s">
        <v>4375</v>
      </c>
      <c r="OV87" s="39"/>
      <c r="OW87" s="39"/>
      <c r="OX87" s="39"/>
      <c r="OY87" s="39"/>
      <c r="OZ87" s="39"/>
      <c r="PA87" s="39"/>
      <c r="PB87" s="39"/>
      <c r="PC87" s="39"/>
      <c r="PD87" s="39"/>
      <c r="PE87" s="39"/>
      <c r="PF87" s="39"/>
      <c r="PG87" s="39"/>
      <c r="PH87" s="39"/>
      <c r="PI87" s="39"/>
      <c r="PJ87" s="39"/>
      <c r="PK87" s="39"/>
      <c r="PL87" s="39"/>
      <c r="PM87" s="39"/>
      <c r="PN87" s="39"/>
      <c r="PO87" s="39"/>
      <c r="PP87" s="39"/>
      <c r="PQ87" s="39"/>
      <c r="PR87" s="39"/>
      <c r="PS87" s="39"/>
      <c r="PT87" s="39"/>
      <c r="PU87" s="39"/>
      <c r="PV87" s="39"/>
      <c r="PW87" s="39"/>
      <c r="PX87" s="39"/>
      <c r="PY87" s="39"/>
      <c r="PZ87" s="39"/>
      <c r="QA87" s="39"/>
      <c r="QB87" s="39"/>
      <c r="QC87" s="39"/>
      <c r="QD87" s="39"/>
      <c r="QE87" s="39"/>
      <c r="QF87" s="39"/>
      <c r="QG87" s="39"/>
      <c r="QH87" s="39"/>
      <c r="QI87" s="39"/>
      <c r="QJ87" s="39"/>
      <c r="QK87" s="39"/>
      <c r="QL87" s="39"/>
      <c r="QM87" s="39"/>
      <c r="QN87" s="39"/>
      <c r="QO87" s="39"/>
      <c r="QP87" s="39"/>
      <c r="QQ87" s="39"/>
      <c r="QR87" s="39"/>
      <c r="QS87" s="39"/>
      <c r="QT87" s="39"/>
      <c r="QU87" s="39"/>
      <c r="QV87" s="39"/>
      <c r="QW87" s="39"/>
      <c r="QX87" s="39"/>
      <c r="QY87" s="39"/>
      <c r="QZ87" s="39"/>
      <c r="RA87" s="39"/>
      <c r="RB87" s="39"/>
      <c r="RC87" s="39"/>
      <c r="RD87" s="39"/>
      <c r="RE87" s="39"/>
      <c r="RF87" s="39"/>
      <c r="RG87" s="39"/>
      <c r="RH87" s="39"/>
      <c r="RI87" s="39"/>
      <c r="RJ87" s="39"/>
      <c r="RK87" s="39"/>
      <c r="RL87" s="39"/>
      <c r="RM87" s="39"/>
      <c r="RN87" s="39"/>
      <c r="RO87" s="39"/>
      <c r="RP87" s="39"/>
      <c r="RQ87" s="39"/>
      <c r="RR87" s="39"/>
      <c r="RS87" s="39"/>
      <c r="RT87" s="39"/>
      <c r="RU87" s="39"/>
      <c r="RV87" s="39"/>
      <c r="RW87" s="39"/>
      <c r="RX87" s="39"/>
      <c r="RY87" s="39"/>
      <c r="RZ87" s="39"/>
      <c r="SA87" s="39"/>
      <c r="SB87" s="39"/>
      <c r="SC87" s="39"/>
      <c r="SD87" s="39"/>
      <c r="SE87" s="39"/>
      <c r="SF87" s="39"/>
      <c r="SG87" s="39"/>
      <c r="SH87" s="39"/>
      <c r="SI87" s="39"/>
      <c r="SJ87" s="39"/>
      <c r="SK87" s="39"/>
      <c r="SL87" s="39"/>
      <c r="SM87" s="39"/>
      <c r="SN87" s="39"/>
      <c r="SO87" s="39"/>
      <c r="SP87" s="39"/>
      <c r="SQ87" s="39"/>
      <c r="SR87" s="39"/>
      <c r="SS87" s="39"/>
      <c r="ST87" s="39"/>
      <c r="SU87" s="39"/>
      <c r="SV87" s="39"/>
      <c r="SW87" s="39"/>
      <c r="SX87" s="39"/>
      <c r="SY87" s="39"/>
      <c r="SZ87" s="39"/>
      <c r="TA87" s="39"/>
      <c r="TB87" s="39"/>
      <c r="TC87" s="39"/>
      <c r="TD87" s="39"/>
      <c r="TE87" s="39"/>
      <c r="TF87" s="39"/>
      <c r="TG87" s="39"/>
      <c r="TH87" s="39"/>
      <c r="TI87" s="39"/>
      <c r="TJ87" s="39"/>
      <c r="TK87" s="39"/>
      <c r="TL87" s="39"/>
      <c r="TM87" s="39"/>
      <c r="TN87" s="39"/>
      <c r="TO87" s="39"/>
      <c r="TP87" s="39"/>
      <c r="TQ87" s="39"/>
      <c r="TR87" s="39"/>
      <c r="TS87" s="39"/>
      <c r="TT87" s="39"/>
      <c r="TU87" s="39"/>
      <c r="TV87" s="39"/>
      <c r="TW87" s="39"/>
      <c r="TX87" s="39"/>
      <c r="TY87" s="39"/>
      <c r="TZ87" s="39"/>
      <c r="UA87" s="39"/>
      <c r="UB87" s="39"/>
      <c r="UC87" s="39"/>
      <c r="UD87" s="39"/>
      <c r="UE87" s="39"/>
      <c r="UF87" s="39"/>
      <c r="UG87" s="39"/>
      <c r="UH87" s="39"/>
      <c r="UI87" s="39"/>
      <c r="UJ87" s="39"/>
      <c r="UK87" s="39"/>
      <c r="UL87" s="39"/>
      <c r="UM87" s="39"/>
      <c r="UN87" s="39"/>
      <c r="UO87" s="39"/>
      <c r="UP87" s="39"/>
      <c r="UQ87" s="39"/>
      <c r="UR87" s="39"/>
      <c r="US87" s="39"/>
      <c r="UT87" s="39"/>
      <c r="UU87" s="39"/>
      <c r="UV87" s="39"/>
      <c r="UW87" s="39"/>
      <c r="UX87" s="39"/>
      <c r="UY87" s="39"/>
      <c r="UZ87" s="39"/>
      <c r="VA87" s="39"/>
      <c r="VB87" s="39"/>
      <c r="VC87" s="39"/>
      <c r="VD87" s="39"/>
      <c r="VE87" s="39"/>
      <c r="VF87" s="39"/>
      <c r="VG87" s="39"/>
      <c r="VH87" s="39"/>
      <c r="VI87" s="39"/>
      <c r="VJ87" s="39"/>
      <c r="VK87" s="39"/>
      <c r="VL87" s="39"/>
      <c r="VM87" s="39"/>
      <c r="VN87" s="39"/>
      <c r="VO87" s="39"/>
      <c r="VP87" s="39"/>
      <c r="VQ87" s="39"/>
      <c r="VR87" s="39"/>
      <c r="VS87" s="39" t="s">
        <v>471</v>
      </c>
      <c r="VT87" s="39">
        <v>1</v>
      </c>
      <c r="VU87" s="39">
        <v>0</v>
      </c>
      <c r="VV87" s="39">
        <v>1</v>
      </c>
      <c r="VW87" s="39">
        <v>0</v>
      </c>
      <c r="VX87" s="39">
        <v>0</v>
      </c>
      <c r="VY87" s="39">
        <v>0</v>
      </c>
      <c r="VZ87" s="39">
        <v>0</v>
      </c>
      <c r="WA87" s="39">
        <v>0</v>
      </c>
      <c r="WB87" s="39"/>
      <c r="WC87" s="39">
        <v>0</v>
      </c>
      <c r="WD87" s="39">
        <v>0</v>
      </c>
      <c r="WE87" s="39">
        <v>0</v>
      </c>
      <c r="WF87" s="39"/>
      <c r="WG87" s="54" t="s">
        <v>4424</v>
      </c>
      <c r="WH87" s="39" t="s">
        <v>355</v>
      </c>
      <c r="WI87" s="39" t="s">
        <v>626</v>
      </c>
      <c r="WJ87" s="39">
        <v>0</v>
      </c>
      <c r="WK87" s="39">
        <v>0</v>
      </c>
      <c r="WL87" s="39">
        <v>1</v>
      </c>
      <c r="WM87" s="39">
        <v>1</v>
      </c>
      <c r="WN87" s="39">
        <v>0</v>
      </c>
      <c r="WO87" s="39">
        <v>0</v>
      </c>
      <c r="WP87" s="39">
        <v>0</v>
      </c>
      <c r="WQ87" s="39">
        <v>0</v>
      </c>
      <c r="WR87" s="39">
        <v>0</v>
      </c>
      <c r="WS87" s="39">
        <v>0</v>
      </c>
      <c r="WT87" s="39">
        <v>0</v>
      </c>
      <c r="WU87" s="39"/>
      <c r="WV87" s="39">
        <v>0</v>
      </c>
      <c r="WW87" s="39">
        <v>0</v>
      </c>
      <c r="WX87" s="39">
        <v>0</v>
      </c>
      <c r="WY87" s="39"/>
      <c r="WZ87" s="39" t="s">
        <v>5059</v>
      </c>
      <c r="XA87" s="39" t="s">
        <v>327</v>
      </c>
      <c r="XB87" s="39"/>
      <c r="XC87" s="39"/>
      <c r="XD87" s="39"/>
      <c r="XE87" s="39"/>
      <c r="XF87" s="39"/>
      <c r="XG87" s="39"/>
      <c r="XH87" s="39"/>
      <c r="XI87" s="39"/>
      <c r="XJ87" s="39" t="s">
        <v>327</v>
      </c>
      <c r="XK87" s="39" t="s">
        <v>327</v>
      </c>
      <c r="XL87" s="39"/>
      <c r="XM87" s="39" t="s">
        <v>355</v>
      </c>
      <c r="XN87" s="39">
        <v>0</v>
      </c>
      <c r="XO87" s="39">
        <v>0</v>
      </c>
      <c r="XP87" s="39">
        <v>0</v>
      </c>
      <c r="XQ87" s="39"/>
      <c r="XR87" s="39">
        <v>0</v>
      </c>
      <c r="XS87" s="39">
        <v>1</v>
      </c>
      <c r="XT87" s="39">
        <v>0</v>
      </c>
      <c r="XU87" s="39"/>
      <c r="XV87" s="39"/>
      <c r="XW87" s="39"/>
      <c r="XX87" s="39">
        <v>230160056</v>
      </c>
      <c r="XY87" s="39" t="s">
        <v>2220</v>
      </c>
      <c r="XZ87" s="38">
        <v>44508.340474537043</v>
      </c>
      <c r="YA87" s="39"/>
      <c r="YB87" s="39"/>
      <c r="YC87" s="39" t="s">
        <v>336</v>
      </c>
      <c r="YD87" s="39" t="s">
        <v>337</v>
      </c>
      <c r="YE87" s="39"/>
      <c r="YF87" s="39">
        <v>98</v>
      </c>
    </row>
    <row r="88" spans="1:656" s="40" customFormat="1" x14ac:dyDescent="0.25">
      <c r="A88" s="37">
        <v>44506.7826255787</v>
      </c>
      <c r="B88" s="38">
        <v>44506.803356481483</v>
      </c>
      <c r="C88" s="38">
        <v>44506</v>
      </c>
      <c r="D88" s="39"/>
      <c r="E88" s="39" t="s">
        <v>680</v>
      </c>
      <c r="F88" s="38">
        <v>44506</v>
      </c>
      <c r="G88" s="39" t="s">
        <v>310</v>
      </c>
      <c r="H88" s="39" t="s">
        <v>327</v>
      </c>
      <c r="I88" s="39" t="s">
        <v>327</v>
      </c>
      <c r="J88" s="39" t="s">
        <v>1980</v>
      </c>
      <c r="K88" s="39" t="s">
        <v>313</v>
      </c>
      <c r="L88" s="39"/>
      <c r="M88" s="39" t="s">
        <v>314</v>
      </c>
      <c r="N88" s="39" t="s">
        <v>310</v>
      </c>
      <c r="O88" s="39" t="s">
        <v>382</v>
      </c>
      <c r="P88" s="39" t="s">
        <v>316</v>
      </c>
      <c r="Q88" s="39"/>
      <c r="R88" s="39" t="s">
        <v>531</v>
      </c>
      <c r="S88" s="39">
        <v>3</v>
      </c>
      <c r="T88" s="39">
        <v>0</v>
      </c>
      <c r="U88" s="39">
        <v>2</v>
      </c>
      <c r="V88" s="39" t="s">
        <v>582</v>
      </c>
      <c r="W88" s="39">
        <v>0</v>
      </c>
      <c r="X88" s="39">
        <v>0</v>
      </c>
      <c r="Y88" s="39">
        <v>1</v>
      </c>
      <c r="Z88" s="39">
        <v>0</v>
      </c>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t="s">
        <v>310</v>
      </c>
      <c r="BQ88" s="39" t="s">
        <v>339</v>
      </c>
      <c r="BR88" s="39">
        <v>1</v>
      </c>
      <c r="BS88" s="39">
        <v>0</v>
      </c>
      <c r="BT88" s="39">
        <v>0</v>
      </c>
      <c r="BU88" s="39">
        <v>0</v>
      </c>
      <c r="BV88" s="39">
        <v>0</v>
      </c>
      <c r="BW88" s="39">
        <v>0</v>
      </c>
      <c r="BX88" s="39">
        <v>0</v>
      </c>
      <c r="BY88" s="39">
        <v>0</v>
      </c>
      <c r="BZ88" s="39"/>
      <c r="CA88" s="39" t="s">
        <v>480</v>
      </c>
      <c r="CB88" s="39"/>
      <c r="CC88" s="39">
        <v>450</v>
      </c>
      <c r="CD88" s="39" t="s">
        <v>327</v>
      </c>
      <c r="CE88" s="39"/>
      <c r="CF88" s="39"/>
      <c r="CG88" s="39"/>
      <c r="CH88" s="39"/>
      <c r="CI88" s="39"/>
      <c r="CJ88" s="39"/>
      <c r="CK88" s="39"/>
      <c r="CL88" s="39"/>
      <c r="CM88" s="39"/>
      <c r="CN88" s="39"/>
      <c r="CO88" s="39"/>
      <c r="CP88" s="39"/>
      <c r="CQ88" s="39"/>
      <c r="CR88" s="39"/>
      <c r="CS88" s="39"/>
      <c r="CT88" s="39"/>
      <c r="CU88" s="39"/>
      <c r="CV88" s="39"/>
      <c r="CW88" s="39"/>
      <c r="CX88" s="39"/>
      <c r="CY88" s="39" t="s">
        <v>422</v>
      </c>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9"/>
      <c r="EE88" s="39"/>
      <c r="EF88" s="39"/>
      <c r="EG88" s="39"/>
      <c r="EH88" s="39"/>
      <c r="EI88" s="39"/>
      <c r="EJ88" s="39" t="s">
        <v>318</v>
      </c>
      <c r="EK88" s="39">
        <v>1</v>
      </c>
      <c r="EL88" s="39">
        <v>0</v>
      </c>
      <c r="EM88" s="39">
        <v>0</v>
      </c>
      <c r="EN88" s="39">
        <v>0</v>
      </c>
      <c r="EO88" s="39">
        <v>0</v>
      </c>
      <c r="EP88" s="39">
        <v>0</v>
      </c>
      <c r="EQ88" s="39"/>
      <c r="ER88" s="39"/>
      <c r="ES88" s="39"/>
      <c r="ET88" s="39"/>
      <c r="EU88" s="39"/>
      <c r="EV88" s="39"/>
      <c r="EW88" s="39"/>
      <c r="EX88" s="39"/>
      <c r="EY88" s="39"/>
      <c r="EZ88" s="39"/>
      <c r="FA88" s="39"/>
      <c r="FB88" s="39"/>
      <c r="FC88" s="39"/>
      <c r="FD88" s="39"/>
      <c r="FE88" s="39"/>
      <c r="FF88" s="39"/>
      <c r="FG88" s="39"/>
      <c r="FH88" s="39"/>
      <c r="FI88" s="39"/>
      <c r="FJ88" s="39"/>
      <c r="FK88" s="39"/>
      <c r="FL88" s="39"/>
      <c r="FM88" s="39"/>
      <c r="FN88" s="39"/>
      <c r="FO88" s="39"/>
      <c r="FP88" s="39"/>
      <c r="FQ88" s="39"/>
      <c r="FR88" s="39"/>
      <c r="FS88" s="39" t="s">
        <v>692</v>
      </c>
      <c r="FT88" s="39">
        <v>1</v>
      </c>
      <c r="FU88" s="39">
        <v>0</v>
      </c>
      <c r="FV88" s="39">
        <v>0</v>
      </c>
      <c r="FW88" s="39">
        <v>1</v>
      </c>
      <c r="FX88" s="39">
        <v>0</v>
      </c>
      <c r="FY88" s="39">
        <v>0</v>
      </c>
      <c r="FZ88" s="39">
        <v>0</v>
      </c>
      <c r="GA88" s="39">
        <v>0</v>
      </c>
      <c r="GB88" s="39">
        <v>0</v>
      </c>
      <c r="GC88" s="39">
        <v>0</v>
      </c>
      <c r="GD88" s="39">
        <v>0</v>
      </c>
      <c r="GE88" s="39">
        <v>0</v>
      </c>
      <c r="GF88" s="39">
        <v>0</v>
      </c>
      <c r="GG88" s="39">
        <v>0</v>
      </c>
      <c r="GH88" s="39">
        <v>0</v>
      </c>
      <c r="GI88" s="39">
        <v>0</v>
      </c>
      <c r="GJ88" s="39">
        <v>0</v>
      </c>
      <c r="GK88" s="39"/>
      <c r="GL88" s="39" t="s">
        <v>318</v>
      </c>
      <c r="GM88" s="39">
        <v>1</v>
      </c>
      <c r="GN88" s="39">
        <v>0</v>
      </c>
      <c r="GO88" s="39">
        <v>0</v>
      </c>
      <c r="GP88" s="39">
        <v>0</v>
      </c>
      <c r="GQ88" s="39">
        <v>0</v>
      </c>
      <c r="GR88" s="39">
        <v>0</v>
      </c>
      <c r="GS88" s="39"/>
      <c r="GT88" s="39"/>
      <c r="GU88" s="39"/>
      <c r="GV88" s="39"/>
      <c r="GW88" s="39"/>
      <c r="GX88" s="39"/>
      <c r="GY88" s="39"/>
      <c r="GZ88" s="39"/>
      <c r="HA88" s="39"/>
      <c r="HB88" s="39"/>
      <c r="HC88" s="39"/>
      <c r="HD88" s="39"/>
      <c r="HE88" s="39"/>
      <c r="HF88" s="39"/>
      <c r="HG88" s="39"/>
      <c r="HH88" s="39"/>
      <c r="HI88" s="39"/>
      <c r="HJ88" s="39"/>
      <c r="HK88" s="39"/>
      <c r="HL88" s="39"/>
      <c r="HM88" s="39"/>
      <c r="HN88" s="39"/>
      <c r="HO88" s="39"/>
      <c r="HP88" s="39"/>
      <c r="HQ88" s="39"/>
      <c r="HR88" s="39"/>
      <c r="HS88" s="39"/>
      <c r="HT88" s="39"/>
      <c r="HU88" s="39"/>
      <c r="HV88" s="39"/>
      <c r="HW88" s="39"/>
      <c r="HX88" s="39" t="s">
        <v>320</v>
      </c>
      <c r="HY88" s="39" t="s">
        <v>4175</v>
      </c>
      <c r="HZ88" s="39" t="s">
        <v>585</v>
      </c>
      <c r="IA88" s="39"/>
      <c r="IB88" s="39"/>
      <c r="IC88" s="39"/>
      <c r="ID88" s="39" t="s">
        <v>4272</v>
      </c>
      <c r="IE88" s="39"/>
      <c r="IF88" s="39"/>
      <c r="IG88" s="39"/>
      <c r="IH88" s="39"/>
      <c r="II88" s="39"/>
      <c r="IJ88" s="39"/>
      <c r="IK88" s="39"/>
      <c r="IL88" s="39"/>
      <c r="IM88" s="39"/>
      <c r="IN88" s="39"/>
      <c r="IO88" s="39"/>
      <c r="IP88" s="39"/>
      <c r="IQ88" s="39"/>
      <c r="IR88" s="39"/>
      <c r="IS88" s="39"/>
      <c r="IT88" s="39"/>
      <c r="IU88" s="39"/>
      <c r="IV88" s="39"/>
      <c r="IW88" s="39"/>
      <c r="IX88" s="39"/>
      <c r="IY88" s="39"/>
      <c r="IZ88" s="39"/>
      <c r="JA88" s="39"/>
      <c r="JB88" s="39"/>
      <c r="JC88" s="39"/>
      <c r="JD88" s="39"/>
      <c r="JE88" s="39"/>
      <c r="JF88" s="39"/>
      <c r="JG88" s="39"/>
      <c r="JH88" s="39"/>
      <c r="JI88" s="39"/>
      <c r="JJ88" s="39"/>
      <c r="JK88" s="39"/>
      <c r="JL88" s="39"/>
      <c r="JM88" s="39"/>
      <c r="JN88" s="39"/>
      <c r="JO88" s="39"/>
      <c r="JP88" s="39" t="s">
        <v>448</v>
      </c>
      <c r="JQ88" s="39">
        <v>0</v>
      </c>
      <c r="JR88" s="39">
        <v>1</v>
      </c>
      <c r="JS88" s="39">
        <v>0</v>
      </c>
      <c r="JT88" s="39">
        <v>0</v>
      </c>
      <c r="JU88" s="39">
        <v>0</v>
      </c>
      <c r="JV88" s="39">
        <v>0</v>
      </c>
      <c r="JW88" s="39">
        <v>0</v>
      </c>
      <c r="JX88" s="39">
        <v>0</v>
      </c>
      <c r="JY88" s="39">
        <v>0</v>
      </c>
      <c r="JZ88" s="39"/>
      <c r="KA88" s="39" t="s">
        <v>4327</v>
      </c>
      <c r="KB88" s="61" t="s">
        <v>2262</v>
      </c>
      <c r="KC88" s="39">
        <v>1</v>
      </c>
      <c r="KD88" s="39">
        <v>0</v>
      </c>
      <c r="KE88" s="39">
        <v>1</v>
      </c>
      <c r="KF88" s="39">
        <v>1</v>
      </c>
      <c r="KG88" s="39">
        <v>0</v>
      </c>
      <c r="KH88" s="39">
        <v>1</v>
      </c>
      <c r="KI88" s="39">
        <v>0</v>
      </c>
      <c r="KJ88" s="39">
        <v>0</v>
      </c>
      <c r="KK88" s="39">
        <v>0</v>
      </c>
      <c r="KL88" s="39">
        <v>0</v>
      </c>
      <c r="KM88" s="39">
        <v>0</v>
      </c>
      <c r="KN88" s="39">
        <v>0</v>
      </c>
      <c r="KO88" s="39"/>
      <c r="KP88" s="39">
        <v>1</v>
      </c>
      <c r="KQ88" s="39">
        <v>0</v>
      </c>
      <c r="KR88" s="39">
        <v>0</v>
      </c>
      <c r="KS88" s="39" t="s">
        <v>4079</v>
      </c>
      <c r="KT88" s="39" t="s">
        <v>411</v>
      </c>
      <c r="KU88" s="61" t="s">
        <v>351</v>
      </c>
      <c r="KV88" s="39"/>
      <c r="KW88" s="39" t="s">
        <v>408</v>
      </c>
      <c r="KX88" s="39"/>
      <c r="KY88" s="39"/>
      <c r="KZ88" s="39"/>
      <c r="LA88" s="39"/>
      <c r="LB88" s="39"/>
      <c r="LC88" s="39"/>
      <c r="LD88" s="39"/>
      <c r="LE88" s="39"/>
      <c r="LF88" s="39"/>
      <c r="LG88" s="39"/>
      <c r="LH88" s="39"/>
      <c r="LI88" s="39"/>
      <c r="LJ88" s="39"/>
      <c r="LK88" s="39"/>
      <c r="LL88" s="39"/>
      <c r="LM88" s="39"/>
      <c r="LN88" s="39"/>
      <c r="LO88" s="39"/>
      <c r="LP88" s="39"/>
      <c r="LQ88" s="39"/>
      <c r="LR88" s="39"/>
      <c r="LS88" s="39"/>
      <c r="LT88" s="39"/>
      <c r="LU88" s="39"/>
      <c r="LV88" s="39"/>
      <c r="LW88" s="39"/>
      <c r="LX88" s="39"/>
      <c r="LY88" s="39"/>
      <c r="LZ88" s="39"/>
      <c r="MA88" s="39"/>
      <c r="MB88" s="39"/>
      <c r="MC88" s="39"/>
      <c r="MD88" s="39"/>
      <c r="ME88" s="39"/>
      <c r="MF88" s="39"/>
      <c r="MG88" s="39"/>
      <c r="MH88" s="39" t="s">
        <v>4355</v>
      </c>
      <c r="MI88" s="39"/>
      <c r="MJ88" s="39" t="s">
        <v>433</v>
      </c>
      <c r="MK88" s="39">
        <v>1</v>
      </c>
      <c r="ML88" s="39">
        <v>0</v>
      </c>
      <c r="MM88" s="39">
        <v>0</v>
      </c>
      <c r="MN88" s="39">
        <v>0</v>
      </c>
      <c r="MO88" s="39">
        <v>0</v>
      </c>
      <c r="MP88" s="39">
        <v>0</v>
      </c>
      <c r="MQ88" s="39">
        <v>0</v>
      </c>
      <c r="MR88" s="39">
        <v>0</v>
      </c>
      <c r="MS88" s="39"/>
      <c r="MT88" s="39" t="s">
        <v>324</v>
      </c>
      <c r="MU88" s="39">
        <v>0</v>
      </c>
      <c r="MV88" s="39">
        <v>1</v>
      </c>
      <c r="MW88" s="39"/>
      <c r="MX88" s="39">
        <v>0</v>
      </c>
      <c r="MY88" s="39">
        <v>0</v>
      </c>
      <c r="MZ88" s="39">
        <v>0</v>
      </c>
      <c r="NA88" s="39"/>
      <c r="NB88" s="39" t="s">
        <v>2258</v>
      </c>
      <c r="NC88" s="39">
        <v>1</v>
      </c>
      <c r="ND88" s="39">
        <v>0</v>
      </c>
      <c r="NE88" s="39">
        <v>0</v>
      </c>
      <c r="NF88" s="39">
        <v>1</v>
      </c>
      <c r="NG88" s="39" t="s">
        <v>413</v>
      </c>
      <c r="NH88" s="39">
        <v>0</v>
      </c>
      <c r="NI88" s="39">
        <v>0</v>
      </c>
      <c r="NJ88" s="39">
        <v>1</v>
      </c>
      <c r="NK88" s="39">
        <v>0</v>
      </c>
      <c r="NL88" s="39">
        <v>0</v>
      </c>
      <c r="NM88" s="39">
        <v>0</v>
      </c>
      <c r="NN88" s="39">
        <v>0</v>
      </c>
      <c r="NO88" s="39">
        <v>0</v>
      </c>
      <c r="NP88" s="39">
        <v>0</v>
      </c>
      <c r="NQ88" s="39">
        <v>0</v>
      </c>
      <c r="NR88" s="39">
        <v>0</v>
      </c>
      <c r="NS88" s="39"/>
      <c r="NT88" s="39"/>
      <c r="NU88" s="39" t="s">
        <v>310</v>
      </c>
      <c r="NV88" s="39" t="s">
        <v>310</v>
      </c>
      <c r="NW88" s="39" t="s">
        <v>4373</v>
      </c>
      <c r="NX88" s="39">
        <v>0</v>
      </c>
      <c r="NY88" s="39">
        <v>0</v>
      </c>
      <c r="NZ88" s="39">
        <v>0</v>
      </c>
      <c r="OA88" s="39">
        <v>0</v>
      </c>
      <c r="OB88" s="39">
        <v>0</v>
      </c>
      <c r="OC88" s="39">
        <v>0</v>
      </c>
      <c r="OD88" s="39">
        <v>1</v>
      </c>
      <c r="OE88" s="39">
        <v>0</v>
      </c>
      <c r="OF88" s="39">
        <v>0</v>
      </c>
      <c r="OG88" s="39">
        <v>0</v>
      </c>
      <c r="OH88" s="39"/>
      <c r="OI88" s="39" t="s">
        <v>358</v>
      </c>
      <c r="OJ88" s="39">
        <v>1</v>
      </c>
      <c r="OK88" s="39">
        <v>0</v>
      </c>
      <c r="OL88" s="39">
        <v>0</v>
      </c>
      <c r="OM88" s="39">
        <v>0</v>
      </c>
      <c r="ON88" s="39">
        <v>0</v>
      </c>
      <c r="OO88" s="39">
        <v>0</v>
      </c>
      <c r="OP88" s="39"/>
      <c r="OQ88" s="39"/>
      <c r="OR88" s="39">
        <v>0</v>
      </c>
      <c r="OS88" s="39">
        <v>0</v>
      </c>
      <c r="OT88" s="39">
        <v>0</v>
      </c>
      <c r="OU88" s="39"/>
      <c r="OV88" s="39"/>
      <c r="OW88" s="39"/>
      <c r="OX88" s="39"/>
      <c r="OY88" s="39"/>
      <c r="OZ88" s="39"/>
      <c r="PA88" s="39"/>
      <c r="PB88" s="39"/>
      <c r="PC88" s="39"/>
      <c r="PD88" s="39"/>
      <c r="PE88" s="39"/>
      <c r="PF88" s="39"/>
      <c r="PG88" s="39"/>
      <c r="PH88" s="39"/>
      <c r="PI88" s="39"/>
      <c r="PJ88" s="39"/>
      <c r="PK88" s="39"/>
      <c r="PL88" s="39"/>
      <c r="PM88" s="39"/>
      <c r="PN88" s="39"/>
      <c r="PO88" s="39"/>
      <c r="PP88" s="39"/>
      <c r="PQ88" s="39"/>
      <c r="PR88" s="39"/>
      <c r="PS88" s="39"/>
      <c r="PT88" s="39"/>
      <c r="PU88" s="39"/>
      <c r="PV88" s="39"/>
      <c r="PW88" s="39"/>
      <c r="PX88" s="39"/>
      <c r="PY88" s="39"/>
      <c r="PZ88" s="39"/>
      <c r="QA88" s="39"/>
      <c r="QB88" s="39"/>
      <c r="QC88" s="39"/>
      <c r="QD88" s="39"/>
      <c r="QE88" s="39"/>
      <c r="QF88" s="39"/>
      <c r="QG88" s="39"/>
      <c r="QH88" s="39"/>
      <c r="QI88" s="39"/>
      <c r="QJ88" s="39"/>
      <c r="QK88" s="39"/>
      <c r="QL88" s="39"/>
      <c r="QM88" s="39"/>
      <c r="QN88" s="39"/>
      <c r="QO88" s="39"/>
      <c r="QP88" s="39"/>
      <c r="QQ88" s="39"/>
      <c r="QR88" s="39"/>
      <c r="QS88" s="39"/>
      <c r="QT88" s="39"/>
      <c r="QU88" s="39"/>
      <c r="QV88" s="39"/>
      <c r="QW88" s="39"/>
      <c r="QX88" s="39"/>
      <c r="QY88" s="39"/>
      <c r="QZ88" s="39"/>
      <c r="RA88" s="39"/>
      <c r="RB88" s="39"/>
      <c r="RC88" s="39"/>
      <c r="RD88" s="39"/>
      <c r="RE88" s="39"/>
      <c r="RF88" s="39"/>
      <c r="RG88" s="39"/>
      <c r="RH88" s="39"/>
      <c r="RI88" s="39"/>
      <c r="RJ88" s="39"/>
      <c r="RK88" s="39"/>
      <c r="RL88" s="39"/>
      <c r="RM88" s="39"/>
      <c r="RN88" s="39"/>
      <c r="RO88" s="39"/>
      <c r="RP88" s="39"/>
      <c r="RQ88" s="39"/>
      <c r="RR88" s="39"/>
      <c r="RS88" s="39"/>
      <c r="RT88" s="39"/>
      <c r="RU88" s="39"/>
      <c r="RV88" s="39"/>
      <c r="RW88" s="39"/>
      <c r="RX88" s="39"/>
      <c r="RY88" s="39"/>
      <c r="RZ88" s="39"/>
      <c r="SA88" s="39"/>
      <c r="SB88" s="39"/>
      <c r="SC88" s="39"/>
      <c r="SD88" s="39"/>
      <c r="SE88" s="39"/>
      <c r="SF88" s="39"/>
      <c r="SG88" s="39"/>
      <c r="SH88" s="39"/>
      <c r="SI88" s="39"/>
      <c r="SJ88" s="39"/>
      <c r="SK88" s="39"/>
      <c r="SL88" s="39"/>
      <c r="SM88" s="39"/>
      <c r="SN88" s="39"/>
      <c r="SO88" s="39"/>
      <c r="SP88" s="39"/>
      <c r="SQ88" s="39"/>
      <c r="SR88" s="39"/>
      <c r="SS88" s="39"/>
      <c r="ST88" s="39"/>
      <c r="SU88" s="39"/>
      <c r="SV88" s="39"/>
      <c r="SW88" s="39"/>
      <c r="SX88" s="39"/>
      <c r="SY88" s="39"/>
      <c r="SZ88" s="39"/>
      <c r="TA88" s="39"/>
      <c r="TB88" s="39"/>
      <c r="TC88" s="39"/>
      <c r="TD88" s="39"/>
      <c r="TE88" s="39"/>
      <c r="TF88" s="39"/>
      <c r="TG88" s="39"/>
      <c r="TH88" s="39"/>
      <c r="TI88" s="39"/>
      <c r="TJ88" s="39"/>
      <c r="TK88" s="39"/>
      <c r="TL88" s="39"/>
      <c r="TM88" s="39"/>
      <c r="TN88" s="39"/>
      <c r="TO88" s="39"/>
      <c r="TP88" s="39"/>
      <c r="TQ88" s="39"/>
      <c r="TR88" s="39"/>
      <c r="TS88" s="39"/>
      <c r="TT88" s="39"/>
      <c r="TU88" s="39"/>
      <c r="TV88" s="39"/>
      <c r="TW88" s="39"/>
      <c r="TX88" s="39"/>
      <c r="TY88" s="39"/>
      <c r="TZ88" s="39"/>
      <c r="UA88" s="39"/>
      <c r="UB88" s="39"/>
      <c r="UC88" s="39"/>
      <c r="UD88" s="39"/>
      <c r="UE88" s="39"/>
      <c r="UF88" s="39"/>
      <c r="UG88" s="39"/>
      <c r="UH88" s="39"/>
      <c r="UI88" s="39"/>
      <c r="UJ88" s="39"/>
      <c r="UK88" s="39"/>
      <c r="UL88" s="39"/>
      <c r="UM88" s="39"/>
      <c r="UN88" s="39"/>
      <c r="UO88" s="39"/>
      <c r="UP88" s="39"/>
      <c r="UQ88" s="39"/>
      <c r="UR88" s="39"/>
      <c r="US88" s="39"/>
      <c r="UT88" s="39"/>
      <c r="UU88" s="39"/>
      <c r="UV88" s="39"/>
      <c r="UW88" s="39"/>
      <c r="UX88" s="39"/>
      <c r="UY88" s="39"/>
      <c r="UZ88" s="39"/>
      <c r="VA88" s="39"/>
      <c r="VB88" s="39"/>
      <c r="VC88" s="39"/>
      <c r="VD88" s="39"/>
      <c r="VE88" s="39"/>
      <c r="VF88" s="39"/>
      <c r="VG88" s="39"/>
      <c r="VH88" s="39"/>
      <c r="VI88" s="39"/>
      <c r="VJ88" s="39"/>
      <c r="VK88" s="39"/>
      <c r="VL88" s="39"/>
      <c r="VM88" s="39"/>
      <c r="VN88" s="39"/>
      <c r="VO88" s="39"/>
      <c r="VP88" s="39"/>
      <c r="VQ88" s="39"/>
      <c r="VR88" s="39"/>
      <c r="VS88" s="39" t="s">
        <v>2263</v>
      </c>
      <c r="VT88" s="39">
        <v>1</v>
      </c>
      <c r="VU88" s="39">
        <v>1</v>
      </c>
      <c r="VV88" s="39">
        <v>1</v>
      </c>
      <c r="VW88" s="39">
        <v>0</v>
      </c>
      <c r="VX88" s="39">
        <v>0</v>
      </c>
      <c r="VY88" s="39">
        <v>0</v>
      </c>
      <c r="VZ88" s="39">
        <v>0</v>
      </c>
      <c r="WA88" s="39">
        <v>0</v>
      </c>
      <c r="WB88" s="39"/>
      <c r="WC88" s="39">
        <v>0</v>
      </c>
      <c r="WD88" s="39">
        <v>0</v>
      </c>
      <c r="WE88" s="39">
        <v>0</v>
      </c>
      <c r="WF88" s="39"/>
      <c r="WG88" s="39" t="s">
        <v>355</v>
      </c>
      <c r="WH88" s="39"/>
      <c r="WI88" s="39" t="s">
        <v>355</v>
      </c>
      <c r="WJ88" s="39">
        <v>0</v>
      </c>
      <c r="WK88" s="39">
        <v>0</v>
      </c>
      <c r="WL88" s="39">
        <v>0</v>
      </c>
      <c r="WM88" s="39">
        <v>0</v>
      </c>
      <c r="WN88" s="39">
        <v>0</v>
      </c>
      <c r="WO88" s="39">
        <v>0</v>
      </c>
      <c r="WP88" s="39">
        <v>0</v>
      </c>
      <c r="WQ88" s="39">
        <v>0</v>
      </c>
      <c r="WR88" s="39">
        <v>0</v>
      </c>
      <c r="WS88" s="39">
        <v>0</v>
      </c>
      <c r="WT88" s="39">
        <v>0</v>
      </c>
      <c r="WU88" s="39"/>
      <c r="WV88" s="39">
        <v>0</v>
      </c>
      <c r="WW88" s="39">
        <v>1</v>
      </c>
      <c r="WX88" s="39">
        <v>0</v>
      </c>
      <c r="WY88" s="39"/>
      <c r="WZ88" s="39"/>
      <c r="XA88" s="39" t="s">
        <v>327</v>
      </c>
      <c r="XB88" s="39"/>
      <c r="XC88" s="39"/>
      <c r="XD88" s="39"/>
      <c r="XE88" s="39"/>
      <c r="XF88" s="39"/>
      <c r="XG88" s="39"/>
      <c r="XH88" s="39"/>
      <c r="XI88" s="39"/>
      <c r="XJ88" s="39" t="s">
        <v>327</v>
      </c>
      <c r="XK88" s="39" t="s">
        <v>327</v>
      </c>
      <c r="XL88" s="39"/>
      <c r="XM88" s="39" t="s">
        <v>355</v>
      </c>
      <c r="XN88" s="39">
        <v>0</v>
      </c>
      <c r="XO88" s="39">
        <v>0</v>
      </c>
      <c r="XP88" s="39">
        <v>0</v>
      </c>
      <c r="XQ88" s="39"/>
      <c r="XR88" s="39">
        <v>0</v>
      </c>
      <c r="XS88" s="39">
        <v>1</v>
      </c>
      <c r="XT88" s="39">
        <v>0</v>
      </c>
      <c r="XU88" s="39"/>
      <c r="XV88" s="39"/>
      <c r="XW88" s="39" t="s">
        <v>1915</v>
      </c>
      <c r="XX88" s="39">
        <v>230160061</v>
      </c>
      <c r="XY88" s="39" t="s">
        <v>2229</v>
      </c>
      <c r="XZ88" s="38">
        <v>44508.340486111112</v>
      </c>
      <c r="YA88" s="39"/>
      <c r="YB88" s="39"/>
      <c r="YC88" s="39" t="s">
        <v>336</v>
      </c>
      <c r="YD88" s="39" t="s">
        <v>337</v>
      </c>
      <c r="YE88" s="39"/>
      <c r="YF88" s="39">
        <v>99</v>
      </c>
    </row>
    <row r="89" spans="1:656" s="14" customFormat="1" x14ac:dyDescent="0.25">
      <c r="A89" s="56">
        <v>44502.644810787038</v>
      </c>
      <c r="B89" s="57">
        <v>44508.873540266213</v>
      </c>
      <c r="C89" s="57">
        <v>44502</v>
      </c>
      <c r="D89" s="58"/>
      <c r="E89" s="58" t="s">
        <v>364</v>
      </c>
      <c r="F89" s="57">
        <v>44502</v>
      </c>
      <c r="G89" s="58" t="s">
        <v>310</v>
      </c>
      <c r="H89" s="58" t="s">
        <v>310</v>
      </c>
      <c r="I89" s="58" t="s">
        <v>327</v>
      </c>
      <c r="J89" s="58" t="s">
        <v>312</v>
      </c>
      <c r="K89" s="58" t="s">
        <v>441</v>
      </c>
      <c r="L89" s="58"/>
      <c r="M89" s="58" t="s">
        <v>681</v>
      </c>
      <c r="N89" s="58" t="s">
        <v>310</v>
      </c>
      <c r="O89" s="58" t="s">
        <v>517</v>
      </c>
      <c r="P89" s="58" t="s">
        <v>442</v>
      </c>
      <c r="Q89" s="58"/>
      <c r="R89" s="58" t="s">
        <v>317</v>
      </c>
      <c r="S89" s="58">
        <v>3</v>
      </c>
      <c r="T89" s="58">
        <v>0</v>
      </c>
      <c r="U89" s="58">
        <v>2</v>
      </c>
      <c r="V89" s="58" t="s">
        <v>318</v>
      </c>
      <c r="W89" s="58">
        <v>1</v>
      </c>
      <c r="X89" s="58">
        <v>0</v>
      </c>
      <c r="Y89" s="58">
        <v>0</v>
      </c>
      <c r="Z89" s="58">
        <v>0</v>
      </c>
      <c r="AA89" s="58" t="s">
        <v>495</v>
      </c>
      <c r="AB89" s="58">
        <v>1</v>
      </c>
      <c r="AC89" s="58">
        <v>1</v>
      </c>
      <c r="AD89" s="58">
        <v>0</v>
      </c>
      <c r="AE89" s="58">
        <v>0</v>
      </c>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58"/>
      <c r="CP89" s="58"/>
      <c r="CQ89" s="58"/>
      <c r="CR89" s="58"/>
      <c r="CS89" s="58"/>
      <c r="CT89" s="58"/>
      <c r="CU89" s="58"/>
      <c r="CV89" s="58"/>
      <c r="CW89" s="58"/>
      <c r="CX89" s="58"/>
      <c r="CY89" s="58"/>
      <c r="CZ89" s="58"/>
      <c r="DA89" s="58"/>
      <c r="DB89" s="58"/>
      <c r="DC89" s="58"/>
      <c r="DD89" s="58"/>
      <c r="DE89" s="58"/>
      <c r="DF89" s="58"/>
      <c r="DG89" s="58"/>
      <c r="DH89" s="58"/>
      <c r="DI89" s="58"/>
      <c r="DJ89" s="58"/>
      <c r="DK89" s="58"/>
      <c r="DL89" s="58"/>
      <c r="DM89" s="58"/>
      <c r="DN89" s="58"/>
      <c r="DO89" s="58"/>
      <c r="DP89" s="58"/>
      <c r="DQ89" s="58"/>
      <c r="DR89" s="58"/>
      <c r="DS89" s="58"/>
      <c r="DT89" s="58"/>
      <c r="DU89" s="58"/>
      <c r="DV89" s="58"/>
      <c r="DW89" s="58"/>
      <c r="DX89" s="58"/>
      <c r="DY89" s="58"/>
      <c r="DZ89" s="58"/>
      <c r="EA89" s="58"/>
      <c r="EB89" s="58"/>
      <c r="EC89" s="58"/>
      <c r="ED89" s="58"/>
      <c r="EE89" s="58"/>
      <c r="EF89" s="58"/>
      <c r="EG89" s="58"/>
      <c r="EH89" s="58"/>
      <c r="EI89" s="58"/>
      <c r="EJ89" s="58" t="s">
        <v>318</v>
      </c>
      <c r="EK89" s="58">
        <v>1</v>
      </c>
      <c r="EL89" s="58">
        <v>0</v>
      </c>
      <c r="EM89" s="58">
        <v>0</v>
      </c>
      <c r="EN89" s="58">
        <v>0</v>
      </c>
      <c r="EO89" s="58">
        <v>0</v>
      </c>
      <c r="EP89" s="58">
        <v>0</v>
      </c>
      <c r="EQ89" s="58"/>
      <c r="ER89" s="58"/>
      <c r="ES89" s="58"/>
      <c r="ET89" s="58"/>
      <c r="EU89" s="58"/>
      <c r="EV89" s="58"/>
      <c r="EW89" s="58"/>
      <c r="EX89" s="58"/>
      <c r="EY89" s="58"/>
      <c r="EZ89" s="58"/>
      <c r="FA89" s="58"/>
      <c r="FB89" s="58"/>
      <c r="FC89" s="58"/>
      <c r="FD89" s="58"/>
      <c r="FE89" s="58"/>
      <c r="FF89" s="58"/>
      <c r="FG89" s="58"/>
      <c r="FH89" s="58"/>
      <c r="FI89" s="58"/>
      <c r="FJ89" s="58"/>
      <c r="FK89" s="58"/>
      <c r="FL89" s="58"/>
      <c r="FM89" s="58"/>
      <c r="FN89" s="58"/>
      <c r="FO89" s="58"/>
      <c r="FP89" s="58"/>
      <c r="FQ89" s="58"/>
      <c r="FR89" s="58"/>
      <c r="FS89" s="58"/>
      <c r="FT89" s="58"/>
      <c r="FU89" s="58"/>
      <c r="FV89" s="58"/>
      <c r="FW89" s="58"/>
      <c r="FX89" s="58"/>
      <c r="FY89" s="58"/>
      <c r="FZ89" s="58"/>
      <c r="GA89" s="58"/>
      <c r="GB89" s="58"/>
      <c r="GC89" s="58"/>
      <c r="GD89" s="58"/>
      <c r="GE89" s="58"/>
      <c r="GF89" s="58"/>
      <c r="GG89" s="58"/>
      <c r="GH89" s="58"/>
      <c r="GI89" s="58"/>
      <c r="GJ89" s="58"/>
      <c r="GK89" s="58"/>
      <c r="GL89" s="58"/>
      <c r="GM89" s="58"/>
      <c r="GN89" s="58"/>
      <c r="GO89" s="58"/>
      <c r="GP89" s="58"/>
      <c r="GQ89" s="58"/>
      <c r="GR89" s="58"/>
      <c r="GS89" s="58"/>
      <c r="GT89" s="58"/>
      <c r="GU89" s="58"/>
      <c r="GV89" s="58"/>
      <c r="GW89" s="58"/>
      <c r="GX89" s="58"/>
      <c r="GY89" s="58"/>
      <c r="GZ89" s="58"/>
      <c r="HA89" s="58"/>
      <c r="HB89" s="58"/>
      <c r="HC89" s="58"/>
      <c r="HD89" s="58"/>
      <c r="HE89" s="58"/>
      <c r="HF89" s="58"/>
      <c r="HG89" s="58"/>
      <c r="HH89" s="58"/>
      <c r="HI89" s="58"/>
      <c r="HJ89" s="58"/>
      <c r="HK89" s="58"/>
      <c r="HL89" s="58"/>
      <c r="HM89" s="58"/>
      <c r="HN89" s="58"/>
      <c r="HO89" s="58"/>
      <c r="HP89" s="58"/>
      <c r="HQ89" s="58"/>
      <c r="HR89" s="58"/>
      <c r="HS89" s="58"/>
      <c r="HT89" s="58"/>
      <c r="HU89" s="58"/>
      <c r="HV89" s="58"/>
      <c r="HW89" s="58"/>
      <c r="HX89" s="58"/>
      <c r="HY89" s="58"/>
      <c r="HZ89" s="58"/>
      <c r="IA89" s="58"/>
      <c r="IB89" s="58"/>
      <c r="IC89" s="58"/>
      <c r="ID89" s="58" t="s">
        <v>4254</v>
      </c>
      <c r="IE89" s="58"/>
      <c r="IF89" s="58"/>
      <c r="IG89" s="58"/>
      <c r="IH89" s="58"/>
      <c r="II89" s="58"/>
      <c r="IJ89" s="58"/>
      <c r="IK89" s="58"/>
      <c r="IL89" s="58"/>
      <c r="IM89" s="58"/>
      <c r="IN89" s="58"/>
      <c r="IO89" s="58"/>
      <c r="IP89" s="58"/>
      <c r="IQ89" s="58"/>
      <c r="IR89" s="39"/>
      <c r="IS89" s="58"/>
      <c r="IT89" s="58"/>
      <c r="IU89" s="58"/>
      <c r="IV89" s="58"/>
      <c r="IW89" s="58"/>
      <c r="IX89" s="58"/>
      <c r="IY89" s="58"/>
      <c r="IZ89" s="58"/>
      <c r="JA89" s="58"/>
      <c r="JB89" s="58"/>
      <c r="JC89" s="58"/>
      <c r="JD89" s="58"/>
      <c r="JE89" s="58"/>
      <c r="JF89" s="58"/>
      <c r="JG89" s="58"/>
      <c r="JH89" s="58"/>
      <c r="JI89" s="58"/>
      <c r="JJ89" s="58"/>
      <c r="JK89" s="58"/>
      <c r="JL89" s="58"/>
      <c r="JM89" s="58"/>
      <c r="JN89" s="39"/>
      <c r="JO89" s="39"/>
      <c r="JP89" s="58"/>
      <c r="JQ89" s="58"/>
      <c r="JR89" s="58"/>
      <c r="JS89" s="58"/>
      <c r="JT89" s="58"/>
      <c r="JU89" s="58"/>
      <c r="JV89" s="58"/>
      <c r="JW89" s="58"/>
      <c r="JX89" s="58"/>
      <c r="JY89" s="58"/>
      <c r="JZ89" s="58"/>
      <c r="KA89" s="58"/>
      <c r="KB89" s="58"/>
      <c r="KC89" s="58"/>
      <c r="KD89" s="58"/>
      <c r="KE89" s="58"/>
      <c r="KF89" s="58"/>
      <c r="KG89" s="58"/>
      <c r="KH89" s="58"/>
      <c r="KI89" s="58"/>
      <c r="KJ89" s="58"/>
      <c r="KK89" s="58"/>
      <c r="KL89" s="58"/>
      <c r="KM89" s="58"/>
      <c r="KN89" s="58"/>
      <c r="KO89" s="58"/>
      <c r="KP89" s="58"/>
      <c r="KQ89" s="58"/>
      <c r="KR89" s="58"/>
      <c r="KS89" s="58"/>
      <c r="KT89" s="58"/>
      <c r="KU89" s="58"/>
      <c r="KV89" s="58"/>
      <c r="KW89" s="58"/>
      <c r="KX89" s="58"/>
      <c r="KY89" s="58"/>
      <c r="KZ89" s="58"/>
      <c r="LA89" s="58"/>
      <c r="LB89" s="58"/>
      <c r="LC89" s="58"/>
      <c r="LD89" s="58"/>
      <c r="LE89" s="58"/>
      <c r="LF89" s="58"/>
      <c r="LG89" s="58"/>
      <c r="LH89" s="58"/>
      <c r="LI89" s="58"/>
      <c r="LJ89" s="58"/>
      <c r="LK89" s="58"/>
      <c r="LL89" s="58"/>
      <c r="LM89" s="58"/>
      <c r="LN89" s="58"/>
      <c r="LO89" s="58"/>
      <c r="LP89" s="58"/>
      <c r="LQ89" s="58"/>
      <c r="LR89" s="58"/>
      <c r="LS89" s="58"/>
      <c r="LT89" s="58"/>
      <c r="LU89" s="58"/>
      <c r="LV89" s="58"/>
      <c r="LW89" s="58"/>
      <c r="LX89" s="58"/>
      <c r="LY89" s="58"/>
      <c r="LZ89" s="58"/>
      <c r="MA89" s="58"/>
      <c r="MB89" s="58"/>
      <c r="MC89" s="58"/>
      <c r="MD89" s="58"/>
      <c r="ME89" s="58"/>
      <c r="MF89" s="58"/>
      <c r="MG89" s="58"/>
      <c r="MH89" s="58"/>
      <c r="MI89" s="58"/>
      <c r="MJ89" s="58" t="s">
        <v>2275</v>
      </c>
      <c r="MK89" s="58">
        <v>1</v>
      </c>
      <c r="ML89" s="58">
        <v>1</v>
      </c>
      <c r="MM89" s="58">
        <v>0</v>
      </c>
      <c r="MN89" s="58">
        <v>0</v>
      </c>
      <c r="MO89" s="58">
        <v>0</v>
      </c>
      <c r="MP89" s="58">
        <v>0</v>
      </c>
      <c r="MQ89" s="58">
        <v>0</v>
      </c>
      <c r="MR89" s="58">
        <v>0</v>
      </c>
      <c r="MS89" s="58"/>
      <c r="MT89" s="58"/>
      <c r="MU89" s="58"/>
      <c r="MV89" s="58"/>
      <c r="MW89" s="58"/>
      <c r="MX89" s="58"/>
      <c r="MY89" s="58"/>
      <c r="MZ89" s="58"/>
      <c r="NA89" s="58"/>
      <c r="NB89" s="58" t="s">
        <v>371</v>
      </c>
      <c r="NC89" s="58">
        <v>0</v>
      </c>
      <c r="ND89" s="58">
        <v>1</v>
      </c>
      <c r="NE89" s="58">
        <v>0</v>
      </c>
      <c r="NF89" s="58">
        <v>0</v>
      </c>
      <c r="NG89" s="58"/>
      <c r="NH89" s="58"/>
      <c r="NI89" s="58"/>
      <c r="NJ89" s="58"/>
      <c r="NK89" s="58"/>
      <c r="NL89" s="58"/>
      <c r="NM89" s="58"/>
      <c r="NN89" s="58"/>
      <c r="NO89" s="58"/>
      <c r="NP89" s="58"/>
      <c r="NQ89" s="58"/>
      <c r="NR89" s="58"/>
      <c r="NS89" s="58"/>
      <c r="NT89" s="58"/>
      <c r="NU89" s="58"/>
      <c r="NV89" s="58"/>
      <c r="NW89" s="58"/>
      <c r="NX89" s="58"/>
      <c r="NY89" s="58"/>
      <c r="NZ89" s="58"/>
      <c r="OA89" s="58"/>
      <c r="OB89" s="58"/>
      <c r="OC89" s="58"/>
      <c r="OD89" s="58"/>
      <c r="OE89" s="58"/>
      <c r="OF89" s="58"/>
      <c r="OG89" s="58"/>
      <c r="OH89" s="58"/>
      <c r="OI89" s="58"/>
      <c r="OJ89" s="58"/>
      <c r="OK89" s="58"/>
      <c r="OL89" s="58"/>
      <c r="OM89" s="58"/>
      <c r="ON89" s="58"/>
      <c r="OO89" s="58"/>
      <c r="OP89" s="58"/>
      <c r="OQ89" s="58"/>
      <c r="OR89" s="58"/>
      <c r="OS89" s="58"/>
      <c r="OT89" s="58"/>
      <c r="OU89" s="58"/>
      <c r="OV89" s="39" t="s">
        <v>326</v>
      </c>
      <c r="OW89" s="58">
        <v>0</v>
      </c>
      <c r="OX89" s="58">
        <v>1</v>
      </c>
      <c r="OY89" s="58">
        <v>0</v>
      </c>
      <c r="OZ89" s="58">
        <v>0</v>
      </c>
      <c r="PA89" s="58">
        <v>0</v>
      </c>
      <c r="PB89" s="58">
        <v>0</v>
      </c>
      <c r="PC89" s="58">
        <v>0</v>
      </c>
      <c r="PD89" s="58">
        <v>0</v>
      </c>
      <c r="PE89" s="58"/>
      <c r="PF89" s="58"/>
      <c r="PG89" s="58"/>
      <c r="PH89" s="58">
        <v>0</v>
      </c>
      <c r="PI89" s="58">
        <v>0</v>
      </c>
      <c r="PJ89" s="58">
        <v>0</v>
      </c>
      <c r="PK89" s="58"/>
      <c r="PL89" s="58"/>
      <c r="PM89" s="58" t="s">
        <v>2276</v>
      </c>
      <c r="PN89" s="58">
        <v>0</v>
      </c>
      <c r="PO89" s="58">
        <v>0</v>
      </c>
      <c r="PP89" s="58">
        <v>0</v>
      </c>
      <c r="PQ89" s="58">
        <v>0</v>
      </c>
      <c r="PR89" s="58">
        <v>0</v>
      </c>
      <c r="PS89" s="58">
        <v>0</v>
      </c>
      <c r="PT89" s="58">
        <v>0</v>
      </c>
      <c r="PU89" s="58">
        <v>0</v>
      </c>
      <c r="PV89" s="58">
        <v>1</v>
      </c>
      <c r="PW89" s="58">
        <v>0</v>
      </c>
      <c r="PX89" s="58">
        <v>0</v>
      </c>
      <c r="PY89" s="58">
        <v>0</v>
      </c>
      <c r="PZ89" s="58">
        <v>0</v>
      </c>
      <c r="QA89" s="58">
        <v>0</v>
      </c>
      <c r="QB89" s="58"/>
      <c r="QC89" s="58" t="s">
        <v>327</v>
      </c>
      <c r="QD89" s="58"/>
      <c r="QE89" s="58" t="s">
        <v>1219</v>
      </c>
      <c r="QF89" s="58">
        <v>0</v>
      </c>
      <c r="QG89" s="58">
        <v>0</v>
      </c>
      <c r="QH89" s="58">
        <v>0</v>
      </c>
      <c r="QI89" s="58">
        <v>1</v>
      </c>
      <c r="QJ89" s="58">
        <v>1</v>
      </c>
      <c r="QK89" s="58">
        <v>0</v>
      </c>
      <c r="QL89" s="58">
        <v>0</v>
      </c>
      <c r="QM89" s="58">
        <v>0</v>
      </c>
      <c r="QN89" s="58">
        <v>0</v>
      </c>
      <c r="QO89" s="58"/>
      <c r="QP89" s="58" t="s">
        <v>1219</v>
      </c>
      <c r="QQ89" s="58">
        <v>0</v>
      </c>
      <c r="QR89" s="58">
        <v>0</v>
      </c>
      <c r="QS89" s="58">
        <v>0</v>
      </c>
      <c r="QT89" s="58">
        <v>1</v>
      </c>
      <c r="QU89" s="58">
        <v>1</v>
      </c>
      <c r="QV89" s="58">
        <v>0</v>
      </c>
      <c r="QW89" s="58">
        <v>0</v>
      </c>
      <c r="QX89" s="58">
        <v>0</v>
      </c>
      <c r="QY89" s="58">
        <v>0</v>
      </c>
      <c r="QZ89" s="58"/>
      <c r="RA89" s="58"/>
      <c r="RB89" s="58"/>
      <c r="RC89" s="58"/>
      <c r="RD89" s="58"/>
      <c r="RE89" s="58"/>
      <c r="RF89" s="58"/>
      <c r="RG89" s="58"/>
      <c r="RH89" s="58"/>
      <c r="RI89" s="58"/>
      <c r="RJ89" s="58"/>
      <c r="RK89" s="58"/>
      <c r="RL89" s="58"/>
      <c r="RM89" s="58"/>
      <c r="RN89" s="58"/>
      <c r="RO89" s="58"/>
      <c r="RP89" s="58"/>
      <c r="RQ89" s="58"/>
      <c r="RR89" s="58"/>
      <c r="RS89" s="58"/>
      <c r="RT89" s="58"/>
      <c r="RU89" s="58"/>
      <c r="RV89" s="58"/>
      <c r="RW89" s="58"/>
      <c r="RX89" s="58"/>
      <c r="RY89" s="58"/>
      <c r="RZ89" s="58"/>
      <c r="SA89" s="58"/>
      <c r="SB89" s="58"/>
      <c r="SC89" s="58"/>
      <c r="SD89" s="58"/>
      <c r="SE89" s="58"/>
      <c r="SF89" s="58"/>
      <c r="SG89" s="58"/>
      <c r="SH89" s="58"/>
      <c r="SI89" s="58"/>
      <c r="SJ89" s="58"/>
      <c r="SK89" s="58"/>
      <c r="SL89" s="58"/>
      <c r="SM89" s="58"/>
      <c r="SN89" s="58"/>
      <c r="SO89" s="58"/>
      <c r="SP89" s="58"/>
      <c r="SQ89" s="58"/>
      <c r="SR89" s="58"/>
      <c r="SS89" s="58"/>
      <c r="ST89" s="58"/>
      <c r="SU89" s="58"/>
      <c r="SV89" s="58"/>
      <c r="SW89" s="58"/>
      <c r="SX89" s="58"/>
      <c r="SY89" s="58"/>
      <c r="SZ89" s="58"/>
      <c r="TA89" s="58"/>
      <c r="TB89" s="58"/>
      <c r="TC89" s="58"/>
      <c r="TD89" s="58"/>
      <c r="TE89" s="58"/>
      <c r="TF89" s="58"/>
      <c r="TG89" s="58"/>
      <c r="TH89" s="58"/>
      <c r="TI89" s="58"/>
      <c r="TJ89" s="58" t="s">
        <v>2254</v>
      </c>
      <c r="TK89" s="58">
        <v>0</v>
      </c>
      <c r="TL89" s="58">
        <v>0</v>
      </c>
      <c r="TM89" s="58">
        <v>0</v>
      </c>
      <c r="TN89" s="58">
        <v>1</v>
      </c>
      <c r="TO89" s="58">
        <v>0</v>
      </c>
      <c r="TP89" s="58">
        <v>0</v>
      </c>
      <c r="TQ89" s="58">
        <v>0</v>
      </c>
      <c r="TR89" s="58">
        <v>0</v>
      </c>
      <c r="TS89" s="58"/>
      <c r="TT89" s="58"/>
      <c r="TU89" s="58" t="s">
        <v>2277</v>
      </c>
      <c r="TV89" s="58">
        <v>1</v>
      </c>
      <c r="TW89" s="58">
        <v>0</v>
      </c>
      <c r="TX89" s="58">
        <v>0</v>
      </c>
      <c r="TY89" s="58">
        <v>0</v>
      </c>
      <c r="TZ89" s="58">
        <v>0</v>
      </c>
      <c r="UA89" s="58">
        <v>0</v>
      </c>
      <c r="UB89" s="58">
        <v>0</v>
      </c>
      <c r="UC89" s="58"/>
      <c r="UD89" s="58" t="s">
        <v>2254</v>
      </c>
      <c r="UE89" s="58">
        <v>0</v>
      </c>
      <c r="UF89" s="58">
        <v>0</v>
      </c>
      <c r="UG89" s="58">
        <v>0</v>
      </c>
      <c r="UH89" s="58">
        <v>1</v>
      </c>
      <c r="UI89" s="58">
        <v>0</v>
      </c>
      <c r="UJ89" s="58">
        <v>0</v>
      </c>
      <c r="UK89" s="58">
        <v>0</v>
      </c>
      <c r="UL89" s="58">
        <v>0</v>
      </c>
      <c r="UM89" s="58"/>
      <c r="UN89" s="58"/>
      <c r="UO89" s="58" t="s">
        <v>2277</v>
      </c>
      <c r="UP89" s="58">
        <v>1</v>
      </c>
      <c r="UQ89" s="58">
        <v>0</v>
      </c>
      <c r="UR89" s="58">
        <v>0</v>
      </c>
      <c r="US89" s="58">
        <v>0</v>
      </c>
      <c r="UT89" s="58">
        <v>0</v>
      </c>
      <c r="UU89" s="58">
        <v>0</v>
      </c>
      <c r="UV89" s="58">
        <v>0</v>
      </c>
      <c r="UW89" s="58"/>
      <c r="UX89" s="58"/>
      <c r="UY89" s="58"/>
      <c r="UZ89" s="58"/>
      <c r="VA89" s="58"/>
      <c r="VB89" s="58"/>
      <c r="VC89" s="58"/>
      <c r="VD89" s="58"/>
      <c r="VE89" s="58"/>
      <c r="VF89" s="58"/>
      <c r="VG89" s="58"/>
      <c r="VH89" s="58"/>
      <c r="VI89" s="58"/>
      <c r="VJ89" s="58"/>
      <c r="VK89" s="58"/>
      <c r="VL89" s="58"/>
      <c r="VM89" s="58"/>
      <c r="VN89" s="58"/>
      <c r="VO89" s="58"/>
      <c r="VP89" s="58"/>
      <c r="VQ89" s="58"/>
      <c r="VR89" s="58" t="s">
        <v>327</v>
      </c>
      <c r="VS89" s="58" t="s">
        <v>2278</v>
      </c>
      <c r="VT89" s="58">
        <v>0</v>
      </c>
      <c r="VU89" s="58">
        <v>0</v>
      </c>
      <c r="VV89" s="58">
        <v>1</v>
      </c>
      <c r="VW89" s="58">
        <v>0</v>
      </c>
      <c r="VX89" s="58">
        <v>0</v>
      </c>
      <c r="VY89" s="58">
        <v>0</v>
      </c>
      <c r="VZ89" s="58">
        <v>0</v>
      </c>
      <c r="WA89" s="58">
        <v>1</v>
      </c>
      <c r="WB89" s="58"/>
      <c r="WC89" s="58">
        <v>0</v>
      </c>
      <c r="WD89" s="58">
        <v>0</v>
      </c>
      <c r="WE89" s="58">
        <v>0</v>
      </c>
      <c r="WF89" s="58"/>
      <c r="WG89" s="58" t="s">
        <v>4441</v>
      </c>
      <c r="WH89" s="58" t="s">
        <v>4521</v>
      </c>
      <c r="WI89" s="58" t="s">
        <v>2281</v>
      </c>
      <c r="WJ89" s="58">
        <v>0</v>
      </c>
      <c r="WK89" s="58">
        <v>0</v>
      </c>
      <c r="WL89" s="58">
        <v>0</v>
      </c>
      <c r="WM89" s="58">
        <v>0</v>
      </c>
      <c r="WN89" s="58">
        <v>1</v>
      </c>
      <c r="WO89" s="58">
        <v>0</v>
      </c>
      <c r="WP89" s="58">
        <v>0</v>
      </c>
      <c r="WQ89" s="58">
        <v>1</v>
      </c>
      <c r="WR89" s="58">
        <v>1</v>
      </c>
      <c r="WS89" s="58">
        <v>0</v>
      </c>
      <c r="WT89" s="58">
        <v>0</v>
      </c>
      <c r="WU89" s="58"/>
      <c r="WV89" s="58">
        <v>0</v>
      </c>
      <c r="WW89" s="58">
        <v>0</v>
      </c>
      <c r="WX89" s="58">
        <v>0</v>
      </c>
      <c r="WY89" s="58"/>
      <c r="WZ89" s="54" t="s">
        <v>5065</v>
      </c>
      <c r="XA89" s="58" t="s">
        <v>310</v>
      </c>
      <c r="XB89" s="58" t="s">
        <v>2235</v>
      </c>
      <c r="XC89" s="58">
        <v>0</v>
      </c>
      <c r="XD89" s="58">
        <v>0</v>
      </c>
      <c r="XE89" s="58">
        <v>1</v>
      </c>
      <c r="XF89" s="58">
        <v>0</v>
      </c>
      <c r="XG89" s="58">
        <v>0</v>
      </c>
      <c r="XH89" s="58">
        <v>0</v>
      </c>
      <c r="XI89" s="58"/>
      <c r="XJ89" s="39" t="s">
        <v>355</v>
      </c>
      <c r="XK89" s="58" t="s">
        <v>327</v>
      </c>
      <c r="XL89" s="58"/>
      <c r="XM89" s="58" t="s">
        <v>598</v>
      </c>
      <c r="XN89" s="58">
        <v>0</v>
      </c>
      <c r="XO89" s="58">
        <v>0</v>
      </c>
      <c r="XP89" s="58">
        <v>1</v>
      </c>
      <c r="XQ89" s="58"/>
      <c r="XR89" s="58">
        <v>0</v>
      </c>
      <c r="XS89" s="58">
        <v>0</v>
      </c>
      <c r="XT89" s="58">
        <v>0</v>
      </c>
      <c r="XU89" s="58"/>
      <c r="XV89" s="58"/>
      <c r="XW89" s="58" t="s">
        <v>4121</v>
      </c>
      <c r="XX89" s="58">
        <v>230378049</v>
      </c>
      <c r="XY89" s="58" t="s">
        <v>2284</v>
      </c>
      <c r="XZ89" s="57">
        <v>44508.812673611108</v>
      </c>
      <c r="YA89" s="58"/>
      <c r="YB89" s="58"/>
      <c r="YC89" s="58" t="s">
        <v>336</v>
      </c>
      <c r="YD89" s="58" t="s">
        <v>337</v>
      </c>
      <c r="YE89" s="58"/>
      <c r="YF89" s="58">
        <v>100</v>
      </c>
    </row>
    <row r="90" spans="1:656" s="14" customFormat="1" x14ac:dyDescent="0.25">
      <c r="A90" s="37">
        <v>44505.796422673608</v>
      </c>
      <c r="B90" s="38">
        <v>44508.880041585653</v>
      </c>
      <c r="C90" s="38">
        <v>44505</v>
      </c>
      <c r="D90" s="39"/>
      <c r="E90" s="39" t="s">
        <v>364</v>
      </c>
      <c r="F90" s="38">
        <v>44506</v>
      </c>
      <c r="G90" s="39" t="s">
        <v>310</v>
      </c>
      <c r="H90" s="39" t="s">
        <v>310</v>
      </c>
      <c r="I90" s="39" t="s">
        <v>327</v>
      </c>
      <c r="J90" s="39" t="s">
        <v>312</v>
      </c>
      <c r="K90" s="39" t="s">
        <v>313</v>
      </c>
      <c r="L90" s="39"/>
      <c r="M90" s="39" t="s">
        <v>314</v>
      </c>
      <c r="N90" s="39" t="s">
        <v>310</v>
      </c>
      <c r="O90" s="39" t="s">
        <v>315</v>
      </c>
      <c r="P90" s="39" t="s">
        <v>316</v>
      </c>
      <c r="Q90" s="39"/>
      <c r="R90" s="39" t="s">
        <v>317</v>
      </c>
      <c r="S90" s="39">
        <v>5</v>
      </c>
      <c r="T90" s="39">
        <v>0</v>
      </c>
      <c r="U90" s="39">
        <v>3</v>
      </c>
      <c r="V90" s="39" t="s">
        <v>319</v>
      </c>
      <c r="W90" s="39">
        <v>0</v>
      </c>
      <c r="X90" s="39">
        <v>1</v>
      </c>
      <c r="Y90" s="39">
        <v>0</v>
      </c>
      <c r="Z90" s="39">
        <v>0</v>
      </c>
      <c r="AA90" s="39"/>
      <c r="AB90" s="39"/>
      <c r="AC90" s="39"/>
      <c r="AD90" s="39"/>
      <c r="AE90" s="39"/>
      <c r="AF90" s="39" t="s">
        <v>310</v>
      </c>
      <c r="AG90" s="39" t="s">
        <v>339</v>
      </c>
      <c r="AH90" s="39">
        <v>1</v>
      </c>
      <c r="AI90" s="39">
        <v>0</v>
      </c>
      <c r="AJ90" s="39">
        <v>0</v>
      </c>
      <c r="AK90" s="39">
        <v>0</v>
      </c>
      <c r="AL90" s="39">
        <v>0</v>
      </c>
      <c r="AM90" s="39">
        <v>0</v>
      </c>
      <c r="AN90" s="39">
        <v>0</v>
      </c>
      <c r="AO90" s="39">
        <v>0</v>
      </c>
      <c r="AP90" s="39"/>
      <c r="AQ90" s="39" t="s">
        <v>403</v>
      </c>
      <c r="AR90" s="39"/>
      <c r="AS90" s="39">
        <v>5000</v>
      </c>
      <c r="AT90" s="39" t="s">
        <v>327</v>
      </c>
      <c r="AU90" s="39"/>
      <c r="AV90" s="39"/>
      <c r="AW90" s="39"/>
      <c r="AX90" s="39"/>
      <c r="AY90" s="39"/>
      <c r="AZ90" s="39"/>
      <c r="BA90" s="39"/>
      <c r="BB90" s="39"/>
      <c r="BC90" s="39"/>
      <c r="BD90" s="39"/>
      <c r="BE90" s="39"/>
      <c r="BF90" s="39"/>
      <c r="BG90" s="39"/>
      <c r="BH90" s="39"/>
      <c r="BI90" s="39"/>
      <c r="BJ90" s="39"/>
      <c r="BK90" s="39"/>
      <c r="BL90" s="39"/>
      <c r="BM90" s="39"/>
      <c r="BN90" s="39"/>
      <c r="BO90" s="39" t="s">
        <v>541</v>
      </c>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9"/>
      <c r="EE90" s="39"/>
      <c r="EF90" s="39"/>
      <c r="EG90" s="39"/>
      <c r="EH90" s="39"/>
      <c r="EI90" s="39"/>
      <c r="EJ90" s="39" t="s">
        <v>318</v>
      </c>
      <c r="EK90" s="39">
        <v>1</v>
      </c>
      <c r="EL90" s="39">
        <v>0</v>
      </c>
      <c r="EM90" s="39">
        <v>0</v>
      </c>
      <c r="EN90" s="39">
        <v>0</v>
      </c>
      <c r="EO90" s="39">
        <v>0</v>
      </c>
      <c r="EP90" s="39">
        <v>0</v>
      </c>
      <c r="EQ90" s="39"/>
      <c r="ER90" s="39" t="s">
        <v>384</v>
      </c>
      <c r="ES90" s="39">
        <v>1</v>
      </c>
      <c r="ET90" s="39">
        <v>0</v>
      </c>
      <c r="EU90" s="39">
        <v>0</v>
      </c>
      <c r="EV90" s="39">
        <v>0</v>
      </c>
      <c r="EW90" s="39">
        <v>0</v>
      </c>
      <c r="EX90" s="39">
        <v>0</v>
      </c>
      <c r="EY90" s="39">
        <v>0</v>
      </c>
      <c r="EZ90" s="39">
        <v>0</v>
      </c>
      <c r="FA90" s="39">
        <v>0</v>
      </c>
      <c r="FB90" s="39">
        <v>0</v>
      </c>
      <c r="FC90" s="39">
        <v>0</v>
      </c>
      <c r="FD90" s="39">
        <v>0</v>
      </c>
      <c r="FE90" s="39">
        <v>0</v>
      </c>
      <c r="FF90" s="39">
        <v>0</v>
      </c>
      <c r="FG90" s="39">
        <v>0</v>
      </c>
      <c r="FH90" s="39">
        <v>0</v>
      </c>
      <c r="FI90" s="39">
        <v>0</v>
      </c>
      <c r="FJ90" s="39"/>
      <c r="FK90" s="39" t="s">
        <v>318</v>
      </c>
      <c r="FL90" s="39">
        <v>1</v>
      </c>
      <c r="FM90" s="39">
        <v>0</v>
      </c>
      <c r="FN90" s="39">
        <v>0</v>
      </c>
      <c r="FO90" s="39">
        <v>0</v>
      </c>
      <c r="FP90" s="39">
        <v>0</v>
      </c>
      <c r="FQ90" s="39">
        <v>0</v>
      </c>
      <c r="FR90" s="39"/>
      <c r="FS90" s="39"/>
      <c r="FT90" s="39"/>
      <c r="FU90" s="39"/>
      <c r="FV90" s="39"/>
      <c r="FW90" s="39"/>
      <c r="FX90" s="39"/>
      <c r="FY90" s="39"/>
      <c r="FZ90" s="39"/>
      <c r="GA90" s="39"/>
      <c r="GB90" s="39"/>
      <c r="GC90" s="39"/>
      <c r="GD90" s="39"/>
      <c r="GE90" s="39"/>
      <c r="GF90" s="39"/>
      <c r="GG90" s="39"/>
      <c r="GH90" s="39"/>
      <c r="GI90" s="39"/>
      <c r="GJ90" s="39"/>
      <c r="GK90" s="39"/>
      <c r="GL90" s="39"/>
      <c r="GM90" s="39"/>
      <c r="GN90" s="39"/>
      <c r="GO90" s="39"/>
      <c r="GP90" s="39"/>
      <c r="GQ90" s="39"/>
      <c r="GR90" s="39"/>
      <c r="GS90" s="39"/>
      <c r="GT90" s="39"/>
      <c r="GU90" s="39"/>
      <c r="GV90" s="39"/>
      <c r="GW90" s="39"/>
      <c r="GX90" s="39"/>
      <c r="GY90" s="39"/>
      <c r="GZ90" s="39"/>
      <c r="HA90" s="39"/>
      <c r="HB90" s="39"/>
      <c r="HC90" s="39"/>
      <c r="HD90" s="39"/>
      <c r="HE90" s="39"/>
      <c r="HF90" s="39"/>
      <c r="HG90" s="39"/>
      <c r="HH90" s="39"/>
      <c r="HI90" s="39"/>
      <c r="HJ90" s="39"/>
      <c r="HK90" s="39"/>
      <c r="HL90" s="39"/>
      <c r="HM90" s="39"/>
      <c r="HN90" s="39"/>
      <c r="HO90" s="39"/>
      <c r="HP90" s="39"/>
      <c r="HQ90" s="39"/>
      <c r="HR90" s="39"/>
      <c r="HS90" s="39"/>
      <c r="HT90" s="39"/>
      <c r="HU90" s="39" t="s">
        <v>404</v>
      </c>
      <c r="HV90" s="39"/>
      <c r="HW90" s="39" t="s">
        <v>345</v>
      </c>
      <c r="HX90" s="39"/>
      <c r="HY90" s="39"/>
      <c r="HZ90" s="39"/>
      <c r="IA90" s="39"/>
      <c r="IB90" s="39"/>
      <c r="IC90" s="39"/>
      <c r="ID90" s="39" t="s">
        <v>4273</v>
      </c>
      <c r="IE90" s="39" t="s">
        <v>2286</v>
      </c>
      <c r="IF90" s="39">
        <v>0</v>
      </c>
      <c r="IG90" s="39">
        <v>0</v>
      </c>
      <c r="IH90" s="39">
        <v>0</v>
      </c>
      <c r="II90" s="39">
        <v>1</v>
      </c>
      <c r="IJ90" s="39">
        <v>0</v>
      </c>
      <c r="IK90" s="39">
        <v>1</v>
      </c>
      <c r="IL90" s="39">
        <v>0</v>
      </c>
      <c r="IM90" s="39">
        <v>0</v>
      </c>
      <c r="IN90" s="39">
        <v>0</v>
      </c>
      <c r="IO90" s="39">
        <v>0</v>
      </c>
      <c r="IP90" s="39">
        <v>0</v>
      </c>
      <c r="IQ90" s="39"/>
      <c r="IR90" s="39" t="s">
        <v>4216</v>
      </c>
      <c r="IS90" s="39" t="s">
        <v>2288</v>
      </c>
      <c r="IT90" s="39">
        <v>1</v>
      </c>
      <c r="IU90" s="39">
        <v>1</v>
      </c>
      <c r="IV90" s="39">
        <v>1</v>
      </c>
      <c r="IW90" s="39">
        <v>0</v>
      </c>
      <c r="IX90" s="39">
        <v>0</v>
      </c>
      <c r="IY90" s="39">
        <v>1</v>
      </c>
      <c r="IZ90" s="39">
        <v>0</v>
      </c>
      <c r="JA90" s="39">
        <v>0</v>
      </c>
      <c r="JB90" s="39">
        <v>0</v>
      </c>
      <c r="JC90" s="39">
        <v>0</v>
      </c>
      <c r="JD90" s="39">
        <v>0</v>
      </c>
      <c r="JE90" s="39">
        <v>0</v>
      </c>
      <c r="JF90" s="39">
        <v>0</v>
      </c>
      <c r="JG90" s="39">
        <v>0</v>
      </c>
      <c r="JH90" s="39">
        <v>0</v>
      </c>
      <c r="JI90" s="39">
        <v>0</v>
      </c>
      <c r="JJ90" s="39"/>
      <c r="JK90" s="39" t="s">
        <v>389</v>
      </c>
      <c r="JL90" s="61" t="s">
        <v>351</v>
      </c>
      <c r="JM90" s="39"/>
      <c r="JN90" s="39" t="s">
        <v>352</v>
      </c>
      <c r="JO90" s="39"/>
      <c r="JP90" s="39"/>
      <c r="JQ90" s="39"/>
      <c r="JR90" s="39"/>
      <c r="JS90" s="39"/>
      <c r="JT90" s="39"/>
      <c r="JU90" s="39"/>
      <c r="JV90" s="39"/>
      <c r="JW90" s="39"/>
      <c r="JX90" s="39"/>
      <c r="JY90" s="39"/>
      <c r="JZ90" s="39"/>
      <c r="KA90" s="39"/>
      <c r="KB90" s="39"/>
      <c r="KC90" s="39"/>
      <c r="KD90" s="39"/>
      <c r="KE90" s="39"/>
      <c r="KF90" s="39"/>
      <c r="KG90" s="39"/>
      <c r="KH90" s="39"/>
      <c r="KI90" s="39"/>
      <c r="KJ90" s="39"/>
      <c r="KK90" s="39"/>
      <c r="KL90" s="39"/>
      <c r="KM90" s="39"/>
      <c r="KN90" s="39"/>
      <c r="KO90" s="39"/>
      <c r="KP90" s="39"/>
      <c r="KQ90" s="39"/>
      <c r="KR90" s="39"/>
      <c r="KS90" s="39"/>
      <c r="KT90" s="39"/>
      <c r="KU90" s="39"/>
      <c r="KV90" s="39"/>
      <c r="KW90" s="39"/>
      <c r="KX90" s="39"/>
      <c r="KY90" s="39"/>
      <c r="KZ90" s="39"/>
      <c r="LA90" s="39"/>
      <c r="LB90" s="39"/>
      <c r="LC90" s="39"/>
      <c r="LD90" s="39"/>
      <c r="LE90" s="39"/>
      <c r="LF90" s="39"/>
      <c r="LG90" s="39"/>
      <c r="LH90" s="39"/>
      <c r="LI90" s="39"/>
      <c r="LJ90" s="39"/>
      <c r="LK90" s="39"/>
      <c r="LL90" s="39"/>
      <c r="LM90" s="39"/>
      <c r="LN90" s="39"/>
      <c r="LO90" s="39"/>
      <c r="LP90" s="39"/>
      <c r="LQ90" s="39"/>
      <c r="LR90" s="39"/>
      <c r="LS90" s="39"/>
      <c r="LT90" s="39"/>
      <c r="LU90" s="39"/>
      <c r="LV90" s="39"/>
      <c r="LW90" s="39"/>
      <c r="LX90" s="39"/>
      <c r="LY90" s="39"/>
      <c r="LZ90" s="39"/>
      <c r="MA90" s="39"/>
      <c r="MB90" s="39"/>
      <c r="MC90" s="39"/>
      <c r="MD90" s="39"/>
      <c r="ME90" s="39"/>
      <c r="MF90" s="39"/>
      <c r="MG90" s="39" t="s">
        <v>2271</v>
      </c>
      <c r="MH90" s="39" t="s">
        <v>2271</v>
      </c>
      <c r="MI90" s="39" t="s">
        <v>355</v>
      </c>
      <c r="MJ90" s="39" t="s">
        <v>2275</v>
      </c>
      <c r="MK90" s="39">
        <v>1</v>
      </c>
      <c r="ML90" s="39">
        <v>1</v>
      </c>
      <c r="MM90" s="39">
        <v>0</v>
      </c>
      <c r="MN90" s="39">
        <v>0</v>
      </c>
      <c r="MO90" s="39">
        <v>0</v>
      </c>
      <c r="MP90" s="39">
        <v>0</v>
      </c>
      <c r="MQ90" s="39">
        <v>0</v>
      </c>
      <c r="MR90" s="39">
        <v>0</v>
      </c>
      <c r="MS90" s="39"/>
      <c r="MT90" s="39" t="s">
        <v>324</v>
      </c>
      <c r="MU90" s="39">
        <v>0</v>
      </c>
      <c r="MV90" s="39">
        <v>1</v>
      </c>
      <c r="MW90" s="39"/>
      <c r="MX90" s="39">
        <v>0</v>
      </c>
      <c r="MY90" s="39">
        <v>0</v>
      </c>
      <c r="MZ90" s="39">
        <v>0</v>
      </c>
      <c r="NA90" s="39"/>
      <c r="NB90" s="39" t="s">
        <v>371</v>
      </c>
      <c r="NC90" s="39">
        <v>0</v>
      </c>
      <c r="ND90" s="39">
        <v>1</v>
      </c>
      <c r="NE90" s="39"/>
      <c r="NF90" s="39"/>
      <c r="NG90" s="39" t="s">
        <v>326</v>
      </c>
      <c r="NH90" s="39">
        <v>0</v>
      </c>
      <c r="NI90" s="39">
        <v>0</v>
      </c>
      <c r="NJ90" s="39">
        <v>0</v>
      </c>
      <c r="NK90" s="39">
        <v>1</v>
      </c>
      <c r="NL90" s="39">
        <v>0</v>
      </c>
      <c r="NM90" s="39">
        <v>0</v>
      </c>
      <c r="NN90" s="39">
        <v>0</v>
      </c>
      <c r="NO90" s="39">
        <v>0</v>
      </c>
      <c r="NP90" s="39">
        <v>0</v>
      </c>
      <c r="NQ90" s="39">
        <v>0</v>
      </c>
      <c r="NR90" s="39">
        <v>0</v>
      </c>
      <c r="NS90" s="39"/>
      <c r="NT90" s="39"/>
      <c r="NU90" s="39" t="s">
        <v>327</v>
      </c>
      <c r="NV90" s="39" t="s">
        <v>327</v>
      </c>
      <c r="NW90" s="39"/>
      <c r="NX90" s="39"/>
      <c r="NY90" s="39"/>
      <c r="NZ90" s="39"/>
      <c r="OA90" s="39"/>
      <c r="OB90" s="39"/>
      <c r="OC90" s="39"/>
      <c r="OD90" s="39"/>
      <c r="OE90" s="39"/>
      <c r="OF90" s="39"/>
      <c r="OG90" s="39"/>
      <c r="OH90" s="39"/>
      <c r="OI90" s="39"/>
      <c r="OJ90" s="39"/>
      <c r="OK90" s="39"/>
      <c r="OL90" s="39"/>
      <c r="OM90" s="39"/>
      <c r="ON90" s="39"/>
      <c r="OO90" s="39"/>
      <c r="OP90" s="39"/>
      <c r="OQ90" s="39"/>
      <c r="OR90" s="39"/>
      <c r="OS90" s="39"/>
      <c r="OT90" s="39"/>
      <c r="OU90" s="39"/>
      <c r="OV90" s="39"/>
      <c r="OW90" s="39"/>
      <c r="OX90" s="39"/>
      <c r="OY90" s="39"/>
      <c r="OZ90" s="39"/>
      <c r="PA90" s="39"/>
      <c r="PB90" s="39"/>
      <c r="PC90" s="39"/>
      <c r="PD90" s="39"/>
      <c r="PE90" s="39"/>
      <c r="PF90" s="39"/>
      <c r="PG90" s="39"/>
      <c r="PH90" s="39"/>
      <c r="PI90" s="39"/>
      <c r="PJ90" s="39"/>
      <c r="PK90" s="39"/>
      <c r="PL90" s="39"/>
      <c r="PM90" s="39"/>
      <c r="PN90" s="39"/>
      <c r="PO90" s="39"/>
      <c r="PP90" s="39"/>
      <c r="PQ90" s="39"/>
      <c r="PR90" s="39"/>
      <c r="PS90" s="39"/>
      <c r="PT90" s="39"/>
      <c r="PU90" s="39"/>
      <c r="PV90" s="39"/>
      <c r="PW90" s="39"/>
      <c r="PX90" s="39"/>
      <c r="PY90" s="39"/>
      <c r="PZ90" s="39"/>
      <c r="QA90" s="39"/>
      <c r="QB90" s="39"/>
      <c r="QC90" s="39"/>
      <c r="QD90" s="39"/>
      <c r="QE90" s="39"/>
      <c r="QF90" s="39"/>
      <c r="QG90" s="39"/>
      <c r="QH90" s="39"/>
      <c r="QI90" s="39"/>
      <c r="QJ90" s="39"/>
      <c r="QK90" s="39"/>
      <c r="QL90" s="39"/>
      <c r="QM90" s="39"/>
      <c r="QN90" s="39"/>
      <c r="QO90" s="39"/>
      <c r="QP90" s="39"/>
      <c r="QQ90" s="39"/>
      <c r="QR90" s="39"/>
      <c r="QS90" s="39"/>
      <c r="QT90" s="39"/>
      <c r="QU90" s="39"/>
      <c r="QV90" s="39"/>
      <c r="QW90" s="39"/>
      <c r="QX90" s="39"/>
      <c r="QY90" s="39"/>
      <c r="QZ90" s="39"/>
      <c r="RA90" s="39"/>
      <c r="RB90" s="39"/>
      <c r="RC90" s="39"/>
      <c r="RD90" s="39"/>
      <c r="RE90" s="39"/>
      <c r="RF90" s="39"/>
      <c r="RG90" s="39"/>
      <c r="RH90" s="39"/>
      <c r="RI90" s="39"/>
      <c r="RJ90" s="39"/>
      <c r="RK90" s="39"/>
      <c r="RL90" s="39"/>
      <c r="RM90" s="39"/>
      <c r="RN90" s="39"/>
      <c r="RO90" s="39"/>
      <c r="RP90" s="39"/>
      <c r="RQ90" s="39"/>
      <c r="RR90" s="39"/>
      <c r="RS90" s="39"/>
      <c r="RT90" s="39"/>
      <c r="RU90" s="39"/>
      <c r="RV90" s="39"/>
      <c r="RW90" s="39"/>
      <c r="RX90" s="39"/>
      <c r="RY90" s="39"/>
      <c r="RZ90" s="39"/>
      <c r="SA90" s="39"/>
      <c r="SB90" s="39"/>
      <c r="SC90" s="39"/>
      <c r="SD90" s="39"/>
      <c r="SE90" s="39"/>
      <c r="SF90" s="39"/>
      <c r="SG90" s="39"/>
      <c r="SH90" s="39"/>
      <c r="SI90" s="39"/>
      <c r="SJ90" s="39"/>
      <c r="SK90" s="39"/>
      <c r="SL90" s="39"/>
      <c r="SM90" s="39"/>
      <c r="SN90" s="39"/>
      <c r="SO90" s="39"/>
      <c r="SP90" s="39"/>
      <c r="SQ90" s="39"/>
      <c r="SR90" s="39"/>
      <c r="SS90" s="39"/>
      <c r="ST90" s="39"/>
      <c r="SU90" s="39"/>
      <c r="SV90" s="39"/>
      <c r="SW90" s="39"/>
      <c r="SX90" s="39"/>
      <c r="SY90" s="39"/>
      <c r="SZ90" s="39"/>
      <c r="TA90" s="39"/>
      <c r="TB90" s="39"/>
      <c r="TC90" s="39"/>
      <c r="TD90" s="39"/>
      <c r="TE90" s="39"/>
      <c r="TF90" s="39"/>
      <c r="TG90" s="39"/>
      <c r="TH90" s="39"/>
      <c r="TI90" s="39"/>
      <c r="TJ90" s="39"/>
      <c r="TK90" s="39"/>
      <c r="TL90" s="39"/>
      <c r="TM90" s="39"/>
      <c r="TN90" s="39"/>
      <c r="TO90" s="39"/>
      <c r="TP90" s="39"/>
      <c r="TQ90" s="39"/>
      <c r="TR90" s="39"/>
      <c r="TS90" s="39"/>
      <c r="TT90" s="39"/>
      <c r="TU90" s="39"/>
      <c r="TV90" s="39"/>
      <c r="TW90" s="39"/>
      <c r="TX90" s="39"/>
      <c r="TY90" s="39"/>
      <c r="TZ90" s="39"/>
      <c r="UA90" s="39"/>
      <c r="UB90" s="39"/>
      <c r="UC90" s="39"/>
      <c r="UD90" s="39"/>
      <c r="UE90" s="39"/>
      <c r="UF90" s="39"/>
      <c r="UG90" s="39"/>
      <c r="UH90" s="39"/>
      <c r="UI90" s="39"/>
      <c r="UJ90" s="39"/>
      <c r="UK90" s="39"/>
      <c r="UL90" s="39"/>
      <c r="UM90" s="39"/>
      <c r="UN90" s="39"/>
      <c r="UO90" s="39"/>
      <c r="UP90" s="39"/>
      <c r="UQ90" s="39"/>
      <c r="UR90" s="39"/>
      <c r="US90" s="39"/>
      <c r="UT90" s="39"/>
      <c r="UU90" s="39"/>
      <c r="UV90" s="39"/>
      <c r="UW90" s="39"/>
      <c r="UX90" s="39"/>
      <c r="UY90" s="39"/>
      <c r="UZ90" s="39"/>
      <c r="VA90" s="39"/>
      <c r="VB90" s="39"/>
      <c r="VC90" s="39"/>
      <c r="VD90" s="39"/>
      <c r="VE90" s="39"/>
      <c r="VF90" s="39"/>
      <c r="VG90" s="39"/>
      <c r="VH90" s="39"/>
      <c r="VI90" s="39"/>
      <c r="VJ90" s="39"/>
      <c r="VK90" s="39"/>
      <c r="VL90" s="39"/>
      <c r="VM90" s="39"/>
      <c r="VN90" s="39"/>
      <c r="VO90" s="39"/>
      <c r="VP90" s="39"/>
      <c r="VQ90" s="39"/>
      <c r="VR90" s="39"/>
      <c r="VS90" s="39" t="s">
        <v>414</v>
      </c>
      <c r="VT90" s="39">
        <v>0</v>
      </c>
      <c r="VU90" s="39">
        <v>0</v>
      </c>
      <c r="VV90" s="39">
        <v>1</v>
      </c>
      <c r="VW90" s="39">
        <v>0</v>
      </c>
      <c r="VX90" s="39">
        <v>0</v>
      </c>
      <c r="VY90" s="39">
        <v>1</v>
      </c>
      <c r="VZ90" s="39">
        <v>0</v>
      </c>
      <c r="WA90" s="39">
        <v>0</v>
      </c>
      <c r="WB90" s="39"/>
      <c r="WC90" s="39">
        <v>0</v>
      </c>
      <c r="WD90" s="39">
        <v>0</v>
      </c>
      <c r="WE90" s="39">
        <v>0</v>
      </c>
      <c r="WF90" s="39"/>
      <c r="WG90" s="39" t="s">
        <v>4442</v>
      </c>
      <c r="WH90" s="39" t="s">
        <v>4522</v>
      </c>
      <c r="WI90" s="39" t="s">
        <v>376</v>
      </c>
      <c r="WJ90" s="39">
        <v>0</v>
      </c>
      <c r="WK90" s="39">
        <v>0</v>
      </c>
      <c r="WL90" s="39">
        <v>0</v>
      </c>
      <c r="WM90" s="39">
        <v>0</v>
      </c>
      <c r="WN90" s="39">
        <v>1</v>
      </c>
      <c r="WO90" s="39">
        <v>1</v>
      </c>
      <c r="WP90" s="39">
        <v>0</v>
      </c>
      <c r="WQ90" s="39">
        <v>0</v>
      </c>
      <c r="WR90" s="39">
        <v>1</v>
      </c>
      <c r="WS90" s="39">
        <v>0</v>
      </c>
      <c r="WT90" s="39">
        <v>0</v>
      </c>
      <c r="WU90" s="39"/>
      <c r="WV90" s="39">
        <v>0</v>
      </c>
      <c r="WW90" s="39">
        <v>0</v>
      </c>
      <c r="WX90" s="39">
        <v>0</v>
      </c>
      <c r="WY90" s="39"/>
      <c r="WZ90" s="39" t="s">
        <v>5072</v>
      </c>
      <c r="XA90" s="39" t="s">
        <v>327</v>
      </c>
      <c r="XB90" s="39"/>
      <c r="XC90" s="39"/>
      <c r="XD90" s="39"/>
      <c r="XE90" s="39"/>
      <c r="XF90" s="39"/>
      <c r="XG90" s="39"/>
      <c r="XH90" s="39"/>
      <c r="XI90" s="39"/>
      <c r="XJ90" s="39" t="s">
        <v>355</v>
      </c>
      <c r="XK90" s="39" t="s">
        <v>327</v>
      </c>
      <c r="XL90" s="39"/>
      <c r="XM90" s="39" t="s">
        <v>355</v>
      </c>
      <c r="XN90" s="39">
        <v>0</v>
      </c>
      <c r="XO90" s="39">
        <v>0</v>
      </c>
      <c r="XP90" s="39">
        <v>0</v>
      </c>
      <c r="XQ90" s="39"/>
      <c r="XR90" s="39">
        <v>0</v>
      </c>
      <c r="XS90" s="39">
        <v>1</v>
      </c>
      <c r="XT90" s="39">
        <v>0</v>
      </c>
      <c r="XU90" s="39"/>
      <c r="XV90" s="39"/>
      <c r="XW90" s="39" t="s">
        <v>4122</v>
      </c>
      <c r="XX90" s="39">
        <v>230378050</v>
      </c>
      <c r="XY90" s="39" t="s">
        <v>2294</v>
      </c>
      <c r="XZ90" s="38">
        <v>44508.812685185178</v>
      </c>
      <c r="YA90" s="39"/>
      <c r="YB90" s="39"/>
      <c r="YC90" s="39" t="s">
        <v>336</v>
      </c>
      <c r="YD90" s="39" t="s">
        <v>337</v>
      </c>
      <c r="YE90" s="39"/>
      <c r="YF90" s="39">
        <v>101</v>
      </c>
    </row>
    <row r="91" spans="1:656" s="14" customFormat="1" x14ac:dyDescent="0.25">
      <c r="A91" s="56">
        <v>44506.578846319448</v>
      </c>
      <c r="B91" s="57">
        <v>44508.887807141196</v>
      </c>
      <c r="C91" s="57">
        <v>44506</v>
      </c>
      <c r="D91" s="58"/>
      <c r="E91" s="58" t="s">
        <v>364</v>
      </c>
      <c r="F91" s="57">
        <v>44506</v>
      </c>
      <c r="G91" s="58" t="s">
        <v>310</v>
      </c>
      <c r="H91" s="58" t="s">
        <v>310</v>
      </c>
      <c r="I91" s="58" t="s">
        <v>327</v>
      </c>
      <c r="J91" s="58" t="s">
        <v>312</v>
      </c>
      <c r="K91" s="58" t="s">
        <v>313</v>
      </c>
      <c r="L91" s="58"/>
      <c r="M91" s="58" t="s">
        <v>314</v>
      </c>
      <c r="N91" s="58" t="s">
        <v>310</v>
      </c>
      <c r="O91" s="58" t="s">
        <v>315</v>
      </c>
      <c r="P91" s="58" t="s">
        <v>316</v>
      </c>
      <c r="Q91" s="58"/>
      <c r="R91" s="58" t="s">
        <v>317</v>
      </c>
      <c r="S91" s="58">
        <v>7</v>
      </c>
      <c r="T91" s="58">
        <v>0</v>
      </c>
      <c r="U91" s="58">
        <v>5</v>
      </c>
      <c r="V91" s="58" t="s">
        <v>319</v>
      </c>
      <c r="W91" s="58">
        <v>0</v>
      </c>
      <c r="X91" s="58">
        <v>1</v>
      </c>
      <c r="Y91" s="58">
        <v>0</v>
      </c>
      <c r="Z91" s="58">
        <v>0</v>
      </c>
      <c r="AA91" s="58"/>
      <c r="AB91" s="58"/>
      <c r="AC91" s="58"/>
      <c r="AD91" s="58"/>
      <c r="AE91" s="58"/>
      <c r="AF91" s="58" t="s">
        <v>310</v>
      </c>
      <c r="AG91" s="58" t="s">
        <v>339</v>
      </c>
      <c r="AH91" s="58">
        <v>1</v>
      </c>
      <c r="AI91" s="58">
        <v>0</v>
      </c>
      <c r="AJ91" s="58">
        <v>0</v>
      </c>
      <c r="AK91" s="58">
        <v>0</v>
      </c>
      <c r="AL91" s="58">
        <v>0</v>
      </c>
      <c r="AM91" s="58">
        <v>0</v>
      </c>
      <c r="AN91" s="58">
        <v>0</v>
      </c>
      <c r="AO91" s="58">
        <v>0</v>
      </c>
      <c r="AP91" s="58"/>
      <c r="AQ91" s="58" t="s">
        <v>403</v>
      </c>
      <c r="AR91" s="58"/>
      <c r="AS91" s="58">
        <v>4500</v>
      </c>
      <c r="AT91" s="58" t="s">
        <v>327</v>
      </c>
      <c r="AU91" s="58"/>
      <c r="AV91" s="58"/>
      <c r="AW91" s="58"/>
      <c r="AX91" s="58"/>
      <c r="AY91" s="58"/>
      <c r="AZ91" s="58"/>
      <c r="BA91" s="58"/>
      <c r="BB91" s="58"/>
      <c r="BC91" s="58"/>
      <c r="BD91" s="58"/>
      <c r="BE91" s="58"/>
      <c r="BF91" s="58"/>
      <c r="BG91" s="58"/>
      <c r="BH91" s="58"/>
      <c r="BI91" s="58"/>
      <c r="BJ91" s="58"/>
      <c r="BK91" s="58"/>
      <c r="BL91" s="58"/>
      <c r="BM91" s="58"/>
      <c r="BN91" s="58"/>
      <c r="BO91" s="58" t="s">
        <v>541</v>
      </c>
      <c r="BP91" s="58"/>
      <c r="BQ91" s="58"/>
      <c r="BR91" s="58"/>
      <c r="BS91" s="58"/>
      <c r="BT91" s="58"/>
      <c r="BU91" s="58"/>
      <c r="BV91" s="58"/>
      <c r="BW91" s="58"/>
      <c r="BX91" s="58"/>
      <c r="BY91" s="58"/>
      <c r="BZ91" s="58"/>
      <c r="CA91" s="58"/>
      <c r="CB91" s="58"/>
      <c r="CC91" s="58"/>
      <c r="CD91" s="58"/>
      <c r="CE91" s="58"/>
      <c r="CF91" s="58"/>
      <c r="CG91" s="58"/>
      <c r="CH91" s="58"/>
      <c r="CI91" s="58"/>
      <c r="CJ91" s="58"/>
      <c r="CK91" s="58"/>
      <c r="CL91" s="58"/>
      <c r="CM91" s="58"/>
      <c r="CN91" s="58"/>
      <c r="CO91" s="58"/>
      <c r="CP91" s="58"/>
      <c r="CQ91" s="58"/>
      <c r="CR91" s="58"/>
      <c r="CS91" s="58"/>
      <c r="CT91" s="58"/>
      <c r="CU91" s="58"/>
      <c r="CV91" s="58"/>
      <c r="CW91" s="58"/>
      <c r="CX91" s="58"/>
      <c r="CY91" s="58"/>
      <c r="CZ91" s="58"/>
      <c r="DA91" s="58"/>
      <c r="DB91" s="58"/>
      <c r="DC91" s="58"/>
      <c r="DD91" s="58"/>
      <c r="DE91" s="58"/>
      <c r="DF91" s="58"/>
      <c r="DG91" s="58"/>
      <c r="DH91" s="58"/>
      <c r="DI91" s="58"/>
      <c r="DJ91" s="58"/>
      <c r="DK91" s="58"/>
      <c r="DL91" s="58"/>
      <c r="DM91" s="58"/>
      <c r="DN91" s="58"/>
      <c r="DO91" s="58"/>
      <c r="DP91" s="58"/>
      <c r="DQ91" s="58"/>
      <c r="DR91" s="58"/>
      <c r="DS91" s="58"/>
      <c r="DT91" s="58"/>
      <c r="DU91" s="58"/>
      <c r="DV91" s="58"/>
      <c r="DW91" s="58"/>
      <c r="DX91" s="58"/>
      <c r="DY91" s="58"/>
      <c r="DZ91" s="58"/>
      <c r="EA91" s="58"/>
      <c r="EB91" s="58"/>
      <c r="EC91" s="58"/>
      <c r="ED91" s="58"/>
      <c r="EE91" s="58"/>
      <c r="EF91" s="58"/>
      <c r="EG91" s="58"/>
      <c r="EH91" s="58"/>
      <c r="EI91" s="58"/>
      <c r="EJ91" s="58" t="s">
        <v>318</v>
      </c>
      <c r="EK91" s="58">
        <v>1</v>
      </c>
      <c r="EL91" s="58">
        <v>0</v>
      </c>
      <c r="EM91" s="58">
        <v>0</v>
      </c>
      <c r="EN91" s="58">
        <v>0</v>
      </c>
      <c r="EO91" s="58">
        <v>0</v>
      </c>
      <c r="EP91" s="58">
        <v>0</v>
      </c>
      <c r="EQ91" s="58"/>
      <c r="ER91" s="58" t="s">
        <v>384</v>
      </c>
      <c r="ES91" s="58">
        <v>1</v>
      </c>
      <c r="ET91" s="58">
        <v>0</v>
      </c>
      <c r="EU91" s="58">
        <v>0</v>
      </c>
      <c r="EV91" s="58">
        <v>0</v>
      </c>
      <c r="EW91" s="58">
        <v>0</v>
      </c>
      <c r="EX91" s="58">
        <v>0</v>
      </c>
      <c r="EY91" s="58">
        <v>0</v>
      </c>
      <c r="EZ91" s="58">
        <v>0</v>
      </c>
      <c r="FA91" s="58">
        <v>0</v>
      </c>
      <c r="FB91" s="58">
        <v>0</v>
      </c>
      <c r="FC91" s="58">
        <v>0</v>
      </c>
      <c r="FD91" s="58">
        <v>0</v>
      </c>
      <c r="FE91" s="58">
        <v>0</v>
      </c>
      <c r="FF91" s="58">
        <v>0</v>
      </c>
      <c r="FG91" s="58">
        <v>0</v>
      </c>
      <c r="FH91" s="58">
        <v>0</v>
      </c>
      <c r="FI91" s="58">
        <v>0</v>
      </c>
      <c r="FJ91" s="58"/>
      <c r="FK91" s="58" t="s">
        <v>318</v>
      </c>
      <c r="FL91" s="58">
        <v>1</v>
      </c>
      <c r="FM91" s="58">
        <v>0</v>
      </c>
      <c r="FN91" s="58">
        <v>0</v>
      </c>
      <c r="FO91" s="58">
        <v>0</v>
      </c>
      <c r="FP91" s="58">
        <v>0</v>
      </c>
      <c r="FQ91" s="58">
        <v>0</v>
      </c>
      <c r="FR91" s="58"/>
      <c r="FS91" s="58"/>
      <c r="FT91" s="58"/>
      <c r="FU91" s="58"/>
      <c r="FV91" s="58"/>
      <c r="FW91" s="58"/>
      <c r="FX91" s="58"/>
      <c r="FY91" s="58"/>
      <c r="FZ91" s="58"/>
      <c r="GA91" s="58"/>
      <c r="GB91" s="58"/>
      <c r="GC91" s="58"/>
      <c r="GD91" s="58"/>
      <c r="GE91" s="58"/>
      <c r="GF91" s="58"/>
      <c r="GG91" s="58"/>
      <c r="GH91" s="58"/>
      <c r="GI91" s="58"/>
      <c r="GJ91" s="58"/>
      <c r="GK91" s="58"/>
      <c r="GL91" s="58"/>
      <c r="GM91" s="58"/>
      <c r="GN91" s="58"/>
      <c r="GO91" s="58"/>
      <c r="GP91" s="58"/>
      <c r="GQ91" s="58"/>
      <c r="GR91" s="58"/>
      <c r="GS91" s="58"/>
      <c r="GT91" s="58"/>
      <c r="GU91" s="58"/>
      <c r="GV91" s="58"/>
      <c r="GW91" s="58"/>
      <c r="GX91" s="58"/>
      <c r="GY91" s="58"/>
      <c r="GZ91" s="58"/>
      <c r="HA91" s="58"/>
      <c r="HB91" s="58"/>
      <c r="HC91" s="58"/>
      <c r="HD91" s="58"/>
      <c r="HE91" s="58"/>
      <c r="HF91" s="58"/>
      <c r="HG91" s="58"/>
      <c r="HH91" s="58"/>
      <c r="HI91" s="58"/>
      <c r="HJ91" s="58"/>
      <c r="HK91" s="58"/>
      <c r="HL91" s="58"/>
      <c r="HM91" s="58"/>
      <c r="HN91" s="58"/>
      <c r="HO91" s="58"/>
      <c r="HP91" s="58"/>
      <c r="HQ91" s="58"/>
      <c r="HR91" s="58"/>
      <c r="HS91" s="58"/>
      <c r="HT91" s="58"/>
      <c r="HU91" s="58" t="s">
        <v>643</v>
      </c>
      <c r="HV91" s="58"/>
      <c r="HW91" s="58" t="s">
        <v>345</v>
      </c>
      <c r="HX91" s="58"/>
      <c r="HY91" s="58"/>
      <c r="HZ91" s="58"/>
      <c r="IA91" s="58"/>
      <c r="IB91" s="58"/>
      <c r="IC91" s="58"/>
      <c r="ID91" s="58" t="s">
        <v>4254</v>
      </c>
      <c r="IE91" s="58" t="s">
        <v>2296</v>
      </c>
      <c r="IF91" s="58">
        <v>0</v>
      </c>
      <c r="IG91" s="58">
        <v>0</v>
      </c>
      <c r="IH91" s="58">
        <v>1</v>
      </c>
      <c r="II91" s="58">
        <v>0</v>
      </c>
      <c r="IJ91" s="58">
        <v>0</v>
      </c>
      <c r="IK91" s="58">
        <v>1</v>
      </c>
      <c r="IL91" s="58">
        <v>0</v>
      </c>
      <c r="IM91" s="54">
        <v>0</v>
      </c>
      <c r="IN91" s="58">
        <v>0</v>
      </c>
      <c r="IO91" s="58">
        <v>0</v>
      </c>
      <c r="IP91" s="58">
        <v>0</v>
      </c>
      <c r="IQ91" s="58"/>
      <c r="IR91" s="39" t="s">
        <v>4216</v>
      </c>
      <c r="IS91" s="58" t="s">
        <v>2298</v>
      </c>
      <c r="IT91" s="58">
        <v>1</v>
      </c>
      <c r="IU91" s="58">
        <v>1</v>
      </c>
      <c r="IV91" s="58">
        <v>1</v>
      </c>
      <c r="IW91" s="58">
        <v>0</v>
      </c>
      <c r="IX91" s="58">
        <v>0</v>
      </c>
      <c r="IY91" s="58">
        <v>1</v>
      </c>
      <c r="IZ91" s="58">
        <v>0</v>
      </c>
      <c r="JA91" s="58">
        <v>0</v>
      </c>
      <c r="JB91" s="58">
        <v>0</v>
      </c>
      <c r="JC91" s="58">
        <v>0</v>
      </c>
      <c r="JD91" s="58">
        <v>0</v>
      </c>
      <c r="JE91" s="58">
        <v>0</v>
      </c>
      <c r="JF91" s="58">
        <v>0</v>
      </c>
      <c r="JG91" s="58">
        <v>0</v>
      </c>
      <c r="JH91" s="58">
        <v>0</v>
      </c>
      <c r="JI91" s="58">
        <v>0</v>
      </c>
      <c r="JJ91" s="58"/>
      <c r="JK91" s="58" t="s">
        <v>411</v>
      </c>
      <c r="JL91" s="59" t="s">
        <v>351</v>
      </c>
      <c r="JM91" s="58"/>
      <c r="JN91" s="39" t="s">
        <v>408</v>
      </c>
      <c r="JO91" s="39"/>
      <c r="JP91" s="58"/>
      <c r="JQ91" s="58"/>
      <c r="JR91" s="58"/>
      <c r="JS91" s="58"/>
      <c r="JT91" s="58"/>
      <c r="JU91" s="58"/>
      <c r="JV91" s="58"/>
      <c r="JW91" s="58"/>
      <c r="JX91" s="58"/>
      <c r="JY91" s="58"/>
      <c r="JZ91" s="58"/>
      <c r="KA91" s="58"/>
      <c r="KB91" s="58"/>
      <c r="KC91" s="58"/>
      <c r="KD91" s="58"/>
      <c r="KE91" s="58"/>
      <c r="KF91" s="58"/>
      <c r="KG91" s="58"/>
      <c r="KH91" s="58"/>
      <c r="KI91" s="58"/>
      <c r="KJ91" s="58"/>
      <c r="KK91" s="58"/>
      <c r="KL91" s="58"/>
      <c r="KM91" s="58"/>
      <c r="KN91" s="58"/>
      <c r="KO91" s="58"/>
      <c r="KP91" s="58"/>
      <c r="KQ91" s="58"/>
      <c r="KR91" s="58"/>
      <c r="KS91" s="58"/>
      <c r="KT91" s="58"/>
      <c r="KU91" s="58"/>
      <c r="KV91" s="58"/>
      <c r="KW91" s="58"/>
      <c r="KX91" s="58"/>
      <c r="KY91" s="58"/>
      <c r="KZ91" s="58"/>
      <c r="LA91" s="58"/>
      <c r="LB91" s="58"/>
      <c r="LC91" s="58"/>
      <c r="LD91" s="58"/>
      <c r="LE91" s="58"/>
      <c r="LF91" s="58"/>
      <c r="LG91" s="58"/>
      <c r="LH91" s="58"/>
      <c r="LI91" s="58"/>
      <c r="LJ91" s="58"/>
      <c r="LK91" s="58"/>
      <c r="LL91" s="58"/>
      <c r="LM91" s="58"/>
      <c r="LN91" s="58"/>
      <c r="LO91" s="58"/>
      <c r="LP91" s="58"/>
      <c r="LQ91" s="58"/>
      <c r="LR91" s="58"/>
      <c r="LS91" s="58"/>
      <c r="LT91" s="58"/>
      <c r="LU91" s="58"/>
      <c r="LV91" s="58"/>
      <c r="LW91" s="58"/>
      <c r="LX91" s="58"/>
      <c r="LY91" s="58"/>
      <c r="LZ91" s="58"/>
      <c r="MA91" s="58"/>
      <c r="MB91" s="58"/>
      <c r="MC91" s="58"/>
      <c r="MD91" s="58"/>
      <c r="ME91" s="58"/>
      <c r="MF91" s="58"/>
      <c r="MG91" s="58" t="s">
        <v>4356</v>
      </c>
      <c r="MH91" s="58" t="s">
        <v>4356</v>
      </c>
      <c r="MI91" s="58" t="s">
        <v>4080</v>
      </c>
      <c r="MJ91" s="58" t="s">
        <v>2302</v>
      </c>
      <c r="MK91" s="58">
        <v>1</v>
      </c>
      <c r="ML91" s="58">
        <v>1</v>
      </c>
      <c r="MM91" s="58">
        <v>0</v>
      </c>
      <c r="MN91" s="58">
        <v>1</v>
      </c>
      <c r="MO91" s="58">
        <v>0</v>
      </c>
      <c r="MP91" s="58">
        <v>0</v>
      </c>
      <c r="MQ91" s="58">
        <v>0</v>
      </c>
      <c r="MR91" s="58">
        <v>0</v>
      </c>
      <c r="MS91" s="58"/>
      <c r="MT91" s="58" t="s">
        <v>370</v>
      </c>
      <c r="MU91" s="58">
        <v>1</v>
      </c>
      <c r="MV91" s="58">
        <v>0</v>
      </c>
      <c r="MW91" s="58"/>
      <c r="MX91" s="58">
        <v>0</v>
      </c>
      <c r="MY91" s="58">
        <v>0</v>
      </c>
      <c r="MZ91" s="58">
        <v>0</v>
      </c>
      <c r="NA91" s="58"/>
      <c r="NB91" s="58" t="s">
        <v>371</v>
      </c>
      <c r="NC91" s="58">
        <v>0</v>
      </c>
      <c r="ND91" s="58">
        <v>1</v>
      </c>
      <c r="NE91" s="58"/>
      <c r="NF91" s="58"/>
      <c r="NG91" s="58" t="s">
        <v>326</v>
      </c>
      <c r="NH91" s="58">
        <v>0</v>
      </c>
      <c r="NI91" s="58">
        <v>0</v>
      </c>
      <c r="NJ91" s="58">
        <v>0</v>
      </c>
      <c r="NK91" s="58">
        <v>1</v>
      </c>
      <c r="NL91" s="58">
        <v>0</v>
      </c>
      <c r="NM91" s="58">
        <v>0</v>
      </c>
      <c r="NN91" s="58">
        <v>0</v>
      </c>
      <c r="NO91" s="58">
        <v>0</v>
      </c>
      <c r="NP91" s="58">
        <v>0</v>
      </c>
      <c r="NQ91" s="58">
        <v>0</v>
      </c>
      <c r="NR91" s="58">
        <v>0</v>
      </c>
      <c r="NS91" s="58"/>
      <c r="NT91" s="58"/>
      <c r="NU91" s="58" t="s">
        <v>327</v>
      </c>
      <c r="NV91" s="58" t="s">
        <v>327</v>
      </c>
      <c r="NW91" s="58"/>
      <c r="NX91" s="58"/>
      <c r="NY91" s="58"/>
      <c r="NZ91" s="58"/>
      <c r="OA91" s="58"/>
      <c r="OB91" s="58"/>
      <c r="OC91" s="58"/>
      <c r="OD91" s="58"/>
      <c r="OE91" s="58"/>
      <c r="OF91" s="58"/>
      <c r="OG91" s="58"/>
      <c r="OH91" s="58"/>
      <c r="OI91" s="58"/>
      <c r="OJ91" s="58"/>
      <c r="OK91" s="58"/>
      <c r="OL91" s="58"/>
      <c r="OM91" s="58"/>
      <c r="ON91" s="58"/>
      <c r="OO91" s="58"/>
      <c r="OP91" s="58"/>
      <c r="OQ91" s="58"/>
      <c r="OR91" s="58"/>
      <c r="OS91" s="58"/>
      <c r="OT91" s="58"/>
      <c r="OU91" s="58"/>
      <c r="OV91" s="39"/>
      <c r="OW91" s="58"/>
      <c r="OX91" s="58"/>
      <c r="OY91" s="58"/>
      <c r="OZ91" s="58"/>
      <c r="PA91" s="58"/>
      <c r="PB91" s="58"/>
      <c r="PC91" s="58"/>
      <c r="PD91" s="58"/>
      <c r="PE91" s="58"/>
      <c r="PF91" s="58"/>
      <c r="PG91" s="58"/>
      <c r="PH91" s="58"/>
      <c r="PI91" s="58"/>
      <c r="PJ91" s="58"/>
      <c r="PK91" s="58"/>
      <c r="PL91" s="58"/>
      <c r="PM91" s="58"/>
      <c r="PN91" s="58"/>
      <c r="PO91" s="58"/>
      <c r="PP91" s="58"/>
      <c r="PQ91" s="58"/>
      <c r="PR91" s="58"/>
      <c r="PS91" s="58"/>
      <c r="PT91" s="58"/>
      <c r="PU91" s="58"/>
      <c r="PV91" s="58"/>
      <c r="PW91" s="58"/>
      <c r="PX91" s="58"/>
      <c r="PY91" s="58"/>
      <c r="PZ91" s="58"/>
      <c r="QA91" s="58"/>
      <c r="QB91" s="58"/>
      <c r="QC91" s="58"/>
      <c r="QD91" s="58"/>
      <c r="QE91" s="58"/>
      <c r="QF91" s="58"/>
      <c r="QG91" s="58"/>
      <c r="QH91" s="58"/>
      <c r="QI91" s="58"/>
      <c r="QJ91" s="58"/>
      <c r="QK91" s="58"/>
      <c r="QL91" s="58"/>
      <c r="QM91" s="58"/>
      <c r="QN91" s="58"/>
      <c r="QO91" s="58"/>
      <c r="QP91" s="58"/>
      <c r="QQ91" s="58"/>
      <c r="QR91" s="58"/>
      <c r="QS91" s="58"/>
      <c r="QT91" s="58"/>
      <c r="QU91" s="58"/>
      <c r="QV91" s="58"/>
      <c r="QW91" s="58"/>
      <c r="QX91" s="58"/>
      <c r="QY91" s="58"/>
      <c r="QZ91" s="58"/>
      <c r="RA91" s="58"/>
      <c r="RB91" s="58"/>
      <c r="RC91" s="58"/>
      <c r="RD91" s="58"/>
      <c r="RE91" s="58"/>
      <c r="RF91" s="58"/>
      <c r="RG91" s="58"/>
      <c r="RH91" s="58"/>
      <c r="RI91" s="58"/>
      <c r="RJ91" s="58"/>
      <c r="RK91" s="58"/>
      <c r="RL91" s="58"/>
      <c r="RM91" s="58"/>
      <c r="RN91" s="58"/>
      <c r="RO91" s="58"/>
      <c r="RP91" s="58"/>
      <c r="RQ91" s="58"/>
      <c r="RR91" s="58"/>
      <c r="RS91" s="58"/>
      <c r="RT91" s="58"/>
      <c r="RU91" s="58"/>
      <c r="RV91" s="58"/>
      <c r="RW91" s="58"/>
      <c r="RX91" s="58"/>
      <c r="RY91" s="58"/>
      <c r="RZ91" s="58"/>
      <c r="SA91" s="58"/>
      <c r="SB91" s="58"/>
      <c r="SC91" s="58"/>
      <c r="SD91" s="58"/>
      <c r="SE91" s="58"/>
      <c r="SF91" s="58"/>
      <c r="SG91" s="58"/>
      <c r="SH91" s="58"/>
      <c r="SI91" s="58"/>
      <c r="SJ91" s="58"/>
      <c r="SK91" s="58"/>
      <c r="SL91" s="58"/>
      <c r="SM91" s="58"/>
      <c r="SN91" s="58"/>
      <c r="SO91" s="58"/>
      <c r="SP91" s="58"/>
      <c r="SQ91" s="58"/>
      <c r="SR91" s="58"/>
      <c r="SS91" s="58"/>
      <c r="ST91" s="58"/>
      <c r="SU91" s="58"/>
      <c r="SV91" s="58"/>
      <c r="SW91" s="58"/>
      <c r="SX91" s="58"/>
      <c r="SY91" s="58"/>
      <c r="SZ91" s="58"/>
      <c r="TA91" s="58"/>
      <c r="TB91" s="58"/>
      <c r="TC91" s="58"/>
      <c r="TD91" s="58"/>
      <c r="TE91" s="58"/>
      <c r="TF91" s="58"/>
      <c r="TG91" s="58"/>
      <c r="TH91" s="58"/>
      <c r="TI91" s="58"/>
      <c r="TJ91" s="58"/>
      <c r="TK91" s="58"/>
      <c r="TL91" s="58"/>
      <c r="TM91" s="58"/>
      <c r="TN91" s="58"/>
      <c r="TO91" s="58"/>
      <c r="TP91" s="58"/>
      <c r="TQ91" s="58"/>
      <c r="TR91" s="58"/>
      <c r="TS91" s="58"/>
      <c r="TT91" s="58"/>
      <c r="TU91" s="58"/>
      <c r="TV91" s="58"/>
      <c r="TW91" s="58"/>
      <c r="TX91" s="58"/>
      <c r="TY91" s="58"/>
      <c r="TZ91" s="58"/>
      <c r="UA91" s="58"/>
      <c r="UB91" s="58"/>
      <c r="UC91" s="58"/>
      <c r="UD91" s="58"/>
      <c r="UE91" s="58"/>
      <c r="UF91" s="58"/>
      <c r="UG91" s="58"/>
      <c r="UH91" s="58"/>
      <c r="UI91" s="58"/>
      <c r="UJ91" s="58"/>
      <c r="UK91" s="58"/>
      <c r="UL91" s="58"/>
      <c r="UM91" s="58"/>
      <c r="UN91" s="58"/>
      <c r="UO91" s="58"/>
      <c r="UP91" s="58"/>
      <c r="UQ91" s="58"/>
      <c r="UR91" s="58"/>
      <c r="US91" s="58"/>
      <c r="UT91" s="58"/>
      <c r="UU91" s="58"/>
      <c r="UV91" s="58"/>
      <c r="UW91" s="58"/>
      <c r="UX91" s="58"/>
      <c r="UY91" s="58"/>
      <c r="UZ91" s="58"/>
      <c r="VA91" s="58"/>
      <c r="VB91" s="58"/>
      <c r="VC91" s="58"/>
      <c r="VD91" s="58"/>
      <c r="VE91" s="58"/>
      <c r="VF91" s="58"/>
      <c r="VG91" s="58"/>
      <c r="VH91" s="58"/>
      <c r="VI91" s="58"/>
      <c r="VJ91" s="58"/>
      <c r="VK91" s="58"/>
      <c r="VL91" s="58"/>
      <c r="VM91" s="58"/>
      <c r="VN91" s="58"/>
      <c r="VO91" s="58"/>
      <c r="VP91" s="58"/>
      <c r="VQ91" s="58"/>
      <c r="VR91" s="58"/>
      <c r="VS91" s="58" t="s">
        <v>2303</v>
      </c>
      <c r="VT91" s="58">
        <v>0</v>
      </c>
      <c r="VU91" s="58">
        <v>0</v>
      </c>
      <c r="VV91" s="58">
        <v>1</v>
      </c>
      <c r="VW91" s="58">
        <v>1</v>
      </c>
      <c r="VX91" s="58">
        <v>0</v>
      </c>
      <c r="VY91" s="58">
        <v>0</v>
      </c>
      <c r="VZ91" s="58">
        <v>1</v>
      </c>
      <c r="WA91" s="58">
        <v>0</v>
      </c>
      <c r="WB91" s="58"/>
      <c r="WC91" s="58">
        <v>0</v>
      </c>
      <c r="WD91" s="58">
        <v>0</v>
      </c>
      <c r="WE91" s="58">
        <v>0</v>
      </c>
      <c r="WF91" s="58"/>
      <c r="WG91" s="54" t="s">
        <v>4424</v>
      </c>
      <c r="WH91" s="58" t="s">
        <v>4502</v>
      </c>
      <c r="WI91" s="58" t="s">
        <v>474</v>
      </c>
      <c r="WJ91" s="58">
        <v>0</v>
      </c>
      <c r="WK91" s="58">
        <v>0</v>
      </c>
      <c r="WL91" s="58">
        <v>0</v>
      </c>
      <c r="WM91" s="58">
        <v>0</v>
      </c>
      <c r="WN91" s="58">
        <v>1</v>
      </c>
      <c r="WO91" s="58">
        <v>1</v>
      </c>
      <c r="WP91" s="58">
        <v>0</v>
      </c>
      <c r="WQ91" s="58">
        <v>0</v>
      </c>
      <c r="WR91" s="58">
        <v>0</v>
      </c>
      <c r="WS91" s="58">
        <v>0</v>
      </c>
      <c r="WT91" s="58">
        <v>0</v>
      </c>
      <c r="WU91" s="58"/>
      <c r="WV91" s="58">
        <v>0</v>
      </c>
      <c r="WW91" s="58">
        <v>0</v>
      </c>
      <c r="WX91" s="58">
        <v>0</v>
      </c>
      <c r="WY91" s="58"/>
      <c r="WZ91" s="58" t="s">
        <v>5065</v>
      </c>
      <c r="XA91" s="58" t="s">
        <v>327</v>
      </c>
      <c r="XB91" s="58"/>
      <c r="XC91" s="58"/>
      <c r="XD91" s="58"/>
      <c r="XE91" s="58"/>
      <c r="XF91" s="58"/>
      <c r="XG91" s="58"/>
      <c r="XH91" s="58"/>
      <c r="XI91" s="58"/>
      <c r="XJ91" s="58" t="s">
        <v>327</v>
      </c>
      <c r="XK91" s="58" t="s">
        <v>327</v>
      </c>
      <c r="XL91" s="58"/>
      <c r="XM91" s="58" t="s">
        <v>598</v>
      </c>
      <c r="XN91" s="58">
        <v>0</v>
      </c>
      <c r="XO91" s="58">
        <v>0</v>
      </c>
      <c r="XP91" s="58">
        <v>1</v>
      </c>
      <c r="XQ91" s="58"/>
      <c r="XR91" s="58">
        <v>0</v>
      </c>
      <c r="XS91" s="58">
        <v>0</v>
      </c>
      <c r="XT91" s="58">
        <v>0</v>
      </c>
      <c r="XU91" s="58"/>
      <c r="XV91" s="58"/>
      <c r="XW91" s="58" t="s">
        <v>4123</v>
      </c>
      <c r="XX91" s="58">
        <v>230378053</v>
      </c>
      <c r="XY91" s="58" t="s">
        <v>2308</v>
      </c>
      <c r="XZ91" s="57">
        <v>44508.812696759262</v>
      </c>
      <c r="YA91" s="58"/>
      <c r="YB91" s="58"/>
      <c r="YC91" s="58" t="s">
        <v>336</v>
      </c>
      <c r="YD91" s="58" t="s">
        <v>337</v>
      </c>
      <c r="YE91" s="58"/>
      <c r="YF91" s="58">
        <v>102</v>
      </c>
    </row>
    <row r="92" spans="1:656" s="14" customFormat="1" x14ac:dyDescent="0.25">
      <c r="A92" s="52">
        <v>44506.761884942127</v>
      </c>
      <c r="B92" s="53">
        <v>44508.889309050923</v>
      </c>
      <c r="C92" s="53">
        <v>44506</v>
      </c>
      <c r="D92" s="54"/>
      <c r="E92" s="54" t="s">
        <v>364</v>
      </c>
      <c r="F92" s="53">
        <v>44506</v>
      </c>
      <c r="G92" s="54" t="s">
        <v>310</v>
      </c>
      <c r="H92" s="54" t="s">
        <v>310</v>
      </c>
      <c r="I92" s="54" t="s">
        <v>327</v>
      </c>
      <c r="J92" s="54" t="s">
        <v>312</v>
      </c>
      <c r="K92" s="54" t="s">
        <v>313</v>
      </c>
      <c r="L92" s="54"/>
      <c r="M92" s="54" t="s">
        <v>314</v>
      </c>
      <c r="N92" s="54" t="s">
        <v>310</v>
      </c>
      <c r="O92" s="54" t="s">
        <v>315</v>
      </c>
      <c r="P92" s="54" t="s">
        <v>401</v>
      </c>
      <c r="Q92" s="54"/>
      <c r="R92" s="54" t="s">
        <v>317</v>
      </c>
      <c r="S92" s="54">
        <v>2</v>
      </c>
      <c r="T92" s="54">
        <v>0</v>
      </c>
      <c r="U92" s="54">
        <v>0</v>
      </c>
      <c r="V92" s="54" t="s">
        <v>319</v>
      </c>
      <c r="W92" s="54">
        <v>0</v>
      </c>
      <c r="X92" s="54">
        <v>1</v>
      </c>
      <c r="Y92" s="54">
        <v>0</v>
      </c>
      <c r="Z92" s="54">
        <v>0</v>
      </c>
      <c r="AA92" s="54"/>
      <c r="AB92" s="54"/>
      <c r="AC92" s="54"/>
      <c r="AD92" s="54"/>
      <c r="AE92" s="54"/>
      <c r="AF92" s="54" t="s">
        <v>310</v>
      </c>
      <c r="AG92" s="54" t="s">
        <v>339</v>
      </c>
      <c r="AH92" s="54">
        <v>1</v>
      </c>
      <c r="AI92" s="54">
        <v>0</v>
      </c>
      <c r="AJ92" s="54">
        <v>0</v>
      </c>
      <c r="AK92" s="54">
        <v>0</v>
      </c>
      <c r="AL92" s="54">
        <v>0</v>
      </c>
      <c r="AM92" s="54">
        <v>0</v>
      </c>
      <c r="AN92" s="54">
        <v>0</v>
      </c>
      <c r="AO92" s="54">
        <v>0</v>
      </c>
      <c r="AP92" s="54"/>
      <c r="AQ92" s="54" t="s">
        <v>403</v>
      </c>
      <c r="AR92" s="54"/>
      <c r="AS92" s="54">
        <v>100</v>
      </c>
      <c r="AT92" s="54" t="s">
        <v>327</v>
      </c>
      <c r="AU92" s="54"/>
      <c r="AV92" s="54"/>
      <c r="AW92" s="54"/>
      <c r="AX92" s="54"/>
      <c r="AY92" s="54"/>
      <c r="AZ92" s="54"/>
      <c r="BA92" s="54"/>
      <c r="BB92" s="54"/>
      <c r="BC92" s="54"/>
      <c r="BD92" s="54"/>
      <c r="BE92" s="54"/>
      <c r="BF92" s="54"/>
      <c r="BG92" s="54"/>
      <c r="BH92" s="54"/>
      <c r="BI92" s="54"/>
      <c r="BJ92" s="54"/>
      <c r="BK92" s="54"/>
      <c r="BL92" s="54"/>
      <c r="BM92" s="54"/>
      <c r="BN92" s="54"/>
      <c r="BO92" s="54" t="s">
        <v>541</v>
      </c>
      <c r="BP92" s="54"/>
      <c r="BQ92" s="54"/>
      <c r="BR92" s="54"/>
      <c r="BS92" s="54"/>
      <c r="BT92" s="54"/>
      <c r="BU92" s="54"/>
      <c r="BV92" s="54"/>
      <c r="BW92" s="54"/>
      <c r="BX92" s="54"/>
      <c r="BY92" s="54"/>
      <c r="BZ92" s="54"/>
      <c r="CA92" s="54"/>
      <c r="CB92" s="54"/>
      <c r="CC92" s="54"/>
      <c r="CD92" s="54"/>
      <c r="CE92" s="54"/>
      <c r="CF92" s="54"/>
      <c r="CG92" s="54"/>
      <c r="CH92" s="54"/>
      <c r="CI92" s="54"/>
      <c r="CJ92" s="54"/>
      <c r="CK92" s="54"/>
      <c r="CL92" s="54"/>
      <c r="CM92" s="54"/>
      <c r="CN92" s="54"/>
      <c r="CO92" s="54"/>
      <c r="CP92" s="54"/>
      <c r="CQ92" s="54"/>
      <c r="CR92" s="54"/>
      <c r="CS92" s="54"/>
      <c r="CT92" s="54"/>
      <c r="CU92" s="54"/>
      <c r="CV92" s="54"/>
      <c r="CW92" s="54"/>
      <c r="CX92" s="54"/>
      <c r="CY92" s="54"/>
      <c r="CZ92" s="54"/>
      <c r="DA92" s="54"/>
      <c r="DB92" s="54"/>
      <c r="DC92" s="54"/>
      <c r="DD92" s="54"/>
      <c r="DE92" s="54"/>
      <c r="DF92" s="54"/>
      <c r="DG92" s="54"/>
      <c r="DH92" s="54"/>
      <c r="DI92" s="54"/>
      <c r="DJ92" s="54"/>
      <c r="DK92" s="54"/>
      <c r="DL92" s="54"/>
      <c r="DM92" s="54"/>
      <c r="DN92" s="54"/>
      <c r="DO92" s="54"/>
      <c r="DP92" s="54"/>
      <c r="DQ92" s="54"/>
      <c r="DR92" s="54"/>
      <c r="DS92" s="54"/>
      <c r="DT92" s="54"/>
      <c r="DU92" s="54"/>
      <c r="DV92" s="54"/>
      <c r="DW92" s="54"/>
      <c r="DX92" s="54"/>
      <c r="DY92" s="54"/>
      <c r="DZ92" s="54"/>
      <c r="EA92" s="54"/>
      <c r="EB92" s="54"/>
      <c r="EC92" s="54"/>
      <c r="ED92" s="54"/>
      <c r="EE92" s="54"/>
      <c r="EF92" s="54"/>
      <c r="EG92" s="54"/>
      <c r="EH92" s="54"/>
      <c r="EI92" s="54"/>
      <c r="EJ92" s="54" t="s">
        <v>318</v>
      </c>
      <c r="EK92" s="54">
        <v>1</v>
      </c>
      <c r="EL92" s="54">
        <v>0</v>
      </c>
      <c r="EM92" s="54">
        <v>0</v>
      </c>
      <c r="EN92" s="54">
        <v>0</v>
      </c>
      <c r="EO92" s="54">
        <v>0</v>
      </c>
      <c r="EP92" s="54">
        <v>0</v>
      </c>
      <c r="EQ92" s="54"/>
      <c r="ER92" s="54" t="s">
        <v>342</v>
      </c>
      <c r="ES92" s="54">
        <v>1</v>
      </c>
      <c r="ET92" s="54">
        <v>1</v>
      </c>
      <c r="EU92" s="54">
        <v>0</v>
      </c>
      <c r="EV92" s="54">
        <v>0</v>
      </c>
      <c r="EW92" s="54">
        <v>0</v>
      </c>
      <c r="EX92" s="54">
        <v>0</v>
      </c>
      <c r="EY92" s="54">
        <v>0</v>
      </c>
      <c r="EZ92" s="54">
        <v>0</v>
      </c>
      <c r="FA92" s="54">
        <v>0</v>
      </c>
      <c r="FB92" s="54">
        <v>0</v>
      </c>
      <c r="FC92" s="54">
        <v>0</v>
      </c>
      <c r="FD92" s="54">
        <v>0</v>
      </c>
      <c r="FE92" s="54">
        <v>0</v>
      </c>
      <c r="FF92" s="54">
        <v>0</v>
      </c>
      <c r="FG92" s="54">
        <v>0</v>
      </c>
      <c r="FH92" s="54">
        <v>0</v>
      </c>
      <c r="FI92" s="54">
        <v>0</v>
      </c>
      <c r="FJ92" s="54"/>
      <c r="FK92" s="54" t="s">
        <v>318</v>
      </c>
      <c r="FL92" s="54">
        <v>1</v>
      </c>
      <c r="FM92" s="54">
        <v>0</v>
      </c>
      <c r="FN92" s="54">
        <v>0</v>
      </c>
      <c r="FO92" s="54">
        <v>0</v>
      </c>
      <c r="FP92" s="54">
        <v>0</v>
      </c>
      <c r="FQ92" s="54">
        <v>0</v>
      </c>
      <c r="FR92" s="54"/>
      <c r="FS92" s="54"/>
      <c r="FT92" s="54"/>
      <c r="FU92" s="54"/>
      <c r="FV92" s="54"/>
      <c r="FW92" s="54"/>
      <c r="FX92" s="54"/>
      <c r="FY92" s="54"/>
      <c r="FZ92" s="54"/>
      <c r="GA92" s="54"/>
      <c r="GB92" s="54"/>
      <c r="GC92" s="54"/>
      <c r="GD92" s="54"/>
      <c r="GE92" s="54"/>
      <c r="GF92" s="54"/>
      <c r="GG92" s="54"/>
      <c r="GH92" s="54"/>
      <c r="GI92" s="54"/>
      <c r="GJ92" s="54"/>
      <c r="GK92" s="54"/>
      <c r="GL92" s="54"/>
      <c r="GM92" s="54"/>
      <c r="GN92" s="54"/>
      <c r="GO92" s="54"/>
      <c r="GP92" s="54"/>
      <c r="GQ92" s="54"/>
      <c r="GR92" s="54"/>
      <c r="GS92" s="54"/>
      <c r="GT92" s="54"/>
      <c r="GU92" s="54"/>
      <c r="GV92" s="54"/>
      <c r="GW92" s="54"/>
      <c r="GX92" s="54"/>
      <c r="GY92" s="54"/>
      <c r="GZ92" s="54"/>
      <c r="HA92" s="54"/>
      <c r="HB92" s="54"/>
      <c r="HC92" s="54"/>
      <c r="HD92" s="54"/>
      <c r="HE92" s="54"/>
      <c r="HF92" s="54"/>
      <c r="HG92" s="54"/>
      <c r="HH92" s="54"/>
      <c r="HI92" s="54"/>
      <c r="HJ92" s="54"/>
      <c r="HK92" s="54"/>
      <c r="HL92" s="54"/>
      <c r="HM92" s="54"/>
      <c r="HN92" s="54"/>
      <c r="HO92" s="54"/>
      <c r="HP92" s="54"/>
      <c r="HQ92" s="54"/>
      <c r="HR92" s="54"/>
      <c r="HS92" s="54"/>
      <c r="HT92" s="54"/>
      <c r="HU92" s="54" t="s">
        <v>344</v>
      </c>
      <c r="HV92" s="54"/>
      <c r="HW92" s="54" t="s">
        <v>345</v>
      </c>
      <c r="HX92" s="54"/>
      <c r="HY92" s="54"/>
      <c r="HZ92" s="54"/>
      <c r="IA92" s="54"/>
      <c r="IB92" s="54"/>
      <c r="IC92" s="54"/>
      <c r="ID92" s="54" t="s">
        <v>4200</v>
      </c>
      <c r="IE92" s="54" t="s">
        <v>347</v>
      </c>
      <c r="IF92" s="54">
        <v>1</v>
      </c>
      <c r="IG92" s="54">
        <v>0</v>
      </c>
      <c r="IH92" s="54">
        <v>0</v>
      </c>
      <c r="II92" s="54">
        <v>0</v>
      </c>
      <c r="IJ92" s="54">
        <v>0</v>
      </c>
      <c r="IK92" s="54">
        <v>0</v>
      </c>
      <c r="IL92" s="58">
        <v>0</v>
      </c>
      <c r="IM92" s="54">
        <v>0</v>
      </c>
      <c r="IN92" s="54">
        <v>0</v>
      </c>
      <c r="IO92" s="54">
        <v>0</v>
      </c>
      <c r="IP92" s="54">
        <v>0</v>
      </c>
      <c r="IQ92" s="54"/>
      <c r="IR92" s="39" t="s">
        <v>4031</v>
      </c>
      <c r="IS92" s="54" t="s">
        <v>349</v>
      </c>
      <c r="IT92" s="54">
        <v>0</v>
      </c>
      <c r="IU92" s="54">
        <v>0</v>
      </c>
      <c r="IV92" s="54">
        <v>1</v>
      </c>
      <c r="IW92" s="54">
        <v>0</v>
      </c>
      <c r="IX92" s="54">
        <v>0</v>
      </c>
      <c r="IY92" s="54">
        <v>1</v>
      </c>
      <c r="IZ92" s="54">
        <v>0</v>
      </c>
      <c r="JA92" s="54">
        <v>0</v>
      </c>
      <c r="JB92" s="54">
        <v>0</v>
      </c>
      <c r="JC92" s="54">
        <v>0</v>
      </c>
      <c r="JD92" s="54">
        <v>0</v>
      </c>
      <c r="JE92" s="54">
        <v>0</v>
      </c>
      <c r="JF92" s="54">
        <v>0</v>
      </c>
      <c r="JG92" s="54">
        <v>0</v>
      </c>
      <c r="JH92" s="54">
        <v>0</v>
      </c>
      <c r="JI92" s="54">
        <v>0</v>
      </c>
      <c r="JJ92" s="54"/>
      <c r="JK92" s="54" t="s">
        <v>411</v>
      </c>
      <c r="JL92" s="55" t="s">
        <v>351</v>
      </c>
      <c r="JM92" s="54"/>
      <c r="JN92" s="58" t="s">
        <v>352</v>
      </c>
      <c r="JO92" s="58"/>
      <c r="JP92" s="54"/>
      <c r="JQ92" s="54"/>
      <c r="JR92" s="54"/>
      <c r="JS92" s="54"/>
      <c r="JT92" s="54"/>
      <c r="JU92" s="54"/>
      <c r="JV92" s="54"/>
      <c r="JW92" s="54"/>
      <c r="JX92" s="54"/>
      <c r="JY92" s="54"/>
      <c r="JZ92" s="54"/>
      <c r="KA92" s="54"/>
      <c r="KB92" s="54"/>
      <c r="KC92" s="54"/>
      <c r="KD92" s="54"/>
      <c r="KE92" s="54"/>
      <c r="KF92" s="54"/>
      <c r="KG92" s="54"/>
      <c r="KH92" s="54"/>
      <c r="KI92" s="54"/>
      <c r="KJ92" s="54"/>
      <c r="KK92" s="54"/>
      <c r="KL92" s="54"/>
      <c r="KM92" s="54"/>
      <c r="KN92" s="54"/>
      <c r="KO92" s="54"/>
      <c r="KP92" s="54"/>
      <c r="KQ92" s="54"/>
      <c r="KR92" s="54"/>
      <c r="KS92" s="54"/>
      <c r="KT92" s="54"/>
      <c r="KU92" s="54"/>
      <c r="KV92" s="54"/>
      <c r="KW92" s="54"/>
      <c r="KX92" s="54"/>
      <c r="KY92" s="54"/>
      <c r="KZ92" s="54"/>
      <c r="LA92" s="54"/>
      <c r="LB92" s="54"/>
      <c r="LC92" s="54"/>
      <c r="LD92" s="54"/>
      <c r="LE92" s="54"/>
      <c r="LF92" s="54"/>
      <c r="LG92" s="54"/>
      <c r="LH92" s="54"/>
      <c r="LI92" s="54"/>
      <c r="LJ92" s="54"/>
      <c r="LK92" s="54"/>
      <c r="LL92" s="54"/>
      <c r="LM92" s="54"/>
      <c r="LN92" s="54"/>
      <c r="LO92" s="54"/>
      <c r="LP92" s="54"/>
      <c r="LQ92" s="54"/>
      <c r="LR92" s="54"/>
      <c r="LS92" s="54"/>
      <c r="LT92" s="54"/>
      <c r="LU92" s="54"/>
      <c r="LV92" s="54"/>
      <c r="LW92" s="54"/>
      <c r="LX92" s="54"/>
      <c r="LY92" s="54"/>
      <c r="LZ92" s="54"/>
      <c r="MA92" s="54"/>
      <c r="MB92" s="54"/>
      <c r="MC92" s="54"/>
      <c r="MD92" s="54"/>
      <c r="ME92" s="54"/>
      <c r="MF92" s="54"/>
      <c r="MG92" s="39" t="s">
        <v>2271</v>
      </c>
      <c r="MH92" s="54" t="s">
        <v>355</v>
      </c>
      <c r="MI92" s="54" t="s">
        <v>355</v>
      </c>
      <c r="MJ92" s="54" t="s">
        <v>355</v>
      </c>
      <c r="MK92" s="54">
        <v>0</v>
      </c>
      <c r="ML92" s="54">
        <v>0</v>
      </c>
      <c r="MM92" s="54">
        <v>0</v>
      </c>
      <c r="MN92" s="54">
        <v>0</v>
      </c>
      <c r="MO92" s="54">
        <v>0</v>
      </c>
      <c r="MP92" s="54">
        <v>0</v>
      </c>
      <c r="MQ92" s="54">
        <v>1</v>
      </c>
      <c r="MR92" s="54">
        <v>0</v>
      </c>
      <c r="MS92" s="54"/>
      <c r="MT92" s="54" t="s">
        <v>355</v>
      </c>
      <c r="MU92" s="54">
        <v>0</v>
      </c>
      <c r="MV92" s="54">
        <v>0</v>
      </c>
      <c r="MW92" s="54"/>
      <c r="MX92" s="54">
        <v>0</v>
      </c>
      <c r="MY92" s="54">
        <v>1</v>
      </c>
      <c r="MZ92" s="54">
        <v>0</v>
      </c>
      <c r="NA92" s="54"/>
      <c r="NB92" s="54" t="s">
        <v>371</v>
      </c>
      <c r="NC92" s="54">
        <v>0</v>
      </c>
      <c r="ND92" s="54">
        <v>1</v>
      </c>
      <c r="NE92" s="54"/>
      <c r="NF92" s="54"/>
      <c r="NG92" s="54" t="s">
        <v>372</v>
      </c>
      <c r="NH92" s="54">
        <v>0</v>
      </c>
      <c r="NI92" s="54">
        <v>0</v>
      </c>
      <c r="NJ92" s="54">
        <v>1</v>
      </c>
      <c r="NK92" s="54">
        <v>1</v>
      </c>
      <c r="NL92" s="54">
        <v>0</v>
      </c>
      <c r="NM92" s="54">
        <v>0</v>
      </c>
      <c r="NN92" s="54">
        <v>0</v>
      </c>
      <c r="NO92" s="54">
        <v>0</v>
      </c>
      <c r="NP92" s="54">
        <v>0</v>
      </c>
      <c r="NQ92" s="54">
        <v>0</v>
      </c>
      <c r="NR92" s="54">
        <v>0</v>
      </c>
      <c r="NS92" s="54"/>
      <c r="NT92" s="54"/>
      <c r="NU92" s="54" t="s">
        <v>327</v>
      </c>
      <c r="NV92" s="54" t="s">
        <v>327</v>
      </c>
      <c r="NW92" s="54"/>
      <c r="NX92" s="54"/>
      <c r="NY92" s="54"/>
      <c r="NZ92" s="54"/>
      <c r="OA92" s="54"/>
      <c r="OB92" s="54"/>
      <c r="OC92" s="54"/>
      <c r="OD92" s="54"/>
      <c r="OE92" s="54"/>
      <c r="OF92" s="54"/>
      <c r="OG92" s="54"/>
      <c r="OH92" s="54"/>
      <c r="OI92" s="54"/>
      <c r="OJ92" s="54"/>
      <c r="OK92" s="54"/>
      <c r="OL92" s="54"/>
      <c r="OM92" s="54"/>
      <c r="ON92" s="54"/>
      <c r="OO92" s="54"/>
      <c r="OP92" s="54"/>
      <c r="OQ92" s="54"/>
      <c r="OR92" s="54"/>
      <c r="OS92" s="54"/>
      <c r="OT92" s="54"/>
      <c r="OU92" s="54"/>
      <c r="OV92" s="39"/>
      <c r="OW92" s="54"/>
      <c r="OX92" s="54"/>
      <c r="OY92" s="54"/>
      <c r="OZ92" s="54"/>
      <c r="PA92" s="54"/>
      <c r="PB92" s="54"/>
      <c r="PC92" s="54"/>
      <c r="PD92" s="54"/>
      <c r="PE92" s="54"/>
      <c r="PF92" s="54"/>
      <c r="PG92" s="54"/>
      <c r="PH92" s="54"/>
      <c r="PI92" s="54"/>
      <c r="PJ92" s="54"/>
      <c r="PK92" s="54"/>
      <c r="PL92" s="54"/>
      <c r="PM92" s="54"/>
      <c r="PN92" s="54"/>
      <c r="PO92" s="54"/>
      <c r="PP92" s="54"/>
      <c r="PQ92" s="54"/>
      <c r="PR92" s="54"/>
      <c r="PS92" s="54"/>
      <c r="PT92" s="54"/>
      <c r="PU92" s="54"/>
      <c r="PV92" s="54"/>
      <c r="PW92" s="54"/>
      <c r="PX92" s="54"/>
      <c r="PY92" s="54"/>
      <c r="PZ92" s="54"/>
      <c r="QA92" s="54"/>
      <c r="QB92" s="54"/>
      <c r="QC92" s="54"/>
      <c r="QD92" s="54"/>
      <c r="QE92" s="54"/>
      <c r="QF92" s="54"/>
      <c r="QG92" s="54"/>
      <c r="QH92" s="54"/>
      <c r="QI92" s="54"/>
      <c r="QJ92" s="54"/>
      <c r="QK92" s="54"/>
      <c r="QL92" s="54"/>
      <c r="QM92" s="54"/>
      <c r="QN92" s="54"/>
      <c r="QO92" s="54"/>
      <c r="QP92" s="54"/>
      <c r="QQ92" s="54"/>
      <c r="QR92" s="54"/>
      <c r="QS92" s="54"/>
      <c r="QT92" s="54"/>
      <c r="QU92" s="54"/>
      <c r="QV92" s="54"/>
      <c r="QW92" s="54"/>
      <c r="QX92" s="54"/>
      <c r="QY92" s="54"/>
      <c r="QZ92" s="54"/>
      <c r="RA92" s="54"/>
      <c r="RB92" s="54"/>
      <c r="RC92" s="54"/>
      <c r="RD92" s="54"/>
      <c r="RE92" s="54"/>
      <c r="RF92" s="54"/>
      <c r="RG92" s="54"/>
      <c r="RH92" s="54"/>
      <c r="RI92" s="54"/>
      <c r="RJ92" s="54"/>
      <c r="RK92" s="54"/>
      <c r="RL92" s="54"/>
      <c r="RM92" s="54"/>
      <c r="RN92" s="54"/>
      <c r="RO92" s="54"/>
      <c r="RP92" s="54"/>
      <c r="RQ92" s="54"/>
      <c r="RR92" s="54"/>
      <c r="RS92" s="54"/>
      <c r="RT92" s="54"/>
      <c r="RU92" s="54"/>
      <c r="RV92" s="54"/>
      <c r="RW92" s="54"/>
      <c r="RX92" s="54"/>
      <c r="RY92" s="54"/>
      <c r="RZ92" s="54"/>
      <c r="SA92" s="54"/>
      <c r="SB92" s="54"/>
      <c r="SC92" s="54"/>
      <c r="SD92" s="54"/>
      <c r="SE92" s="54"/>
      <c r="SF92" s="54"/>
      <c r="SG92" s="54"/>
      <c r="SH92" s="54"/>
      <c r="SI92" s="54"/>
      <c r="SJ92" s="54"/>
      <c r="SK92" s="54"/>
      <c r="SL92" s="54"/>
      <c r="SM92" s="54"/>
      <c r="SN92" s="54"/>
      <c r="SO92" s="54"/>
      <c r="SP92" s="54"/>
      <c r="SQ92" s="54"/>
      <c r="SR92" s="54"/>
      <c r="SS92" s="54"/>
      <c r="ST92" s="54"/>
      <c r="SU92" s="54"/>
      <c r="SV92" s="54"/>
      <c r="SW92" s="54"/>
      <c r="SX92" s="54"/>
      <c r="SY92" s="54"/>
      <c r="SZ92" s="54"/>
      <c r="TA92" s="54"/>
      <c r="TB92" s="54"/>
      <c r="TC92" s="54"/>
      <c r="TD92" s="54"/>
      <c r="TE92" s="54"/>
      <c r="TF92" s="54"/>
      <c r="TG92" s="54"/>
      <c r="TH92" s="54"/>
      <c r="TI92" s="54"/>
      <c r="TJ92" s="54"/>
      <c r="TK92" s="54"/>
      <c r="TL92" s="54"/>
      <c r="TM92" s="54"/>
      <c r="TN92" s="54"/>
      <c r="TO92" s="54"/>
      <c r="TP92" s="54"/>
      <c r="TQ92" s="54"/>
      <c r="TR92" s="54"/>
      <c r="TS92" s="54"/>
      <c r="TT92" s="54"/>
      <c r="TU92" s="54"/>
      <c r="TV92" s="54"/>
      <c r="TW92" s="54"/>
      <c r="TX92" s="54"/>
      <c r="TY92" s="54"/>
      <c r="TZ92" s="54"/>
      <c r="UA92" s="54"/>
      <c r="UB92" s="54"/>
      <c r="UC92" s="54"/>
      <c r="UD92" s="54"/>
      <c r="UE92" s="54"/>
      <c r="UF92" s="54"/>
      <c r="UG92" s="54"/>
      <c r="UH92" s="54"/>
      <c r="UI92" s="54"/>
      <c r="UJ92" s="54"/>
      <c r="UK92" s="54"/>
      <c r="UL92" s="54"/>
      <c r="UM92" s="54"/>
      <c r="UN92" s="54"/>
      <c r="UO92" s="54"/>
      <c r="UP92" s="54"/>
      <c r="UQ92" s="54"/>
      <c r="UR92" s="54"/>
      <c r="US92" s="54"/>
      <c r="UT92" s="54"/>
      <c r="UU92" s="54"/>
      <c r="UV92" s="54"/>
      <c r="UW92" s="54"/>
      <c r="UX92" s="54"/>
      <c r="UY92" s="54"/>
      <c r="UZ92" s="54"/>
      <c r="VA92" s="54"/>
      <c r="VB92" s="54"/>
      <c r="VC92" s="54"/>
      <c r="VD92" s="54"/>
      <c r="VE92" s="54"/>
      <c r="VF92" s="54"/>
      <c r="VG92" s="54"/>
      <c r="VH92" s="54"/>
      <c r="VI92" s="54"/>
      <c r="VJ92" s="54"/>
      <c r="VK92" s="54"/>
      <c r="VL92" s="54"/>
      <c r="VM92" s="54"/>
      <c r="VN92" s="54"/>
      <c r="VO92" s="54"/>
      <c r="VP92" s="54"/>
      <c r="VQ92" s="54"/>
      <c r="VR92" s="54"/>
      <c r="VS92" s="54" t="s">
        <v>815</v>
      </c>
      <c r="VT92" s="54">
        <v>0</v>
      </c>
      <c r="VU92" s="54">
        <v>0</v>
      </c>
      <c r="VV92" s="54">
        <v>1</v>
      </c>
      <c r="VW92" s="54">
        <v>0</v>
      </c>
      <c r="VX92" s="54">
        <v>0</v>
      </c>
      <c r="VY92" s="54">
        <v>0</v>
      </c>
      <c r="VZ92" s="54">
        <v>0</v>
      </c>
      <c r="WA92" s="54">
        <v>0</v>
      </c>
      <c r="WB92" s="54"/>
      <c r="WC92" s="54">
        <v>0</v>
      </c>
      <c r="WD92" s="54">
        <v>0</v>
      </c>
      <c r="WE92" s="54">
        <v>0</v>
      </c>
      <c r="WF92" s="54"/>
      <c r="WG92" s="54" t="s">
        <v>4443</v>
      </c>
      <c r="WH92" s="54" t="s">
        <v>4523</v>
      </c>
      <c r="WI92" s="54" t="s">
        <v>2313</v>
      </c>
      <c r="WJ92" s="54">
        <v>0</v>
      </c>
      <c r="WK92" s="54">
        <v>0</v>
      </c>
      <c r="WL92" s="54">
        <v>0</v>
      </c>
      <c r="WM92" s="54">
        <v>0</v>
      </c>
      <c r="WN92" s="54">
        <v>1</v>
      </c>
      <c r="WO92" s="54">
        <v>1</v>
      </c>
      <c r="WP92" s="54">
        <v>0</v>
      </c>
      <c r="WQ92" s="54">
        <v>0</v>
      </c>
      <c r="WR92" s="54">
        <v>1</v>
      </c>
      <c r="WS92" s="54">
        <v>0</v>
      </c>
      <c r="WT92" s="54">
        <v>0</v>
      </c>
      <c r="WU92" s="54"/>
      <c r="WV92" s="54">
        <v>0</v>
      </c>
      <c r="WW92" s="54">
        <v>0</v>
      </c>
      <c r="WX92" s="54">
        <v>0</v>
      </c>
      <c r="WY92" s="54"/>
      <c r="WZ92" s="58" t="s">
        <v>5065</v>
      </c>
      <c r="XA92" s="54" t="s">
        <v>327</v>
      </c>
      <c r="XB92" s="54"/>
      <c r="XC92" s="54"/>
      <c r="XD92" s="54"/>
      <c r="XE92" s="54"/>
      <c r="XF92" s="54"/>
      <c r="XG92" s="54"/>
      <c r="XH92" s="54"/>
      <c r="XI92" s="54"/>
      <c r="XJ92" s="39" t="s">
        <v>355</v>
      </c>
      <c r="XK92" s="54" t="s">
        <v>327</v>
      </c>
      <c r="XL92" s="54"/>
      <c r="XM92" s="54"/>
      <c r="XN92" s="54">
        <v>0</v>
      </c>
      <c r="XO92" s="54">
        <v>0</v>
      </c>
      <c r="XP92" s="54">
        <v>0</v>
      </c>
      <c r="XQ92" s="54"/>
      <c r="XR92" s="39">
        <v>0</v>
      </c>
      <c r="XS92" s="54">
        <v>0</v>
      </c>
      <c r="XT92" s="54">
        <v>0</v>
      </c>
      <c r="XU92" s="54"/>
      <c r="XV92" s="54"/>
      <c r="XW92" s="54" t="s">
        <v>4124</v>
      </c>
      <c r="XX92" s="54">
        <v>230378055</v>
      </c>
      <c r="XY92" s="54" t="s">
        <v>2317</v>
      </c>
      <c r="XZ92" s="53">
        <v>44508.812696759262</v>
      </c>
      <c r="YA92" s="54"/>
      <c r="YB92" s="54"/>
      <c r="YC92" s="54" t="s">
        <v>336</v>
      </c>
      <c r="YD92" s="54" t="s">
        <v>337</v>
      </c>
      <c r="YE92" s="54"/>
      <c r="YF92" s="54">
        <v>103</v>
      </c>
    </row>
    <row r="93" spans="1:656" s="14" customFormat="1" x14ac:dyDescent="0.25">
      <c r="A93" s="56">
        <v>44508.643291875</v>
      </c>
      <c r="B93" s="57">
        <v>44508.89440892361</v>
      </c>
      <c r="C93" s="57">
        <v>44508</v>
      </c>
      <c r="D93" s="58"/>
      <c r="E93" s="58" t="s">
        <v>364</v>
      </c>
      <c r="F93" s="57">
        <v>44508</v>
      </c>
      <c r="G93" s="58" t="s">
        <v>310</v>
      </c>
      <c r="H93" s="58" t="s">
        <v>310</v>
      </c>
      <c r="I93" s="58" t="s">
        <v>327</v>
      </c>
      <c r="J93" s="58" t="s">
        <v>312</v>
      </c>
      <c r="K93" s="58" t="s">
        <v>441</v>
      </c>
      <c r="L93" s="58"/>
      <c r="M93" s="58" t="s">
        <v>314</v>
      </c>
      <c r="N93" s="58" t="s">
        <v>310</v>
      </c>
      <c r="O93" s="58" t="s">
        <v>315</v>
      </c>
      <c r="P93" s="58" t="s">
        <v>401</v>
      </c>
      <c r="Q93" s="58"/>
      <c r="R93" s="58" t="s">
        <v>317</v>
      </c>
      <c r="S93" s="58">
        <v>4</v>
      </c>
      <c r="T93" s="58">
        <v>0</v>
      </c>
      <c r="U93" s="58">
        <v>4</v>
      </c>
      <c r="V93" s="58" t="s">
        <v>319</v>
      </c>
      <c r="W93" s="58">
        <v>0</v>
      </c>
      <c r="X93" s="58">
        <v>1</v>
      </c>
      <c r="Y93" s="58">
        <v>0</v>
      </c>
      <c r="Z93" s="58">
        <v>0</v>
      </c>
      <c r="AA93" s="58"/>
      <c r="AB93" s="58"/>
      <c r="AC93" s="58"/>
      <c r="AD93" s="58"/>
      <c r="AE93" s="58"/>
      <c r="AF93" s="58" t="s">
        <v>310</v>
      </c>
      <c r="AG93" s="58" t="s">
        <v>339</v>
      </c>
      <c r="AH93" s="58">
        <v>1</v>
      </c>
      <c r="AI93" s="58">
        <v>0</v>
      </c>
      <c r="AJ93" s="58">
        <v>0</v>
      </c>
      <c r="AK93" s="58">
        <v>0</v>
      </c>
      <c r="AL93" s="58">
        <v>0</v>
      </c>
      <c r="AM93" s="58">
        <v>0</v>
      </c>
      <c r="AN93" s="58">
        <v>0</v>
      </c>
      <c r="AO93" s="58">
        <v>0</v>
      </c>
      <c r="AP93" s="58"/>
      <c r="AQ93" s="58" t="s">
        <v>383</v>
      </c>
      <c r="AR93" s="58"/>
      <c r="AS93" s="58">
        <v>100</v>
      </c>
      <c r="AT93" s="58" t="s">
        <v>327</v>
      </c>
      <c r="AU93" s="58"/>
      <c r="AV93" s="58"/>
      <c r="AW93" s="58"/>
      <c r="AX93" s="58"/>
      <c r="AY93" s="58"/>
      <c r="AZ93" s="58"/>
      <c r="BA93" s="58"/>
      <c r="BB93" s="58"/>
      <c r="BC93" s="58"/>
      <c r="BD93" s="58"/>
      <c r="BE93" s="58"/>
      <c r="BF93" s="58"/>
      <c r="BG93" s="58"/>
      <c r="BH93" s="58"/>
      <c r="BI93" s="58"/>
      <c r="BJ93" s="58"/>
      <c r="BK93" s="58"/>
      <c r="BL93" s="58"/>
      <c r="BM93" s="58"/>
      <c r="BN93" s="58"/>
      <c r="BO93" s="58" t="s">
        <v>541</v>
      </c>
      <c r="BP93" s="58"/>
      <c r="BQ93" s="58"/>
      <c r="BR93" s="58"/>
      <c r="BS93" s="58"/>
      <c r="BT93" s="58"/>
      <c r="BU93" s="58"/>
      <c r="BV93" s="58"/>
      <c r="BW93" s="58"/>
      <c r="BX93" s="58"/>
      <c r="BY93" s="58"/>
      <c r="BZ93" s="58"/>
      <c r="CA93" s="58"/>
      <c r="CB93" s="58"/>
      <c r="CC93" s="58"/>
      <c r="CD93" s="58"/>
      <c r="CE93" s="58"/>
      <c r="CF93" s="58"/>
      <c r="CG93" s="58"/>
      <c r="CH93" s="58"/>
      <c r="CI93" s="58"/>
      <c r="CJ93" s="58"/>
      <c r="CK93" s="58"/>
      <c r="CL93" s="58"/>
      <c r="CM93" s="58"/>
      <c r="CN93" s="58"/>
      <c r="CO93" s="58"/>
      <c r="CP93" s="58"/>
      <c r="CQ93" s="58"/>
      <c r="CR93" s="58"/>
      <c r="CS93" s="58"/>
      <c r="CT93" s="58"/>
      <c r="CU93" s="58"/>
      <c r="CV93" s="58"/>
      <c r="CW93" s="58"/>
      <c r="CX93" s="58"/>
      <c r="CY93" s="58"/>
      <c r="CZ93" s="58"/>
      <c r="DA93" s="58"/>
      <c r="DB93" s="58"/>
      <c r="DC93" s="58"/>
      <c r="DD93" s="58"/>
      <c r="DE93" s="58"/>
      <c r="DF93" s="58"/>
      <c r="DG93" s="58"/>
      <c r="DH93" s="58"/>
      <c r="DI93" s="58"/>
      <c r="DJ93" s="58"/>
      <c r="DK93" s="58"/>
      <c r="DL93" s="58"/>
      <c r="DM93" s="58"/>
      <c r="DN93" s="58"/>
      <c r="DO93" s="58"/>
      <c r="DP93" s="58"/>
      <c r="DQ93" s="58"/>
      <c r="DR93" s="58"/>
      <c r="DS93" s="58"/>
      <c r="DT93" s="58"/>
      <c r="DU93" s="58"/>
      <c r="DV93" s="58"/>
      <c r="DW93" s="58"/>
      <c r="DX93" s="58"/>
      <c r="DY93" s="58"/>
      <c r="DZ93" s="58"/>
      <c r="EA93" s="58"/>
      <c r="EB93" s="58"/>
      <c r="EC93" s="58"/>
      <c r="ED93" s="58"/>
      <c r="EE93" s="58"/>
      <c r="EF93" s="58"/>
      <c r="EG93" s="58"/>
      <c r="EH93" s="58"/>
      <c r="EI93" s="58"/>
      <c r="EJ93" s="58" t="s">
        <v>318</v>
      </c>
      <c r="EK93" s="58">
        <v>1</v>
      </c>
      <c r="EL93" s="58">
        <v>0</v>
      </c>
      <c r="EM93" s="58">
        <v>0</v>
      </c>
      <c r="EN93" s="58">
        <v>0</v>
      </c>
      <c r="EO93" s="58">
        <v>0</v>
      </c>
      <c r="EP93" s="58">
        <v>0</v>
      </c>
      <c r="EQ93" s="58"/>
      <c r="ER93" s="58" t="s">
        <v>342</v>
      </c>
      <c r="ES93" s="58">
        <v>1</v>
      </c>
      <c r="ET93" s="58">
        <v>1</v>
      </c>
      <c r="EU93" s="58">
        <v>0</v>
      </c>
      <c r="EV93" s="58">
        <v>0</v>
      </c>
      <c r="EW93" s="58">
        <v>0</v>
      </c>
      <c r="EX93" s="58">
        <v>0</v>
      </c>
      <c r="EY93" s="58">
        <v>0</v>
      </c>
      <c r="EZ93" s="58">
        <v>0</v>
      </c>
      <c r="FA93" s="58">
        <v>0</v>
      </c>
      <c r="FB93" s="58">
        <v>0</v>
      </c>
      <c r="FC93" s="58">
        <v>0</v>
      </c>
      <c r="FD93" s="58">
        <v>0</v>
      </c>
      <c r="FE93" s="58">
        <v>0</v>
      </c>
      <c r="FF93" s="58">
        <v>0</v>
      </c>
      <c r="FG93" s="58">
        <v>0</v>
      </c>
      <c r="FH93" s="58">
        <v>0</v>
      </c>
      <c r="FI93" s="58">
        <v>0</v>
      </c>
      <c r="FJ93" s="58"/>
      <c r="FK93" s="58" t="s">
        <v>318</v>
      </c>
      <c r="FL93" s="58">
        <v>1</v>
      </c>
      <c r="FM93" s="58">
        <v>0</v>
      </c>
      <c r="FN93" s="58">
        <v>0</v>
      </c>
      <c r="FO93" s="58">
        <v>0</v>
      </c>
      <c r="FP93" s="58">
        <v>0</v>
      </c>
      <c r="FQ93" s="58">
        <v>0</v>
      </c>
      <c r="FR93" s="58"/>
      <c r="FS93" s="58"/>
      <c r="FT93" s="58"/>
      <c r="FU93" s="58"/>
      <c r="FV93" s="58"/>
      <c r="FW93" s="58"/>
      <c r="FX93" s="58"/>
      <c r="FY93" s="58"/>
      <c r="FZ93" s="58"/>
      <c r="GA93" s="58"/>
      <c r="GB93" s="58"/>
      <c r="GC93" s="58"/>
      <c r="GD93" s="58"/>
      <c r="GE93" s="58"/>
      <c r="GF93" s="58"/>
      <c r="GG93" s="58"/>
      <c r="GH93" s="58"/>
      <c r="GI93" s="58"/>
      <c r="GJ93" s="58"/>
      <c r="GK93" s="58"/>
      <c r="GL93" s="58"/>
      <c r="GM93" s="58"/>
      <c r="GN93" s="58"/>
      <c r="GO93" s="58"/>
      <c r="GP93" s="58"/>
      <c r="GQ93" s="58"/>
      <c r="GR93" s="58"/>
      <c r="GS93" s="58"/>
      <c r="GT93" s="58"/>
      <c r="GU93" s="58"/>
      <c r="GV93" s="58"/>
      <c r="GW93" s="58"/>
      <c r="GX93" s="58"/>
      <c r="GY93" s="58"/>
      <c r="GZ93" s="58"/>
      <c r="HA93" s="58"/>
      <c r="HB93" s="58"/>
      <c r="HC93" s="58"/>
      <c r="HD93" s="58"/>
      <c r="HE93" s="58"/>
      <c r="HF93" s="58"/>
      <c r="HG93" s="58"/>
      <c r="HH93" s="58"/>
      <c r="HI93" s="58"/>
      <c r="HJ93" s="58"/>
      <c r="HK93" s="58"/>
      <c r="HL93" s="58"/>
      <c r="HM93" s="58"/>
      <c r="HN93" s="58"/>
      <c r="HO93" s="58"/>
      <c r="HP93" s="58"/>
      <c r="HQ93" s="58"/>
      <c r="HR93" s="58"/>
      <c r="HS93" s="58"/>
      <c r="HT93" s="58"/>
      <c r="HU93" s="58" t="s">
        <v>404</v>
      </c>
      <c r="HV93" s="58"/>
      <c r="HW93" s="58" t="s">
        <v>345</v>
      </c>
      <c r="HX93" s="58"/>
      <c r="HY93" s="58"/>
      <c r="HZ93" s="58"/>
      <c r="IA93" s="58"/>
      <c r="IB93" s="58"/>
      <c r="IC93" s="58"/>
      <c r="ID93" s="58" t="s">
        <v>4262</v>
      </c>
      <c r="IE93" s="58" t="s">
        <v>347</v>
      </c>
      <c r="IF93" s="58">
        <v>1</v>
      </c>
      <c r="IG93" s="58">
        <v>0</v>
      </c>
      <c r="IH93" s="58">
        <v>0</v>
      </c>
      <c r="II93" s="58">
        <v>0</v>
      </c>
      <c r="IJ93" s="58">
        <v>0</v>
      </c>
      <c r="IK93" s="58">
        <v>0</v>
      </c>
      <c r="IL93" s="58">
        <v>0</v>
      </c>
      <c r="IM93" s="54">
        <v>0</v>
      </c>
      <c r="IN93" s="58">
        <v>0</v>
      </c>
      <c r="IO93" s="58">
        <v>0</v>
      </c>
      <c r="IP93" s="58">
        <v>0</v>
      </c>
      <c r="IQ93" s="58"/>
      <c r="IR93" s="39" t="s">
        <v>4216</v>
      </c>
      <c r="IS93" s="58" t="s">
        <v>349</v>
      </c>
      <c r="IT93" s="58">
        <v>0</v>
      </c>
      <c r="IU93" s="58">
        <v>0</v>
      </c>
      <c r="IV93" s="58">
        <v>1</v>
      </c>
      <c r="IW93" s="58">
        <v>0</v>
      </c>
      <c r="IX93" s="58">
        <v>0</v>
      </c>
      <c r="IY93" s="58">
        <v>1</v>
      </c>
      <c r="IZ93" s="58">
        <v>0</v>
      </c>
      <c r="JA93" s="58">
        <v>0</v>
      </c>
      <c r="JB93" s="58">
        <v>0</v>
      </c>
      <c r="JC93" s="58">
        <v>0</v>
      </c>
      <c r="JD93" s="58">
        <v>0</v>
      </c>
      <c r="JE93" s="58">
        <v>0</v>
      </c>
      <c r="JF93" s="58">
        <v>0</v>
      </c>
      <c r="JG93" s="58">
        <v>0</v>
      </c>
      <c r="JH93" s="58">
        <v>0</v>
      </c>
      <c r="JI93" s="58">
        <v>0</v>
      </c>
      <c r="JJ93" s="58"/>
      <c r="JK93" s="58" t="s">
        <v>411</v>
      </c>
      <c r="JL93" s="59" t="s">
        <v>351</v>
      </c>
      <c r="JM93" s="58"/>
      <c r="JN93" s="39" t="s">
        <v>352</v>
      </c>
      <c r="JO93" s="39"/>
      <c r="JP93" s="58"/>
      <c r="JQ93" s="58"/>
      <c r="JR93" s="58"/>
      <c r="JS93" s="58"/>
      <c r="JT93" s="58"/>
      <c r="JU93" s="58"/>
      <c r="JV93" s="58"/>
      <c r="JW93" s="58"/>
      <c r="JX93" s="58"/>
      <c r="JY93" s="58"/>
      <c r="JZ93" s="58"/>
      <c r="KA93" s="58"/>
      <c r="KB93" s="58"/>
      <c r="KC93" s="58"/>
      <c r="KD93" s="58"/>
      <c r="KE93" s="58"/>
      <c r="KF93" s="58"/>
      <c r="KG93" s="58"/>
      <c r="KH93" s="58"/>
      <c r="KI93" s="58"/>
      <c r="KJ93" s="58"/>
      <c r="KK93" s="58"/>
      <c r="KL93" s="58"/>
      <c r="KM93" s="58"/>
      <c r="KN93" s="58"/>
      <c r="KO93" s="58"/>
      <c r="KP93" s="58"/>
      <c r="KQ93" s="58"/>
      <c r="KR93" s="58"/>
      <c r="KS93" s="58"/>
      <c r="KT93" s="58"/>
      <c r="KU93" s="58"/>
      <c r="KV93" s="58"/>
      <c r="KW93" s="58"/>
      <c r="KX93" s="58"/>
      <c r="KY93" s="58"/>
      <c r="KZ93" s="58"/>
      <c r="LA93" s="58"/>
      <c r="LB93" s="58"/>
      <c r="LC93" s="58"/>
      <c r="LD93" s="58"/>
      <c r="LE93" s="58"/>
      <c r="LF93" s="58"/>
      <c r="LG93" s="58"/>
      <c r="LH93" s="58"/>
      <c r="LI93" s="58"/>
      <c r="LJ93" s="58"/>
      <c r="LK93" s="58"/>
      <c r="LL93" s="58"/>
      <c r="LM93" s="58"/>
      <c r="LN93" s="58"/>
      <c r="LO93" s="58"/>
      <c r="LP93" s="58"/>
      <c r="LQ93" s="58"/>
      <c r="LR93" s="58"/>
      <c r="LS93" s="58"/>
      <c r="LT93" s="58"/>
      <c r="LU93" s="58"/>
      <c r="LV93" s="58"/>
      <c r="LW93" s="58"/>
      <c r="LX93" s="58"/>
      <c r="LY93" s="58"/>
      <c r="LZ93" s="58"/>
      <c r="MA93" s="58"/>
      <c r="MB93" s="58"/>
      <c r="MC93" s="58"/>
      <c r="MD93" s="58"/>
      <c r="ME93" s="58"/>
      <c r="MF93" s="58"/>
      <c r="MG93" s="54" t="s">
        <v>355</v>
      </c>
      <c r="MH93" s="54" t="s">
        <v>355</v>
      </c>
      <c r="MI93" s="54" t="s">
        <v>355</v>
      </c>
      <c r="MJ93" s="58" t="s">
        <v>320</v>
      </c>
      <c r="MK93" s="58">
        <v>0</v>
      </c>
      <c r="ML93" s="58">
        <v>0</v>
      </c>
      <c r="MM93" s="58">
        <v>0</v>
      </c>
      <c r="MN93" s="58">
        <v>0</v>
      </c>
      <c r="MO93" s="58">
        <v>0</v>
      </c>
      <c r="MP93" s="58">
        <v>1</v>
      </c>
      <c r="MQ93" s="58">
        <v>0</v>
      </c>
      <c r="MR93" s="58">
        <v>0</v>
      </c>
      <c r="MS93" s="58" t="s">
        <v>4165</v>
      </c>
      <c r="MT93" s="58" t="s">
        <v>789</v>
      </c>
      <c r="MU93" s="58">
        <v>1</v>
      </c>
      <c r="MV93" s="58">
        <v>1</v>
      </c>
      <c r="MW93" s="58"/>
      <c r="MX93" s="58">
        <v>0</v>
      </c>
      <c r="MY93" s="58">
        <v>0</v>
      </c>
      <c r="MZ93" s="58">
        <v>0</v>
      </c>
      <c r="NA93" s="58"/>
      <c r="NB93" s="58" t="s">
        <v>470</v>
      </c>
      <c r="NC93" s="58">
        <v>1</v>
      </c>
      <c r="ND93" s="58">
        <v>1</v>
      </c>
      <c r="NE93" s="58">
        <v>0</v>
      </c>
      <c r="NF93" s="58">
        <v>0</v>
      </c>
      <c r="NG93" s="58" t="s">
        <v>326</v>
      </c>
      <c r="NH93" s="58">
        <v>0</v>
      </c>
      <c r="NI93" s="58">
        <v>0</v>
      </c>
      <c r="NJ93" s="58">
        <v>0</v>
      </c>
      <c r="NK93" s="58">
        <v>1</v>
      </c>
      <c r="NL93" s="58">
        <v>0</v>
      </c>
      <c r="NM93" s="58">
        <v>0</v>
      </c>
      <c r="NN93" s="58">
        <v>0</v>
      </c>
      <c r="NO93" s="58">
        <v>0</v>
      </c>
      <c r="NP93" s="58">
        <v>0</v>
      </c>
      <c r="NQ93" s="58">
        <v>0</v>
      </c>
      <c r="NR93" s="58">
        <v>0</v>
      </c>
      <c r="NS93" s="58"/>
      <c r="NT93" s="58"/>
      <c r="NU93" s="58" t="s">
        <v>327</v>
      </c>
      <c r="NV93" s="58" t="s">
        <v>327</v>
      </c>
      <c r="NW93" s="58"/>
      <c r="NX93" s="58"/>
      <c r="NY93" s="58"/>
      <c r="NZ93" s="58"/>
      <c r="OA93" s="58"/>
      <c r="OB93" s="58"/>
      <c r="OC93" s="58"/>
      <c r="OD93" s="58"/>
      <c r="OE93" s="58"/>
      <c r="OF93" s="58"/>
      <c r="OG93" s="58"/>
      <c r="OH93" s="58"/>
      <c r="OI93" s="58"/>
      <c r="OJ93" s="58"/>
      <c r="OK93" s="58"/>
      <c r="OL93" s="58"/>
      <c r="OM93" s="58"/>
      <c r="ON93" s="58"/>
      <c r="OO93" s="58"/>
      <c r="OP93" s="58"/>
      <c r="OQ93" s="58"/>
      <c r="OR93" s="58"/>
      <c r="OS93" s="58"/>
      <c r="OT93" s="58"/>
      <c r="OU93" s="58"/>
      <c r="OV93" s="39"/>
      <c r="OW93" s="58"/>
      <c r="OX93" s="58"/>
      <c r="OY93" s="58"/>
      <c r="OZ93" s="58"/>
      <c r="PA93" s="58"/>
      <c r="PB93" s="58"/>
      <c r="PC93" s="58"/>
      <c r="PD93" s="58"/>
      <c r="PE93" s="58"/>
      <c r="PF93" s="58"/>
      <c r="PG93" s="58"/>
      <c r="PH93" s="58"/>
      <c r="PI93" s="58"/>
      <c r="PJ93" s="58"/>
      <c r="PK93" s="58"/>
      <c r="PL93" s="58"/>
      <c r="PM93" s="58"/>
      <c r="PN93" s="58"/>
      <c r="PO93" s="58"/>
      <c r="PP93" s="58"/>
      <c r="PQ93" s="58"/>
      <c r="PR93" s="58"/>
      <c r="PS93" s="58"/>
      <c r="PT93" s="58"/>
      <c r="PU93" s="58"/>
      <c r="PV93" s="58"/>
      <c r="PW93" s="58"/>
      <c r="PX93" s="58"/>
      <c r="PY93" s="58"/>
      <c r="PZ93" s="58"/>
      <c r="QA93" s="58"/>
      <c r="QB93" s="58"/>
      <c r="QC93" s="58"/>
      <c r="QD93" s="58"/>
      <c r="QE93" s="58"/>
      <c r="QF93" s="58"/>
      <c r="QG93" s="58"/>
      <c r="QH93" s="58"/>
      <c r="QI93" s="58"/>
      <c r="QJ93" s="58"/>
      <c r="QK93" s="58"/>
      <c r="QL93" s="58"/>
      <c r="QM93" s="58"/>
      <c r="QN93" s="58"/>
      <c r="QO93" s="58"/>
      <c r="QP93" s="58"/>
      <c r="QQ93" s="58"/>
      <c r="QR93" s="58"/>
      <c r="QS93" s="58"/>
      <c r="QT93" s="58"/>
      <c r="QU93" s="58"/>
      <c r="QV93" s="58"/>
      <c r="QW93" s="58"/>
      <c r="QX93" s="58"/>
      <c r="QY93" s="58"/>
      <c r="QZ93" s="58"/>
      <c r="RA93" s="58"/>
      <c r="RB93" s="58"/>
      <c r="RC93" s="58"/>
      <c r="RD93" s="58"/>
      <c r="RE93" s="58"/>
      <c r="RF93" s="58"/>
      <c r="RG93" s="58"/>
      <c r="RH93" s="58"/>
      <c r="RI93" s="58"/>
      <c r="RJ93" s="58"/>
      <c r="RK93" s="58"/>
      <c r="RL93" s="58"/>
      <c r="RM93" s="58"/>
      <c r="RN93" s="58"/>
      <c r="RO93" s="58"/>
      <c r="RP93" s="58"/>
      <c r="RQ93" s="58"/>
      <c r="RR93" s="58"/>
      <c r="RS93" s="58"/>
      <c r="RT93" s="58"/>
      <c r="RU93" s="58"/>
      <c r="RV93" s="58"/>
      <c r="RW93" s="58"/>
      <c r="RX93" s="58"/>
      <c r="RY93" s="58"/>
      <c r="RZ93" s="58"/>
      <c r="SA93" s="58"/>
      <c r="SB93" s="58"/>
      <c r="SC93" s="58"/>
      <c r="SD93" s="58"/>
      <c r="SE93" s="58"/>
      <c r="SF93" s="58"/>
      <c r="SG93" s="58"/>
      <c r="SH93" s="58"/>
      <c r="SI93" s="58"/>
      <c r="SJ93" s="58"/>
      <c r="SK93" s="58"/>
      <c r="SL93" s="58"/>
      <c r="SM93" s="58"/>
      <c r="SN93" s="58"/>
      <c r="SO93" s="58"/>
      <c r="SP93" s="58"/>
      <c r="SQ93" s="58"/>
      <c r="SR93" s="58"/>
      <c r="SS93" s="58"/>
      <c r="ST93" s="58"/>
      <c r="SU93" s="58"/>
      <c r="SV93" s="58"/>
      <c r="SW93" s="58"/>
      <c r="SX93" s="58"/>
      <c r="SY93" s="58"/>
      <c r="SZ93" s="58"/>
      <c r="TA93" s="58"/>
      <c r="TB93" s="58"/>
      <c r="TC93" s="58"/>
      <c r="TD93" s="58"/>
      <c r="TE93" s="58"/>
      <c r="TF93" s="58"/>
      <c r="TG93" s="58"/>
      <c r="TH93" s="58"/>
      <c r="TI93" s="58"/>
      <c r="TJ93" s="58"/>
      <c r="TK93" s="58"/>
      <c r="TL93" s="58"/>
      <c r="TM93" s="58"/>
      <c r="TN93" s="58"/>
      <c r="TO93" s="58"/>
      <c r="TP93" s="58"/>
      <c r="TQ93" s="58"/>
      <c r="TR93" s="58"/>
      <c r="TS93" s="58"/>
      <c r="TT93" s="58"/>
      <c r="TU93" s="58"/>
      <c r="TV93" s="58"/>
      <c r="TW93" s="58"/>
      <c r="TX93" s="58"/>
      <c r="TY93" s="58"/>
      <c r="TZ93" s="58"/>
      <c r="UA93" s="58"/>
      <c r="UB93" s="58"/>
      <c r="UC93" s="58"/>
      <c r="UD93" s="58"/>
      <c r="UE93" s="58"/>
      <c r="UF93" s="58"/>
      <c r="UG93" s="58"/>
      <c r="UH93" s="58"/>
      <c r="UI93" s="58"/>
      <c r="UJ93" s="58"/>
      <c r="UK93" s="58"/>
      <c r="UL93" s="58"/>
      <c r="UM93" s="58"/>
      <c r="UN93" s="58"/>
      <c r="UO93" s="58"/>
      <c r="UP93" s="58"/>
      <c r="UQ93" s="58"/>
      <c r="UR93" s="58"/>
      <c r="US93" s="58"/>
      <c r="UT93" s="58"/>
      <c r="UU93" s="58"/>
      <c r="UV93" s="58"/>
      <c r="UW93" s="58"/>
      <c r="UX93" s="58"/>
      <c r="UY93" s="58"/>
      <c r="UZ93" s="58"/>
      <c r="VA93" s="58"/>
      <c r="VB93" s="58"/>
      <c r="VC93" s="58"/>
      <c r="VD93" s="58"/>
      <c r="VE93" s="58"/>
      <c r="VF93" s="58"/>
      <c r="VG93" s="58"/>
      <c r="VH93" s="58"/>
      <c r="VI93" s="58"/>
      <c r="VJ93" s="58"/>
      <c r="VK93" s="58"/>
      <c r="VL93" s="58"/>
      <c r="VM93" s="58"/>
      <c r="VN93" s="58"/>
      <c r="VO93" s="58"/>
      <c r="VP93" s="58"/>
      <c r="VQ93" s="58"/>
      <c r="VR93" s="58"/>
      <c r="VS93" s="58" t="s">
        <v>2321</v>
      </c>
      <c r="VT93" s="58">
        <v>0</v>
      </c>
      <c r="VU93" s="58">
        <v>0</v>
      </c>
      <c r="VV93" s="58">
        <v>1</v>
      </c>
      <c r="VW93" s="58">
        <v>0</v>
      </c>
      <c r="VX93" s="58">
        <v>1</v>
      </c>
      <c r="VY93" s="58">
        <v>0</v>
      </c>
      <c r="VZ93" s="58">
        <v>0</v>
      </c>
      <c r="WA93" s="58">
        <v>0</v>
      </c>
      <c r="WB93" s="58"/>
      <c r="WC93" s="58">
        <v>0</v>
      </c>
      <c r="WD93" s="58">
        <v>0</v>
      </c>
      <c r="WE93" s="58">
        <v>0</v>
      </c>
      <c r="WF93" s="58"/>
      <c r="WG93" s="58" t="s">
        <v>4432</v>
      </c>
      <c r="WH93" s="58" t="s">
        <v>4501</v>
      </c>
      <c r="WI93" s="58" t="s">
        <v>2324</v>
      </c>
      <c r="WJ93" s="58">
        <v>0</v>
      </c>
      <c r="WK93" s="58">
        <v>0</v>
      </c>
      <c r="WL93" s="58">
        <v>0</v>
      </c>
      <c r="WM93" s="58">
        <v>0</v>
      </c>
      <c r="WN93" s="58">
        <v>1</v>
      </c>
      <c r="WO93" s="58">
        <v>0</v>
      </c>
      <c r="WP93" s="58">
        <v>1</v>
      </c>
      <c r="WQ93" s="58">
        <v>1</v>
      </c>
      <c r="WR93" s="58">
        <v>0</v>
      </c>
      <c r="WS93" s="58">
        <v>0</v>
      </c>
      <c r="WT93" s="58">
        <v>0</v>
      </c>
      <c r="WU93" s="58"/>
      <c r="WV93" s="58">
        <v>0</v>
      </c>
      <c r="WW93" s="58">
        <v>0</v>
      </c>
      <c r="WX93" s="58">
        <v>0</v>
      </c>
      <c r="WY93" s="58"/>
      <c r="WZ93" s="58" t="s">
        <v>5065</v>
      </c>
      <c r="XA93" s="58" t="s">
        <v>327</v>
      </c>
      <c r="XB93" s="58"/>
      <c r="XC93" s="58"/>
      <c r="XD93" s="58"/>
      <c r="XE93" s="58"/>
      <c r="XF93" s="58"/>
      <c r="XG93" s="58"/>
      <c r="XH93" s="58"/>
      <c r="XI93" s="58"/>
      <c r="XJ93" s="39" t="s">
        <v>355</v>
      </c>
      <c r="XK93" s="58" t="s">
        <v>327</v>
      </c>
      <c r="XL93" s="58"/>
      <c r="XM93" s="58" t="s">
        <v>355</v>
      </c>
      <c r="XN93" s="58">
        <v>0</v>
      </c>
      <c r="XO93" s="58">
        <v>0</v>
      </c>
      <c r="XP93" s="58">
        <v>0</v>
      </c>
      <c r="XQ93" s="58"/>
      <c r="XR93" s="58">
        <v>0</v>
      </c>
      <c r="XS93" s="58">
        <v>1</v>
      </c>
      <c r="XT93" s="58">
        <v>0</v>
      </c>
      <c r="XU93" s="58"/>
      <c r="XV93" s="58"/>
      <c r="XW93" s="58" t="s">
        <v>4125</v>
      </c>
      <c r="XX93" s="58">
        <v>230378057</v>
      </c>
      <c r="XY93" s="58" t="s">
        <v>2327</v>
      </c>
      <c r="XZ93" s="57">
        <v>44508.812708333331</v>
      </c>
      <c r="YA93" s="58"/>
      <c r="YB93" s="58"/>
      <c r="YC93" s="58" t="s">
        <v>336</v>
      </c>
      <c r="YD93" s="58" t="s">
        <v>337</v>
      </c>
      <c r="YE93" s="58"/>
      <c r="YF93" s="58">
        <v>104</v>
      </c>
    </row>
    <row r="94" spans="1:656" s="14" customFormat="1" x14ac:dyDescent="0.25">
      <c r="A94" s="52">
        <v>44508.69418864583</v>
      </c>
      <c r="B94" s="53">
        <v>44508.898318240739</v>
      </c>
      <c r="C94" s="53">
        <v>44508</v>
      </c>
      <c r="D94" s="54"/>
      <c r="E94" s="54" t="s">
        <v>364</v>
      </c>
      <c r="F94" s="53">
        <v>44508</v>
      </c>
      <c r="G94" s="54" t="s">
        <v>310</v>
      </c>
      <c r="H94" s="54" t="s">
        <v>310</v>
      </c>
      <c r="I94" s="54" t="s">
        <v>327</v>
      </c>
      <c r="J94" s="54" t="s">
        <v>312</v>
      </c>
      <c r="K94" s="54" t="s">
        <v>441</v>
      </c>
      <c r="L94" s="54"/>
      <c r="M94" s="54" t="s">
        <v>314</v>
      </c>
      <c r="N94" s="54" t="s">
        <v>310</v>
      </c>
      <c r="O94" s="54" t="s">
        <v>315</v>
      </c>
      <c r="P94" s="54" t="s">
        <v>401</v>
      </c>
      <c r="Q94" s="54"/>
      <c r="R94" s="54" t="s">
        <v>317</v>
      </c>
      <c r="S94" s="54">
        <v>3</v>
      </c>
      <c r="T94" s="54">
        <v>0</v>
      </c>
      <c r="U94" s="54">
        <v>2</v>
      </c>
      <c r="V94" s="54" t="s">
        <v>319</v>
      </c>
      <c r="W94" s="54">
        <v>0</v>
      </c>
      <c r="X94" s="54">
        <v>1</v>
      </c>
      <c r="Y94" s="54">
        <v>0</v>
      </c>
      <c r="Z94" s="54">
        <v>0</v>
      </c>
      <c r="AA94" s="54"/>
      <c r="AB94" s="54"/>
      <c r="AC94" s="54"/>
      <c r="AD94" s="54"/>
      <c r="AE94" s="54"/>
      <c r="AF94" s="54" t="s">
        <v>310</v>
      </c>
      <c r="AG94" s="54" t="s">
        <v>339</v>
      </c>
      <c r="AH94" s="54">
        <v>1</v>
      </c>
      <c r="AI94" s="54">
        <v>0</v>
      </c>
      <c r="AJ94" s="54">
        <v>0</v>
      </c>
      <c r="AK94" s="54">
        <v>0</v>
      </c>
      <c r="AL94" s="54">
        <v>0</v>
      </c>
      <c r="AM94" s="54">
        <v>0</v>
      </c>
      <c r="AN94" s="54">
        <v>0</v>
      </c>
      <c r="AO94" s="54">
        <v>0</v>
      </c>
      <c r="AP94" s="54"/>
      <c r="AQ94" s="54" t="s">
        <v>383</v>
      </c>
      <c r="AR94" s="54"/>
      <c r="AS94" s="54">
        <v>100</v>
      </c>
      <c r="AT94" s="54" t="s">
        <v>327</v>
      </c>
      <c r="AU94" s="54"/>
      <c r="AV94" s="54"/>
      <c r="AW94" s="54"/>
      <c r="AX94" s="54"/>
      <c r="AY94" s="54"/>
      <c r="AZ94" s="54"/>
      <c r="BA94" s="54"/>
      <c r="BB94" s="54"/>
      <c r="BC94" s="54"/>
      <c r="BD94" s="54"/>
      <c r="BE94" s="54"/>
      <c r="BF94" s="54"/>
      <c r="BG94" s="54"/>
      <c r="BH94" s="54"/>
      <c r="BI94" s="54"/>
      <c r="BJ94" s="54"/>
      <c r="BK94" s="54"/>
      <c r="BL94" s="54"/>
      <c r="BM94" s="54"/>
      <c r="BN94" s="54"/>
      <c r="BO94" s="54" t="s">
        <v>541</v>
      </c>
      <c r="BP94" s="54"/>
      <c r="BQ94" s="54"/>
      <c r="BR94" s="54"/>
      <c r="BS94" s="54"/>
      <c r="BT94" s="54"/>
      <c r="BU94" s="54"/>
      <c r="BV94" s="54"/>
      <c r="BW94" s="54"/>
      <c r="BX94" s="54"/>
      <c r="BY94" s="54"/>
      <c r="BZ94" s="54"/>
      <c r="CA94" s="54"/>
      <c r="CB94" s="54"/>
      <c r="CC94" s="54"/>
      <c r="CD94" s="54"/>
      <c r="CE94" s="54"/>
      <c r="CF94" s="54"/>
      <c r="CG94" s="54"/>
      <c r="CH94" s="54"/>
      <c r="CI94" s="54"/>
      <c r="CJ94" s="54"/>
      <c r="CK94" s="54"/>
      <c r="CL94" s="54"/>
      <c r="CM94" s="54"/>
      <c r="CN94" s="54"/>
      <c r="CO94" s="54"/>
      <c r="CP94" s="54"/>
      <c r="CQ94" s="54"/>
      <c r="CR94" s="54"/>
      <c r="CS94" s="54"/>
      <c r="CT94" s="54"/>
      <c r="CU94" s="54"/>
      <c r="CV94" s="54"/>
      <c r="CW94" s="54"/>
      <c r="CX94" s="54"/>
      <c r="CY94" s="54"/>
      <c r="CZ94" s="54"/>
      <c r="DA94" s="54"/>
      <c r="DB94" s="54"/>
      <c r="DC94" s="54"/>
      <c r="DD94" s="54"/>
      <c r="DE94" s="54"/>
      <c r="DF94" s="54"/>
      <c r="DG94" s="54"/>
      <c r="DH94" s="54"/>
      <c r="DI94" s="54"/>
      <c r="DJ94" s="54"/>
      <c r="DK94" s="54"/>
      <c r="DL94" s="54"/>
      <c r="DM94" s="54"/>
      <c r="DN94" s="54"/>
      <c r="DO94" s="54"/>
      <c r="DP94" s="54"/>
      <c r="DQ94" s="54"/>
      <c r="DR94" s="54"/>
      <c r="DS94" s="54"/>
      <c r="DT94" s="54"/>
      <c r="DU94" s="54"/>
      <c r="DV94" s="54"/>
      <c r="DW94" s="54"/>
      <c r="DX94" s="54"/>
      <c r="DY94" s="54"/>
      <c r="DZ94" s="54"/>
      <c r="EA94" s="54"/>
      <c r="EB94" s="54"/>
      <c r="EC94" s="54"/>
      <c r="ED94" s="54"/>
      <c r="EE94" s="54"/>
      <c r="EF94" s="54"/>
      <c r="EG94" s="54"/>
      <c r="EH94" s="54"/>
      <c r="EI94" s="54"/>
      <c r="EJ94" s="54" t="s">
        <v>318</v>
      </c>
      <c r="EK94" s="54">
        <v>1</v>
      </c>
      <c r="EL94" s="54">
        <v>0</v>
      </c>
      <c r="EM94" s="54">
        <v>0</v>
      </c>
      <c r="EN94" s="54">
        <v>0</v>
      </c>
      <c r="EO94" s="54">
        <v>0</v>
      </c>
      <c r="EP94" s="54">
        <v>0</v>
      </c>
      <c r="EQ94" s="54"/>
      <c r="ER94" s="54" t="s">
        <v>342</v>
      </c>
      <c r="ES94" s="54">
        <v>1</v>
      </c>
      <c r="ET94" s="54">
        <v>1</v>
      </c>
      <c r="EU94" s="54">
        <v>0</v>
      </c>
      <c r="EV94" s="54">
        <v>0</v>
      </c>
      <c r="EW94" s="54">
        <v>0</v>
      </c>
      <c r="EX94" s="54">
        <v>0</v>
      </c>
      <c r="EY94" s="54">
        <v>0</v>
      </c>
      <c r="EZ94" s="54">
        <v>0</v>
      </c>
      <c r="FA94" s="54">
        <v>0</v>
      </c>
      <c r="FB94" s="54">
        <v>0</v>
      </c>
      <c r="FC94" s="54">
        <v>0</v>
      </c>
      <c r="FD94" s="54">
        <v>0</v>
      </c>
      <c r="FE94" s="54">
        <v>0</v>
      </c>
      <c r="FF94" s="54">
        <v>0</v>
      </c>
      <c r="FG94" s="54">
        <v>0</v>
      </c>
      <c r="FH94" s="54">
        <v>0</v>
      </c>
      <c r="FI94" s="54">
        <v>0</v>
      </c>
      <c r="FJ94" s="54"/>
      <c r="FK94" s="54" t="s">
        <v>318</v>
      </c>
      <c r="FL94" s="54">
        <v>1</v>
      </c>
      <c r="FM94" s="54">
        <v>0</v>
      </c>
      <c r="FN94" s="54">
        <v>0</v>
      </c>
      <c r="FO94" s="54">
        <v>0</v>
      </c>
      <c r="FP94" s="54">
        <v>0</v>
      </c>
      <c r="FQ94" s="54">
        <v>0</v>
      </c>
      <c r="FR94" s="54"/>
      <c r="FS94" s="54"/>
      <c r="FT94" s="54"/>
      <c r="FU94" s="54"/>
      <c r="FV94" s="54"/>
      <c r="FW94" s="54"/>
      <c r="FX94" s="54"/>
      <c r="FY94" s="54"/>
      <c r="FZ94" s="54"/>
      <c r="GA94" s="54"/>
      <c r="GB94" s="54"/>
      <c r="GC94" s="54"/>
      <c r="GD94" s="54"/>
      <c r="GE94" s="54"/>
      <c r="GF94" s="54"/>
      <c r="GG94" s="54"/>
      <c r="GH94" s="54"/>
      <c r="GI94" s="54"/>
      <c r="GJ94" s="54"/>
      <c r="GK94" s="54"/>
      <c r="GL94" s="54"/>
      <c r="GM94" s="54"/>
      <c r="GN94" s="54"/>
      <c r="GO94" s="54"/>
      <c r="GP94" s="54"/>
      <c r="GQ94" s="54"/>
      <c r="GR94" s="54"/>
      <c r="GS94" s="54"/>
      <c r="GT94" s="54"/>
      <c r="GU94" s="54"/>
      <c r="GV94" s="54"/>
      <c r="GW94" s="54"/>
      <c r="GX94" s="54"/>
      <c r="GY94" s="54"/>
      <c r="GZ94" s="54"/>
      <c r="HA94" s="54"/>
      <c r="HB94" s="54"/>
      <c r="HC94" s="54"/>
      <c r="HD94" s="54"/>
      <c r="HE94" s="54"/>
      <c r="HF94" s="54"/>
      <c r="HG94" s="54"/>
      <c r="HH94" s="54"/>
      <c r="HI94" s="54"/>
      <c r="HJ94" s="54"/>
      <c r="HK94" s="54"/>
      <c r="HL94" s="54"/>
      <c r="HM94" s="54"/>
      <c r="HN94" s="54"/>
      <c r="HO94" s="54"/>
      <c r="HP94" s="54"/>
      <c r="HQ94" s="54"/>
      <c r="HR94" s="54"/>
      <c r="HS94" s="54"/>
      <c r="HT94" s="54"/>
      <c r="HU94" s="54" t="s">
        <v>404</v>
      </c>
      <c r="HV94" s="54"/>
      <c r="HW94" s="54" t="s">
        <v>345</v>
      </c>
      <c r="HX94" s="54"/>
      <c r="HY94" s="54"/>
      <c r="HZ94" s="54"/>
      <c r="IA94" s="54"/>
      <c r="IB94" s="54"/>
      <c r="IC94" s="54"/>
      <c r="ID94" s="54" t="s">
        <v>4254</v>
      </c>
      <c r="IE94" s="54" t="s">
        <v>347</v>
      </c>
      <c r="IF94" s="54">
        <v>1</v>
      </c>
      <c r="IG94" s="54">
        <v>0</v>
      </c>
      <c r="IH94" s="54">
        <v>0</v>
      </c>
      <c r="II94" s="54">
        <v>0</v>
      </c>
      <c r="IJ94" s="54">
        <v>0</v>
      </c>
      <c r="IK94" s="54">
        <v>0</v>
      </c>
      <c r="IL94" s="58">
        <v>0</v>
      </c>
      <c r="IM94" s="54">
        <v>0</v>
      </c>
      <c r="IN94" s="54">
        <v>0</v>
      </c>
      <c r="IO94" s="54">
        <v>0</v>
      </c>
      <c r="IP94" s="54">
        <v>0</v>
      </c>
      <c r="IQ94" s="54"/>
      <c r="IR94" s="39" t="s">
        <v>4216</v>
      </c>
      <c r="IS94" s="54" t="s">
        <v>349</v>
      </c>
      <c r="IT94" s="54">
        <v>0</v>
      </c>
      <c r="IU94" s="54">
        <v>0</v>
      </c>
      <c r="IV94" s="54">
        <v>1</v>
      </c>
      <c r="IW94" s="54">
        <v>0</v>
      </c>
      <c r="IX94" s="54">
        <v>0</v>
      </c>
      <c r="IY94" s="54">
        <v>1</v>
      </c>
      <c r="IZ94" s="54">
        <v>0</v>
      </c>
      <c r="JA94" s="54">
        <v>0</v>
      </c>
      <c r="JB94" s="54">
        <v>0</v>
      </c>
      <c r="JC94" s="54">
        <v>0</v>
      </c>
      <c r="JD94" s="54">
        <v>0</v>
      </c>
      <c r="JE94" s="54">
        <v>0</v>
      </c>
      <c r="JF94" s="54">
        <v>0</v>
      </c>
      <c r="JG94" s="54">
        <v>0</v>
      </c>
      <c r="JH94" s="54">
        <v>0</v>
      </c>
      <c r="JI94" s="54">
        <v>0</v>
      </c>
      <c r="JJ94" s="54"/>
      <c r="JK94" s="54" t="s">
        <v>411</v>
      </c>
      <c r="JL94" s="54" t="s">
        <v>506</v>
      </c>
      <c r="JM94" s="54"/>
      <c r="JN94" s="58" t="s">
        <v>408</v>
      </c>
      <c r="JO94" s="58"/>
      <c r="JP94" s="54"/>
      <c r="JQ94" s="54"/>
      <c r="JR94" s="54"/>
      <c r="JS94" s="54"/>
      <c r="JT94" s="54"/>
      <c r="JU94" s="54"/>
      <c r="JV94" s="54"/>
      <c r="JW94" s="54"/>
      <c r="JX94" s="54"/>
      <c r="JY94" s="54"/>
      <c r="JZ94" s="54"/>
      <c r="KA94" s="54"/>
      <c r="KB94" s="54"/>
      <c r="KC94" s="54"/>
      <c r="KD94" s="54"/>
      <c r="KE94" s="54"/>
      <c r="KF94" s="54"/>
      <c r="KG94" s="54"/>
      <c r="KH94" s="54"/>
      <c r="KI94" s="54"/>
      <c r="KJ94" s="54"/>
      <c r="KK94" s="54"/>
      <c r="KL94" s="54"/>
      <c r="KM94" s="54"/>
      <c r="KN94" s="54"/>
      <c r="KO94" s="54"/>
      <c r="KP94" s="54"/>
      <c r="KQ94" s="54"/>
      <c r="KR94" s="54"/>
      <c r="KS94" s="54"/>
      <c r="KT94" s="54"/>
      <c r="KU94" s="54"/>
      <c r="KV94" s="54"/>
      <c r="KW94" s="54"/>
      <c r="KX94" s="54"/>
      <c r="KY94" s="54"/>
      <c r="KZ94" s="54"/>
      <c r="LA94" s="54"/>
      <c r="LB94" s="54"/>
      <c r="LC94" s="54"/>
      <c r="LD94" s="54"/>
      <c r="LE94" s="54"/>
      <c r="LF94" s="54"/>
      <c r="LG94" s="54"/>
      <c r="LH94" s="54"/>
      <c r="LI94" s="54"/>
      <c r="LJ94" s="54"/>
      <c r="LK94" s="54"/>
      <c r="LL94" s="54"/>
      <c r="LM94" s="54"/>
      <c r="LN94" s="54"/>
      <c r="LO94" s="54"/>
      <c r="LP94" s="54"/>
      <c r="LQ94" s="54"/>
      <c r="LR94" s="54"/>
      <c r="LS94" s="54"/>
      <c r="LT94" s="54"/>
      <c r="LU94" s="54"/>
      <c r="LV94" s="54"/>
      <c r="LW94" s="54"/>
      <c r="LX94" s="54"/>
      <c r="LY94" s="54"/>
      <c r="LZ94" s="54"/>
      <c r="MA94" s="54"/>
      <c r="MB94" s="54"/>
      <c r="MC94" s="54"/>
      <c r="MD94" s="54"/>
      <c r="ME94" s="54"/>
      <c r="MF94" s="54"/>
      <c r="MG94" s="54" t="s">
        <v>355</v>
      </c>
      <c r="MH94" s="54" t="s">
        <v>355</v>
      </c>
      <c r="MI94" s="54" t="s">
        <v>355</v>
      </c>
      <c r="MJ94" s="54" t="s">
        <v>369</v>
      </c>
      <c r="MK94" s="54">
        <v>1</v>
      </c>
      <c r="ML94" s="54">
        <v>0</v>
      </c>
      <c r="MM94" s="54">
        <v>0</v>
      </c>
      <c r="MN94" s="54">
        <v>1</v>
      </c>
      <c r="MO94" s="54">
        <v>0</v>
      </c>
      <c r="MP94" s="54">
        <v>0</v>
      </c>
      <c r="MQ94" s="54">
        <v>0</v>
      </c>
      <c r="MR94" s="54">
        <v>0</v>
      </c>
      <c r="MS94" s="54"/>
      <c r="MT94" s="54" t="s">
        <v>324</v>
      </c>
      <c r="MU94" s="54">
        <v>0</v>
      </c>
      <c r="MV94" s="54">
        <v>1</v>
      </c>
      <c r="MW94" s="54"/>
      <c r="MX94" s="54">
        <v>0</v>
      </c>
      <c r="MY94" s="54">
        <v>0</v>
      </c>
      <c r="MZ94" s="54">
        <v>0</v>
      </c>
      <c r="NA94" s="54"/>
      <c r="NB94" s="54" t="s">
        <v>470</v>
      </c>
      <c r="NC94" s="54">
        <v>1</v>
      </c>
      <c r="ND94" s="54">
        <v>1</v>
      </c>
      <c r="NE94" s="54">
        <v>0</v>
      </c>
      <c r="NF94" s="54">
        <v>0</v>
      </c>
      <c r="NG94" s="54" t="s">
        <v>326</v>
      </c>
      <c r="NH94" s="54">
        <v>0</v>
      </c>
      <c r="NI94" s="54">
        <v>0</v>
      </c>
      <c r="NJ94" s="54">
        <v>0</v>
      </c>
      <c r="NK94" s="54">
        <v>1</v>
      </c>
      <c r="NL94" s="54">
        <v>0</v>
      </c>
      <c r="NM94" s="54">
        <v>0</v>
      </c>
      <c r="NN94" s="54">
        <v>0</v>
      </c>
      <c r="NO94" s="54">
        <v>0</v>
      </c>
      <c r="NP94" s="54">
        <v>0</v>
      </c>
      <c r="NQ94" s="54">
        <v>0</v>
      </c>
      <c r="NR94" s="54">
        <v>0</v>
      </c>
      <c r="NS94" s="54"/>
      <c r="NT94" s="54"/>
      <c r="NU94" s="54" t="s">
        <v>327</v>
      </c>
      <c r="NV94" s="54" t="s">
        <v>327</v>
      </c>
      <c r="NW94" s="54"/>
      <c r="NX94" s="54"/>
      <c r="NY94" s="54"/>
      <c r="NZ94" s="54"/>
      <c r="OA94" s="54"/>
      <c r="OB94" s="54"/>
      <c r="OC94" s="54"/>
      <c r="OD94" s="54"/>
      <c r="OE94" s="54"/>
      <c r="OF94" s="54"/>
      <c r="OG94" s="54"/>
      <c r="OH94" s="54"/>
      <c r="OI94" s="54"/>
      <c r="OJ94" s="54"/>
      <c r="OK94" s="54"/>
      <c r="OL94" s="54"/>
      <c r="OM94" s="54"/>
      <c r="ON94" s="54"/>
      <c r="OO94" s="54"/>
      <c r="OP94" s="54"/>
      <c r="OQ94" s="54"/>
      <c r="OR94" s="54"/>
      <c r="OS94" s="54"/>
      <c r="OT94" s="54"/>
      <c r="OU94" s="54"/>
      <c r="OV94" s="39"/>
      <c r="OW94" s="54"/>
      <c r="OX94" s="54"/>
      <c r="OY94" s="54"/>
      <c r="OZ94" s="54"/>
      <c r="PA94" s="54"/>
      <c r="PB94" s="54"/>
      <c r="PC94" s="54"/>
      <c r="PD94" s="54"/>
      <c r="PE94" s="54"/>
      <c r="PF94" s="54"/>
      <c r="PG94" s="54"/>
      <c r="PH94" s="54"/>
      <c r="PI94" s="54"/>
      <c r="PJ94" s="54"/>
      <c r="PK94" s="54"/>
      <c r="PL94" s="54"/>
      <c r="PM94" s="54"/>
      <c r="PN94" s="54"/>
      <c r="PO94" s="54"/>
      <c r="PP94" s="54"/>
      <c r="PQ94" s="54"/>
      <c r="PR94" s="54"/>
      <c r="PS94" s="54"/>
      <c r="PT94" s="54"/>
      <c r="PU94" s="54"/>
      <c r="PV94" s="54"/>
      <c r="PW94" s="54"/>
      <c r="PX94" s="54"/>
      <c r="PY94" s="54"/>
      <c r="PZ94" s="54"/>
      <c r="QA94" s="54"/>
      <c r="QB94" s="54"/>
      <c r="QC94" s="54"/>
      <c r="QD94" s="54"/>
      <c r="QE94" s="54"/>
      <c r="QF94" s="54"/>
      <c r="QG94" s="54"/>
      <c r="QH94" s="54"/>
      <c r="QI94" s="54"/>
      <c r="QJ94" s="54"/>
      <c r="QK94" s="54"/>
      <c r="QL94" s="54"/>
      <c r="QM94" s="54"/>
      <c r="QN94" s="54"/>
      <c r="QO94" s="54"/>
      <c r="QP94" s="54"/>
      <c r="QQ94" s="54"/>
      <c r="QR94" s="54"/>
      <c r="QS94" s="54"/>
      <c r="QT94" s="54"/>
      <c r="QU94" s="54"/>
      <c r="QV94" s="54"/>
      <c r="QW94" s="54"/>
      <c r="QX94" s="54"/>
      <c r="QY94" s="54"/>
      <c r="QZ94" s="54"/>
      <c r="RA94" s="54"/>
      <c r="RB94" s="54"/>
      <c r="RC94" s="54"/>
      <c r="RD94" s="54"/>
      <c r="RE94" s="54"/>
      <c r="RF94" s="54"/>
      <c r="RG94" s="54"/>
      <c r="RH94" s="54"/>
      <c r="RI94" s="54"/>
      <c r="RJ94" s="54"/>
      <c r="RK94" s="54"/>
      <c r="RL94" s="54"/>
      <c r="RM94" s="54"/>
      <c r="RN94" s="54"/>
      <c r="RO94" s="54"/>
      <c r="RP94" s="54"/>
      <c r="RQ94" s="54"/>
      <c r="RR94" s="54"/>
      <c r="RS94" s="54"/>
      <c r="RT94" s="54"/>
      <c r="RU94" s="54"/>
      <c r="RV94" s="54"/>
      <c r="RW94" s="54"/>
      <c r="RX94" s="54"/>
      <c r="RY94" s="54"/>
      <c r="RZ94" s="54"/>
      <c r="SA94" s="54"/>
      <c r="SB94" s="54"/>
      <c r="SC94" s="54"/>
      <c r="SD94" s="54"/>
      <c r="SE94" s="54"/>
      <c r="SF94" s="54"/>
      <c r="SG94" s="54"/>
      <c r="SH94" s="54"/>
      <c r="SI94" s="54"/>
      <c r="SJ94" s="54"/>
      <c r="SK94" s="54"/>
      <c r="SL94" s="54"/>
      <c r="SM94" s="54"/>
      <c r="SN94" s="54"/>
      <c r="SO94" s="54"/>
      <c r="SP94" s="54"/>
      <c r="SQ94" s="54"/>
      <c r="SR94" s="54"/>
      <c r="SS94" s="54"/>
      <c r="ST94" s="54"/>
      <c r="SU94" s="54"/>
      <c r="SV94" s="54"/>
      <c r="SW94" s="54"/>
      <c r="SX94" s="54"/>
      <c r="SY94" s="54"/>
      <c r="SZ94" s="54"/>
      <c r="TA94" s="54"/>
      <c r="TB94" s="54"/>
      <c r="TC94" s="54"/>
      <c r="TD94" s="54"/>
      <c r="TE94" s="54"/>
      <c r="TF94" s="54"/>
      <c r="TG94" s="54"/>
      <c r="TH94" s="54"/>
      <c r="TI94" s="54"/>
      <c r="TJ94" s="54"/>
      <c r="TK94" s="54"/>
      <c r="TL94" s="54"/>
      <c r="TM94" s="54"/>
      <c r="TN94" s="54"/>
      <c r="TO94" s="54"/>
      <c r="TP94" s="54"/>
      <c r="TQ94" s="54"/>
      <c r="TR94" s="54"/>
      <c r="TS94" s="54"/>
      <c r="TT94" s="54"/>
      <c r="TU94" s="54"/>
      <c r="TV94" s="54"/>
      <c r="TW94" s="54"/>
      <c r="TX94" s="54"/>
      <c r="TY94" s="54"/>
      <c r="TZ94" s="54"/>
      <c r="UA94" s="54"/>
      <c r="UB94" s="54"/>
      <c r="UC94" s="54"/>
      <c r="UD94" s="54"/>
      <c r="UE94" s="54"/>
      <c r="UF94" s="54"/>
      <c r="UG94" s="54"/>
      <c r="UH94" s="54"/>
      <c r="UI94" s="54"/>
      <c r="UJ94" s="54"/>
      <c r="UK94" s="54"/>
      <c r="UL94" s="54"/>
      <c r="UM94" s="54"/>
      <c r="UN94" s="54"/>
      <c r="UO94" s="54"/>
      <c r="UP94" s="54"/>
      <c r="UQ94" s="54"/>
      <c r="UR94" s="54"/>
      <c r="US94" s="54"/>
      <c r="UT94" s="54"/>
      <c r="UU94" s="54"/>
      <c r="UV94" s="54"/>
      <c r="UW94" s="54"/>
      <c r="UX94" s="54"/>
      <c r="UY94" s="54"/>
      <c r="UZ94" s="54"/>
      <c r="VA94" s="54"/>
      <c r="VB94" s="54"/>
      <c r="VC94" s="54"/>
      <c r="VD94" s="54"/>
      <c r="VE94" s="54"/>
      <c r="VF94" s="54"/>
      <c r="VG94" s="54"/>
      <c r="VH94" s="54"/>
      <c r="VI94" s="54"/>
      <c r="VJ94" s="54"/>
      <c r="VK94" s="54"/>
      <c r="VL94" s="54"/>
      <c r="VM94" s="54"/>
      <c r="VN94" s="54"/>
      <c r="VO94" s="54"/>
      <c r="VP94" s="54"/>
      <c r="VQ94" s="54"/>
      <c r="VR94" s="54"/>
      <c r="VS94" s="54" t="s">
        <v>815</v>
      </c>
      <c r="VT94" s="54">
        <v>0</v>
      </c>
      <c r="VU94" s="54">
        <v>0</v>
      </c>
      <c r="VV94" s="54">
        <v>1</v>
      </c>
      <c r="VW94" s="54">
        <v>0</v>
      </c>
      <c r="VX94" s="54">
        <v>0</v>
      </c>
      <c r="VY94" s="54">
        <v>0</v>
      </c>
      <c r="VZ94" s="54">
        <v>0</v>
      </c>
      <c r="WA94" s="54">
        <v>0</v>
      </c>
      <c r="WB94" s="54"/>
      <c r="WC94" s="54">
        <v>0</v>
      </c>
      <c r="WD94" s="54">
        <v>0</v>
      </c>
      <c r="WE94" s="54">
        <v>0</v>
      </c>
      <c r="WF94" s="54"/>
      <c r="WG94" s="54" t="s">
        <v>4424</v>
      </c>
      <c r="WH94" s="54" t="s">
        <v>4524</v>
      </c>
      <c r="WI94" s="54" t="s">
        <v>1134</v>
      </c>
      <c r="WJ94" s="54">
        <v>0</v>
      </c>
      <c r="WK94" s="54">
        <v>0</v>
      </c>
      <c r="WL94" s="54">
        <v>0</v>
      </c>
      <c r="WM94" s="54">
        <v>0</v>
      </c>
      <c r="WN94" s="54">
        <v>1</v>
      </c>
      <c r="WO94" s="54">
        <v>1</v>
      </c>
      <c r="WP94" s="54">
        <v>0</v>
      </c>
      <c r="WQ94" s="54">
        <v>0</v>
      </c>
      <c r="WR94" s="54">
        <v>1</v>
      </c>
      <c r="WS94" s="54">
        <v>0</v>
      </c>
      <c r="WT94" s="54">
        <v>0</v>
      </c>
      <c r="WU94" s="54"/>
      <c r="WV94" s="54">
        <v>0</v>
      </c>
      <c r="WW94" s="54">
        <v>0</v>
      </c>
      <c r="WX94" s="54">
        <v>0</v>
      </c>
      <c r="WY94" s="54"/>
      <c r="WZ94" s="54" t="s">
        <v>5065</v>
      </c>
      <c r="XA94" s="54" t="s">
        <v>327</v>
      </c>
      <c r="XB94" s="54"/>
      <c r="XC94" s="54"/>
      <c r="XD94" s="54"/>
      <c r="XE94" s="54"/>
      <c r="XF94" s="54"/>
      <c r="XG94" s="54"/>
      <c r="XH94" s="54"/>
      <c r="XI94" s="54"/>
      <c r="XJ94" s="39" t="s">
        <v>355</v>
      </c>
      <c r="XK94" s="54" t="s">
        <v>327</v>
      </c>
      <c r="XL94" s="54"/>
      <c r="XM94" s="54" t="s">
        <v>355</v>
      </c>
      <c r="XN94" s="54">
        <v>0</v>
      </c>
      <c r="XO94" s="54">
        <v>0</v>
      </c>
      <c r="XP94" s="54">
        <v>0</v>
      </c>
      <c r="XQ94" s="54"/>
      <c r="XR94" s="54">
        <v>0</v>
      </c>
      <c r="XS94" s="54">
        <v>1</v>
      </c>
      <c r="XT94" s="54">
        <v>0</v>
      </c>
      <c r="XU94" s="54"/>
      <c r="XV94" s="54"/>
      <c r="XW94" s="54" t="s">
        <v>4097</v>
      </c>
      <c r="XX94" s="54">
        <v>230378059</v>
      </c>
      <c r="XY94" s="54" t="s">
        <v>2334</v>
      </c>
      <c r="XZ94" s="53">
        <v>44508.812719907408</v>
      </c>
      <c r="YA94" s="54"/>
      <c r="YB94" s="54"/>
      <c r="YC94" s="54" t="s">
        <v>336</v>
      </c>
      <c r="YD94" s="54" t="s">
        <v>337</v>
      </c>
      <c r="YE94" s="54"/>
      <c r="YF94" s="54">
        <v>105</v>
      </c>
    </row>
    <row r="95" spans="1:656" s="40" customFormat="1" x14ac:dyDescent="0.25">
      <c r="A95" s="37">
        <v>44508.652112465279</v>
      </c>
      <c r="B95" s="38">
        <v>44508.68076747685</v>
      </c>
      <c r="C95" s="38">
        <v>44508</v>
      </c>
      <c r="D95" s="39"/>
      <c r="E95" s="39" t="s">
        <v>308</v>
      </c>
      <c r="F95" s="38">
        <v>44508</v>
      </c>
      <c r="G95" s="39" t="s">
        <v>310</v>
      </c>
      <c r="H95" s="39" t="s">
        <v>310</v>
      </c>
      <c r="I95" s="39" t="s">
        <v>327</v>
      </c>
      <c r="J95" s="39" t="s">
        <v>312</v>
      </c>
      <c r="K95" s="39" t="s">
        <v>441</v>
      </c>
      <c r="L95" s="39"/>
      <c r="M95" s="39" t="s">
        <v>314</v>
      </c>
      <c r="N95" s="39" t="s">
        <v>310</v>
      </c>
      <c r="O95" s="39" t="s">
        <v>517</v>
      </c>
      <c r="P95" s="39" t="s">
        <v>401</v>
      </c>
      <c r="Q95" s="39"/>
      <c r="R95" s="39" t="s">
        <v>317</v>
      </c>
      <c r="S95" s="39">
        <v>2</v>
      </c>
      <c r="T95" s="39">
        <v>0</v>
      </c>
      <c r="U95" s="39">
        <v>2</v>
      </c>
      <c r="V95" s="39" t="s">
        <v>319</v>
      </c>
      <c r="W95" s="39">
        <v>0</v>
      </c>
      <c r="X95" s="39">
        <v>1</v>
      </c>
      <c r="Y95" s="39">
        <v>0</v>
      </c>
      <c r="Z95" s="39">
        <v>0</v>
      </c>
      <c r="AA95" s="39"/>
      <c r="AB95" s="39"/>
      <c r="AC95" s="39"/>
      <c r="AD95" s="39"/>
      <c r="AE95" s="39"/>
      <c r="AF95" s="39" t="s">
        <v>310</v>
      </c>
      <c r="AG95" s="39" t="s">
        <v>339</v>
      </c>
      <c r="AH95" s="39">
        <v>1</v>
      </c>
      <c r="AI95" s="39">
        <v>0</v>
      </c>
      <c r="AJ95" s="39">
        <v>0</v>
      </c>
      <c r="AK95" s="39">
        <v>0</v>
      </c>
      <c r="AL95" s="39">
        <v>0</v>
      </c>
      <c r="AM95" s="39">
        <v>0</v>
      </c>
      <c r="AN95" s="39">
        <v>0</v>
      </c>
      <c r="AO95" s="39">
        <v>0</v>
      </c>
      <c r="AP95" s="39"/>
      <c r="AQ95" s="39" t="s">
        <v>383</v>
      </c>
      <c r="AR95" s="39"/>
      <c r="AS95" s="39">
        <v>100</v>
      </c>
      <c r="AT95" s="39" t="s">
        <v>327</v>
      </c>
      <c r="AU95" s="39"/>
      <c r="AV95" s="39"/>
      <c r="AW95" s="39"/>
      <c r="AX95" s="39"/>
      <c r="AY95" s="39"/>
      <c r="AZ95" s="39"/>
      <c r="BA95" s="39"/>
      <c r="BB95" s="39"/>
      <c r="BC95" s="39"/>
      <c r="BD95" s="39"/>
      <c r="BE95" s="39"/>
      <c r="BF95" s="39"/>
      <c r="BG95" s="39"/>
      <c r="BH95" s="39"/>
      <c r="BI95" s="39"/>
      <c r="BJ95" s="39"/>
      <c r="BK95" s="39"/>
      <c r="BL95" s="39"/>
      <c r="BM95" s="39"/>
      <c r="BN95" s="39"/>
      <c r="BO95" s="39" t="s">
        <v>341</v>
      </c>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c r="CN95" s="39"/>
      <c r="CO95" s="39"/>
      <c r="CP95" s="39"/>
      <c r="CQ95" s="39"/>
      <c r="CR95" s="39"/>
      <c r="CS95" s="39"/>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c r="DR95" s="39"/>
      <c r="DS95" s="39"/>
      <c r="DT95" s="39"/>
      <c r="DU95" s="39"/>
      <c r="DV95" s="39"/>
      <c r="DW95" s="39"/>
      <c r="DX95" s="39"/>
      <c r="DY95" s="39"/>
      <c r="DZ95" s="39"/>
      <c r="EA95" s="39"/>
      <c r="EB95" s="39"/>
      <c r="EC95" s="39"/>
      <c r="ED95" s="39"/>
      <c r="EE95" s="39"/>
      <c r="EF95" s="39"/>
      <c r="EG95" s="39"/>
      <c r="EH95" s="39"/>
      <c r="EI95" s="39"/>
      <c r="EJ95" s="39" t="s">
        <v>318</v>
      </c>
      <c r="EK95" s="39">
        <v>1</v>
      </c>
      <c r="EL95" s="39">
        <v>0</v>
      </c>
      <c r="EM95" s="39">
        <v>0</v>
      </c>
      <c r="EN95" s="39">
        <v>0</v>
      </c>
      <c r="EO95" s="39">
        <v>0</v>
      </c>
      <c r="EP95" s="39">
        <v>0</v>
      </c>
      <c r="EQ95" s="39"/>
      <c r="ER95" s="39" t="s">
        <v>519</v>
      </c>
      <c r="ES95" s="39">
        <v>1</v>
      </c>
      <c r="ET95" s="39">
        <v>1</v>
      </c>
      <c r="EU95" s="39">
        <v>0</v>
      </c>
      <c r="EV95" s="39">
        <v>0</v>
      </c>
      <c r="EW95" s="39">
        <v>0</v>
      </c>
      <c r="EX95" s="39">
        <v>0</v>
      </c>
      <c r="EY95" s="39">
        <v>0</v>
      </c>
      <c r="EZ95" s="39">
        <v>0</v>
      </c>
      <c r="FA95" s="39">
        <v>0</v>
      </c>
      <c r="FB95" s="39">
        <v>0</v>
      </c>
      <c r="FC95" s="39">
        <v>0</v>
      </c>
      <c r="FD95" s="39">
        <v>0</v>
      </c>
      <c r="FE95" s="39">
        <v>0</v>
      </c>
      <c r="FF95" s="39">
        <v>0</v>
      </c>
      <c r="FG95" s="39">
        <v>0</v>
      </c>
      <c r="FH95" s="39">
        <v>0</v>
      </c>
      <c r="FI95" s="39">
        <v>0</v>
      </c>
      <c r="FJ95" s="39"/>
      <c r="FK95" s="39" t="s">
        <v>320</v>
      </c>
      <c r="FL95" s="39">
        <v>0</v>
      </c>
      <c r="FM95" s="39">
        <v>0</v>
      </c>
      <c r="FN95" s="39">
        <v>0</v>
      </c>
      <c r="FO95" s="39">
        <v>1</v>
      </c>
      <c r="FP95" s="39">
        <v>0</v>
      </c>
      <c r="FQ95" s="39">
        <v>0</v>
      </c>
      <c r="FR95" s="39" t="s">
        <v>3999</v>
      </c>
      <c r="FS95" s="39"/>
      <c r="FT95" s="39"/>
      <c r="FU95" s="39"/>
      <c r="FV95" s="39"/>
      <c r="FW95" s="39"/>
      <c r="FX95" s="39"/>
      <c r="FY95" s="39"/>
      <c r="FZ95" s="39"/>
      <c r="GA95" s="39"/>
      <c r="GB95" s="39"/>
      <c r="GC95" s="39"/>
      <c r="GD95" s="39"/>
      <c r="GE95" s="39"/>
      <c r="GF95" s="39"/>
      <c r="GG95" s="39"/>
      <c r="GH95" s="39"/>
      <c r="GI95" s="39"/>
      <c r="GJ95" s="39"/>
      <c r="GK95" s="39"/>
      <c r="GL95" s="39"/>
      <c r="GM95" s="39"/>
      <c r="GN95" s="39"/>
      <c r="GO95" s="39"/>
      <c r="GP95" s="39"/>
      <c r="GQ95" s="39"/>
      <c r="GR95" s="39"/>
      <c r="GS95" s="39"/>
      <c r="GT95" s="39"/>
      <c r="GU95" s="39"/>
      <c r="GV95" s="39"/>
      <c r="GW95" s="39"/>
      <c r="GX95" s="39"/>
      <c r="GY95" s="39"/>
      <c r="GZ95" s="39"/>
      <c r="HA95" s="39"/>
      <c r="HB95" s="39"/>
      <c r="HC95" s="39"/>
      <c r="HD95" s="39"/>
      <c r="HE95" s="39"/>
      <c r="HF95" s="39"/>
      <c r="HG95" s="39"/>
      <c r="HH95" s="39"/>
      <c r="HI95" s="39"/>
      <c r="HJ95" s="39"/>
      <c r="HK95" s="39"/>
      <c r="HL95" s="39"/>
      <c r="HM95" s="39"/>
      <c r="HN95" s="39"/>
      <c r="HO95" s="39"/>
      <c r="HP95" s="39"/>
      <c r="HQ95" s="39"/>
      <c r="HR95" s="39"/>
      <c r="HS95" s="39"/>
      <c r="HT95" s="39"/>
      <c r="HU95" s="39" t="s">
        <v>344</v>
      </c>
      <c r="HV95" s="39"/>
      <c r="HW95" s="39" t="s">
        <v>345</v>
      </c>
      <c r="HX95" s="39"/>
      <c r="HY95" s="39"/>
      <c r="HZ95" s="39"/>
      <c r="IA95" s="39"/>
      <c r="IB95" s="39"/>
      <c r="IC95" s="39"/>
      <c r="ID95" s="39" t="s">
        <v>355</v>
      </c>
      <c r="IE95" s="39" t="s">
        <v>347</v>
      </c>
      <c r="IF95" s="39">
        <v>1</v>
      </c>
      <c r="IG95" s="39">
        <v>0</v>
      </c>
      <c r="IH95" s="39">
        <v>0</v>
      </c>
      <c r="II95" s="39">
        <v>0</v>
      </c>
      <c r="IJ95" s="39">
        <v>0</v>
      </c>
      <c r="IK95" s="39">
        <v>0</v>
      </c>
      <c r="IL95" s="39">
        <v>0</v>
      </c>
      <c r="IM95" s="39">
        <v>0</v>
      </c>
      <c r="IN95" s="39">
        <v>0</v>
      </c>
      <c r="IO95" s="39">
        <v>0</v>
      </c>
      <c r="IP95" s="39">
        <v>0</v>
      </c>
      <c r="IQ95" s="39"/>
      <c r="IR95" s="39" t="s">
        <v>4216</v>
      </c>
      <c r="IS95" s="39" t="s">
        <v>349</v>
      </c>
      <c r="IT95" s="39">
        <v>0</v>
      </c>
      <c r="IU95" s="39">
        <v>0</v>
      </c>
      <c r="IV95" s="39">
        <v>1</v>
      </c>
      <c r="IW95" s="39">
        <v>0</v>
      </c>
      <c r="IX95" s="39">
        <v>0</v>
      </c>
      <c r="IY95" s="39">
        <v>1</v>
      </c>
      <c r="IZ95" s="39">
        <v>0</v>
      </c>
      <c r="JA95" s="39">
        <v>0</v>
      </c>
      <c r="JB95" s="39">
        <v>0</v>
      </c>
      <c r="JC95" s="39">
        <v>0</v>
      </c>
      <c r="JD95" s="39">
        <v>0</v>
      </c>
      <c r="JE95" s="39">
        <v>0</v>
      </c>
      <c r="JF95" s="39">
        <v>0</v>
      </c>
      <c r="JG95" s="39">
        <v>0</v>
      </c>
      <c r="JH95" s="39">
        <v>0</v>
      </c>
      <c r="JI95" s="39">
        <v>0</v>
      </c>
      <c r="JJ95" s="39"/>
      <c r="JK95" s="39" t="s">
        <v>427</v>
      </c>
      <c r="JL95" s="61" t="s">
        <v>351</v>
      </c>
      <c r="JM95" s="39"/>
      <c r="JN95" s="39" t="s">
        <v>352</v>
      </c>
      <c r="JO95" s="39"/>
      <c r="JP95" s="39"/>
      <c r="JQ95" s="39"/>
      <c r="JR95" s="39"/>
      <c r="JS95" s="39"/>
      <c r="JT95" s="39"/>
      <c r="JU95" s="39"/>
      <c r="JV95" s="39"/>
      <c r="JW95" s="39"/>
      <c r="JX95" s="39"/>
      <c r="JY95" s="39"/>
      <c r="JZ95" s="39"/>
      <c r="KA95" s="39"/>
      <c r="KB95" s="39"/>
      <c r="KC95" s="39"/>
      <c r="KD95" s="39"/>
      <c r="KE95" s="39"/>
      <c r="KF95" s="39"/>
      <c r="KG95" s="39"/>
      <c r="KH95" s="39"/>
      <c r="KI95" s="39"/>
      <c r="KJ95" s="39"/>
      <c r="KK95" s="39"/>
      <c r="KL95" s="39"/>
      <c r="KM95" s="39"/>
      <c r="KN95" s="39"/>
      <c r="KO95" s="39"/>
      <c r="KP95" s="39"/>
      <c r="KQ95" s="39"/>
      <c r="KR95" s="39"/>
      <c r="KS95" s="39"/>
      <c r="KT95" s="39"/>
      <c r="KU95" s="39"/>
      <c r="KV95" s="39"/>
      <c r="KW95" s="39"/>
      <c r="KX95" s="39"/>
      <c r="KY95" s="39"/>
      <c r="KZ95" s="39"/>
      <c r="LA95" s="39"/>
      <c r="LB95" s="39"/>
      <c r="LC95" s="39"/>
      <c r="LD95" s="39"/>
      <c r="LE95" s="39"/>
      <c r="LF95" s="39"/>
      <c r="LG95" s="39"/>
      <c r="LH95" s="39"/>
      <c r="LI95" s="39"/>
      <c r="LJ95" s="39"/>
      <c r="LK95" s="39"/>
      <c r="LL95" s="39"/>
      <c r="LM95" s="39"/>
      <c r="LN95" s="39"/>
      <c r="LO95" s="39"/>
      <c r="LP95" s="39"/>
      <c r="LQ95" s="39"/>
      <c r="LR95" s="39"/>
      <c r="LS95" s="39"/>
      <c r="LT95" s="39"/>
      <c r="LU95" s="39"/>
      <c r="LV95" s="39"/>
      <c r="LW95" s="39"/>
      <c r="LX95" s="39"/>
      <c r="LY95" s="39"/>
      <c r="LZ95" s="39"/>
      <c r="MA95" s="39"/>
      <c r="MB95" s="39"/>
      <c r="MC95" s="39"/>
      <c r="MD95" s="39"/>
      <c r="ME95" s="39"/>
      <c r="MF95" s="39"/>
      <c r="MG95" s="39" t="s">
        <v>355</v>
      </c>
      <c r="MH95" s="39" t="s">
        <v>355</v>
      </c>
      <c r="MI95" s="39" t="s">
        <v>355</v>
      </c>
      <c r="MJ95" s="39" t="s">
        <v>2275</v>
      </c>
      <c r="MK95" s="39">
        <v>1</v>
      </c>
      <c r="ML95" s="39">
        <v>1</v>
      </c>
      <c r="MM95" s="39">
        <v>0</v>
      </c>
      <c r="MN95" s="39">
        <v>0</v>
      </c>
      <c r="MO95" s="39">
        <v>0</v>
      </c>
      <c r="MP95" s="39">
        <v>0</v>
      </c>
      <c r="MQ95" s="39">
        <v>0</v>
      </c>
      <c r="MR95" s="39">
        <v>0</v>
      </c>
      <c r="MS95" s="39"/>
      <c r="MT95" s="39" t="s">
        <v>324</v>
      </c>
      <c r="MU95" s="39">
        <v>0</v>
      </c>
      <c r="MV95" s="39">
        <v>1</v>
      </c>
      <c r="MW95" s="39"/>
      <c r="MX95" s="39">
        <v>0</v>
      </c>
      <c r="MY95" s="39">
        <v>0</v>
      </c>
      <c r="MZ95" s="39">
        <v>0</v>
      </c>
      <c r="NA95" s="39"/>
      <c r="NB95" s="39" t="s">
        <v>325</v>
      </c>
      <c r="NC95" s="39">
        <v>1</v>
      </c>
      <c r="ND95" s="39">
        <v>0</v>
      </c>
      <c r="NE95" s="39">
        <v>0</v>
      </c>
      <c r="NF95" s="39">
        <v>0</v>
      </c>
      <c r="NG95" s="39" t="s">
        <v>326</v>
      </c>
      <c r="NH95" s="39">
        <v>0</v>
      </c>
      <c r="NI95" s="39">
        <v>0</v>
      </c>
      <c r="NJ95" s="39">
        <v>0</v>
      </c>
      <c r="NK95" s="39">
        <v>1</v>
      </c>
      <c r="NL95" s="39">
        <v>0</v>
      </c>
      <c r="NM95" s="39">
        <v>0</v>
      </c>
      <c r="NN95" s="39">
        <v>0</v>
      </c>
      <c r="NO95" s="39">
        <v>0</v>
      </c>
      <c r="NP95" s="39">
        <v>0</v>
      </c>
      <c r="NQ95" s="39">
        <v>0</v>
      </c>
      <c r="NR95" s="39">
        <v>0</v>
      </c>
      <c r="NS95" s="39"/>
      <c r="NT95" s="39"/>
      <c r="NU95" s="39" t="s">
        <v>327</v>
      </c>
      <c r="NV95" s="39" t="s">
        <v>327</v>
      </c>
      <c r="NW95" s="39"/>
      <c r="NX95" s="39"/>
      <c r="NY95" s="39"/>
      <c r="NZ95" s="39"/>
      <c r="OA95" s="39"/>
      <c r="OB95" s="39"/>
      <c r="OC95" s="39"/>
      <c r="OD95" s="39"/>
      <c r="OE95" s="39"/>
      <c r="OF95" s="39"/>
      <c r="OG95" s="39"/>
      <c r="OH95" s="39"/>
      <c r="OI95" s="39"/>
      <c r="OJ95" s="39"/>
      <c r="OK95" s="39"/>
      <c r="OL95" s="39"/>
      <c r="OM95" s="39"/>
      <c r="ON95" s="39"/>
      <c r="OO95" s="39"/>
      <c r="OP95" s="39"/>
      <c r="OQ95" s="39"/>
      <c r="OR95" s="39"/>
      <c r="OS95" s="39"/>
      <c r="OT95" s="39"/>
      <c r="OU95" s="39"/>
      <c r="OV95" s="39"/>
      <c r="OW95" s="39"/>
      <c r="OX95" s="39"/>
      <c r="OY95" s="39"/>
      <c r="OZ95" s="39"/>
      <c r="PA95" s="39"/>
      <c r="PB95" s="39"/>
      <c r="PC95" s="39"/>
      <c r="PD95" s="39"/>
      <c r="PE95" s="39"/>
      <c r="PF95" s="39"/>
      <c r="PG95" s="39"/>
      <c r="PH95" s="39"/>
      <c r="PI95" s="39"/>
      <c r="PJ95" s="39"/>
      <c r="PK95" s="39"/>
      <c r="PL95" s="39"/>
      <c r="PM95" s="39"/>
      <c r="PN95" s="39"/>
      <c r="PO95" s="39"/>
      <c r="PP95" s="39"/>
      <c r="PQ95" s="39"/>
      <c r="PR95" s="39"/>
      <c r="PS95" s="39"/>
      <c r="PT95" s="39"/>
      <c r="PU95" s="39"/>
      <c r="PV95" s="39"/>
      <c r="PW95" s="39"/>
      <c r="PX95" s="39"/>
      <c r="PY95" s="39"/>
      <c r="PZ95" s="39"/>
      <c r="QA95" s="39"/>
      <c r="QB95" s="39"/>
      <c r="QC95" s="39"/>
      <c r="QD95" s="39"/>
      <c r="QE95" s="39"/>
      <c r="QF95" s="39"/>
      <c r="QG95" s="39"/>
      <c r="QH95" s="39"/>
      <c r="QI95" s="39"/>
      <c r="QJ95" s="39"/>
      <c r="QK95" s="39"/>
      <c r="QL95" s="39"/>
      <c r="QM95" s="39"/>
      <c r="QN95" s="39"/>
      <c r="QO95" s="39"/>
      <c r="QP95" s="39"/>
      <c r="QQ95" s="39"/>
      <c r="QR95" s="39"/>
      <c r="QS95" s="39"/>
      <c r="QT95" s="39"/>
      <c r="QU95" s="39"/>
      <c r="QV95" s="39"/>
      <c r="QW95" s="39"/>
      <c r="QX95" s="39"/>
      <c r="QY95" s="39"/>
      <c r="QZ95" s="39"/>
      <c r="RA95" s="39"/>
      <c r="RB95" s="39"/>
      <c r="RC95" s="39"/>
      <c r="RD95" s="39"/>
      <c r="RE95" s="39"/>
      <c r="RF95" s="39"/>
      <c r="RG95" s="39"/>
      <c r="RH95" s="39"/>
      <c r="RI95" s="39"/>
      <c r="RJ95" s="39"/>
      <c r="RK95" s="39"/>
      <c r="RL95" s="39"/>
      <c r="RM95" s="39"/>
      <c r="RN95" s="39"/>
      <c r="RO95" s="39"/>
      <c r="RP95" s="39"/>
      <c r="RQ95" s="39"/>
      <c r="RR95" s="39"/>
      <c r="RS95" s="39"/>
      <c r="RT95" s="39"/>
      <c r="RU95" s="39"/>
      <c r="RV95" s="39"/>
      <c r="RW95" s="39"/>
      <c r="RX95" s="39"/>
      <c r="RY95" s="39"/>
      <c r="RZ95" s="39"/>
      <c r="SA95" s="39"/>
      <c r="SB95" s="39"/>
      <c r="SC95" s="39"/>
      <c r="SD95" s="39"/>
      <c r="SE95" s="39"/>
      <c r="SF95" s="39"/>
      <c r="SG95" s="39"/>
      <c r="SH95" s="39"/>
      <c r="SI95" s="39"/>
      <c r="SJ95" s="39"/>
      <c r="SK95" s="39"/>
      <c r="SL95" s="39"/>
      <c r="SM95" s="39"/>
      <c r="SN95" s="39"/>
      <c r="SO95" s="39"/>
      <c r="SP95" s="39"/>
      <c r="SQ95" s="39"/>
      <c r="SR95" s="39"/>
      <c r="SS95" s="39"/>
      <c r="ST95" s="39"/>
      <c r="SU95" s="39"/>
      <c r="SV95" s="39"/>
      <c r="SW95" s="39"/>
      <c r="SX95" s="39"/>
      <c r="SY95" s="39"/>
      <c r="SZ95" s="39"/>
      <c r="TA95" s="39"/>
      <c r="TB95" s="39"/>
      <c r="TC95" s="39"/>
      <c r="TD95" s="39"/>
      <c r="TE95" s="39"/>
      <c r="TF95" s="39"/>
      <c r="TG95" s="39"/>
      <c r="TH95" s="39"/>
      <c r="TI95" s="39"/>
      <c r="TJ95" s="39"/>
      <c r="TK95" s="39"/>
      <c r="TL95" s="39"/>
      <c r="TM95" s="39"/>
      <c r="TN95" s="39"/>
      <c r="TO95" s="39"/>
      <c r="TP95" s="39"/>
      <c r="TQ95" s="39"/>
      <c r="TR95" s="39"/>
      <c r="TS95" s="39"/>
      <c r="TT95" s="39"/>
      <c r="TU95" s="39"/>
      <c r="TV95" s="39"/>
      <c r="TW95" s="39"/>
      <c r="TX95" s="39"/>
      <c r="TY95" s="39"/>
      <c r="TZ95" s="39"/>
      <c r="UA95" s="39"/>
      <c r="UB95" s="39"/>
      <c r="UC95" s="39"/>
      <c r="UD95" s="39"/>
      <c r="UE95" s="39"/>
      <c r="UF95" s="39"/>
      <c r="UG95" s="39"/>
      <c r="UH95" s="39"/>
      <c r="UI95" s="39"/>
      <c r="UJ95" s="39"/>
      <c r="UK95" s="39"/>
      <c r="UL95" s="39"/>
      <c r="UM95" s="39"/>
      <c r="UN95" s="39"/>
      <c r="UO95" s="39"/>
      <c r="UP95" s="39"/>
      <c r="UQ95" s="39"/>
      <c r="UR95" s="39"/>
      <c r="US95" s="39"/>
      <c r="UT95" s="39"/>
      <c r="UU95" s="39"/>
      <c r="UV95" s="39"/>
      <c r="UW95" s="39"/>
      <c r="UX95" s="39"/>
      <c r="UY95" s="39"/>
      <c r="UZ95" s="39"/>
      <c r="VA95" s="39"/>
      <c r="VB95" s="39"/>
      <c r="VC95" s="39"/>
      <c r="VD95" s="39"/>
      <c r="VE95" s="39"/>
      <c r="VF95" s="39"/>
      <c r="VG95" s="39"/>
      <c r="VH95" s="39"/>
      <c r="VI95" s="39"/>
      <c r="VJ95" s="39"/>
      <c r="VK95" s="39"/>
      <c r="VL95" s="39"/>
      <c r="VM95" s="39"/>
      <c r="VN95" s="39"/>
      <c r="VO95" s="39"/>
      <c r="VP95" s="39"/>
      <c r="VQ95" s="39"/>
      <c r="VR95" s="39"/>
      <c r="VS95" s="39" t="s">
        <v>471</v>
      </c>
      <c r="VT95" s="39">
        <v>1</v>
      </c>
      <c r="VU95" s="39">
        <v>0</v>
      </c>
      <c r="VV95" s="39">
        <v>1</v>
      </c>
      <c r="VW95" s="39">
        <v>0</v>
      </c>
      <c r="VX95" s="39">
        <v>0</v>
      </c>
      <c r="VY95" s="39">
        <v>0</v>
      </c>
      <c r="VZ95" s="39">
        <v>0</v>
      </c>
      <c r="WA95" s="39">
        <v>0</v>
      </c>
      <c r="WB95" s="39"/>
      <c r="WC95" s="39">
        <v>0</v>
      </c>
      <c r="WD95" s="39">
        <v>0</v>
      </c>
      <c r="WE95" s="39">
        <v>0</v>
      </c>
      <c r="WF95" s="39"/>
      <c r="WG95" s="39" t="s">
        <v>4445</v>
      </c>
      <c r="WH95" s="39" t="s">
        <v>4502</v>
      </c>
      <c r="WI95" s="39" t="s">
        <v>2340</v>
      </c>
      <c r="WJ95" s="39">
        <v>0</v>
      </c>
      <c r="WK95" s="39">
        <v>1</v>
      </c>
      <c r="WL95" s="39">
        <v>0</v>
      </c>
      <c r="WM95" s="39">
        <v>0</v>
      </c>
      <c r="WN95" s="39">
        <v>0</v>
      </c>
      <c r="WO95" s="39">
        <v>1</v>
      </c>
      <c r="WP95" s="39">
        <v>0</v>
      </c>
      <c r="WQ95" s="39">
        <v>0</v>
      </c>
      <c r="WR95" s="39">
        <v>0</v>
      </c>
      <c r="WS95" s="39">
        <v>0</v>
      </c>
      <c r="WT95" s="39">
        <v>0</v>
      </c>
      <c r="WU95" s="39"/>
      <c r="WV95" s="39">
        <v>0</v>
      </c>
      <c r="WW95" s="39">
        <v>0</v>
      </c>
      <c r="WX95" s="39">
        <v>0</v>
      </c>
      <c r="WY95" s="39"/>
      <c r="WZ95" s="39" t="s">
        <v>5083</v>
      </c>
      <c r="XA95" s="39" t="s">
        <v>327</v>
      </c>
      <c r="XB95" s="39"/>
      <c r="XC95" s="39"/>
      <c r="XD95" s="39"/>
      <c r="XE95" s="39"/>
      <c r="XF95" s="39"/>
      <c r="XG95" s="39"/>
      <c r="XH95" s="39"/>
      <c r="XI95" s="39"/>
      <c r="XJ95" s="39" t="s">
        <v>355</v>
      </c>
      <c r="XK95" s="39" t="s">
        <v>327</v>
      </c>
      <c r="XL95" s="39"/>
      <c r="XM95" s="39" t="s">
        <v>598</v>
      </c>
      <c r="XN95" s="39">
        <v>0</v>
      </c>
      <c r="XO95" s="39">
        <v>0</v>
      </c>
      <c r="XP95" s="39">
        <v>1</v>
      </c>
      <c r="XQ95" s="39"/>
      <c r="XR95" s="39">
        <v>0</v>
      </c>
      <c r="XS95" s="39">
        <v>0</v>
      </c>
      <c r="XT95" s="39">
        <v>0</v>
      </c>
      <c r="XU95" s="39"/>
      <c r="XV95" s="39"/>
      <c r="XW95" s="39" t="s">
        <v>4113</v>
      </c>
      <c r="XX95" s="39">
        <v>230378157</v>
      </c>
      <c r="XY95" s="39" t="s">
        <v>2344</v>
      </c>
      <c r="XZ95" s="38">
        <v>44508.813414351847</v>
      </c>
      <c r="YA95" s="39"/>
      <c r="YB95" s="39"/>
      <c r="YC95" s="39" t="s">
        <v>336</v>
      </c>
      <c r="YD95" s="39" t="s">
        <v>337</v>
      </c>
      <c r="YE95" s="39"/>
      <c r="YF95" s="39">
        <v>106</v>
      </c>
    </row>
    <row r="96" spans="1:656" s="14" customFormat="1" x14ac:dyDescent="0.25">
      <c r="A96" s="52">
        <v>44508.691671111112</v>
      </c>
      <c r="B96" s="53">
        <v>44508.703647430557</v>
      </c>
      <c r="C96" s="53">
        <v>44508</v>
      </c>
      <c r="D96" s="54"/>
      <c r="E96" s="54" t="s">
        <v>308</v>
      </c>
      <c r="F96" s="53">
        <v>44508</v>
      </c>
      <c r="G96" s="54" t="s">
        <v>310</v>
      </c>
      <c r="H96" s="54" t="s">
        <v>310</v>
      </c>
      <c r="I96" s="54" t="s">
        <v>327</v>
      </c>
      <c r="J96" s="54" t="s">
        <v>312</v>
      </c>
      <c r="K96" s="54" t="s">
        <v>441</v>
      </c>
      <c r="L96" s="54"/>
      <c r="M96" s="54" t="s">
        <v>681</v>
      </c>
      <c r="N96" s="54" t="s">
        <v>327</v>
      </c>
      <c r="O96" s="54" t="s">
        <v>517</v>
      </c>
      <c r="P96" s="54" t="s">
        <v>401</v>
      </c>
      <c r="Q96" s="54"/>
      <c r="R96" s="54" t="s">
        <v>317</v>
      </c>
      <c r="S96" s="54">
        <v>4</v>
      </c>
      <c r="T96" s="54">
        <v>0</v>
      </c>
      <c r="U96" s="54">
        <v>4</v>
      </c>
      <c r="V96" s="54" t="s">
        <v>318</v>
      </c>
      <c r="W96" s="54">
        <v>1</v>
      </c>
      <c r="X96" s="54">
        <v>0</v>
      </c>
      <c r="Y96" s="54">
        <v>0</v>
      </c>
      <c r="Z96" s="54">
        <v>0</v>
      </c>
      <c r="AA96" s="54" t="s">
        <v>495</v>
      </c>
      <c r="AB96" s="54">
        <v>1</v>
      </c>
      <c r="AC96" s="54">
        <v>1</v>
      </c>
      <c r="AD96" s="54">
        <v>0</v>
      </c>
      <c r="AE96" s="54">
        <v>0</v>
      </c>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c r="BI96" s="54"/>
      <c r="BJ96" s="54"/>
      <c r="BK96" s="54"/>
      <c r="BL96" s="54"/>
      <c r="BM96" s="54"/>
      <c r="BN96" s="54"/>
      <c r="BO96" s="54"/>
      <c r="BP96" s="54"/>
      <c r="BQ96" s="54"/>
      <c r="BR96" s="54"/>
      <c r="BS96" s="54"/>
      <c r="BT96" s="54"/>
      <c r="BU96" s="54"/>
      <c r="BV96" s="54"/>
      <c r="BW96" s="54"/>
      <c r="BX96" s="54"/>
      <c r="BY96" s="54"/>
      <c r="BZ96" s="54"/>
      <c r="CA96" s="54"/>
      <c r="CB96" s="54"/>
      <c r="CC96" s="54"/>
      <c r="CD96" s="54"/>
      <c r="CE96" s="54"/>
      <c r="CF96" s="54"/>
      <c r="CG96" s="54"/>
      <c r="CH96" s="54"/>
      <c r="CI96" s="54"/>
      <c r="CJ96" s="54"/>
      <c r="CK96" s="54"/>
      <c r="CL96" s="54"/>
      <c r="CM96" s="54"/>
      <c r="CN96" s="54"/>
      <c r="CO96" s="54"/>
      <c r="CP96" s="54"/>
      <c r="CQ96" s="54"/>
      <c r="CR96" s="54"/>
      <c r="CS96" s="54"/>
      <c r="CT96" s="54"/>
      <c r="CU96" s="54"/>
      <c r="CV96" s="54"/>
      <c r="CW96" s="54"/>
      <c r="CX96" s="54"/>
      <c r="CY96" s="54"/>
      <c r="CZ96" s="54"/>
      <c r="DA96" s="54"/>
      <c r="DB96" s="54"/>
      <c r="DC96" s="54"/>
      <c r="DD96" s="54"/>
      <c r="DE96" s="54"/>
      <c r="DF96" s="54"/>
      <c r="DG96" s="54"/>
      <c r="DH96" s="54"/>
      <c r="DI96" s="54"/>
      <c r="DJ96" s="54"/>
      <c r="DK96" s="54"/>
      <c r="DL96" s="54"/>
      <c r="DM96" s="54"/>
      <c r="DN96" s="54"/>
      <c r="DO96" s="54"/>
      <c r="DP96" s="54"/>
      <c r="DQ96" s="54"/>
      <c r="DR96" s="54"/>
      <c r="DS96" s="54"/>
      <c r="DT96" s="54"/>
      <c r="DU96" s="54"/>
      <c r="DV96" s="54"/>
      <c r="DW96" s="54"/>
      <c r="DX96" s="54"/>
      <c r="DY96" s="54"/>
      <c r="DZ96" s="54"/>
      <c r="EA96" s="54"/>
      <c r="EB96" s="54"/>
      <c r="EC96" s="54"/>
      <c r="ED96" s="54"/>
      <c r="EE96" s="54"/>
      <c r="EF96" s="54"/>
      <c r="EG96" s="54"/>
      <c r="EH96" s="54"/>
      <c r="EI96" s="54"/>
      <c r="EJ96" s="54" t="s">
        <v>318</v>
      </c>
      <c r="EK96" s="54">
        <v>1</v>
      </c>
      <c r="EL96" s="54">
        <v>0</v>
      </c>
      <c r="EM96" s="54">
        <v>0</v>
      </c>
      <c r="EN96" s="54">
        <v>0</v>
      </c>
      <c r="EO96" s="54">
        <v>0</v>
      </c>
      <c r="EP96" s="54">
        <v>0</v>
      </c>
      <c r="EQ96" s="54"/>
      <c r="ER96" s="54"/>
      <c r="ES96" s="54"/>
      <c r="ET96" s="54"/>
      <c r="EU96" s="54"/>
      <c r="EV96" s="54"/>
      <c r="EW96" s="54"/>
      <c r="EX96" s="54"/>
      <c r="EY96" s="54"/>
      <c r="EZ96" s="54"/>
      <c r="FA96" s="54"/>
      <c r="FB96" s="54"/>
      <c r="FC96" s="54"/>
      <c r="FD96" s="54"/>
      <c r="FE96" s="54"/>
      <c r="FF96" s="54"/>
      <c r="FG96" s="54"/>
      <c r="FH96" s="54"/>
      <c r="FI96" s="54"/>
      <c r="FJ96" s="54"/>
      <c r="FK96" s="54"/>
      <c r="FL96" s="54"/>
      <c r="FM96" s="54"/>
      <c r="FN96" s="54"/>
      <c r="FO96" s="54"/>
      <c r="FP96" s="54"/>
      <c r="FQ96" s="54"/>
      <c r="FR96" s="54"/>
      <c r="FS96" s="54"/>
      <c r="FT96" s="54"/>
      <c r="FU96" s="54"/>
      <c r="FV96" s="54"/>
      <c r="FW96" s="54"/>
      <c r="FX96" s="54"/>
      <c r="FY96" s="54"/>
      <c r="FZ96" s="54"/>
      <c r="GA96" s="54"/>
      <c r="GB96" s="54"/>
      <c r="GC96" s="54"/>
      <c r="GD96" s="54"/>
      <c r="GE96" s="54"/>
      <c r="GF96" s="54"/>
      <c r="GG96" s="54"/>
      <c r="GH96" s="54"/>
      <c r="GI96" s="54"/>
      <c r="GJ96" s="54"/>
      <c r="GK96" s="54"/>
      <c r="GL96" s="54"/>
      <c r="GM96" s="54"/>
      <c r="GN96" s="54"/>
      <c r="GO96" s="54"/>
      <c r="GP96" s="54"/>
      <c r="GQ96" s="54"/>
      <c r="GR96" s="54"/>
      <c r="GS96" s="54"/>
      <c r="GT96" s="54"/>
      <c r="GU96" s="54"/>
      <c r="GV96" s="54"/>
      <c r="GW96" s="54"/>
      <c r="GX96" s="54"/>
      <c r="GY96" s="54"/>
      <c r="GZ96" s="54"/>
      <c r="HA96" s="54"/>
      <c r="HB96" s="54"/>
      <c r="HC96" s="54"/>
      <c r="HD96" s="54"/>
      <c r="HE96" s="54"/>
      <c r="HF96" s="54"/>
      <c r="HG96" s="54"/>
      <c r="HH96" s="54"/>
      <c r="HI96" s="54"/>
      <c r="HJ96" s="54"/>
      <c r="HK96" s="54"/>
      <c r="HL96" s="54"/>
      <c r="HM96" s="54"/>
      <c r="HN96" s="54"/>
      <c r="HO96" s="54"/>
      <c r="HP96" s="54"/>
      <c r="HQ96" s="54"/>
      <c r="HR96" s="54"/>
      <c r="HS96" s="54"/>
      <c r="HT96" s="54"/>
      <c r="HU96" s="54"/>
      <c r="HV96" s="54"/>
      <c r="HW96" s="54"/>
      <c r="HX96" s="54"/>
      <c r="HY96" s="54"/>
      <c r="HZ96" s="54"/>
      <c r="IA96" s="54"/>
      <c r="IB96" s="54"/>
      <c r="IC96" s="54"/>
      <c r="ID96" s="54" t="s">
        <v>4254</v>
      </c>
      <c r="IE96" s="54"/>
      <c r="IF96" s="54"/>
      <c r="IG96" s="54"/>
      <c r="IH96" s="54"/>
      <c r="II96" s="54"/>
      <c r="IJ96" s="54"/>
      <c r="IK96" s="54"/>
      <c r="IL96" s="54"/>
      <c r="IM96" s="54"/>
      <c r="IN96" s="54"/>
      <c r="IO96" s="54"/>
      <c r="IP96" s="54"/>
      <c r="IQ96" s="54"/>
      <c r="IR96" s="39"/>
      <c r="IS96" s="54"/>
      <c r="IT96" s="54"/>
      <c r="IU96" s="54"/>
      <c r="IV96" s="54"/>
      <c r="IW96" s="54"/>
      <c r="IX96" s="54"/>
      <c r="IY96" s="54"/>
      <c r="IZ96" s="54"/>
      <c r="JA96" s="54"/>
      <c r="JB96" s="54"/>
      <c r="JC96" s="54"/>
      <c r="JD96" s="54"/>
      <c r="JE96" s="54"/>
      <c r="JF96" s="54"/>
      <c r="JG96" s="54"/>
      <c r="JH96" s="54"/>
      <c r="JI96" s="54"/>
      <c r="JJ96" s="54"/>
      <c r="JK96" s="54"/>
      <c r="JL96" s="54"/>
      <c r="JM96" s="54"/>
      <c r="JN96" s="39"/>
      <c r="JO96" s="39"/>
      <c r="JP96" s="54"/>
      <c r="JQ96" s="54"/>
      <c r="JR96" s="54"/>
      <c r="JS96" s="54"/>
      <c r="JT96" s="54"/>
      <c r="JU96" s="54"/>
      <c r="JV96" s="54"/>
      <c r="JW96" s="54"/>
      <c r="JX96" s="54"/>
      <c r="JY96" s="54"/>
      <c r="JZ96" s="54"/>
      <c r="KA96" s="54"/>
      <c r="KB96" s="54"/>
      <c r="KC96" s="54"/>
      <c r="KD96" s="54"/>
      <c r="KE96" s="54"/>
      <c r="KF96" s="54"/>
      <c r="KG96" s="54"/>
      <c r="KH96" s="54"/>
      <c r="KI96" s="54"/>
      <c r="KJ96" s="54"/>
      <c r="KK96" s="54"/>
      <c r="KL96" s="54"/>
      <c r="KM96" s="54"/>
      <c r="KN96" s="54"/>
      <c r="KO96" s="54"/>
      <c r="KP96" s="54"/>
      <c r="KQ96" s="54"/>
      <c r="KR96" s="54"/>
      <c r="KS96" s="54"/>
      <c r="KT96" s="54"/>
      <c r="KU96" s="54"/>
      <c r="KV96" s="54"/>
      <c r="KW96" s="54"/>
      <c r="KX96" s="54"/>
      <c r="KY96" s="54"/>
      <c r="KZ96" s="54"/>
      <c r="LA96" s="54"/>
      <c r="LB96" s="54"/>
      <c r="LC96" s="54"/>
      <c r="LD96" s="54"/>
      <c r="LE96" s="54"/>
      <c r="LF96" s="54"/>
      <c r="LG96" s="54"/>
      <c r="LH96" s="54"/>
      <c r="LI96" s="54"/>
      <c r="LJ96" s="54"/>
      <c r="LK96" s="54"/>
      <c r="LL96" s="54"/>
      <c r="LM96" s="54"/>
      <c r="LN96" s="54"/>
      <c r="LO96" s="54"/>
      <c r="LP96" s="54"/>
      <c r="LQ96" s="54"/>
      <c r="LR96" s="54"/>
      <c r="LS96" s="54"/>
      <c r="LT96" s="54"/>
      <c r="LU96" s="54"/>
      <c r="LV96" s="54"/>
      <c r="LW96" s="54"/>
      <c r="LX96" s="54"/>
      <c r="LY96" s="54"/>
      <c r="LZ96" s="54"/>
      <c r="MA96" s="54"/>
      <c r="MB96" s="54"/>
      <c r="MC96" s="54"/>
      <c r="MD96" s="54"/>
      <c r="ME96" s="54"/>
      <c r="MF96" s="54"/>
      <c r="MG96" s="54"/>
      <c r="MH96" s="54"/>
      <c r="MI96" s="54"/>
      <c r="MJ96" s="54" t="s">
        <v>355</v>
      </c>
      <c r="MK96" s="54">
        <v>0</v>
      </c>
      <c r="ML96" s="54">
        <v>0</v>
      </c>
      <c r="MM96" s="54">
        <v>0</v>
      </c>
      <c r="MN96" s="54">
        <v>0</v>
      </c>
      <c r="MO96" s="54">
        <v>0</v>
      </c>
      <c r="MP96" s="54">
        <v>0</v>
      </c>
      <c r="MQ96" s="54">
        <v>1</v>
      </c>
      <c r="MR96" s="54">
        <v>0</v>
      </c>
      <c r="MS96" s="54"/>
      <c r="MT96" s="54"/>
      <c r="MU96" s="54"/>
      <c r="MV96" s="54"/>
      <c r="MW96" s="54"/>
      <c r="MX96" s="54"/>
      <c r="MY96" s="54"/>
      <c r="MZ96" s="54"/>
      <c r="NA96" s="54"/>
      <c r="NB96" s="54" t="s">
        <v>2247</v>
      </c>
      <c r="NC96" s="54">
        <v>0</v>
      </c>
      <c r="ND96" s="54">
        <v>0</v>
      </c>
      <c r="NE96" s="54">
        <v>1</v>
      </c>
      <c r="NF96" s="54">
        <v>0</v>
      </c>
      <c r="NG96" s="54"/>
      <c r="NH96" s="54"/>
      <c r="NI96" s="54"/>
      <c r="NJ96" s="54"/>
      <c r="NK96" s="54"/>
      <c r="NL96" s="54"/>
      <c r="NM96" s="54"/>
      <c r="NN96" s="54"/>
      <c r="NO96" s="54"/>
      <c r="NP96" s="54"/>
      <c r="NQ96" s="54"/>
      <c r="NR96" s="54"/>
      <c r="NS96" s="54"/>
      <c r="NT96" s="54"/>
      <c r="NU96" s="54"/>
      <c r="NV96" s="54"/>
      <c r="NW96" s="54"/>
      <c r="NX96" s="54"/>
      <c r="NY96" s="54"/>
      <c r="NZ96" s="54"/>
      <c r="OA96" s="54"/>
      <c r="OB96" s="54"/>
      <c r="OC96" s="54"/>
      <c r="OD96" s="54"/>
      <c r="OE96" s="54"/>
      <c r="OF96" s="54"/>
      <c r="OG96" s="54"/>
      <c r="OH96" s="54"/>
      <c r="OI96" s="54"/>
      <c r="OJ96" s="54"/>
      <c r="OK96" s="54"/>
      <c r="OL96" s="54"/>
      <c r="OM96" s="54"/>
      <c r="ON96" s="54"/>
      <c r="OO96" s="54"/>
      <c r="OP96" s="54"/>
      <c r="OQ96" s="54"/>
      <c r="OR96" s="54"/>
      <c r="OS96" s="54"/>
      <c r="OT96" s="54"/>
      <c r="OU96" s="54"/>
      <c r="OV96" s="39" t="s">
        <v>326</v>
      </c>
      <c r="OW96" s="54">
        <v>0</v>
      </c>
      <c r="OX96" s="54">
        <v>1</v>
      </c>
      <c r="OY96" s="54">
        <v>0</v>
      </c>
      <c r="OZ96" s="54">
        <v>0</v>
      </c>
      <c r="PA96" s="54">
        <v>0</v>
      </c>
      <c r="PB96" s="54">
        <v>0</v>
      </c>
      <c r="PC96" s="54">
        <v>0</v>
      </c>
      <c r="PD96" s="54">
        <v>0</v>
      </c>
      <c r="PE96" s="54"/>
      <c r="PF96" s="54"/>
      <c r="PG96" s="54"/>
      <c r="PH96" s="54">
        <v>0</v>
      </c>
      <c r="PI96" s="54">
        <v>0</v>
      </c>
      <c r="PJ96" s="54">
        <v>0</v>
      </c>
      <c r="PK96" s="54"/>
      <c r="PL96" s="54"/>
      <c r="PM96" s="54" t="s">
        <v>2345</v>
      </c>
      <c r="PN96" s="54">
        <v>1</v>
      </c>
      <c r="PO96" s="54">
        <v>1</v>
      </c>
      <c r="PP96" s="54">
        <v>1</v>
      </c>
      <c r="PQ96" s="54">
        <v>0</v>
      </c>
      <c r="PR96" s="54">
        <v>0</v>
      </c>
      <c r="PS96" s="54">
        <v>0</v>
      </c>
      <c r="PT96" s="54">
        <v>0</v>
      </c>
      <c r="PU96" s="54">
        <v>0</v>
      </c>
      <c r="PV96" s="54">
        <v>0</v>
      </c>
      <c r="PW96" s="54">
        <v>0</v>
      </c>
      <c r="PX96" s="54">
        <v>0</v>
      </c>
      <c r="PY96" s="54">
        <v>0</v>
      </c>
      <c r="PZ96" s="54">
        <v>0</v>
      </c>
      <c r="QA96" s="54">
        <v>0</v>
      </c>
      <c r="QB96" s="54"/>
      <c r="QC96" s="54" t="s">
        <v>327</v>
      </c>
      <c r="QD96" s="54"/>
      <c r="QE96" s="54" t="s">
        <v>355</v>
      </c>
      <c r="QF96" s="54">
        <v>0</v>
      </c>
      <c r="QG96" s="54">
        <v>0</v>
      </c>
      <c r="QH96" s="54">
        <v>0</v>
      </c>
      <c r="QI96" s="54">
        <v>0</v>
      </c>
      <c r="QJ96" s="54">
        <v>0</v>
      </c>
      <c r="QK96" s="54">
        <v>0</v>
      </c>
      <c r="QL96" s="54">
        <v>0</v>
      </c>
      <c r="QM96" s="54">
        <v>1</v>
      </c>
      <c r="QN96" s="54">
        <v>0</v>
      </c>
      <c r="QO96" s="54"/>
      <c r="QP96" s="54"/>
      <c r="QQ96" s="54"/>
      <c r="QR96" s="54"/>
      <c r="QS96" s="54"/>
      <c r="QT96" s="54"/>
      <c r="QU96" s="54"/>
      <c r="QV96" s="54"/>
      <c r="QW96" s="54"/>
      <c r="QX96" s="54"/>
      <c r="QY96" s="54"/>
      <c r="QZ96" s="54"/>
      <c r="RA96" s="54"/>
      <c r="RB96" s="54"/>
      <c r="RC96" s="54"/>
      <c r="RD96" s="54"/>
      <c r="RE96" s="54"/>
      <c r="RF96" s="54"/>
      <c r="RG96" s="54"/>
      <c r="RH96" s="54"/>
      <c r="RI96" s="54"/>
      <c r="RJ96" s="54"/>
      <c r="RK96" s="54"/>
      <c r="RL96" s="54"/>
      <c r="RM96" s="54"/>
      <c r="RN96" s="54"/>
      <c r="RO96" s="54"/>
      <c r="RP96" s="54"/>
      <c r="RQ96" s="54"/>
      <c r="RR96" s="54"/>
      <c r="RS96" s="54"/>
      <c r="RT96" s="54"/>
      <c r="RU96" s="54"/>
      <c r="RV96" s="54"/>
      <c r="RW96" s="54"/>
      <c r="RX96" s="54"/>
      <c r="RY96" s="54"/>
      <c r="RZ96" s="54"/>
      <c r="SA96" s="54"/>
      <c r="SB96" s="54"/>
      <c r="SC96" s="54"/>
      <c r="SD96" s="54"/>
      <c r="SE96" s="54"/>
      <c r="SF96" s="54"/>
      <c r="SG96" s="54"/>
      <c r="SH96" s="54"/>
      <c r="SI96" s="54"/>
      <c r="SJ96" s="54"/>
      <c r="SK96" s="54"/>
      <c r="SL96" s="54"/>
      <c r="SM96" s="54"/>
      <c r="SN96" s="54"/>
      <c r="SO96" s="54"/>
      <c r="SP96" s="54"/>
      <c r="SQ96" s="54"/>
      <c r="SR96" s="54"/>
      <c r="SS96" s="54"/>
      <c r="ST96" s="54"/>
      <c r="SU96" s="54"/>
      <c r="SV96" s="54"/>
      <c r="SW96" s="54"/>
      <c r="SX96" s="54"/>
      <c r="SY96" s="54"/>
      <c r="SZ96" s="54"/>
      <c r="TA96" s="54"/>
      <c r="TB96" s="54"/>
      <c r="TC96" s="54"/>
      <c r="TD96" s="54"/>
      <c r="TE96" s="54"/>
      <c r="TF96" s="54"/>
      <c r="TG96" s="54"/>
      <c r="TH96" s="54"/>
      <c r="TI96" s="54"/>
      <c r="TJ96" s="54"/>
      <c r="TK96" s="54"/>
      <c r="TL96" s="54"/>
      <c r="TM96" s="54"/>
      <c r="TN96" s="54"/>
      <c r="TO96" s="54"/>
      <c r="TP96" s="54"/>
      <c r="TQ96" s="54"/>
      <c r="TR96" s="54"/>
      <c r="TS96" s="54"/>
      <c r="TT96" s="54"/>
      <c r="TU96" s="54"/>
      <c r="TV96" s="54"/>
      <c r="TW96" s="54"/>
      <c r="TX96" s="54"/>
      <c r="TY96" s="54"/>
      <c r="TZ96" s="54"/>
      <c r="UA96" s="54"/>
      <c r="UB96" s="54"/>
      <c r="UC96" s="54"/>
      <c r="UD96" s="54"/>
      <c r="UE96" s="54"/>
      <c r="UF96" s="54"/>
      <c r="UG96" s="54"/>
      <c r="UH96" s="54"/>
      <c r="UI96" s="54"/>
      <c r="UJ96" s="54"/>
      <c r="UK96" s="54"/>
      <c r="UL96" s="54"/>
      <c r="UM96" s="54"/>
      <c r="UN96" s="54"/>
      <c r="UO96" s="54"/>
      <c r="UP96" s="54"/>
      <c r="UQ96" s="54"/>
      <c r="UR96" s="54"/>
      <c r="US96" s="54"/>
      <c r="UT96" s="54"/>
      <c r="UU96" s="54"/>
      <c r="UV96" s="54"/>
      <c r="UW96" s="54"/>
      <c r="UX96" s="54"/>
      <c r="UY96" s="54"/>
      <c r="UZ96" s="54"/>
      <c r="VA96" s="54"/>
      <c r="VB96" s="54"/>
      <c r="VC96" s="54"/>
      <c r="VD96" s="54"/>
      <c r="VE96" s="54"/>
      <c r="VF96" s="54"/>
      <c r="VG96" s="54"/>
      <c r="VH96" s="54"/>
      <c r="VI96" s="54"/>
      <c r="VJ96" s="54"/>
      <c r="VK96" s="54"/>
      <c r="VL96" s="54"/>
      <c r="VM96" s="54"/>
      <c r="VN96" s="54"/>
      <c r="VO96" s="54"/>
      <c r="VP96" s="54"/>
      <c r="VQ96" s="54"/>
      <c r="VR96" s="54"/>
      <c r="VS96" s="54" t="s">
        <v>2346</v>
      </c>
      <c r="VT96" s="54">
        <v>0</v>
      </c>
      <c r="VU96" s="54">
        <v>0</v>
      </c>
      <c r="VV96" s="54">
        <v>0</v>
      </c>
      <c r="VW96" s="54">
        <v>0</v>
      </c>
      <c r="VX96" s="54">
        <v>0</v>
      </c>
      <c r="VY96" s="54">
        <v>1</v>
      </c>
      <c r="VZ96" s="54">
        <v>0</v>
      </c>
      <c r="WA96" s="54">
        <v>1</v>
      </c>
      <c r="WB96" s="54"/>
      <c r="WC96" s="54">
        <v>0</v>
      </c>
      <c r="WD96" s="54">
        <v>0</v>
      </c>
      <c r="WE96" s="54">
        <v>0</v>
      </c>
      <c r="WF96" s="54"/>
      <c r="WG96" s="54" t="s">
        <v>4452</v>
      </c>
      <c r="WH96" s="54" t="s">
        <v>4493</v>
      </c>
      <c r="WI96" s="54" t="s">
        <v>2340</v>
      </c>
      <c r="WJ96" s="54">
        <v>0</v>
      </c>
      <c r="WK96" s="54">
        <v>1</v>
      </c>
      <c r="WL96" s="54">
        <v>0</v>
      </c>
      <c r="WM96" s="54">
        <v>0</v>
      </c>
      <c r="WN96" s="54">
        <v>0</v>
      </c>
      <c r="WO96" s="54">
        <v>1</v>
      </c>
      <c r="WP96" s="54">
        <v>0</v>
      </c>
      <c r="WQ96" s="54">
        <v>0</v>
      </c>
      <c r="WR96" s="54">
        <v>0</v>
      </c>
      <c r="WS96" s="54">
        <v>0</v>
      </c>
      <c r="WT96" s="54">
        <v>0</v>
      </c>
      <c r="WU96" s="54"/>
      <c r="WV96" s="54">
        <v>0</v>
      </c>
      <c r="WW96" s="54">
        <v>0</v>
      </c>
      <c r="WX96" s="54">
        <v>0</v>
      </c>
      <c r="WY96" s="54"/>
      <c r="WZ96" s="54" t="s">
        <v>5065</v>
      </c>
      <c r="XA96" s="54" t="s">
        <v>310</v>
      </c>
      <c r="XB96" s="54" t="s">
        <v>2235</v>
      </c>
      <c r="XC96" s="54">
        <v>0</v>
      </c>
      <c r="XD96" s="54">
        <v>0</v>
      </c>
      <c r="XE96" s="54">
        <v>1</v>
      </c>
      <c r="XF96" s="54">
        <v>0</v>
      </c>
      <c r="XG96" s="54">
        <v>0</v>
      </c>
      <c r="XH96" s="54">
        <v>0</v>
      </c>
      <c r="XI96" s="54"/>
      <c r="XJ96" s="39" t="s">
        <v>355</v>
      </c>
      <c r="XK96" s="54" t="s">
        <v>327</v>
      </c>
      <c r="XL96" s="54"/>
      <c r="XM96" s="54" t="s">
        <v>598</v>
      </c>
      <c r="XN96" s="54">
        <v>0</v>
      </c>
      <c r="XO96" s="54">
        <v>0</v>
      </c>
      <c r="XP96" s="54">
        <v>1</v>
      </c>
      <c r="XQ96" s="54"/>
      <c r="XR96" s="54">
        <v>0</v>
      </c>
      <c r="XS96" s="54">
        <v>0</v>
      </c>
      <c r="XT96" s="54">
        <v>0</v>
      </c>
      <c r="XU96" s="54"/>
      <c r="XV96" s="54"/>
      <c r="XW96" s="54" t="s">
        <v>4126</v>
      </c>
      <c r="XX96" s="54">
        <v>230378159</v>
      </c>
      <c r="XY96" s="54" t="s">
        <v>2351</v>
      </c>
      <c r="XZ96" s="53">
        <v>44508.813414351847</v>
      </c>
      <c r="YA96" s="54"/>
      <c r="YB96" s="54"/>
      <c r="YC96" s="54" t="s">
        <v>336</v>
      </c>
      <c r="YD96" s="54" t="s">
        <v>337</v>
      </c>
      <c r="YE96" s="54"/>
      <c r="YF96" s="54">
        <v>107</v>
      </c>
    </row>
    <row r="97" spans="1:656" s="14" customFormat="1" x14ac:dyDescent="0.25">
      <c r="A97" s="56">
        <v>44508.527220648153</v>
      </c>
      <c r="B97" s="57">
        <v>44508.550262199067</v>
      </c>
      <c r="C97" s="57">
        <v>44508</v>
      </c>
      <c r="D97" s="58"/>
      <c r="E97" s="58" t="s">
        <v>308</v>
      </c>
      <c r="F97" s="57">
        <v>44508</v>
      </c>
      <c r="G97" s="58" t="s">
        <v>310</v>
      </c>
      <c r="H97" s="58" t="s">
        <v>310</v>
      </c>
      <c r="I97" s="58" t="s">
        <v>327</v>
      </c>
      <c r="J97" s="58" t="s">
        <v>312</v>
      </c>
      <c r="K97" s="58" t="s">
        <v>313</v>
      </c>
      <c r="L97" s="58"/>
      <c r="M97" s="58" t="s">
        <v>314</v>
      </c>
      <c r="N97" s="58" t="s">
        <v>310</v>
      </c>
      <c r="O97" s="58" t="s">
        <v>315</v>
      </c>
      <c r="P97" s="58" t="s">
        <v>316</v>
      </c>
      <c r="Q97" s="58"/>
      <c r="R97" s="58" t="s">
        <v>317</v>
      </c>
      <c r="S97" s="58">
        <v>2</v>
      </c>
      <c r="T97" s="58">
        <v>0</v>
      </c>
      <c r="U97" s="58">
        <v>1</v>
      </c>
      <c r="V97" s="58" t="s">
        <v>319</v>
      </c>
      <c r="W97" s="58">
        <v>0</v>
      </c>
      <c r="X97" s="58">
        <v>1</v>
      </c>
      <c r="Y97" s="58">
        <v>0</v>
      </c>
      <c r="Z97" s="58">
        <v>0</v>
      </c>
      <c r="AA97" s="58"/>
      <c r="AB97" s="58"/>
      <c r="AC97" s="58"/>
      <c r="AD97" s="58"/>
      <c r="AE97" s="58"/>
      <c r="AF97" s="58" t="s">
        <v>310</v>
      </c>
      <c r="AG97" s="58" t="s">
        <v>339</v>
      </c>
      <c r="AH97" s="58">
        <v>1</v>
      </c>
      <c r="AI97" s="58">
        <v>0</v>
      </c>
      <c r="AJ97" s="58">
        <v>0</v>
      </c>
      <c r="AK97" s="58">
        <v>0</v>
      </c>
      <c r="AL97" s="58">
        <v>0</v>
      </c>
      <c r="AM97" s="58">
        <v>0</v>
      </c>
      <c r="AN97" s="58">
        <v>0</v>
      </c>
      <c r="AO97" s="58">
        <v>0</v>
      </c>
      <c r="AP97" s="58"/>
      <c r="AQ97" s="58" t="s">
        <v>383</v>
      </c>
      <c r="AR97" s="58"/>
      <c r="AS97" s="58">
        <v>100</v>
      </c>
      <c r="AT97" s="58" t="s">
        <v>327</v>
      </c>
      <c r="AU97" s="58"/>
      <c r="AV97" s="58"/>
      <c r="AW97" s="58"/>
      <c r="AX97" s="58"/>
      <c r="AY97" s="58"/>
      <c r="AZ97" s="58"/>
      <c r="BA97" s="58"/>
      <c r="BB97" s="58"/>
      <c r="BC97" s="58"/>
      <c r="BD97" s="58"/>
      <c r="BE97" s="58"/>
      <c r="BF97" s="58"/>
      <c r="BG97" s="58"/>
      <c r="BH97" s="58"/>
      <c r="BI97" s="58"/>
      <c r="BJ97" s="58"/>
      <c r="BK97" s="58"/>
      <c r="BL97" s="58"/>
      <c r="BM97" s="58"/>
      <c r="BN97" s="58"/>
      <c r="BO97" s="58" t="s">
        <v>341</v>
      </c>
      <c r="BP97" s="58"/>
      <c r="BQ97" s="58"/>
      <c r="BR97" s="58"/>
      <c r="BS97" s="58"/>
      <c r="BT97" s="58"/>
      <c r="BU97" s="58"/>
      <c r="BV97" s="58"/>
      <c r="BW97" s="58"/>
      <c r="BX97" s="58"/>
      <c r="BY97" s="58"/>
      <c r="BZ97" s="58"/>
      <c r="CA97" s="58"/>
      <c r="CB97" s="58"/>
      <c r="CC97" s="58"/>
      <c r="CD97" s="58"/>
      <c r="CE97" s="58"/>
      <c r="CF97" s="58"/>
      <c r="CG97" s="58"/>
      <c r="CH97" s="58"/>
      <c r="CI97" s="58"/>
      <c r="CJ97" s="58"/>
      <c r="CK97" s="58"/>
      <c r="CL97" s="58"/>
      <c r="CM97" s="58"/>
      <c r="CN97" s="58"/>
      <c r="CO97" s="58"/>
      <c r="CP97" s="58"/>
      <c r="CQ97" s="58"/>
      <c r="CR97" s="58"/>
      <c r="CS97" s="58"/>
      <c r="CT97" s="58"/>
      <c r="CU97" s="58"/>
      <c r="CV97" s="58"/>
      <c r="CW97" s="58"/>
      <c r="CX97" s="58"/>
      <c r="CY97" s="58"/>
      <c r="CZ97" s="58"/>
      <c r="DA97" s="58"/>
      <c r="DB97" s="58"/>
      <c r="DC97" s="58"/>
      <c r="DD97" s="58"/>
      <c r="DE97" s="58"/>
      <c r="DF97" s="58"/>
      <c r="DG97" s="58"/>
      <c r="DH97" s="58"/>
      <c r="DI97" s="58"/>
      <c r="DJ97" s="58"/>
      <c r="DK97" s="58"/>
      <c r="DL97" s="58"/>
      <c r="DM97" s="58"/>
      <c r="DN97" s="58"/>
      <c r="DO97" s="58"/>
      <c r="DP97" s="58"/>
      <c r="DQ97" s="58"/>
      <c r="DR97" s="58"/>
      <c r="DS97" s="58"/>
      <c r="DT97" s="58"/>
      <c r="DU97" s="58"/>
      <c r="DV97" s="58"/>
      <c r="DW97" s="58"/>
      <c r="DX97" s="58"/>
      <c r="DY97" s="58"/>
      <c r="DZ97" s="58"/>
      <c r="EA97" s="58"/>
      <c r="EB97" s="58"/>
      <c r="EC97" s="58"/>
      <c r="ED97" s="58"/>
      <c r="EE97" s="58"/>
      <c r="EF97" s="58"/>
      <c r="EG97" s="58"/>
      <c r="EH97" s="58"/>
      <c r="EI97" s="58"/>
      <c r="EJ97" s="58" t="s">
        <v>320</v>
      </c>
      <c r="EK97" s="58">
        <v>0</v>
      </c>
      <c r="EL97" s="58">
        <v>0</v>
      </c>
      <c r="EM97" s="58">
        <v>0</v>
      </c>
      <c r="EN97" s="58">
        <v>1</v>
      </c>
      <c r="EO97" s="58">
        <v>0</v>
      </c>
      <c r="EP97" s="58">
        <v>0</v>
      </c>
      <c r="EQ97" s="58" t="s">
        <v>3992</v>
      </c>
      <c r="ER97" s="58" t="s">
        <v>557</v>
      </c>
      <c r="ES97" s="58">
        <v>0</v>
      </c>
      <c r="ET97" s="58">
        <v>1</v>
      </c>
      <c r="EU97" s="58">
        <v>0</v>
      </c>
      <c r="EV97" s="58">
        <v>0</v>
      </c>
      <c r="EW97" s="58">
        <v>0</v>
      </c>
      <c r="EX97" s="58">
        <v>0</v>
      </c>
      <c r="EY97" s="58">
        <v>0</v>
      </c>
      <c r="EZ97" s="58">
        <v>0</v>
      </c>
      <c r="FA97" s="58">
        <v>0</v>
      </c>
      <c r="FB97" s="58">
        <v>0</v>
      </c>
      <c r="FC97" s="58">
        <v>0</v>
      </c>
      <c r="FD97" s="58">
        <v>0</v>
      </c>
      <c r="FE97" s="58">
        <v>0</v>
      </c>
      <c r="FF97" s="58">
        <v>0</v>
      </c>
      <c r="FG97" s="58">
        <v>0</v>
      </c>
      <c r="FH97" s="58">
        <v>0</v>
      </c>
      <c r="FI97" s="58">
        <v>0</v>
      </c>
      <c r="FJ97" s="58"/>
      <c r="FK97" s="58" t="s">
        <v>320</v>
      </c>
      <c r="FL97" s="58">
        <v>0</v>
      </c>
      <c r="FM97" s="58">
        <v>0</v>
      </c>
      <c r="FN97" s="58">
        <v>0</v>
      </c>
      <c r="FO97" s="58">
        <v>1</v>
      </c>
      <c r="FP97" s="58">
        <v>0</v>
      </c>
      <c r="FQ97" s="58">
        <v>0</v>
      </c>
      <c r="FR97" s="58" t="s">
        <v>4000</v>
      </c>
      <c r="FS97" s="58"/>
      <c r="FT97" s="58"/>
      <c r="FU97" s="58"/>
      <c r="FV97" s="58"/>
      <c r="FW97" s="58"/>
      <c r="FX97" s="58"/>
      <c r="FY97" s="58"/>
      <c r="FZ97" s="58"/>
      <c r="GA97" s="58"/>
      <c r="GB97" s="58"/>
      <c r="GC97" s="58"/>
      <c r="GD97" s="58"/>
      <c r="GE97" s="58"/>
      <c r="GF97" s="58"/>
      <c r="GG97" s="58"/>
      <c r="GH97" s="58"/>
      <c r="GI97" s="58"/>
      <c r="GJ97" s="58"/>
      <c r="GK97" s="58"/>
      <c r="GL97" s="58"/>
      <c r="GM97" s="58"/>
      <c r="GN97" s="58"/>
      <c r="GO97" s="58"/>
      <c r="GP97" s="58"/>
      <c r="GQ97" s="58"/>
      <c r="GR97" s="58"/>
      <c r="GS97" s="58"/>
      <c r="GT97" s="58"/>
      <c r="GU97" s="58"/>
      <c r="GV97" s="58"/>
      <c r="GW97" s="58"/>
      <c r="GX97" s="58"/>
      <c r="GY97" s="58"/>
      <c r="GZ97" s="58"/>
      <c r="HA97" s="58"/>
      <c r="HB97" s="58"/>
      <c r="HC97" s="58"/>
      <c r="HD97" s="58"/>
      <c r="HE97" s="58"/>
      <c r="HF97" s="58"/>
      <c r="HG97" s="58"/>
      <c r="HH97" s="58"/>
      <c r="HI97" s="58"/>
      <c r="HJ97" s="58"/>
      <c r="HK97" s="58"/>
      <c r="HL97" s="58"/>
      <c r="HM97" s="58"/>
      <c r="HN97" s="58"/>
      <c r="HO97" s="58"/>
      <c r="HP97" s="58"/>
      <c r="HQ97" s="58"/>
      <c r="HR97" s="58"/>
      <c r="HS97" s="58"/>
      <c r="HT97" s="58"/>
      <c r="HU97" s="58" t="s">
        <v>344</v>
      </c>
      <c r="HV97" s="58"/>
      <c r="HW97" s="58" t="s">
        <v>385</v>
      </c>
      <c r="HX97" s="58"/>
      <c r="HY97" s="58"/>
      <c r="HZ97" s="58"/>
      <c r="IA97" s="58"/>
      <c r="IB97" s="58"/>
      <c r="IC97" s="58"/>
      <c r="ID97" s="58" t="s">
        <v>4258</v>
      </c>
      <c r="IE97" s="58" t="s">
        <v>347</v>
      </c>
      <c r="IF97" s="58">
        <v>1</v>
      </c>
      <c r="IG97" s="58">
        <v>0</v>
      </c>
      <c r="IH97" s="58">
        <v>0</v>
      </c>
      <c r="II97" s="58">
        <v>0</v>
      </c>
      <c r="IJ97" s="58">
        <v>0</v>
      </c>
      <c r="IK97" s="58">
        <v>0</v>
      </c>
      <c r="IL97" s="58">
        <v>0</v>
      </c>
      <c r="IM97" s="54">
        <v>0</v>
      </c>
      <c r="IN97" s="58">
        <v>0</v>
      </c>
      <c r="IO97" s="58">
        <v>0</v>
      </c>
      <c r="IP97" s="58">
        <v>0</v>
      </c>
      <c r="IQ97" s="58"/>
      <c r="IR97" s="39" t="s">
        <v>4216</v>
      </c>
      <c r="IS97" s="58" t="s">
        <v>349</v>
      </c>
      <c r="IT97" s="58">
        <v>0</v>
      </c>
      <c r="IU97" s="58">
        <v>0</v>
      </c>
      <c r="IV97" s="58">
        <v>1</v>
      </c>
      <c r="IW97" s="58">
        <v>0</v>
      </c>
      <c r="IX97" s="58">
        <v>0</v>
      </c>
      <c r="IY97" s="58">
        <v>1</v>
      </c>
      <c r="IZ97" s="58">
        <v>0</v>
      </c>
      <c r="JA97" s="58">
        <v>0</v>
      </c>
      <c r="JB97" s="58">
        <v>0</v>
      </c>
      <c r="JC97" s="58">
        <v>0</v>
      </c>
      <c r="JD97" s="58">
        <v>0</v>
      </c>
      <c r="JE97" s="58">
        <v>0</v>
      </c>
      <c r="JF97" s="58">
        <v>0</v>
      </c>
      <c r="JG97" s="58">
        <v>0</v>
      </c>
      <c r="JH97" s="58">
        <v>0</v>
      </c>
      <c r="JI97" s="58">
        <v>0</v>
      </c>
      <c r="JJ97" s="58"/>
      <c r="JK97" s="58" t="s">
        <v>411</v>
      </c>
      <c r="JL97" s="59" t="s">
        <v>351</v>
      </c>
      <c r="JM97" s="58"/>
      <c r="JN97" s="39" t="s">
        <v>352</v>
      </c>
      <c r="JO97" s="39"/>
      <c r="JP97" s="58"/>
      <c r="JQ97" s="58"/>
      <c r="JR97" s="58"/>
      <c r="JS97" s="58"/>
      <c r="JT97" s="58"/>
      <c r="JU97" s="58"/>
      <c r="JV97" s="58"/>
      <c r="JW97" s="58"/>
      <c r="JX97" s="58"/>
      <c r="JY97" s="58"/>
      <c r="JZ97" s="58"/>
      <c r="KA97" s="58"/>
      <c r="KB97" s="58"/>
      <c r="KC97" s="58"/>
      <c r="KD97" s="58"/>
      <c r="KE97" s="58"/>
      <c r="KF97" s="58"/>
      <c r="KG97" s="58"/>
      <c r="KH97" s="58"/>
      <c r="KI97" s="58"/>
      <c r="KJ97" s="58"/>
      <c r="KK97" s="58"/>
      <c r="KL97" s="58"/>
      <c r="KM97" s="58"/>
      <c r="KN97" s="58"/>
      <c r="KO97" s="58"/>
      <c r="KP97" s="58"/>
      <c r="KQ97" s="58"/>
      <c r="KR97" s="58"/>
      <c r="KS97" s="58"/>
      <c r="KT97" s="58"/>
      <c r="KU97" s="58"/>
      <c r="KV97" s="58"/>
      <c r="KW97" s="58"/>
      <c r="KX97" s="58"/>
      <c r="KY97" s="58"/>
      <c r="KZ97" s="58"/>
      <c r="LA97" s="58"/>
      <c r="LB97" s="58"/>
      <c r="LC97" s="58"/>
      <c r="LD97" s="58"/>
      <c r="LE97" s="58"/>
      <c r="LF97" s="58"/>
      <c r="LG97" s="58"/>
      <c r="LH97" s="58"/>
      <c r="LI97" s="58"/>
      <c r="LJ97" s="58"/>
      <c r="LK97" s="58"/>
      <c r="LL97" s="58"/>
      <c r="LM97" s="58"/>
      <c r="LN97" s="58"/>
      <c r="LO97" s="58"/>
      <c r="LP97" s="58"/>
      <c r="LQ97" s="58"/>
      <c r="LR97" s="58"/>
      <c r="LS97" s="58"/>
      <c r="LT97" s="58"/>
      <c r="LU97" s="58"/>
      <c r="LV97" s="58"/>
      <c r="LW97" s="58"/>
      <c r="LX97" s="58"/>
      <c r="LY97" s="58"/>
      <c r="LZ97" s="58"/>
      <c r="MA97" s="58"/>
      <c r="MB97" s="58"/>
      <c r="MC97" s="58"/>
      <c r="MD97" s="58"/>
      <c r="ME97" s="58"/>
      <c r="MF97" s="58"/>
      <c r="MG97" s="54" t="s">
        <v>355</v>
      </c>
      <c r="MH97" s="54" t="s">
        <v>355</v>
      </c>
      <c r="MI97" s="54" t="s">
        <v>355</v>
      </c>
      <c r="MJ97" s="54" t="s">
        <v>355</v>
      </c>
      <c r="MK97" s="58">
        <v>0</v>
      </c>
      <c r="ML97" s="58">
        <v>0</v>
      </c>
      <c r="MM97" s="58">
        <v>0</v>
      </c>
      <c r="MN97" s="58">
        <v>0</v>
      </c>
      <c r="MO97" s="58">
        <v>0</v>
      </c>
      <c r="MP97" s="58">
        <v>0</v>
      </c>
      <c r="MQ97" s="58">
        <v>1</v>
      </c>
      <c r="MR97" s="58">
        <v>0</v>
      </c>
      <c r="MS97" s="58"/>
      <c r="MT97" s="54" t="s">
        <v>355</v>
      </c>
      <c r="MU97" s="58">
        <v>0</v>
      </c>
      <c r="MV97" s="58">
        <v>0</v>
      </c>
      <c r="MW97" s="58"/>
      <c r="MX97" s="58">
        <v>0</v>
      </c>
      <c r="MY97" s="58">
        <v>1</v>
      </c>
      <c r="MZ97" s="58">
        <v>0</v>
      </c>
      <c r="NA97" s="58"/>
      <c r="NB97" s="58" t="s">
        <v>325</v>
      </c>
      <c r="NC97" s="58">
        <v>1</v>
      </c>
      <c r="ND97" s="58">
        <v>0</v>
      </c>
      <c r="NE97" s="58">
        <v>0</v>
      </c>
      <c r="NF97" s="58">
        <v>0</v>
      </c>
      <c r="NG97" s="58" t="s">
        <v>372</v>
      </c>
      <c r="NH97" s="58">
        <v>0</v>
      </c>
      <c r="NI97" s="58">
        <v>0</v>
      </c>
      <c r="NJ97" s="58">
        <v>1</v>
      </c>
      <c r="NK97" s="58">
        <v>1</v>
      </c>
      <c r="NL97" s="58">
        <v>0</v>
      </c>
      <c r="NM97" s="58">
        <v>0</v>
      </c>
      <c r="NN97" s="58">
        <v>0</v>
      </c>
      <c r="NO97" s="58">
        <v>0</v>
      </c>
      <c r="NP97" s="58">
        <v>0</v>
      </c>
      <c r="NQ97" s="58">
        <v>0</v>
      </c>
      <c r="NR97" s="58">
        <v>0</v>
      </c>
      <c r="NS97" s="58"/>
      <c r="NT97" s="58"/>
      <c r="NU97" s="58" t="s">
        <v>327</v>
      </c>
      <c r="NV97" s="58" t="s">
        <v>310</v>
      </c>
      <c r="NW97" s="58"/>
      <c r="NX97" s="58"/>
      <c r="NY97" s="58"/>
      <c r="NZ97" s="58"/>
      <c r="OA97" s="58"/>
      <c r="OB97" s="58"/>
      <c r="OC97" s="58"/>
      <c r="OD97" s="58"/>
      <c r="OE97" s="58"/>
      <c r="OF97" s="58"/>
      <c r="OG97" s="58"/>
      <c r="OH97" s="58"/>
      <c r="OI97" s="58" t="s">
        <v>320</v>
      </c>
      <c r="OJ97" s="58">
        <v>0</v>
      </c>
      <c r="OK97" s="58">
        <v>0</v>
      </c>
      <c r="OL97" s="58">
        <v>0</v>
      </c>
      <c r="OM97" s="58">
        <v>0</v>
      </c>
      <c r="ON97" s="58">
        <v>0</v>
      </c>
      <c r="OO97" s="58">
        <v>0</v>
      </c>
      <c r="OP97" s="58">
        <v>0</v>
      </c>
      <c r="OQ97" s="58">
        <v>0</v>
      </c>
      <c r="OR97" s="58">
        <v>1</v>
      </c>
      <c r="OS97" s="58">
        <v>0</v>
      </c>
      <c r="OT97" s="58">
        <v>0</v>
      </c>
      <c r="OU97" s="58" t="s">
        <v>4089</v>
      </c>
      <c r="OV97" s="39"/>
      <c r="OW97" s="58"/>
      <c r="OX97" s="58"/>
      <c r="OY97" s="58"/>
      <c r="OZ97" s="58"/>
      <c r="PA97" s="58"/>
      <c r="PB97" s="58"/>
      <c r="PC97" s="58"/>
      <c r="PD97" s="58"/>
      <c r="PE97" s="58"/>
      <c r="PF97" s="58"/>
      <c r="PG97" s="58"/>
      <c r="PH97" s="58"/>
      <c r="PI97" s="58"/>
      <c r="PJ97" s="58"/>
      <c r="PK97" s="58"/>
      <c r="PL97" s="58"/>
      <c r="PM97" s="58"/>
      <c r="PN97" s="58"/>
      <c r="PO97" s="58"/>
      <c r="PP97" s="58"/>
      <c r="PQ97" s="58"/>
      <c r="PR97" s="58"/>
      <c r="PS97" s="58"/>
      <c r="PT97" s="58"/>
      <c r="PU97" s="58"/>
      <c r="PV97" s="58"/>
      <c r="PW97" s="58"/>
      <c r="PX97" s="58"/>
      <c r="PY97" s="58"/>
      <c r="PZ97" s="58"/>
      <c r="QA97" s="58"/>
      <c r="QB97" s="58"/>
      <c r="QC97" s="58"/>
      <c r="QD97" s="58"/>
      <c r="QE97" s="58"/>
      <c r="QF97" s="58"/>
      <c r="QG97" s="58"/>
      <c r="QH97" s="58"/>
      <c r="QI97" s="58"/>
      <c r="QJ97" s="58"/>
      <c r="QK97" s="58"/>
      <c r="QL97" s="58"/>
      <c r="QM97" s="58"/>
      <c r="QN97" s="58"/>
      <c r="QO97" s="58"/>
      <c r="QP97" s="58"/>
      <c r="QQ97" s="58"/>
      <c r="QR97" s="58"/>
      <c r="QS97" s="58"/>
      <c r="QT97" s="58"/>
      <c r="QU97" s="58"/>
      <c r="QV97" s="58"/>
      <c r="QW97" s="58"/>
      <c r="QX97" s="58"/>
      <c r="QY97" s="58"/>
      <c r="QZ97" s="58"/>
      <c r="RA97" s="58"/>
      <c r="RB97" s="58"/>
      <c r="RC97" s="58"/>
      <c r="RD97" s="58"/>
      <c r="RE97" s="58"/>
      <c r="RF97" s="58"/>
      <c r="RG97" s="58"/>
      <c r="RH97" s="58"/>
      <c r="RI97" s="58"/>
      <c r="RJ97" s="58"/>
      <c r="RK97" s="58"/>
      <c r="RL97" s="58"/>
      <c r="RM97" s="58"/>
      <c r="RN97" s="58"/>
      <c r="RO97" s="58"/>
      <c r="RP97" s="58"/>
      <c r="RQ97" s="58"/>
      <c r="RR97" s="58"/>
      <c r="RS97" s="58"/>
      <c r="RT97" s="58"/>
      <c r="RU97" s="58"/>
      <c r="RV97" s="58"/>
      <c r="RW97" s="58"/>
      <c r="RX97" s="58"/>
      <c r="RY97" s="58"/>
      <c r="RZ97" s="58"/>
      <c r="SA97" s="58"/>
      <c r="SB97" s="58"/>
      <c r="SC97" s="58"/>
      <c r="SD97" s="58"/>
      <c r="SE97" s="58"/>
      <c r="SF97" s="58"/>
      <c r="SG97" s="58"/>
      <c r="SH97" s="58"/>
      <c r="SI97" s="58"/>
      <c r="SJ97" s="58"/>
      <c r="SK97" s="58"/>
      <c r="SL97" s="58"/>
      <c r="SM97" s="58"/>
      <c r="SN97" s="58"/>
      <c r="SO97" s="58"/>
      <c r="SP97" s="58"/>
      <c r="SQ97" s="58"/>
      <c r="SR97" s="58"/>
      <c r="SS97" s="58"/>
      <c r="ST97" s="58"/>
      <c r="SU97" s="58"/>
      <c r="SV97" s="58"/>
      <c r="SW97" s="58"/>
      <c r="SX97" s="58"/>
      <c r="SY97" s="58"/>
      <c r="SZ97" s="58"/>
      <c r="TA97" s="58"/>
      <c r="TB97" s="58"/>
      <c r="TC97" s="58"/>
      <c r="TD97" s="58"/>
      <c r="TE97" s="58"/>
      <c r="TF97" s="58"/>
      <c r="TG97" s="58"/>
      <c r="TH97" s="58"/>
      <c r="TI97" s="58"/>
      <c r="TJ97" s="58"/>
      <c r="TK97" s="58"/>
      <c r="TL97" s="58"/>
      <c r="TM97" s="58"/>
      <c r="TN97" s="58"/>
      <c r="TO97" s="58"/>
      <c r="TP97" s="58"/>
      <c r="TQ97" s="58"/>
      <c r="TR97" s="58"/>
      <c r="TS97" s="58"/>
      <c r="TT97" s="58"/>
      <c r="TU97" s="58"/>
      <c r="TV97" s="58"/>
      <c r="TW97" s="58"/>
      <c r="TX97" s="58"/>
      <c r="TY97" s="58"/>
      <c r="TZ97" s="58"/>
      <c r="UA97" s="58"/>
      <c r="UB97" s="58"/>
      <c r="UC97" s="58"/>
      <c r="UD97" s="58"/>
      <c r="UE97" s="58"/>
      <c r="UF97" s="58"/>
      <c r="UG97" s="58"/>
      <c r="UH97" s="58"/>
      <c r="UI97" s="58"/>
      <c r="UJ97" s="58"/>
      <c r="UK97" s="58"/>
      <c r="UL97" s="58"/>
      <c r="UM97" s="58"/>
      <c r="UN97" s="58"/>
      <c r="UO97" s="58"/>
      <c r="UP97" s="58"/>
      <c r="UQ97" s="58"/>
      <c r="UR97" s="58"/>
      <c r="US97" s="58"/>
      <c r="UT97" s="58"/>
      <c r="UU97" s="58"/>
      <c r="UV97" s="58"/>
      <c r="UW97" s="58"/>
      <c r="UX97" s="58"/>
      <c r="UY97" s="58"/>
      <c r="UZ97" s="58"/>
      <c r="VA97" s="58"/>
      <c r="VB97" s="58"/>
      <c r="VC97" s="58"/>
      <c r="VD97" s="58"/>
      <c r="VE97" s="58"/>
      <c r="VF97" s="58"/>
      <c r="VG97" s="58"/>
      <c r="VH97" s="58"/>
      <c r="VI97" s="58"/>
      <c r="VJ97" s="58"/>
      <c r="VK97" s="58"/>
      <c r="VL97" s="58"/>
      <c r="VM97" s="58"/>
      <c r="VN97" s="58"/>
      <c r="VO97" s="58"/>
      <c r="VP97" s="58"/>
      <c r="VQ97" s="58"/>
      <c r="VR97" s="58"/>
      <c r="VS97" s="58" t="s">
        <v>471</v>
      </c>
      <c r="VT97" s="58">
        <v>1</v>
      </c>
      <c r="VU97" s="58">
        <v>0</v>
      </c>
      <c r="VV97" s="58">
        <v>1</v>
      </c>
      <c r="VW97" s="58">
        <v>0</v>
      </c>
      <c r="VX97" s="58">
        <v>0</v>
      </c>
      <c r="VY97" s="58">
        <v>0</v>
      </c>
      <c r="VZ97" s="58">
        <v>0</v>
      </c>
      <c r="WA97" s="58">
        <v>0</v>
      </c>
      <c r="WB97" s="58"/>
      <c r="WC97" s="58">
        <v>0</v>
      </c>
      <c r="WD97" s="58">
        <v>0</v>
      </c>
      <c r="WE97" s="58">
        <v>0</v>
      </c>
      <c r="WF97" s="58"/>
      <c r="WG97" s="54" t="s">
        <v>4424</v>
      </c>
      <c r="WH97" s="58" t="s">
        <v>4493</v>
      </c>
      <c r="WI97" s="58" t="s">
        <v>1134</v>
      </c>
      <c r="WJ97" s="58">
        <v>0</v>
      </c>
      <c r="WK97" s="58">
        <v>0</v>
      </c>
      <c r="WL97" s="58">
        <v>0</v>
      </c>
      <c r="WM97" s="58">
        <v>0</v>
      </c>
      <c r="WN97" s="58">
        <v>1</v>
      </c>
      <c r="WO97" s="58">
        <v>1</v>
      </c>
      <c r="WP97" s="58">
        <v>0</v>
      </c>
      <c r="WQ97" s="58">
        <v>0</v>
      </c>
      <c r="WR97" s="58">
        <v>1</v>
      </c>
      <c r="WS97" s="58">
        <v>0</v>
      </c>
      <c r="WT97" s="58">
        <v>0</v>
      </c>
      <c r="WU97" s="58"/>
      <c r="WV97" s="58">
        <v>0</v>
      </c>
      <c r="WW97" s="58">
        <v>0</v>
      </c>
      <c r="WX97" s="58">
        <v>0</v>
      </c>
      <c r="WY97" s="58"/>
      <c r="WZ97" s="58" t="s">
        <v>5070</v>
      </c>
      <c r="XA97" s="58" t="s">
        <v>327</v>
      </c>
      <c r="XB97" s="58"/>
      <c r="XC97" s="58"/>
      <c r="XD97" s="58"/>
      <c r="XE97" s="58"/>
      <c r="XF97" s="58"/>
      <c r="XG97" s="58"/>
      <c r="XH97" s="58"/>
      <c r="XI97" s="58"/>
      <c r="XJ97" s="39" t="s">
        <v>355</v>
      </c>
      <c r="XK97" s="58" t="s">
        <v>355</v>
      </c>
      <c r="XL97" s="58"/>
      <c r="XM97" s="58"/>
      <c r="XN97" s="58"/>
      <c r="XO97" s="58"/>
      <c r="XP97" s="58"/>
      <c r="XQ97" s="58"/>
      <c r="XR97" s="58"/>
      <c r="XS97" s="58"/>
      <c r="XT97" s="58"/>
      <c r="XU97" s="58"/>
      <c r="XV97" s="58"/>
      <c r="XW97" s="58" t="s">
        <v>4127</v>
      </c>
      <c r="XX97" s="58">
        <v>230378174</v>
      </c>
      <c r="XY97" s="58" t="s">
        <v>2362</v>
      </c>
      <c r="XZ97" s="57">
        <v>44508.813506944447</v>
      </c>
      <c r="YA97" s="58"/>
      <c r="YB97" s="58"/>
      <c r="YC97" s="58" t="s">
        <v>336</v>
      </c>
      <c r="YD97" s="58" t="s">
        <v>337</v>
      </c>
      <c r="YE97" s="58"/>
      <c r="YF97" s="58">
        <v>108</v>
      </c>
    </row>
    <row r="98" spans="1:656" s="14" customFormat="1" x14ac:dyDescent="0.25">
      <c r="A98" s="37">
        <v>44504.736008240739</v>
      </c>
      <c r="B98" s="38">
        <v>44508.709234733797</v>
      </c>
      <c r="C98" s="38">
        <v>44504</v>
      </c>
      <c r="D98" s="39"/>
      <c r="E98" s="39" t="s">
        <v>1199</v>
      </c>
      <c r="F98" s="38">
        <v>44500</v>
      </c>
      <c r="G98" s="39" t="s">
        <v>310</v>
      </c>
      <c r="H98" s="39" t="s">
        <v>310</v>
      </c>
      <c r="I98" s="39" t="s">
        <v>327</v>
      </c>
      <c r="J98" s="39" t="s">
        <v>1029</v>
      </c>
      <c r="K98" s="39" t="s">
        <v>313</v>
      </c>
      <c r="L98" s="39"/>
      <c r="M98" s="39" t="s">
        <v>314</v>
      </c>
      <c r="N98" s="39" t="s">
        <v>310</v>
      </c>
      <c r="O98" s="39" t="s">
        <v>315</v>
      </c>
      <c r="P98" s="39" t="s">
        <v>316</v>
      </c>
      <c r="Q98" s="39"/>
      <c r="R98" s="39" t="s">
        <v>317</v>
      </c>
      <c r="S98" s="39">
        <v>2</v>
      </c>
      <c r="T98" s="39">
        <v>0</v>
      </c>
      <c r="U98" s="39">
        <v>2</v>
      </c>
      <c r="V98" s="39" t="s">
        <v>319</v>
      </c>
      <c r="W98" s="39">
        <v>0</v>
      </c>
      <c r="X98" s="39">
        <v>1</v>
      </c>
      <c r="Y98" s="39">
        <v>0</v>
      </c>
      <c r="Z98" s="39">
        <v>0</v>
      </c>
      <c r="AA98" s="39"/>
      <c r="AB98" s="39"/>
      <c r="AC98" s="39"/>
      <c r="AD98" s="39"/>
      <c r="AE98" s="39"/>
      <c r="AF98" s="39" t="s">
        <v>310</v>
      </c>
      <c r="AG98" s="39" t="s">
        <v>339</v>
      </c>
      <c r="AH98" s="39">
        <v>1</v>
      </c>
      <c r="AI98" s="39">
        <v>0</v>
      </c>
      <c r="AJ98" s="39">
        <v>0</v>
      </c>
      <c r="AK98" s="39">
        <v>0</v>
      </c>
      <c r="AL98" s="39">
        <v>0</v>
      </c>
      <c r="AM98" s="39">
        <v>0</v>
      </c>
      <c r="AN98" s="39">
        <v>0</v>
      </c>
      <c r="AO98" s="39">
        <v>0</v>
      </c>
      <c r="AP98" s="39"/>
      <c r="AQ98" s="39" t="s">
        <v>383</v>
      </c>
      <c r="AR98" s="39"/>
      <c r="AS98" s="39">
        <v>100</v>
      </c>
      <c r="AT98" s="39" t="s">
        <v>327</v>
      </c>
      <c r="AU98" s="39"/>
      <c r="AV98" s="39"/>
      <c r="AW98" s="39"/>
      <c r="AX98" s="39"/>
      <c r="AY98" s="39"/>
      <c r="AZ98" s="39"/>
      <c r="BA98" s="39"/>
      <c r="BB98" s="39"/>
      <c r="BC98" s="39"/>
      <c r="BD98" s="39"/>
      <c r="BE98" s="39"/>
      <c r="BF98" s="39"/>
      <c r="BG98" s="39"/>
      <c r="BH98" s="39"/>
      <c r="BI98" s="39"/>
      <c r="BJ98" s="39"/>
      <c r="BK98" s="39"/>
      <c r="BL98" s="39"/>
      <c r="BM98" s="39"/>
      <c r="BN98" s="39"/>
      <c r="BO98" s="39" t="s">
        <v>427</v>
      </c>
      <c r="BP98" s="39"/>
      <c r="BQ98" s="39"/>
      <c r="BR98" s="39"/>
      <c r="BS98" s="39"/>
      <c r="BT98" s="39"/>
      <c r="BU98" s="39"/>
      <c r="BV98" s="39"/>
      <c r="BW98" s="39"/>
      <c r="BX98" s="39"/>
      <c r="BY98" s="39"/>
      <c r="BZ98" s="39"/>
      <c r="CA98" s="39"/>
      <c r="CB98" s="39"/>
      <c r="CC98" s="39"/>
      <c r="CD98" s="39"/>
      <c r="CE98" s="39"/>
      <c r="CF98" s="39"/>
      <c r="CG98" s="39"/>
      <c r="CH98" s="39"/>
      <c r="CI98" s="39"/>
      <c r="CJ98" s="39"/>
      <c r="CK98" s="39"/>
      <c r="CL98" s="39"/>
      <c r="CM98" s="39"/>
      <c r="CN98" s="39"/>
      <c r="CO98" s="39"/>
      <c r="CP98" s="39"/>
      <c r="CQ98" s="39"/>
      <c r="CR98" s="39"/>
      <c r="CS98" s="39"/>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c r="DR98" s="39"/>
      <c r="DS98" s="39"/>
      <c r="DT98" s="39"/>
      <c r="DU98" s="39"/>
      <c r="DV98" s="39"/>
      <c r="DW98" s="39"/>
      <c r="DX98" s="39"/>
      <c r="DY98" s="39"/>
      <c r="DZ98" s="39"/>
      <c r="EA98" s="39"/>
      <c r="EB98" s="39"/>
      <c r="EC98" s="39"/>
      <c r="ED98" s="39"/>
      <c r="EE98" s="39"/>
      <c r="EF98" s="39"/>
      <c r="EG98" s="39"/>
      <c r="EH98" s="39"/>
      <c r="EI98" s="39"/>
      <c r="EJ98" s="39" t="s">
        <v>318</v>
      </c>
      <c r="EK98" s="39">
        <v>1</v>
      </c>
      <c r="EL98" s="39">
        <v>0</v>
      </c>
      <c r="EM98" s="39">
        <v>0</v>
      </c>
      <c r="EN98" s="39">
        <v>0</v>
      </c>
      <c r="EO98" s="39">
        <v>0</v>
      </c>
      <c r="EP98" s="39">
        <v>0</v>
      </c>
      <c r="EQ98" s="39"/>
      <c r="ER98" s="39" t="s">
        <v>320</v>
      </c>
      <c r="ES98" s="39">
        <v>0</v>
      </c>
      <c r="ET98" s="39">
        <v>0</v>
      </c>
      <c r="EU98" s="39">
        <v>0</v>
      </c>
      <c r="EV98" s="39">
        <v>0</v>
      </c>
      <c r="EW98" s="39">
        <v>0</v>
      </c>
      <c r="EX98" s="39">
        <v>0</v>
      </c>
      <c r="EY98" s="39">
        <v>0</v>
      </c>
      <c r="EZ98" s="39">
        <v>0</v>
      </c>
      <c r="FA98" s="39">
        <v>0</v>
      </c>
      <c r="FB98" s="39">
        <v>0</v>
      </c>
      <c r="FC98" s="39">
        <v>0</v>
      </c>
      <c r="FD98" s="39">
        <v>0</v>
      </c>
      <c r="FE98" s="39">
        <v>0</v>
      </c>
      <c r="FF98" s="39">
        <v>0</v>
      </c>
      <c r="FG98" s="39">
        <v>1</v>
      </c>
      <c r="FH98" s="39">
        <v>0</v>
      </c>
      <c r="FI98" s="39">
        <v>0</v>
      </c>
      <c r="FJ98" s="39" t="s">
        <v>3996</v>
      </c>
      <c r="FK98" s="39" t="s">
        <v>318</v>
      </c>
      <c r="FL98" s="39">
        <v>1</v>
      </c>
      <c r="FM98" s="39">
        <v>0</v>
      </c>
      <c r="FN98" s="39">
        <v>0</v>
      </c>
      <c r="FO98" s="39">
        <v>0</v>
      </c>
      <c r="FP98" s="39">
        <v>0</v>
      </c>
      <c r="FQ98" s="39">
        <v>0</v>
      </c>
      <c r="FR98" s="39"/>
      <c r="FS98" s="39"/>
      <c r="FT98" s="39"/>
      <c r="FU98" s="39"/>
      <c r="FV98" s="39"/>
      <c r="FW98" s="39"/>
      <c r="FX98" s="39"/>
      <c r="FY98" s="39"/>
      <c r="FZ98" s="39"/>
      <c r="GA98" s="39"/>
      <c r="GB98" s="39"/>
      <c r="GC98" s="39"/>
      <c r="GD98" s="39"/>
      <c r="GE98" s="39"/>
      <c r="GF98" s="39"/>
      <c r="GG98" s="39"/>
      <c r="GH98" s="39"/>
      <c r="GI98" s="39"/>
      <c r="GJ98" s="39"/>
      <c r="GK98" s="39"/>
      <c r="GL98" s="39"/>
      <c r="GM98" s="39"/>
      <c r="GN98" s="39"/>
      <c r="GO98" s="39"/>
      <c r="GP98" s="39"/>
      <c r="GQ98" s="39"/>
      <c r="GR98" s="39"/>
      <c r="GS98" s="39"/>
      <c r="GT98" s="39"/>
      <c r="GU98" s="39"/>
      <c r="GV98" s="39"/>
      <c r="GW98" s="39"/>
      <c r="GX98" s="39"/>
      <c r="GY98" s="39"/>
      <c r="GZ98" s="39"/>
      <c r="HA98" s="39"/>
      <c r="HB98" s="39"/>
      <c r="HC98" s="39"/>
      <c r="HD98" s="39"/>
      <c r="HE98" s="39"/>
      <c r="HF98" s="39"/>
      <c r="HG98" s="39"/>
      <c r="HH98" s="39"/>
      <c r="HI98" s="39"/>
      <c r="HJ98" s="39"/>
      <c r="HK98" s="39"/>
      <c r="HL98" s="39"/>
      <c r="HM98" s="39"/>
      <c r="HN98" s="39"/>
      <c r="HO98" s="39"/>
      <c r="HP98" s="39"/>
      <c r="HQ98" s="39"/>
      <c r="HR98" s="39"/>
      <c r="HS98" s="39"/>
      <c r="HT98" s="39"/>
      <c r="HU98" s="39" t="s">
        <v>344</v>
      </c>
      <c r="HV98" s="39"/>
      <c r="HW98" s="39" t="s">
        <v>385</v>
      </c>
      <c r="HX98" s="39"/>
      <c r="HY98" s="39"/>
      <c r="HZ98" s="39"/>
      <c r="IA98" s="39"/>
      <c r="IB98" s="39"/>
      <c r="IC98" s="39"/>
      <c r="ID98" s="39" t="s">
        <v>4200</v>
      </c>
      <c r="IE98" s="39" t="s">
        <v>4209</v>
      </c>
      <c r="IF98" s="39">
        <v>0</v>
      </c>
      <c r="IG98" s="39">
        <v>0</v>
      </c>
      <c r="IH98" s="39">
        <v>0</v>
      </c>
      <c r="II98" s="39">
        <v>0</v>
      </c>
      <c r="IJ98" s="39">
        <v>0</v>
      </c>
      <c r="IK98" s="39">
        <v>0</v>
      </c>
      <c r="IL98" s="39">
        <v>1</v>
      </c>
      <c r="IM98" s="39">
        <v>0</v>
      </c>
      <c r="IN98" s="39">
        <v>0</v>
      </c>
      <c r="IO98" s="39">
        <v>0</v>
      </c>
      <c r="IP98" s="39">
        <v>0</v>
      </c>
      <c r="IQ98" s="39"/>
      <c r="IR98" s="39" t="s">
        <v>4035</v>
      </c>
      <c r="IS98" s="39" t="s">
        <v>604</v>
      </c>
      <c r="IT98" s="39">
        <v>1</v>
      </c>
      <c r="IU98" s="39">
        <v>0</v>
      </c>
      <c r="IV98" s="39">
        <v>1</v>
      </c>
      <c r="IW98" s="39">
        <v>1</v>
      </c>
      <c r="IX98" s="39">
        <v>0</v>
      </c>
      <c r="IY98" s="39">
        <v>0</v>
      </c>
      <c r="IZ98" s="39">
        <v>0</v>
      </c>
      <c r="JA98" s="39">
        <v>0</v>
      </c>
      <c r="JB98" s="39">
        <v>0</v>
      </c>
      <c r="JC98" s="39">
        <v>0</v>
      </c>
      <c r="JD98" s="39">
        <v>0</v>
      </c>
      <c r="JE98" s="39">
        <v>0</v>
      </c>
      <c r="JF98" s="39">
        <v>0</v>
      </c>
      <c r="JG98" s="39">
        <v>0</v>
      </c>
      <c r="JH98" s="39">
        <v>0</v>
      </c>
      <c r="JI98" s="39">
        <v>0</v>
      </c>
      <c r="JJ98" s="39"/>
      <c r="JK98" s="39" t="s">
        <v>411</v>
      </c>
      <c r="JL98" s="61" t="s">
        <v>351</v>
      </c>
      <c r="JM98" s="39"/>
      <c r="JN98" s="39" t="s">
        <v>352</v>
      </c>
      <c r="JO98" s="39"/>
      <c r="JP98" s="39"/>
      <c r="JQ98" s="39"/>
      <c r="JR98" s="39"/>
      <c r="JS98" s="39"/>
      <c r="JT98" s="39"/>
      <c r="JU98" s="39"/>
      <c r="JV98" s="39"/>
      <c r="JW98" s="39"/>
      <c r="JX98" s="39"/>
      <c r="JY98" s="39"/>
      <c r="JZ98" s="39"/>
      <c r="KA98" s="39"/>
      <c r="KB98" s="39"/>
      <c r="KC98" s="39"/>
      <c r="KD98" s="39"/>
      <c r="KE98" s="39"/>
      <c r="KF98" s="39"/>
      <c r="KG98" s="39"/>
      <c r="KH98" s="39"/>
      <c r="KI98" s="39"/>
      <c r="KJ98" s="39"/>
      <c r="KK98" s="39"/>
      <c r="KL98" s="39"/>
      <c r="KM98" s="39"/>
      <c r="KN98" s="39"/>
      <c r="KO98" s="39"/>
      <c r="KP98" s="39"/>
      <c r="KQ98" s="39"/>
      <c r="KR98" s="39"/>
      <c r="KS98" s="39"/>
      <c r="KT98" s="39"/>
      <c r="KU98" s="39"/>
      <c r="KV98" s="39"/>
      <c r="KW98" s="39"/>
      <c r="KX98" s="39"/>
      <c r="KY98" s="39"/>
      <c r="KZ98" s="39"/>
      <c r="LA98" s="39"/>
      <c r="LB98" s="39"/>
      <c r="LC98" s="39"/>
      <c r="LD98" s="39"/>
      <c r="LE98" s="39"/>
      <c r="LF98" s="39"/>
      <c r="LG98" s="39"/>
      <c r="LH98" s="39"/>
      <c r="LI98" s="39"/>
      <c r="LJ98" s="39"/>
      <c r="LK98" s="39"/>
      <c r="LL98" s="39"/>
      <c r="LM98" s="39"/>
      <c r="LN98" s="39"/>
      <c r="LO98" s="39"/>
      <c r="LP98" s="39"/>
      <c r="LQ98" s="39"/>
      <c r="LR98" s="39"/>
      <c r="LS98" s="39"/>
      <c r="LT98" s="39"/>
      <c r="LU98" s="39"/>
      <c r="LV98" s="39"/>
      <c r="LW98" s="39"/>
      <c r="LX98" s="39"/>
      <c r="LY98" s="39"/>
      <c r="LZ98" s="39"/>
      <c r="MA98" s="39"/>
      <c r="MB98" s="39"/>
      <c r="MC98" s="39"/>
      <c r="MD98" s="39"/>
      <c r="ME98" s="39"/>
      <c r="MF98" s="39"/>
      <c r="MG98" s="39" t="s">
        <v>2271</v>
      </c>
      <c r="MH98" s="39" t="s">
        <v>2271</v>
      </c>
      <c r="MI98" s="39" t="s">
        <v>2271</v>
      </c>
      <c r="MJ98" s="39" t="s">
        <v>2367</v>
      </c>
      <c r="MK98" s="39">
        <v>0</v>
      </c>
      <c r="ML98" s="39">
        <v>0</v>
      </c>
      <c r="MM98" s="39">
        <v>1</v>
      </c>
      <c r="MN98" s="39">
        <v>1</v>
      </c>
      <c r="MO98" s="39">
        <v>0</v>
      </c>
      <c r="MP98" s="39">
        <v>0</v>
      </c>
      <c r="MQ98" s="39">
        <v>0</v>
      </c>
      <c r="MR98" s="39">
        <v>0</v>
      </c>
      <c r="MS98" s="39"/>
      <c r="MT98" s="39" t="s">
        <v>355</v>
      </c>
      <c r="MU98" s="39">
        <v>0</v>
      </c>
      <c r="MV98" s="39">
        <v>0</v>
      </c>
      <c r="MW98" s="39"/>
      <c r="MX98" s="39">
        <v>0</v>
      </c>
      <c r="MY98" s="39">
        <v>1</v>
      </c>
      <c r="MZ98" s="39">
        <v>0</v>
      </c>
      <c r="NA98" s="39"/>
      <c r="NB98" s="39" t="s">
        <v>325</v>
      </c>
      <c r="NC98" s="39">
        <v>1</v>
      </c>
      <c r="ND98" s="39">
        <v>0</v>
      </c>
      <c r="NE98" s="39">
        <v>0</v>
      </c>
      <c r="NF98" s="39">
        <v>0</v>
      </c>
      <c r="NG98" s="39" t="s">
        <v>392</v>
      </c>
      <c r="NH98" s="39">
        <v>1</v>
      </c>
      <c r="NI98" s="39">
        <v>0</v>
      </c>
      <c r="NJ98" s="39">
        <v>0</v>
      </c>
      <c r="NK98" s="39">
        <v>0</v>
      </c>
      <c r="NL98" s="39">
        <v>0</v>
      </c>
      <c r="NM98" s="39">
        <v>0</v>
      </c>
      <c r="NN98" s="39">
        <v>0</v>
      </c>
      <c r="NO98" s="39">
        <v>0</v>
      </c>
      <c r="NP98" s="39">
        <v>0</v>
      </c>
      <c r="NQ98" s="39">
        <v>0</v>
      </c>
      <c r="NR98" s="39">
        <v>0</v>
      </c>
      <c r="NS98" s="39"/>
      <c r="NT98" s="39"/>
      <c r="NU98" s="39" t="s">
        <v>310</v>
      </c>
      <c r="NV98" s="39" t="s">
        <v>310</v>
      </c>
      <c r="NW98" s="39" t="s">
        <v>355</v>
      </c>
      <c r="NX98" s="39">
        <v>0</v>
      </c>
      <c r="NY98" s="39">
        <v>0</v>
      </c>
      <c r="NZ98" s="39">
        <v>0</v>
      </c>
      <c r="OA98" s="39">
        <v>0</v>
      </c>
      <c r="OB98" s="39">
        <v>0</v>
      </c>
      <c r="OC98" s="39"/>
      <c r="OD98" s="39"/>
      <c r="OE98" s="39">
        <v>0</v>
      </c>
      <c r="OF98" s="39">
        <v>1</v>
      </c>
      <c r="OG98" s="39">
        <v>0</v>
      </c>
      <c r="OH98" s="39"/>
      <c r="OI98" s="39" t="s">
        <v>358</v>
      </c>
      <c r="OJ98" s="39">
        <v>1</v>
      </c>
      <c r="OK98" s="39">
        <v>0</v>
      </c>
      <c r="OL98" s="39">
        <v>0</v>
      </c>
      <c r="OM98" s="39">
        <v>0</v>
      </c>
      <c r="ON98" s="39">
        <v>0</v>
      </c>
      <c r="OO98" s="39">
        <v>0</v>
      </c>
      <c r="OP98" s="39"/>
      <c r="OQ98" s="39"/>
      <c r="OR98" s="39">
        <v>0</v>
      </c>
      <c r="OS98" s="39">
        <v>0</v>
      </c>
      <c r="OT98" s="39">
        <v>0</v>
      </c>
      <c r="OU98" s="39"/>
      <c r="OV98" s="39"/>
      <c r="OW98" s="39"/>
      <c r="OX98" s="39"/>
      <c r="OY98" s="39"/>
      <c r="OZ98" s="39"/>
      <c r="PA98" s="39"/>
      <c r="PB98" s="39"/>
      <c r="PC98" s="39"/>
      <c r="PD98" s="39"/>
      <c r="PE98" s="39"/>
      <c r="PF98" s="39"/>
      <c r="PG98" s="39"/>
      <c r="PH98" s="39"/>
      <c r="PI98" s="39"/>
      <c r="PJ98" s="39"/>
      <c r="PK98" s="39"/>
      <c r="PL98" s="39"/>
      <c r="PM98" s="39"/>
      <c r="PN98" s="39"/>
      <c r="PO98" s="39"/>
      <c r="PP98" s="39"/>
      <c r="PQ98" s="39"/>
      <c r="PR98" s="39"/>
      <c r="PS98" s="39"/>
      <c r="PT98" s="39"/>
      <c r="PU98" s="39"/>
      <c r="PV98" s="39"/>
      <c r="PW98" s="39"/>
      <c r="PX98" s="39"/>
      <c r="PY98" s="39"/>
      <c r="PZ98" s="39"/>
      <c r="QA98" s="39"/>
      <c r="QB98" s="39"/>
      <c r="QC98" s="39"/>
      <c r="QD98" s="39"/>
      <c r="QE98" s="39"/>
      <c r="QF98" s="39"/>
      <c r="QG98" s="39"/>
      <c r="QH98" s="39"/>
      <c r="QI98" s="39"/>
      <c r="QJ98" s="39"/>
      <c r="QK98" s="39"/>
      <c r="QL98" s="39"/>
      <c r="QM98" s="39"/>
      <c r="QN98" s="39"/>
      <c r="QO98" s="39"/>
      <c r="QP98" s="39"/>
      <c r="QQ98" s="39"/>
      <c r="QR98" s="39"/>
      <c r="QS98" s="39"/>
      <c r="QT98" s="39"/>
      <c r="QU98" s="39"/>
      <c r="QV98" s="39"/>
      <c r="QW98" s="39"/>
      <c r="QX98" s="39"/>
      <c r="QY98" s="39"/>
      <c r="QZ98" s="39"/>
      <c r="RA98" s="39"/>
      <c r="RB98" s="39"/>
      <c r="RC98" s="39"/>
      <c r="RD98" s="39"/>
      <c r="RE98" s="39"/>
      <c r="RF98" s="39"/>
      <c r="RG98" s="39"/>
      <c r="RH98" s="39"/>
      <c r="RI98" s="39"/>
      <c r="RJ98" s="39"/>
      <c r="RK98" s="39"/>
      <c r="RL98" s="39"/>
      <c r="RM98" s="39"/>
      <c r="RN98" s="39"/>
      <c r="RO98" s="39"/>
      <c r="RP98" s="39"/>
      <c r="RQ98" s="39"/>
      <c r="RR98" s="39"/>
      <c r="RS98" s="39"/>
      <c r="RT98" s="39"/>
      <c r="RU98" s="39"/>
      <c r="RV98" s="39"/>
      <c r="RW98" s="39"/>
      <c r="RX98" s="39"/>
      <c r="RY98" s="39"/>
      <c r="RZ98" s="39"/>
      <c r="SA98" s="39"/>
      <c r="SB98" s="39"/>
      <c r="SC98" s="39"/>
      <c r="SD98" s="39"/>
      <c r="SE98" s="39"/>
      <c r="SF98" s="39"/>
      <c r="SG98" s="39"/>
      <c r="SH98" s="39"/>
      <c r="SI98" s="39"/>
      <c r="SJ98" s="39"/>
      <c r="SK98" s="39"/>
      <c r="SL98" s="39"/>
      <c r="SM98" s="39"/>
      <c r="SN98" s="39"/>
      <c r="SO98" s="39"/>
      <c r="SP98" s="39"/>
      <c r="SQ98" s="39"/>
      <c r="SR98" s="39"/>
      <c r="SS98" s="39"/>
      <c r="ST98" s="39"/>
      <c r="SU98" s="39"/>
      <c r="SV98" s="39"/>
      <c r="SW98" s="39"/>
      <c r="SX98" s="39"/>
      <c r="SY98" s="39"/>
      <c r="SZ98" s="39"/>
      <c r="TA98" s="39"/>
      <c r="TB98" s="39"/>
      <c r="TC98" s="39"/>
      <c r="TD98" s="39"/>
      <c r="TE98" s="39"/>
      <c r="TF98" s="39"/>
      <c r="TG98" s="39"/>
      <c r="TH98" s="39"/>
      <c r="TI98" s="39"/>
      <c r="TJ98" s="39"/>
      <c r="TK98" s="39"/>
      <c r="TL98" s="39"/>
      <c r="TM98" s="39"/>
      <c r="TN98" s="39"/>
      <c r="TO98" s="39"/>
      <c r="TP98" s="39"/>
      <c r="TQ98" s="39"/>
      <c r="TR98" s="39"/>
      <c r="TS98" s="39"/>
      <c r="TT98" s="39"/>
      <c r="TU98" s="39"/>
      <c r="TV98" s="39"/>
      <c r="TW98" s="39"/>
      <c r="TX98" s="39"/>
      <c r="TY98" s="39"/>
      <c r="TZ98" s="39"/>
      <c r="UA98" s="39"/>
      <c r="UB98" s="39"/>
      <c r="UC98" s="39"/>
      <c r="UD98" s="39"/>
      <c r="UE98" s="39"/>
      <c r="UF98" s="39"/>
      <c r="UG98" s="39"/>
      <c r="UH98" s="39"/>
      <c r="UI98" s="39"/>
      <c r="UJ98" s="39"/>
      <c r="UK98" s="39"/>
      <c r="UL98" s="39"/>
      <c r="UM98" s="39"/>
      <c r="UN98" s="39"/>
      <c r="UO98" s="39"/>
      <c r="UP98" s="39"/>
      <c r="UQ98" s="39"/>
      <c r="UR98" s="39"/>
      <c r="US98" s="39"/>
      <c r="UT98" s="39"/>
      <c r="UU98" s="39"/>
      <c r="UV98" s="39"/>
      <c r="UW98" s="39"/>
      <c r="UX98" s="39"/>
      <c r="UY98" s="39"/>
      <c r="UZ98" s="39"/>
      <c r="VA98" s="39"/>
      <c r="VB98" s="39"/>
      <c r="VC98" s="39"/>
      <c r="VD98" s="39"/>
      <c r="VE98" s="39"/>
      <c r="VF98" s="39"/>
      <c r="VG98" s="39"/>
      <c r="VH98" s="39"/>
      <c r="VI98" s="39"/>
      <c r="VJ98" s="39"/>
      <c r="VK98" s="39"/>
      <c r="VL98" s="39"/>
      <c r="VM98" s="39"/>
      <c r="VN98" s="39"/>
      <c r="VO98" s="39"/>
      <c r="VP98" s="39"/>
      <c r="VQ98" s="39"/>
      <c r="VR98" s="39"/>
      <c r="VS98" s="39" t="s">
        <v>471</v>
      </c>
      <c r="VT98" s="39">
        <v>1</v>
      </c>
      <c r="VU98" s="39">
        <v>0</v>
      </c>
      <c r="VV98" s="39">
        <v>1</v>
      </c>
      <c r="VW98" s="39">
        <v>0</v>
      </c>
      <c r="VX98" s="39">
        <v>0</v>
      </c>
      <c r="VY98" s="39">
        <v>0</v>
      </c>
      <c r="VZ98" s="39">
        <v>0</v>
      </c>
      <c r="WA98" s="39">
        <v>0</v>
      </c>
      <c r="WB98" s="39"/>
      <c r="WC98" s="39">
        <v>0</v>
      </c>
      <c r="WD98" s="39">
        <v>0</v>
      </c>
      <c r="WE98" s="39">
        <v>0</v>
      </c>
      <c r="WF98" s="39"/>
      <c r="WG98" s="39" t="s">
        <v>355</v>
      </c>
      <c r="WH98" s="39" t="s">
        <v>4096</v>
      </c>
      <c r="WI98" s="39" t="s">
        <v>318</v>
      </c>
      <c r="WJ98" s="39">
        <v>1</v>
      </c>
      <c r="WK98" s="39">
        <v>0</v>
      </c>
      <c r="WL98" s="39">
        <v>0</v>
      </c>
      <c r="WM98" s="39">
        <v>0</v>
      </c>
      <c r="WN98" s="39">
        <v>0</v>
      </c>
      <c r="WO98" s="39">
        <v>0</v>
      </c>
      <c r="WP98" s="39">
        <v>0</v>
      </c>
      <c r="WQ98" s="39">
        <v>0</v>
      </c>
      <c r="WR98" s="39">
        <v>0</v>
      </c>
      <c r="WS98" s="39">
        <v>0</v>
      </c>
      <c r="WT98" s="39">
        <v>0</v>
      </c>
      <c r="WU98" s="39"/>
      <c r="WV98" s="39">
        <v>0</v>
      </c>
      <c r="WW98" s="39">
        <v>0</v>
      </c>
      <c r="WX98" s="39">
        <v>0</v>
      </c>
      <c r="WY98" s="39"/>
      <c r="WZ98" s="39"/>
      <c r="XA98" s="39" t="s">
        <v>327</v>
      </c>
      <c r="XB98" s="39"/>
      <c r="XC98" s="39"/>
      <c r="XD98" s="39"/>
      <c r="XE98" s="39"/>
      <c r="XF98" s="39"/>
      <c r="XG98" s="39"/>
      <c r="XH98" s="39"/>
      <c r="XI98" s="39"/>
      <c r="XJ98" s="39" t="s">
        <v>355</v>
      </c>
      <c r="XK98" s="39" t="s">
        <v>327</v>
      </c>
      <c r="XL98" s="39"/>
      <c r="XM98" s="39" t="s">
        <v>428</v>
      </c>
      <c r="XN98" s="39">
        <v>0</v>
      </c>
      <c r="XO98" s="39">
        <v>0</v>
      </c>
      <c r="XP98" s="39">
        <v>0</v>
      </c>
      <c r="XQ98" s="39"/>
      <c r="XR98" s="39">
        <v>0</v>
      </c>
      <c r="XS98" s="39">
        <v>0</v>
      </c>
      <c r="XT98" s="39">
        <v>1</v>
      </c>
      <c r="XU98" s="39"/>
      <c r="XV98" s="39"/>
      <c r="XW98" s="39" t="s">
        <v>4113</v>
      </c>
      <c r="XX98" s="39">
        <v>230473647</v>
      </c>
      <c r="XY98" s="39" t="s">
        <v>2370</v>
      </c>
      <c r="XZ98" s="38">
        <v>44509.308645833327</v>
      </c>
      <c r="YA98" s="39"/>
      <c r="YB98" s="39"/>
      <c r="YC98" s="39" t="s">
        <v>336</v>
      </c>
      <c r="YD98" s="39" t="s">
        <v>337</v>
      </c>
      <c r="YE98" s="39"/>
      <c r="YF98" s="39">
        <v>109</v>
      </c>
    </row>
    <row r="99" spans="1:656" s="14" customFormat="1" x14ac:dyDescent="0.25">
      <c r="A99" s="56">
        <v>44506.595004027768</v>
      </c>
      <c r="B99" s="57">
        <v>44506.608348506947</v>
      </c>
      <c r="C99" s="57">
        <v>44506</v>
      </c>
      <c r="D99" s="58"/>
      <c r="E99" s="58" t="s">
        <v>567</v>
      </c>
      <c r="F99" s="57">
        <v>44506</v>
      </c>
      <c r="G99" s="58" t="s">
        <v>310</v>
      </c>
      <c r="H99" s="58" t="s">
        <v>310</v>
      </c>
      <c r="I99" s="58" t="s">
        <v>327</v>
      </c>
      <c r="J99" s="58" t="s">
        <v>1980</v>
      </c>
      <c r="K99" s="58" t="s">
        <v>313</v>
      </c>
      <c r="L99" s="58"/>
      <c r="M99" s="58" t="s">
        <v>681</v>
      </c>
      <c r="N99" s="58" t="s">
        <v>310</v>
      </c>
      <c r="O99" s="58" t="s">
        <v>315</v>
      </c>
      <c r="P99" s="58" t="s">
        <v>316</v>
      </c>
      <c r="Q99" s="58"/>
      <c r="R99" s="58" t="s">
        <v>617</v>
      </c>
      <c r="S99" s="58">
        <v>4</v>
      </c>
      <c r="T99" s="58">
        <v>1</v>
      </c>
      <c r="U99" s="58">
        <v>2</v>
      </c>
      <c r="V99" s="58" t="s">
        <v>318</v>
      </c>
      <c r="W99" s="58">
        <v>1</v>
      </c>
      <c r="X99" s="58">
        <v>0</v>
      </c>
      <c r="Y99" s="58">
        <v>0</v>
      </c>
      <c r="Z99" s="58">
        <v>0</v>
      </c>
      <c r="AA99" s="58" t="s">
        <v>402</v>
      </c>
      <c r="AB99" s="58">
        <v>1</v>
      </c>
      <c r="AC99" s="58">
        <v>1</v>
      </c>
      <c r="AD99" s="58">
        <v>0</v>
      </c>
      <c r="AE99" s="58">
        <v>0</v>
      </c>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c r="CH99" s="58"/>
      <c r="CI99" s="58"/>
      <c r="CJ99" s="58"/>
      <c r="CK99" s="58"/>
      <c r="CL99" s="58"/>
      <c r="CM99" s="58"/>
      <c r="CN99" s="58"/>
      <c r="CO99" s="58"/>
      <c r="CP99" s="58"/>
      <c r="CQ99" s="58"/>
      <c r="CR99" s="58"/>
      <c r="CS99" s="58"/>
      <c r="CT99" s="58"/>
      <c r="CU99" s="58"/>
      <c r="CV99" s="58"/>
      <c r="CW99" s="58"/>
      <c r="CX99" s="58"/>
      <c r="CY99" s="58"/>
      <c r="CZ99" s="58"/>
      <c r="DA99" s="58"/>
      <c r="DB99" s="58"/>
      <c r="DC99" s="58"/>
      <c r="DD99" s="58"/>
      <c r="DE99" s="58"/>
      <c r="DF99" s="58"/>
      <c r="DG99" s="58"/>
      <c r="DH99" s="58"/>
      <c r="DI99" s="58"/>
      <c r="DJ99" s="58"/>
      <c r="DK99" s="58"/>
      <c r="DL99" s="58"/>
      <c r="DM99" s="58"/>
      <c r="DN99" s="58"/>
      <c r="DO99" s="58"/>
      <c r="DP99" s="58"/>
      <c r="DQ99" s="58"/>
      <c r="DR99" s="58"/>
      <c r="DS99" s="58"/>
      <c r="DT99" s="58"/>
      <c r="DU99" s="58"/>
      <c r="DV99" s="58"/>
      <c r="DW99" s="58"/>
      <c r="DX99" s="58"/>
      <c r="DY99" s="58"/>
      <c r="DZ99" s="58"/>
      <c r="EA99" s="58"/>
      <c r="EB99" s="58"/>
      <c r="EC99" s="58"/>
      <c r="ED99" s="58"/>
      <c r="EE99" s="58"/>
      <c r="EF99" s="58"/>
      <c r="EG99" s="58"/>
      <c r="EH99" s="58"/>
      <c r="EI99" s="58"/>
      <c r="EJ99" s="58" t="s">
        <v>318</v>
      </c>
      <c r="EK99" s="58">
        <v>1</v>
      </c>
      <c r="EL99" s="58">
        <v>0</v>
      </c>
      <c r="EM99" s="58">
        <v>0</v>
      </c>
      <c r="EN99" s="58">
        <v>0</v>
      </c>
      <c r="EO99" s="58">
        <v>0</v>
      </c>
      <c r="EP99" s="58">
        <v>0</v>
      </c>
      <c r="EQ99" s="58"/>
      <c r="ER99" s="58"/>
      <c r="ES99" s="58"/>
      <c r="ET99" s="58"/>
      <c r="EU99" s="58"/>
      <c r="EV99" s="58"/>
      <c r="EW99" s="58"/>
      <c r="EX99" s="58"/>
      <c r="EY99" s="58"/>
      <c r="EZ99" s="58"/>
      <c r="FA99" s="58"/>
      <c r="FB99" s="58"/>
      <c r="FC99" s="58"/>
      <c r="FD99" s="58"/>
      <c r="FE99" s="58"/>
      <c r="FF99" s="58"/>
      <c r="FG99" s="58"/>
      <c r="FH99" s="58"/>
      <c r="FI99" s="58"/>
      <c r="FJ99" s="58"/>
      <c r="FK99" s="58"/>
      <c r="FL99" s="58"/>
      <c r="FM99" s="58"/>
      <c r="FN99" s="58"/>
      <c r="FO99" s="58"/>
      <c r="FP99" s="58"/>
      <c r="FQ99" s="58"/>
      <c r="FR99" s="58"/>
      <c r="FS99" s="58"/>
      <c r="FT99" s="58"/>
      <c r="FU99" s="58"/>
      <c r="FV99" s="58"/>
      <c r="FW99" s="58"/>
      <c r="FX99" s="58"/>
      <c r="FY99" s="58"/>
      <c r="FZ99" s="58"/>
      <c r="GA99" s="58"/>
      <c r="GB99" s="58"/>
      <c r="GC99" s="58"/>
      <c r="GD99" s="58"/>
      <c r="GE99" s="58"/>
      <c r="GF99" s="58"/>
      <c r="GG99" s="58"/>
      <c r="GH99" s="58"/>
      <c r="GI99" s="58"/>
      <c r="GJ99" s="58"/>
      <c r="GK99" s="58"/>
      <c r="GL99" s="58"/>
      <c r="GM99" s="58"/>
      <c r="GN99" s="58"/>
      <c r="GO99" s="58"/>
      <c r="GP99" s="58"/>
      <c r="GQ99" s="58"/>
      <c r="GR99" s="58"/>
      <c r="GS99" s="58"/>
      <c r="GT99" s="58"/>
      <c r="GU99" s="58"/>
      <c r="GV99" s="58"/>
      <c r="GW99" s="58"/>
      <c r="GX99" s="58"/>
      <c r="GY99" s="58"/>
      <c r="GZ99" s="58"/>
      <c r="HA99" s="58"/>
      <c r="HB99" s="58"/>
      <c r="HC99" s="58"/>
      <c r="HD99" s="58"/>
      <c r="HE99" s="58"/>
      <c r="HF99" s="58"/>
      <c r="HG99" s="58"/>
      <c r="HH99" s="58"/>
      <c r="HI99" s="58"/>
      <c r="HJ99" s="58"/>
      <c r="HK99" s="58"/>
      <c r="HL99" s="58"/>
      <c r="HM99" s="58"/>
      <c r="HN99" s="58"/>
      <c r="HO99" s="58"/>
      <c r="HP99" s="58"/>
      <c r="HQ99" s="58"/>
      <c r="HR99" s="58"/>
      <c r="HS99" s="58"/>
      <c r="HT99" s="58"/>
      <c r="HU99" s="58"/>
      <c r="HV99" s="58"/>
      <c r="HW99" s="58"/>
      <c r="HX99" s="58"/>
      <c r="HY99" s="58"/>
      <c r="HZ99" s="58"/>
      <c r="IA99" s="58"/>
      <c r="IB99" s="58"/>
      <c r="IC99" s="58"/>
      <c r="ID99" s="58" t="s">
        <v>4290</v>
      </c>
      <c r="IE99" s="58"/>
      <c r="IF99" s="58"/>
      <c r="IG99" s="58"/>
      <c r="IH99" s="58"/>
      <c r="II99" s="58"/>
      <c r="IJ99" s="58"/>
      <c r="IK99" s="58"/>
      <c r="IL99" s="58"/>
      <c r="IM99" s="58"/>
      <c r="IN99" s="58"/>
      <c r="IO99" s="58"/>
      <c r="IP99" s="58"/>
      <c r="IQ99" s="58"/>
      <c r="IR99" s="39"/>
      <c r="IS99" s="58"/>
      <c r="IT99" s="58"/>
      <c r="IU99" s="58"/>
      <c r="IV99" s="58"/>
      <c r="IW99" s="58"/>
      <c r="IX99" s="58"/>
      <c r="IY99" s="58"/>
      <c r="IZ99" s="58"/>
      <c r="JA99" s="58"/>
      <c r="JB99" s="58"/>
      <c r="JC99" s="58"/>
      <c r="JD99" s="58"/>
      <c r="JE99" s="58"/>
      <c r="JF99" s="58"/>
      <c r="JG99" s="58"/>
      <c r="JH99" s="58"/>
      <c r="JI99" s="58"/>
      <c r="JJ99" s="58"/>
      <c r="JK99" s="58"/>
      <c r="JL99" s="58"/>
      <c r="JM99" s="58"/>
      <c r="JN99" s="39"/>
      <c r="JO99" s="39"/>
      <c r="JP99" s="58"/>
      <c r="JQ99" s="58"/>
      <c r="JR99" s="58"/>
      <c r="JS99" s="58"/>
      <c r="JT99" s="58"/>
      <c r="JU99" s="58"/>
      <c r="JV99" s="58"/>
      <c r="JW99" s="58"/>
      <c r="JX99" s="58"/>
      <c r="JY99" s="58"/>
      <c r="JZ99" s="58"/>
      <c r="KA99" s="58"/>
      <c r="KB99" s="58"/>
      <c r="KC99" s="58"/>
      <c r="KD99" s="58"/>
      <c r="KE99" s="58"/>
      <c r="KF99" s="58"/>
      <c r="KG99" s="58"/>
      <c r="KH99" s="58"/>
      <c r="KI99" s="58"/>
      <c r="KJ99" s="58"/>
      <c r="KK99" s="58"/>
      <c r="KL99" s="58"/>
      <c r="KM99" s="58"/>
      <c r="KN99" s="58"/>
      <c r="KO99" s="58"/>
      <c r="KP99" s="58"/>
      <c r="KQ99" s="58"/>
      <c r="KR99" s="58"/>
      <c r="KS99" s="58"/>
      <c r="KT99" s="58"/>
      <c r="KU99" s="58"/>
      <c r="KV99" s="58"/>
      <c r="KW99" s="58"/>
      <c r="KX99" s="58"/>
      <c r="KY99" s="58"/>
      <c r="KZ99" s="58"/>
      <c r="LA99" s="58"/>
      <c r="LB99" s="58"/>
      <c r="LC99" s="58"/>
      <c r="LD99" s="58"/>
      <c r="LE99" s="58"/>
      <c r="LF99" s="58"/>
      <c r="LG99" s="58"/>
      <c r="LH99" s="58"/>
      <c r="LI99" s="58"/>
      <c r="LJ99" s="58"/>
      <c r="LK99" s="58"/>
      <c r="LL99" s="58"/>
      <c r="LM99" s="58"/>
      <c r="LN99" s="58"/>
      <c r="LO99" s="58"/>
      <c r="LP99" s="58"/>
      <c r="LQ99" s="58"/>
      <c r="LR99" s="58"/>
      <c r="LS99" s="58"/>
      <c r="LT99" s="58"/>
      <c r="LU99" s="58"/>
      <c r="LV99" s="58"/>
      <c r="LW99" s="58"/>
      <c r="LX99" s="58"/>
      <c r="LY99" s="58"/>
      <c r="LZ99" s="58"/>
      <c r="MA99" s="58"/>
      <c r="MB99" s="58"/>
      <c r="MC99" s="58"/>
      <c r="MD99" s="58"/>
      <c r="ME99" s="58"/>
      <c r="MF99" s="58"/>
      <c r="MG99" s="58"/>
      <c r="MH99" s="58"/>
      <c r="MI99" s="58"/>
      <c r="MJ99" s="58" t="s">
        <v>2273</v>
      </c>
      <c r="MK99" s="58">
        <v>0</v>
      </c>
      <c r="ML99" s="58">
        <v>0</v>
      </c>
      <c r="MM99" s="58">
        <v>0</v>
      </c>
      <c r="MN99" s="58">
        <v>0</v>
      </c>
      <c r="MO99" s="58">
        <v>1</v>
      </c>
      <c r="MP99" s="58">
        <v>0</v>
      </c>
      <c r="MQ99" s="58">
        <v>0</v>
      </c>
      <c r="MR99" s="58">
        <v>0</v>
      </c>
      <c r="MS99" s="58"/>
      <c r="MT99" s="58"/>
      <c r="MU99" s="58"/>
      <c r="MV99" s="58"/>
      <c r="MW99" s="58"/>
      <c r="MX99" s="58"/>
      <c r="MY99" s="58"/>
      <c r="MZ99" s="58"/>
      <c r="NA99" s="58"/>
      <c r="NB99" s="58" t="s">
        <v>1208</v>
      </c>
      <c r="NC99" s="58">
        <v>0</v>
      </c>
      <c r="ND99" s="58">
        <v>0</v>
      </c>
      <c r="NE99" s="58">
        <v>0</v>
      </c>
      <c r="NF99" s="58">
        <v>1</v>
      </c>
      <c r="NG99" s="58"/>
      <c r="NH99" s="58"/>
      <c r="NI99" s="58"/>
      <c r="NJ99" s="58"/>
      <c r="NK99" s="58"/>
      <c r="NL99" s="58"/>
      <c r="NM99" s="58"/>
      <c r="NN99" s="58"/>
      <c r="NO99" s="58"/>
      <c r="NP99" s="58"/>
      <c r="NQ99" s="58"/>
      <c r="NR99" s="58"/>
      <c r="NS99" s="58"/>
      <c r="NT99" s="58"/>
      <c r="NU99" s="58"/>
      <c r="NV99" s="58"/>
      <c r="NW99" s="58"/>
      <c r="NX99" s="58"/>
      <c r="NY99" s="58"/>
      <c r="NZ99" s="58"/>
      <c r="OA99" s="58"/>
      <c r="OB99" s="58"/>
      <c r="OC99" s="58"/>
      <c r="OD99" s="58"/>
      <c r="OE99" s="58"/>
      <c r="OF99" s="58"/>
      <c r="OG99" s="58"/>
      <c r="OH99" s="58"/>
      <c r="OI99" s="58"/>
      <c r="OJ99" s="58"/>
      <c r="OK99" s="58"/>
      <c r="OL99" s="58"/>
      <c r="OM99" s="58"/>
      <c r="ON99" s="58"/>
      <c r="OO99" s="58"/>
      <c r="OP99" s="58"/>
      <c r="OQ99" s="58"/>
      <c r="OR99" s="58"/>
      <c r="OS99" s="58"/>
      <c r="OT99" s="58"/>
      <c r="OU99" s="58"/>
      <c r="OV99" s="39" t="s">
        <v>2732</v>
      </c>
      <c r="OW99" s="58">
        <v>0</v>
      </c>
      <c r="OX99" s="58">
        <v>0</v>
      </c>
      <c r="OY99" s="58">
        <v>0</v>
      </c>
      <c r="OZ99" s="58">
        <v>0</v>
      </c>
      <c r="PA99" s="58">
        <v>0</v>
      </c>
      <c r="PB99" s="58">
        <v>1</v>
      </c>
      <c r="PC99" s="58">
        <v>0</v>
      </c>
      <c r="PD99" s="58">
        <v>0</v>
      </c>
      <c r="PE99" s="58"/>
      <c r="PF99" s="58"/>
      <c r="PG99" s="58"/>
      <c r="PH99" s="58">
        <v>0</v>
      </c>
      <c r="PI99" s="58">
        <v>0</v>
      </c>
      <c r="PJ99" s="58">
        <v>0</v>
      </c>
      <c r="PK99" s="58"/>
      <c r="PL99" s="58"/>
      <c r="PM99" s="58"/>
      <c r="PN99" s="58"/>
      <c r="PO99" s="58"/>
      <c r="PP99" s="58"/>
      <c r="PQ99" s="58"/>
      <c r="PR99" s="58"/>
      <c r="PS99" s="58"/>
      <c r="PT99" s="58"/>
      <c r="PU99" s="58"/>
      <c r="PV99" s="58"/>
      <c r="PW99" s="58"/>
      <c r="PX99" s="58"/>
      <c r="PY99" s="58"/>
      <c r="PZ99" s="58"/>
      <c r="QA99" s="58"/>
      <c r="QB99" s="58"/>
      <c r="QC99" s="58" t="s">
        <v>327</v>
      </c>
      <c r="QD99" s="58"/>
      <c r="QE99" s="58" t="s">
        <v>1177</v>
      </c>
      <c r="QF99" s="58">
        <v>0</v>
      </c>
      <c r="QG99" s="58">
        <v>0</v>
      </c>
      <c r="QH99" s="58">
        <v>0</v>
      </c>
      <c r="QI99" s="58">
        <v>1</v>
      </c>
      <c r="QJ99" s="58">
        <v>0</v>
      </c>
      <c r="QK99" s="58">
        <v>0</v>
      </c>
      <c r="QL99" s="58">
        <v>0</v>
      </c>
      <c r="QM99" s="58">
        <v>0</v>
      </c>
      <c r="QN99" s="58">
        <v>0</v>
      </c>
      <c r="QO99" s="58"/>
      <c r="QP99" s="58" t="s">
        <v>318</v>
      </c>
      <c r="QQ99" s="58">
        <v>0</v>
      </c>
      <c r="QR99" s="58">
        <v>0</v>
      </c>
      <c r="QS99" s="58">
        <v>0</v>
      </c>
      <c r="QT99" s="58">
        <v>0</v>
      </c>
      <c r="QU99" s="58">
        <v>0</v>
      </c>
      <c r="QV99" s="58">
        <v>1</v>
      </c>
      <c r="QW99" s="58">
        <v>0</v>
      </c>
      <c r="QX99" s="58">
        <v>0</v>
      </c>
      <c r="QY99" s="58">
        <v>0</v>
      </c>
      <c r="QZ99" s="58"/>
      <c r="RA99" s="58"/>
      <c r="RB99" s="58"/>
      <c r="RC99" s="58"/>
      <c r="RD99" s="58"/>
      <c r="RE99" s="58"/>
      <c r="RF99" s="58"/>
      <c r="RG99" s="58"/>
      <c r="RH99" s="58"/>
      <c r="RI99" s="58"/>
      <c r="RJ99" s="58"/>
      <c r="RK99" s="58"/>
      <c r="RL99" s="58"/>
      <c r="RM99" s="58"/>
      <c r="RN99" s="58"/>
      <c r="RO99" s="58"/>
      <c r="RP99" s="58"/>
      <c r="RQ99" s="58"/>
      <c r="RR99" s="58"/>
      <c r="RS99" s="58"/>
      <c r="RT99" s="58"/>
      <c r="RU99" s="58"/>
      <c r="RV99" s="58"/>
      <c r="RW99" s="58"/>
      <c r="RX99" s="58"/>
      <c r="RY99" s="58"/>
      <c r="RZ99" s="58"/>
      <c r="SA99" s="58"/>
      <c r="SB99" s="58"/>
      <c r="SC99" s="58"/>
      <c r="SD99" s="58"/>
      <c r="SE99" s="58"/>
      <c r="SF99" s="58"/>
      <c r="SG99" s="58"/>
      <c r="SH99" s="58"/>
      <c r="SI99" s="58"/>
      <c r="SJ99" s="58"/>
      <c r="SK99" s="58"/>
      <c r="SL99" s="58"/>
      <c r="SM99" s="58"/>
      <c r="SN99" s="58"/>
      <c r="SO99" s="58"/>
      <c r="SP99" s="58"/>
      <c r="SQ99" s="58"/>
      <c r="SR99" s="58"/>
      <c r="SS99" s="58"/>
      <c r="ST99" s="58"/>
      <c r="SU99" s="58"/>
      <c r="SV99" s="58"/>
      <c r="SW99" s="58"/>
      <c r="SX99" s="58"/>
      <c r="SY99" s="58"/>
      <c r="SZ99" s="58"/>
      <c r="TA99" s="58"/>
      <c r="TB99" s="58"/>
      <c r="TC99" s="58"/>
      <c r="TD99" s="58"/>
      <c r="TE99" s="58"/>
      <c r="TF99" s="58"/>
      <c r="TG99" s="58"/>
      <c r="TH99" s="58"/>
      <c r="TI99" s="58"/>
      <c r="TJ99" s="58"/>
      <c r="TK99" s="58"/>
      <c r="TL99" s="58"/>
      <c r="TM99" s="58"/>
      <c r="TN99" s="58"/>
      <c r="TO99" s="58"/>
      <c r="TP99" s="58"/>
      <c r="TQ99" s="58"/>
      <c r="TR99" s="58"/>
      <c r="TS99" s="58"/>
      <c r="TT99" s="58"/>
      <c r="TU99" s="58"/>
      <c r="TV99" s="58"/>
      <c r="TW99" s="58"/>
      <c r="TX99" s="58"/>
      <c r="TY99" s="58"/>
      <c r="TZ99" s="58"/>
      <c r="UA99" s="58"/>
      <c r="UB99" s="58"/>
      <c r="UC99" s="58"/>
      <c r="UD99" s="58"/>
      <c r="UE99" s="58"/>
      <c r="UF99" s="58"/>
      <c r="UG99" s="58"/>
      <c r="UH99" s="58"/>
      <c r="UI99" s="58"/>
      <c r="UJ99" s="58"/>
      <c r="UK99" s="58"/>
      <c r="UL99" s="58"/>
      <c r="UM99" s="58"/>
      <c r="UN99" s="58"/>
      <c r="UO99" s="58"/>
      <c r="UP99" s="58"/>
      <c r="UQ99" s="58"/>
      <c r="UR99" s="58"/>
      <c r="US99" s="58"/>
      <c r="UT99" s="58"/>
      <c r="UU99" s="58"/>
      <c r="UV99" s="58"/>
      <c r="UW99" s="58"/>
      <c r="UX99" s="58"/>
      <c r="UY99" s="58"/>
      <c r="UZ99" s="58"/>
      <c r="VA99" s="58"/>
      <c r="VB99" s="58"/>
      <c r="VC99" s="58"/>
      <c r="VD99" s="58"/>
      <c r="VE99" s="58"/>
      <c r="VF99" s="58"/>
      <c r="VG99" s="58"/>
      <c r="VH99" s="58"/>
      <c r="VI99" s="58"/>
      <c r="VJ99" s="58"/>
      <c r="VK99" s="58"/>
      <c r="VL99" s="58"/>
      <c r="VM99" s="58"/>
      <c r="VN99" s="58"/>
      <c r="VO99" s="58"/>
      <c r="VP99" s="58"/>
      <c r="VQ99" s="58"/>
      <c r="VR99" s="58"/>
      <c r="VS99" s="58" t="s">
        <v>2374</v>
      </c>
      <c r="VT99" s="58">
        <v>1</v>
      </c>
      <c r="VU99" s="58">
        <v>1</v>
      </c>
      <c r="VV99" s="58">
        <v>1</v>
      </c>
      <c r="VW99" s="58">
        <v>1</v>
      </c>
      <c r="VX99" s="58">
        <v>1</v>
      </c>
      <c r="VY99" s="58">
        <v>1</v>
      </c>
      <c r="VZ99" s="58">
        <v>1</v>
      </c>
      <c r="WA99" s="58">
        <v>0</v>
      </c>
      <c r="WB99" s="58"/>
      <c r="WC99" s="58">
        <v>0</v>
      </c>
      <c r="WD99" s="58">
        <v>0</v>
      </c>
      <c r="WE99" s="58">
        <v>0</v>
      </c>
      <c r="WF99" s="58"/>
      <c r="WG99" s="54" t="s">
        <v>4424</v>
      </c>
      <c r="WH99" s="58" t="s">
        <v>4527</v>
      </c>
      <c r="WI99" s="58" t="s">
        <v>355</v>
      </c>
      <c r="WJ99" s="58">
        <v>0</v>
      </c>
      <c r="WK99" s="58">
        <v>0</v>
      </c>
      <c r="WL99" s="58">
        <v>0</v>
      </c>
      <c r="WM99" s="58">
        <v>0</v>
      </c>
      <c r="WN99" s="58">
        <v>0</v>
      </c>
      <c r="WO99" s="58">
        <v>0</v>
      </c>
      <c r="WP99" s="58">
        <v>0</v>
      </c>
      <c r="WQ99" s="58">
        <v>0</v>
      </c>
      <c r="WR99" s="58">
        <v>0</v>
      </c>
      <c r="WS99" s="58">
        <v>0</v>
      </c>
      <c r="WT99" s="58">
        <v>0</v>
      </c>
      <c r="WU99" s="58"/>
      <c r="WV99" s="58">
        <v>0</v>
      </c>
      <c r="WW99" s="58">
        <v>1</v>
      </c>
      <c r="WX99" s="58">
        <v>0</v>
      </c>
      <c r="WY99" s="58"/>
      <c r="WZ99" s="58"/>
      <c r="XA99" s="58" t="s">
        <v>327</v>
      </c>
      <c r="XB99" s="58"/>
      <c r="XC99" s="58"/>
      <c r="XD99" s="58"/>
      <c r="XE99" s="58"/>
      <c r="XF99" s="58"/>
      <c r="XG99" s="58"/>
      <c r="XH99" s="58"/>
      <c r="XI99" s="58"/>
      <c r="XJ99" s="58" t="s">
        <v>327</v>
      </c>
      <c r="XK99" s="58" t="s">
        <v>327</v>
      </c>
      <c r="XL99" s="58"/>
      <c r="XM99" s="58" t="s">
        <v>355</v>
      </c>
      <c r="XN99" s="58">
        <v>0</v>
      </c>
      <c r="XO99" s="58">
        <v>0</v>
      </c>
      <c r="XP99" s="58">
        <v>0</v>
      </c>
      <c r="XQ99" s="58"/>
      <c r="XR99" s="58">
        <v>0</v>
      </c>
      <c r="XS99" s="58">
        <v>1</v>
      </c>
      <c r="XT99" s="58">
        <v>0</v>
      </c>
      <c r="XU99" s="58"/>
      <c r="XV99" s="58"/>
      <c r="XW99" s="58"/>
      <c r="XX99" s="58">
        <v>230504333</v>
      </c>
      <c r="XY99" s="58" t="s">
        <v>2377</v>
      </c>
      <c r="XZ99" s="57">
        <v>44509.38082175926</v>
      </c>
      <c r="YA99" s="58"/>
      <c r="YB99" s="58"/>
      <c r="YC99" s="58" t="s">
        <v>336</v>
      </c>
      <c r="YD99" s="58" t="s">
        <v>337</v>
      </c>
      <c r="YE99" s="58"/>
      <c r="YF99" s="58">
        <v>110</v>
      </c>
    </row>
    <row r="100" spans="1:656" s="40" customFormat="1" x14ac:dyDescent="0.25">
      <c r="A100" s="37">
        <v>44506.638337222219</v>
      </c>
      <c r="B100" s="38">
        <v>44506.646399687503</v>
      </c>
      <c r="C100" s="38">
        <v>44506</v>
      </c>
      <c r="D100" s="39"/>
      <c r="E100" s="39" t="s">
        <v>567</v>
      </c>
      <c r="F100" s="38">
        <v>44506</v>
      </c>
      <c r="G100" s="39" t="s">
        <v>310</v>
      </c>
      <c r="H100" s="39" t="s">
        <v>310</v>
      </c>
      <c r="I100" s="39" t="s">
        <v>327</v>
      </c>
      <c r="J100" s="39" t="s">
        <v>1980</v>
      </c>
      <c r="K100" s="39" t="s">
        <v>313</v>
      </c>
      <c r="L100" s="39"/>
      <c r="M100" s="39" t="s">
        <v>681</v>
      </c>
      <c r="N100" s="39" t="s">
        <v>310</v>
      </c>
      <c r="O100" s="39" t="s">
        <v>382</v>
      </c>
      <c r="P100" s="39" t="s">
        <v>316</v>
      </c>
      <c r="Q100" s="39"/>
      <c r="R100" s="61" t="s">
        <v>617</v>
      </c>
      <c r="S100" s="39">
        <v>3</v>
      </c>
      <c r="T100" s="39">
        <v>1</v>
      </c>
      <c r="U100" s="39">
        <v>2</v>
      </c>
      <c r="V100" s="39" t="s">
        <v>318</v>
      </c>
      <c r="W100" s="39">
        <v>1</v>
      </c>
      <c r="X100" s="39">
        <v>0</v>
      </c>
      <c r="Y100" s="39">
        <v>0</v>
      </c>
      <c r="Z100" s="39">
        <v>0</v>
      </c>
      <c r="AA100" s="39" t="s">
        <v>582</v>
      </c>
      <c r="AB100" s="39">
        <v>0</v>
      </c>
      <c r="AC100" s="39">
        <v>1</v>
      </c>
      <c r="AD100" s="39">
        <v>0</v>
      </c>
      <c r="AE100" s="39">
        <v>0</v>
      </c>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c r="ED100" s="39"/>
      <c r="EE100" s="39"/>
      <c r="EF100" s="39"/>
      <c r="EG100" s="39"/>
      <c r="EH100" s="39"/>
      <c r="EI100" s="39"/>
      <c r="EJ100" s="39" t="s">
        <v>318</v>
      </c>
      <c r="EK100" s="39">
        <v>1</v>
      </c>
      <c r="EL100" s="39">
        <v>0</v>
      </c>
      <c r="EM100" s="39">
        <v>0</v>
      </c>
      <c r="EN100" s="39">
        <v>0</v>
      </c>
      <c r="EO100" s="39">
        <v>0</v>
      </c>
      <c r="EP100" s="39">
        <v>0</v>
      </c>
      <c r="EQ100" s="39"/>
      <c r="ER100" s="39"/>
      <c r="ES100" s="39"/>
      <c r="ET100" s="39"/>
      <c r="EU100" s="39"/>
      <c r="EV100" s="39"/>
      <c r="EW100" s="39"/>
      <c r="EX100" s="39"/>
      <c r="EY100" s="39"/>
      <c r="EZ100" s="39"/>
      <c r="FA100" s="39"/>
      <c r="FB100" s="39"/>
      <c r="FC100" s="39"/>
      <c r="FD100" s="39"/>
      <c r="FE100" s="39"/>
      <c r="FF100" s="39"/>
      <c r="FG100" s="39"/>
      <c r="FH100" s="39"/>
      <c r="FI100" s="39"/>
      <c r="FJ100" s="39"/>
      <c r="FK100" s="39"/>
      <c r="FL100" s="39"/>
      <c r="FM100" s="39"/>
      <c r="FN100" s="39"/>
      <c r="FO100" s="39"/>
      <c r="FP100" s="39"/>
      <c r="FQ100" s="39"/>
      <c r="FR100" s="39"/>
      <c r="FS100" s="39"/>
      <c r="FT100" s="39"/>
      <c r="FU100" s="39"/>
      <c r="FV100" s="39"/>
      <c r="FW100" s="39"/>
      <c r="FX100" s="39"/>
      <c r="FY100" s="39"/>
      <c r="FZ100" s="39"/>
      <c r="GA100" s="39"/>
      <c r="GB100" s="39"/>
      <c r="GC100" s="39"/>
      <c r="GD100" s="39"/>
      <c r="GE100" s="39"/>
      <c r="GF100" s="39"/>
      <c r="GG100" s="39"/>
      <c r="GH100" s="39"/>
      <c r="GI100" s="39"/>
      <c r="GJ100" s="39"/>
      <c r="GK100" s="39"/>
      <c r="GL100" s="39"/>
      <c r="GM100" s="39"/>
      <c r="GN100" s="39"/>
      <c r="GO100" s="39"/>
      <c r="GP100" s="39"/>
      <c r="GQ100" s="39"/>
      <c r="GR100" s="39"/>
      <c r="GS100" s="39"/>
      <c r="GT100" s="39"/>
      <c r="GU100" s="39"/>
      <c r="GV100" s="39"/>
      <c r="GW100" s="39"/>
      <c r="GX100" s="39"/>
      <c r="GY100" s="39"/>
      <c r="GZ100" s="39"/>
      <c r="HA100" s="39"/>
      <c r="HB100" s="39"/>
      <c r="HC100" s="39"/>
      <c r="HD100" s="39"/>
      <c r="HE100" s="39"/>
      <c r="HF100" s="39"/>
      <c r="HG100" s="39"/>
      <c r="HH100" s="39"/>
      <c r="HI100" s="39"/>
      <c r="HJ100" s="39"/>
      <c r="HK100" s="39"/>
      <c r="HL100" s="39"/>
      <c r="HM100" s="39"/>
      <c r="HN100" s="39"/>
      <c r="HO100" s="39"/>
      <c r="HP100" s="39"/>
      <c r="HQ100" s="39"/>
      <c r="HR100" s="39"/>
      <c r="HS100" s="39"/>
      <c r="HT100" s="39"/>
      <c r="HU100" s="39"/>
      <c r="HV100" s="39"/>
      <c r="HW100" s="39"/>
      <c r="HX100" s="39"/>
      <c r="HY100" s="39"/>
      <c r="HZ100" s="39"/>
      <c r="IA100" s="39"/>
      <c r="IB100" s="39"/>
      <c r="IC100" s="39"/>
      <c r="ID100" s="39" t="s">
        <v>4274</v>
      </c>
      <c r="IE100" s="39"/>
      <c r="IF100" s="39"/>
      <c r="IG100" s="39"/>
      <c r="IH100" s="39"/>
      <c r="II100" s="39"/>
      <c r="IJ100" s="39"/>
      <c r="IK100" s="39"/>
      <c r="IL100" s="39"/>
      <c r="IM100" s="39"/>
      <c r="IN100" s="39"/>
      <c r="IO100" s="39"/>
      <c r="IP100" s="39"/>
      <c r="IQ100" s="39"/>
      <c r="IR100" s="39"/>
      <c r="IS100" s="39"/>
      <c r="IT100" s="39"/>
      <c r="IU100" s="39"/>
      <c r="IV100" s="39"/>
      <c r="IW100" s="39"/>
      <c r="IX100" s="39"/>
      <c r="IY100" s="39"/>
      <c r="IZ100" s="39"/>
      <c r="JA100" s="39"/>
      <c r="JB100" s="39"/>
      <c r="JC100" s="39"/>
      <c r="JD100" s="39"/>
      <c r="JE100" s="39"/>
      <c r="JF100" s="39"/>
      <c r="JG100" s="39"/>
      <c r="JH100" s="39"/>
      <c r="JI100" s="39"/>
      <c r="JJ100" s="39"/>
      <c r="JK100" s="39"/>
      <c r="JL100" s="39"/>
      <c r="JM100" s="39"/>
      <c r="JN100" s="39"/>
      <c r="JO100" s="39"/>
      <c r="JP100" s="39"/>
      <c r="JQ100" s="39"/>
      <c r="JR100" s="39"/>
      <c r="JS100" s="39"/>
      <c r="JT100" s="39"/>
      <c r="JU100" s="39"/>
      <c r="JV100" s="39"/>
      <c r="JW100" s="39"/>
      <c r="JX100" s="39"/>
      <c r="JY100" s="39"/>
      <c r="JZ100" s="39"/>
      <c r="KA100" s="39"/>
      <c r="KB100" s="39"/>
      <c r="KC100" s="39"/>
      <c r="KD100" s="39"/>
      <c r="KE100" s="39"/>
      <c r="KF100" s="39"/>
      <c r="KG100" s="39"/>
      <c r="KH100" s="39"/>
      <c r="KI100" s="39"/>
      <c r="KJ100" s="39"/>
      <c r="KK100" s="39"/>
      <c r="KL100" s="39"/>
      <c r="KM100" s="39"/>
      <c r="KN100" s="39"/>
      <c r="KO100" s="39"/>
      <c r="KP100" s="39"/>
      <c r="KQ100" s="39"/>
      <c r="KR100" s="39"/>
      <c r="KS100" s="39"/>
      <c r="KT100" s="39"/>
      <c r="KU100" s="39"/>
      <c r="KV100" s="39"/>
      <c r="KW100" s="39"/>
      <c r="KX100" s="39"/>
      <c r="KY100" s="39"/>
      <c r="KZ100" s="39"/>
      <c r="LA100" s="39"/>
      <c r="LB100" s="39"/>
      <c r="LC100" s="39"/>
      <c r="LD100" s="39"/>
      <c r="LE100" s="39"/>
      <c r="LF100" s="39"/>
      <c r="LG100" s="39"/>
      <c r="LH100" s="39"/>
      <c r="LI100" s="39"/>
      <c r="LJ100" s="39"/>
      <c r="LK100" s="39"/>
      <c r="LL100" s="39"/>
      <c r="LM100" s="39"/>
      <c r="LN100" s="39"/>
      <c r="LO100" s="39"/>
      <c r="LP100" s="39"/>
      <c r="LQ100" s="39"/>
      <c r="LR100" s="39"/>
      <c r="LS100" s="39"/>
      <c r="LT100" s="39"/>
      <c r="LU100" s="39"/>
      <c r="LV100" s="39"/>
      <c r="LW100" s="39"/>
      <c r="LX100" s="39"/>
      <c r="LY100" s="39"/>
      <c r="LZ100" s="39"/>
      <c r="MA100" s="39"/>
      <c r="MB100" s="39"/>
      <c r="MC100" s="39"/>
      <c r="MD100" s="39"/>
      <c r="ME100" s="39"/>
      <c r="MF100" s="39"/>
      <c r="MG100" s="39"/>
      <c r="MH100" s="39"/>
      <c r="MI100" s="39"/>
      <c r="MJ100" s="39" t="s">
        <v>433</v>
      </c>
      <c r="MK100" s="39">
        <v>1</v>
      </c>
      <c r="ML100" s="39">
        <v>0</v>
      </c>
      <c r="MM100" s="39">
        <v>0</v>
      </c>
      <c r="MN100" s="39">
        <v>0</v>
      </c>
      <c r="MO100" s="39">
        <v>0</v>
      </c>
      <c r="MP100" s="39">
        <v>0</v>
      </c>
      <c r="MQ100" s="39">
        <v>0</v>
      </c>
      <c r="MR100" s="39">
        <v>0</v>
      </c>
      <c r="MS100" s="39"/>
      <c r="MT100" s="39"/>
      <c r="MU100" s="39"/>
      <c r="MV100" s="39"/>
      <c r="MW100" s="39"/>
      <c r="MX100" s="39"/>
      <c r="MY100" s="39"/>
      <c r="MZ100" s="39"/>
      <c r="NA100" s="39"/>
      <c r="NB100" s="39" t="s">
        <v>2247</v>
      </c>
      <c r="NC100" s="39">
        <v>0</v>
      </c>
      <c r="ND100" s="39">
        <v>0</v>
      </c>
      <c r="NE100" s="39">
        <v>1</v>
      </c>
      <c r="NF100" s="39">
        <v>0</v>
      </c>
      <c r="NG100" s="39" t="s">
        <v>428</v>
      </c>
      <c r="NH100" s="39"/>
      <c r="NI100" s="39"/>
      <c r="NJ100" s="39"/>
      <c r="NK100" s="39"/>
      <c r="NL100" s="39"/>
      <c r="NM100" s="39"/>
      <c r="NN100" s="39"/>
      <c r="NO100" s="39"/>
      <c r="NP100" s="39"/>
      <c r="NQ100" s="39"/>
      <c r="NR100" s="39">
        <v>1</v>
      </c>
      <c r="NS100" s="39"/>
      <c r="NT100" s="39"/>
      <c r="NU100" s="39"/>
      <c r="NV100" s="39"/>
      <c r="NW100" s="39"/>
      <c r="NX100" s="39"/>
      <c r="NY100" s="39"/>
      <c r="NZ100" s="39"/>
      <c r="OA100" s="39"/>
      <c r="OB100" s="39"/>
      <c r="OC100" s="39"/>
      <c r="OD100" s="39"/>
      <c r="OE100" s="39"/>
      <c r="OF100" s="39"/>
      <c r="OG100" s="39"/>
      <c r="OH100" s="39"/>
      <c r="OI100" s="39"/>
      <c r="OJ100" s="39"/>
      <c r="OK100" s="39"/>
      <c r="OL100" s="39"/>
      <c r="OM100" s="39"/>
      <c r="ON100" s="39"/>
      <c r="OO100" s="39"/>
      <c r="OP100" s="39"/>
      <c r="OQ100" s="39"/>
      <c r="OR100" s="39"/>
      <c r="OS100" s="39"/>
      <c r="OT100" s="39"/>
      <c r="OU100" s="39"/>
      <c r="OV100" s="39" t="s">
        <v>4390</v>
      </c>
      <c r="OW100" s="39">
        <v>0</v>
      </c>
      <c r="OX100" s="39">
        <v>0</v>
      </c>
      <c r="OY100" s="39">
        <v>0</v>
      </c>
      <c r="OZ100" s="39">
        <v>0</v>
      </c>
      <c r="PA100" s="39">
        <v>1</v>
      </c>
      <c r="PB100" s="39">
        <v>0</v>
      </c>
      <c r="PC100" s="39">
        <v>0</v>
      </c>
      <c r="PD100" s="39">
        <v>0</v>
      </c>
      <c r="PE100" s="39">
        <v>1</v>
      </c>
      <c r="PF100" s="39"/>
      <c r="PG100" s="39"/>
      <c r="PH100" s="39">
        <v>0</v>
      </c>
      <c r="PI100" s="39">
        <v>0</v>
      </c>
      <c r="PJ100" s="39">
        <v>0</v>
      </c>
      <c r="PK100" s="39"/>
      <c r="PL100" s="39"/>
      <c r="PM100" s="39"/>
      <c r="PN100" s="39"/>
      <c r="PO100" s="39"/>
      <c r="PP100" s="39"/>
      <c r="PQ100" s="39"/>
      <c r="PR100" s="39"/>
      <c r="PS100" s="39"/>
      <c r="PT100" s="39"/>
      <c r="PU100" s="39"/>
      <c r="PV100" s="39"/>
      <c r="PW100" s="39"/>
      <c r="PX100" s="39"/>
      <c r="PY100" s="39"/>
      <c r="PZ100" s="39"/>
      <c r="QA100" s="39"/>
      <c r="QB100" s="39"/>
      <c r="QC100" s="39" t="s">
        <v>327</v>
      </c>
      <c r="QD100" s="39"/>
      <c r="QE100" s="39" t="s">
        <v>902</v>
      </c>
      <c r="QF100" s="39">
        <v>0</v>
      </c>
      <c r="QG100" s="39">
        <v>1</v>
      </c>
      <c r="QH100" s="39">
        <v>0</v>
      </c>
      <c r="QI100" s="39">
        <v>0</v>
      </c>
      <c r="QJ100" s="39">
        <v>0</v>
      </c>
      <c r="QK100" s="39">
        <v>0</v>
      </c>
      <c r="QL100" s="39">
        <v>0</v>
      </c>
      <c r="QM100" s="39">
        <v>0</v>
      </c>
      <c r="QN100" s="39">
        <v>0</v>
      </c>
      <c r="QO100" s="39"/>
      <c r="QP100" s="39" t="s">
        <v>318</v>
      </c>
      <c r="QQ100" s="39">
        <v>0</v>
      </c>
      <c r="QR100" s="39">
        <v>0</v>
      </c>
      <c r="QS100" s="39">
        <v>0</v>
      </c>
      <c r="QT100" s="39">
        <v>0</v>
      </c>
      <c r="QU100" s="39">
        <v>0</v>
      </c>
      <c r="QV100" s="39">
        <v>1</v>
      </c>
      <c r="QW100" s="39">
        <v>0</v>
      </c>
      <c r="QX100" s="39">
        <v>0</v>
      </c>
      <c r="QY100" s="39">
        <v>0</v>
      </c>
      <c r="QZ100" s="39"/>
      <c r="RA100" s="39"/>
      <c r="RB100" s="39"/>
      <c r="RC100" s="39"/>
      <c r="RD100" s="39"/>
      <c r="RE100" s="39"/>
      <c r="RF100" s="39"/>
      <c r="RG100" s="39"/>
      <c r="RH100" s="39"/>
      <c r="RI100" s="39"/>
      <c r="RJ100" s="39"/>
      <c r="RK100" s="39"/>
      <c r="RL100" s="39"/>
      <c r="RM100" s="39"/>
      <c r="RN100" s="39"/>
      <c r="RO100" s="39"/>
      <c r="RP100" s="39"/>
      <c r="RQ100" s="39"/>
      <c r="RR100" s="39"/>
      <c r="RS100" s="39"/>
      <c r="RT100" s="39"/>
      <c r="RU100" s="39"/>
      <c r="RV100" s="39"/>
      <c r="RW100" s="39"/>
      <c r="RX100" s="39"/>
      <c r="RY100" s="39"/>
      <c r="RZ100" s="39"/>
      <c r="SA100" s="39"/>
      <c r="SB100" s="39"/>
      <c r="SC100" s="39"/>
      <c r="SD100" s="39"/>
      <c r="SE100" s="39"/>
      <c r="SF100" s="39"/>
      <c r="SG100" s="39"/>
      <c r="SH100" s="39"/>
      <c r="SI100" s="39"/>
      <c r="SJ100" s="39"/>
      <c r="SK100" s="39"/>
      <c r="SL100" s="39"/>
      <c r="SM100" s="39"/>
      <c r="SN100" s="39"/>
      <c r="SO100" s="39"/>
      <c r="SP100" s="39"/>
      <c r="SQ100" s="39"/>
      <c r="SR100" s="39"/>
      <c r="SS100" s="39"/>
      <c r="ST100" s="39"/>
      <c r="SU100" s="39"/>
      <c r="SV100" s="39"/>
      <c r="SW100" s="39"/>
      <c r="SX100" s="39"/>
      <c r="SY100" s="39"/>
      <c r="SZ100" s="39"/>
      <c r="TA100" s="39"/>
      <c r="TB100" s="39"/>
      <c r="TC100" s="39"/>
      <c r="TD100" s="39"/>
      <c r="TE100" s="39"/>
      <c r="TF100" s="39"/>
      <c r="TG100" s="39"/>
      <c r="TH100" s="39"/>
      <c r="TI100" s="39"/>
      <c r="TJ100" s="39"/>
      <c r="TK100" s="39"/>
      <c r="TL100" s="39"/>
      <c r="TM100" s="39"/>
      <c r="TN100" s="39"/>
      <c r="TO100" s="39"/>
      <c r="TP100" s="39"/>
      <c r="TQ100" s="39"/>
      <c r="TR100" s="39"/>
      <c r="TS100" s="39"/>
      <c r="TT100" s="39"/>
      <c r="TU100" s="39"/>
      <c r="TV100" s="39"/>
      <c r="TW100" s="39"/>
      <c r="TX100" s="39"/>
      <c r="TY100" s="39"/>
      <c r="TZ100" s="39"/>
      <c r="UA100" s="39"/>
      <c r="UB100" s="39"/>
      <c r="UC100" s="39"/>
      <c r="UD100" s="39"/>
      <c r="UE100" s="39"/>
      <c r="UF100" s="39"/>
      <c r="UG100" s="39"/>
      <c r="UH100" s="39"/>
      <c r="UI100" s="39"/>
      <c r="UJ100" s="39"/>
      <c r="UK100" s="39"/>
      <c r="UL100" s="39"/>
      <c r="UM100" s="39"/>
      <c r="UN100" s="39"/>
      <c r="UO100" s="39"/>
      <c r="UP100" s="39"/>
      <c r="UQ100" s="39"/>
      <c r="UR100" s="39"/>
      <c r="US100" s="39"/>
      <c r="UT100" s="39"/>
      <c r="UU100" s="39"/>
      <c r="UV100" s="39"/>
      <c r="UW100" s="39"/>
      <c r="UX100" s="39"/>
      <c r="UY100" s="39"/>
      <c r="UZ100" s="39"/>
      <c r="VA100" s="39"/>
      <c r="VB100" s="39"/>
      <c r="VC100" s="39"/>
      <c r="VD100" s="39"/>
      <c r="VE100" s="39"/>
      <c r="VF100" s="39"/>
      <c r="VG100" s="39"/>
      <c r="VH100" s="39"/>
      <c r="VI100" s="39"/>
      <c r="VJ100" s="39"/>
      <c r="VK100" s="39"/>
      <c r="VL100" s="39"/>
      <c r="VM100" s="39"/>
      <c r="VN100" s="39"/>
      <c r="VO100" s="39"/>
      <c r="VP100" s="39"/>
      <c r="VQ100" s="39"/>
      <c r="VR100" s="39"/>
      <c r="VS100" s="39" t="s">
        <v>2236</v>
      </c>
      <c r="VT100" s="39">
        <v>0</v>
      </c>
      <c r="VU100" s="39">
        <v>1</v>
      </c>
      <c r="VV100" s="39">
        <v>0</v>
      </c>
      <c r="VW100" s="39">
        <v>0</v>
      </c>
      <c r="VX100" s="39">
        <v>0</v>
      </c>
      <c r="VY100" s="39">
        <v>0</v>
      </c>
      <c r="VZ100" s="39">
        <v>1</v>
      </c>
      <c r="WA100" s="39">
        <v>0</v>
      </c>
      <c r="WB100" s="39"/>
      <c r="WC100" s="39">
        <v>0</v>
      </c>
      <c r="WD100" s="39">
        <v>0</v>
      </c>
      <c r="WE100" s="39">
        <v>0</v>
      </c>
      <c r="WF100" s="39"/>
      <c r="WG100" s="39" t="s">
        <v>4458</v>
      </c>
      <c r="WH100" s="39" t="s">
        <v>355</v>
      </c>
      <c r="WI100" s="39" t="s">
        <v>2382</v>
      </c>
      <c r="WJ100" s="39">
        <v>0</v>
      </c>
      <c r="WK100" s="39">
        <v>1</v>
      </c>
      <c r="WL100" s="39">
        <v>1</v>
      </c>
      <c r="WM100" s="39">
        <v>1</v>
      </c>
      <c r="WN100" s="39">
        <v>0</v>
      </c>
      <c r="WO100" s="39">
        <v>1</v>
      </c>
      <c r="WP100" s="39">
        <v>0</v>
      </c>
      <c r="WQ100" s="39">
        <v>1</v>
      </c>
      <c r="WR100" s="39">
        <v>1</v>
      </c>
      <c r="WS100" s="39">
        <v>0</v>
      </c>
      <c r="WT100" s="39">
        <v>1</v>
      </c>
      <c r="WU100" s="39"/>
      <c r="WV100" s="39">
        <v>0</v>
      </c>
      <c r="WW100" s="39">
        <v>0</v>
      </c>
      <c r="WX100" s="39">
        <v>0</v>
      </c>
      <c r="WY100" s="39"/>
      <c r="WZ100" s="39" t="s">
        <v>5084</v>
      </c>
      <c r="XA100" s="39" t="s">
        <v>327</v>
      </c>
      <c r="XB100" s="39"/>
      <c r="XC100" s="39"/>
      <c r="XD100" s="39"/>
      <c r="XE100" s="39"/>
      <c r="XF100" s="39"/>
      <c r="XG100" s="39"/>
      <c r="XH100" s="39"/>
      <c r="XI100" s="39"/>
      <c r="XJ100" s="39" t="s">
        <v>327</v>
      </c>
      <c r="XK100" s="39" t="s">
        <v>327</v>
      </c>
      <c r="XL100" s="39"/>
      <c r="XM100" s="39" t="s">
        <v>598</v>
      </c>
      <c r="XN100" s="39">
        <v>0</v>
      </c>
      <c r="XO100" s="39">
        <v>0</v>
      </c>
      <c r="XP100" s="39">
        <v>1</v>
      </c>
      <c r="XQ100" s="39"/>
      <c r="XR100" s="39">
        <v>0</v>
      </c>
      <c r="XS100" s="39">
        <v>0</v>
      </c>
      <c r="XT100" s="39">
        <v>0</v>
      </c>
      <c r="XU100" s="39"/>
      <c r="XV100" s="39"/>
      <c r="XW100" s="39"/>
      <c r="XX100" s="39">
        <v>230504341</v>
      </c>
      <c r="XY100" s="39" t="s">
        <v>2384</v>
      </c>
      <c r="XZ100" s="38">
        <v>44509.380833333344</v>
      </c>
      <c r="YA100" s="39"/>
      <c r="YB100" s="39"/>
      <c r="YC100" s="39" t="s">
        <v>336</v>
      </c>
      <c r="YD100" s="39" t="s">
        <v>337</v>
      </c>
      <c r="YE100" s="39"/>
      <c r="YF100" s="39">
        <v>111</v>
      </c>
    </row>
    <row r="101" spans="1:656" s="14" customFormat="1" x14ac:dyDescent="0.25">
      <c r="A101" s="37">
        <v>44506.648731458343</v>
      </c>
      <c r="B101" s="38">
        <v>44506.666857534721</v>
      </c>
      <c r="C101" s="38">
        <v>44506</v>
      </c>
      <c r="D101" s="39"/>
      <c r="E101" s="39" t="s">
        <v>567</v>
      </c>
      <c r="F101" s="38">
        <v>44506</v>
      </c>
      <c r="G101" s="39" t="s">
        <v>310</v>
      </c>
      <c r="H101" s="39" t="s">
        <v>327</v>
      </c>
      <c r="I101" s="39" t="s">
        <v>327</v>
      </c>
      <c r="J101" s="39" t="s">
        <v>1980</v>
      </c>
      <c r="K101" s="39" t="s">
        <v>441</v>
      </c>
      <c r="L101" s="39"/>
      <c r="M101" s="39" t="s">
        <v>681</v>
      </c>
      <c r="N101" s="39" t="s">
        <v>310</v>
      </c>
      <c r="O101" s="39" t="s">
        <v>315</v>
      </c>
      <c r="P101" s="39" t="s">
        <v>316</v>
      </c>
      <c r="Q101" s="39"/>
      <c r="R101" s="39" t="s">
        <v>531</v>
      </c>
      <c r="S101" s="39">
        <v>4</v>
      </c>
      <c r="T101" s="39">
        <v>0</v>
      </c>
      <c r="U101" s="39">
        <v>4</v>
      </c>
      <c r="V101" s="39" t="s">
        <v>318</v>
      </c>
      <c r="W101" s="39">
        <v>1</v>
      </c>
      <c r="X101" s="39">
        <v>0</v>
      </c>
      <c r="Y101" s="39">
        <v>0</v>
      </c>
      <c r="Z101" s="39">
        <v>0</v>
      </c>
      <c r="AA101" s="39" t="s">
        <v>319</v>
      </c>
      <c r="AB101" s="39">
        <v>1</v>
      </c>
      <c r="AC101" s="39">
        <v>0</v>
      </c>
      <c r="AD101" s="39">
        <v>0</v>
      </c>
      <c r="AE101" s="39">
        <v>0</v>
      </c>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c r="CN101" s="39"/>
      <c r="CO101" s="39"/>
      <c r="CP101" s="39"/>
      <c r="CQ101" s="39"/>
      <c r="CR101" s="39"/>
      <c r="CS101" s="39"/>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c r="DR101" s="39"/>
      <c r="DS101" s="39"/>
      <c r="DT101" s="39"/>
      <c r="DU101" s="39"/>
      <c r="DV101" s="39"/>
      <c r="DW101" s="39"/>
      <c r="DX101" s="39"/>
      <c r="DY101" s="39"/>
      <c r="DZ101" s="39"/>
      <c r="EA101" s="39"/>
      <c r="EB101" s="39"/>
      <c r="EC101" s="39"/>
      <c r="ED101" s="39"/>
      <c r="EE101" s="39"/>
      <c r="EF101" s="39"/>
      <c r="EG101" s="39"/>
      <c r="EH101" s="39"/>
      <c r="EI101" s="39"/>
      <c r="EJ101" s="39" t="s">
        <v>318</v>
      </c>
      <c r="EK101" s="39">
        <v>1</v>
      </c>
      <c r="EL101" s="39">
        <v>0</v>
      </c>
      <c r="EM101" s="39">
        <v>0</v>
      </c>
      <c r="EN101" s="39">
        <v>0</v>
      </c>
      <c r="EO101" s="39">
        <v>0</v>
      </c>
      <c r="EP101" s="39">
        <v>0</v>
      </c>
      <c r="EQ101" s="39"/>
      <c r="ER101" s="39"/>
      <c r="ES101" s="39"/>
      <c r="ET101" s="39"/>
      <c r="EU101" s="39"/>
      <c r="EV101" s="39"/>
      <c r="EW101" s="39"/>
      <c r="EX101" s="39"/>
      <c r="EY101" s="39"/>
      <c r="EZ101" s="39"/>
      <c r="FA101" s="39"/>
      <c r="FB101" s="39"/>
      <c r="FC101" s="39"/>
      <c r="FD101" s="39"/>
      <c r="FE101" s="39"/>
      <c r="FF101" s="39"/>
      <c r="FG101" s="39"/>
      <c r="FH101" s="39"/>
      <c r="FI101" s="39"/>
      <c r="FJ101" s="39"/>
      <c r="FK101" s="39"/>
      <c r="FL101" s="39"/>
      <c r="FM101" s="39"/>
      <c r="FN101" s="39"/>
      <c r="FO101" s="39"/>
      <c r="FP101" s="39"/>
      <c r="FQ101" s="39"/>
      <c r="FR101" s="39"/>
      <c r="FS101" s="39"/>
      <c r="FT101" s="39"/>
      <c r="FU101" s="39"/>
      <c r="FV101" s="39"/>
      <c r="FW101" s="39"/>
      <c r="FX101" s="39"/>
      <c r="FY101" s="39"/>
      <c r="FZ101" s="39"/>
      <c r="GA101" s="39"/>
      <c r="GB101" s="39"/>
      <c r="GC101" s="39"/>
      <c r="GD101" s="39"/>
      <c r="GE101" s="39"/>
      <c r="GF101" s="39"/>
      <c r="GG101" s="39"/>
      <c r="GH101" s="39"/>
      <c r="GI101" s="39"/>
      <c r="GJ101" s="39"/>
      <c r="GK101" s="39"/>
      <c r="GL101" s="39"/>
      <c r="GM101" s="39"/>
      <c r="GN101" s="39"/>
      <c r="GO101" s="39"/>
      <c r="GP101" s="39"/>
      <c r="GQ101" s="39"/>
      <c r="GR101" s="39"/>
      <c r="GS101" s="39"/>
      <c r="GT101" s="39"/>
      <c r="GU101" s="39"/>
      <c r="GV101" s="39"/>
      <c r="GW101" s="39"/>
      <c r="GX101" s="39"/>
      <c r="GY101" s="39"/>
      <c r="GZ101" s="39"/>
      <c r="HA101" s="39"/>
      <c r="HB101" s="39"/>
      <c r="HC101" s="39"/>
      <c r="HD101" s="39"/>
      <c r="HE101" s="39"/>
      <c r="HF101" s="39"/>
      <c r="HG101" s="39"/>
      <c r="HH101" s="39"/>
      <c r="HI101" s="39"/>
      <c r="HJ101" s="39"/>
      <c r="HK101" s="39"/>
      <c r="HL101" s="39"/>
      <c r="HM101" s="39"/>
      <c r="HN101" s="39"/>
      <c r="HO101" s="39"/>
      <c r="HP101" s="39"/>
      <c r="HQ101" s="39"/>
      <c r="HR101" s="39"/>
      <c r="HS101" s="39"/>
      <c r="HT101" s="39"/>
      <c r="HU101" s="39"/>
      <c r="HV101" s="39"/>
      <c r="HW101" s="39"/>
      <c r="HX101" s="39"/>
      <c r="HY101" s="39"/>
      <c r="HZ101" s="39"/>
      <c r="IA101" s="39"/>
      <c r="IB101" s="39"/>
      <c r="IC101" s="39"/>
      <c r="ID101" s="39" t="s">
        <v>4275</v>
      </c>
      <c r="IE101" s="39"/>
      <c r="IF101" s="39"/>
      <c r="IG101" s="39"/>
      <c r="IH101" s="39"/>
      <c r="II101" s="39"/>
      <c r="IJ101" s="39"/>
      <c r="IK101" s="39"/>
      <c r="IL101" s="39"/>
      <c r="IM101" s="39"/>
      <c r="IN101" s="39"/>
      <c r="IO101" s="39"/>
      <c r="IP101" s="39"/>
      <c r="IQ101" s="39"/>
      <c r="IR101" s="39"/>
      <c r="IS101" s="39"/>
      <c r="IT101" s="39"/>
      <c r="IU101" s="39"/>
      <c r="IV101" s="39"/>
      <c r="IW101" s="39"/>
      <c r="IX101" s="39"/>
      <c r="IY101" s="39"/>
      <c r="IZ101" s="39"/>
      <c r="JA101" s="39"/>
      <c r="JB101" s="39"/>
      <c r="JC101" s="39"/>
      <c r="JD101" s="39"/>
      <c r="JE101" s="39"/>
      <c r="JF101" s="39"/>
      <c r="JG101" s="39"/>
      <c r="JH101" s="39"/>
      <c r="JI101" s="39"/>
      <c r="JJ101" s="39"/>
      <c r="JK101" s="39"/>
      <c r="JL101" s="39"/>
      <c r="JM101" s="39"/>
      <c r="JN101" s="39"/>
      <c r="JO101" s="39"/>
      <c r="JP101" s="39"/>
      <c r="JQ101" s="39"/>
      <c r="JR101" s="39"/>
      <c r="JS101" s="39"/>
      <c r="JT101" s="39"/>
      <c r="JU101" s="39"/>
      <c r="JV101" s="39"/>
      <c r="JW101" s="39"/>
      <c r="JX101" s="39"/>
      <c r="JY101" s="39"/>
      <c r="JZ101" s="39"/>
      <c r="KA101" s="39"/>
      <c r="KB101" s="39"/>
      <c r="KC101" s="39"/>
      <c r="KD101" s="39"/>
      <c r="KE101" s="39"/>
      <c r="KF101" s="39"/>
      <c r="KG101" s="39"/>
      <c r="KH101" s="39"/>
      <c r="KI101" s="39"/>
      <c r="KJ101" s="39"/>
      <c r="KK101" s="39"/>
      <c r="KL101" s="39"/>
      <c r="KM101" s="39"/>
      <c r="KN101" s="39"/>
      <c r="KO101" s="39"/>
      <c r="KP101" s="39"/>
      <c r="KQ101" s="39"/>
      <c r="KR101" s="39"/>
      <c r="KS101" s="39"/>
      <c r="KT101" s="39"/>
      <c r="KU101" s="39"/>
      <c r="KV101" s="39"/>
      <c r="KW101" s="39"/>
      <c r="KX101" s="39"/>
      <c r="KY101" s="39"/>
      <c r="KZ101" s="39"/>
      <c r="LA101" s="39"/>
      <c r="LB101" s="39"/>
      <c r="LC101" s="39"/>
      <c r="LD101" s="39"/>
      <c r="LE101" s="39"/>
      <c r="LF101" s="39"/>
      <c r="LG101" s="39"/>
      <c r="LH101" s="39"/>
      <c r="LI101" s="39"/>
      <c r="LJ101" s="39"/>
      <c r="LK101" s="39"/>
      <c r="LL101" s="39"/>
      <c r="LM101" s="39"/>
      <c r="LN101" s="39"/>
      <c r="LO101" s="39"/>
      <c r="LP101" s="39"/>
      <c r="LQ101" s="39"/>
      <c r="LR101" s="39"/>
      <c r="LS101" s="39"/>
      <c r="LT101" s="39"/>
      <c r="LU101" s="39"/>
      <c r="LV101" s="39"/>
      <c r="LW101" s="39"/>
      <c r="LX101" s="39"/>
      <c r="LY101" s="39"/>
      <c r="LZ101" s="39"/>
      <c r="MA101" s="39"/>
      <c r="MB101" s="39"/>
      <c r="MC101" s="39"/>
      <c r="MD101" s="39"/>
      <c r="ME101" s="39"/>
      <c r="MF101" s="39"/>
      <c r="MG101" s="39"/>
      <c r="MH101" s="39"/>
      <c r="MI101" s="39"/>
      <c r="MJ101" s="39" t="s">
        <v>355</v>
      </c>
      <c r="MK101" s="39">
        <v>0</v>
      </c>
      <c r="ML101" s="39">
        <v>0</v>
      </c>
      <c r="MM101" s="39">
        <v>0</v>
      </c>
      <c r="MN101" s="39">
        <v>0</v>
      </c>
      <c r="MO101" s="39">
        <v>0</v>
      </c>
      <c r="MP101" s="39">
        <v>0</v>
      </c>
      <c r="MQ101" s="39">
        <v>1</v>
      </c>
      <c r="MR101" s="39">
        <v>0</v>
      </c>
      <c r="MS101" s="39"/>
      <c r="MT101" s="39"/>
      <c r="MU101" s="39"/>
      <c r="MV101" s="39"/>
      <c r="MW101" s="39"/>
      <c r="MX101" s="39"/>
      <c r="MY101" s="39"/>
      <c r="MZ101" s="39"/>
      <c r="NA101" s="39"/>
      <c r="NB101" s="39" t="s">
        <v>1208</v>
      </c>
      <c r="NC101" s="39">
        <v>0</v>
      </c>
      <c r="ND101" s="39">
        <v>0</v>
      </c>
      <c r="NE101" s="39">
        <v>0</v>
      </c>
      <c r="NF101" s="39">
        <v>1</v>
      </c>
      <c r="NG101" s="39" t="s">
        <v>428</v>
      </c>
      <c r="NH101" s="39"/>
      <c r="NI101" s="39"/>
      <c r="NJ101" s="39"/>
      <c r="NK101" s="39"/>
      <c r="NL101" s="39"/>
      <c r="NM101" s="39"/>
      <c r="NN101" s="39"/>
      <c r="NO101" s="39"/>
      <c r="NP101" s="39"/>
      <c r="NQ101" s="39"/>
      <c r="NR101" s="39">
        <v>1</v>
      </c>
      <c r="NS101" s="39"/>
      <c r="NT101" s="39"/>
      <c r="NU101" s="39"/>
      <c r="NV101" s="39"/>
      <c r="NW101" s="39"/>
      <c r="NX101" s="39"/>
      <c r="NY101" s="39"/>
      <c r="NZ101" s="39"/>
      <c r="OA101" s="39"/>
      <c r="OB101" s="39"/>
      <c r="OC101" s="39"/>
      <c r="OD101" s="39"/>
      <c r="OE101" s="39"/>
      <c r="OF101" s="39"/>
      <c r="OG101" s="39"/>
      <c r="OH101" s="39"/>
      <c r="OI101" s="39"/>
      <c r="OJ101" s="39"/>
      <c r="OK101" s="39"/>
      <c r="OL101" s="39"/>
      <c r="OM101" s="39"/>
      <c r="ON101" s="39"/>
      <c r="OO101" s="39"/>
      <c r="OP101" s="39"/>
      <c r="OQ101" s="39"/>
      <c r="OR101" s="39"/>
      <c r="OS101" s="39"/>
      <c r="OT101" s="39"/>
      <c r="OU101" s="39"/>
      <c r="OV101" s="39" t="s">
        <v>326</v>
      </c>
      <c r="OW101" s="39">
        <v>0</v>
      </c>
      <c r="OX101" s="39">
        <v>1</v>
      </c>
      <c r="OY101" s="39">
        <v>0</v>
      </c>
      <c r="OZ101" s="39">
        <v>0</v>
      </c>
      <c r="PA101" s="39">
        <v>0</v>
      </c>
      <c r="PB101" s="39">
        <v>0</v>
      </c>
      <c r="PC101" s="39">
        <v>0</v>
      </c>
      <c r="PD101" s="39">
        <v>0</v>
      </c>
      <c r="PE101" s="39"/>
      <c r="PF101" s="39"/>
      <c r="PG101" s="39"/>
      <c r="PH101" s="39">
        <v>0</v>
      </c>
      <c r="PI101" s="39">
        <v>0</v>
      </c>
      <c r="PJ101" s="39">
        <v>0</v>
      </c>
      <c r="PK101" s="39"/>
      <c r="PL101" s="39"/>
      <c r="PM101" s="39" t="s">
        <v>2232</v>
      </c>
      <c r="PN101" s="39">
        <v>1</v>
      </c>
      <c r="PO101" s="39">
        <v>0</v>
      </c>
      <c r="PP101" s="39">
        <v>1</v>
      </c>
      <c r="PQ101" s="39">
        <v>0</v>
      </c>
      <c r="PR101" s="39">
        <v>0</v>
      </c>
      <c r="PS101" s="39">
        <v>0</v>
      </c>
      <c r="PT101" s="39">
        <v>0</v>
      </c>
      <c r="PU101" s="39">
        <v>0</v>
      </c>
      <c r="PV101" s="39">
        <v>0</v>
      </c>
      <c r="PW101" s="39">
        <v>0</v>
      </c>
      <c r="PX101" s="39">
        <v>0</v>
      </c>
      <c r="PY101" s="39">
        <v>0</v>
      </c>
      <c r="PZ101" s="39">
        <v>0</v>
      </c>
      <c r="QA101" s="39">
        <v>0</v>
      </c>
      <c r="QB101" s="39"/>
      <c r="QC101" s="39" t="s">
        <v>327</v>
      </c>
      <c r="QD101" s="39"/>
      <c r="QE101" s="39" t="s">
        <v>355</v>
      </c>
      <c r="QF101" s="39">
        <v>0</v>
      </c>
      <c r="QG101" s="39">
        <v>0</v>
      </c>
      <c r="QH101" s="39">
        <v>0</v>
      </c>
      <c r="QI101" s="39">
        <v>0</v>
      </c>
      <c r="QJ101" s="39">
        <v>0</v>
      </c>
      <c r="QK101" s="39">
        <v>0</v>
      </c>
      <c r="QL101" s="39">
        <v>0</v>
      </c>
      <c r="QM101" s="39">
        <v>1</v>
      </c>
      <c r="QN101" s="39">
        <v>0</v>
      </c>
      <c r="QO101" s="39"/>
      <c r="QP101" s="39"/>
      <c r="QQ101" s="39"/>
      <c r="QR101" s="39"/>
      <c r="QS101" s="39"/>
      <c r="QT101" s="39"/>
      <c r="QU101" s="39"/>
      <c r="QV101" s="39"/>
      <c r="QW101" s="39"/>
      <c r="QX101" s="39"/>
      <c r="QY101" s="39"/>
      <c r="QZ101" s="39"/>
      <c r="RA101" s="39"/>
      <c r="RB101" s="39"/>
      <c r="RC101" s="39"/>
      <c r="RD101" s="39"/>
      <c r="RE101" s="39"/>
      <c r="RF101" s="39"/>
      <c r="RG101" s="39"/>
      <c r="RH101" s="39"/>
      <c r="RI101" s="39"/>
      <c r="RJ101" s="39"/>
      <c r="RK101" s="39"/>
      <c r="RL101" s="39"/>
      <c r="RM101" s="39"/>
      <c r="RN101" s="39"/>
      <c r="RO101" s="39"/>
      <c r="RP101" s="39"/>
      <c r="RQ101" s="39"/>
      <c r="RR101" s="39"/>
      <c r="RS101" s="39"/>
      <c r="RT101" s="39"/>
      <c r="RU101" s="39"/>
      <c r="RV101" s="39"/>
      <c r="RW101" s="39"/>
      <c r="RX101" s="39"/>
      <c r="RY101" s="39"/>
      <c r="RZ101" s="39"/>
      <c r="SA101" s="39"/>
      <c r="SB101" s="39"/>
      <c r="SC101" s="39"/>
      <c r="SD101" s="39"/>
      <c r="SE101" s="39"/>
      <c r="SF101" s="39"/>
      <c r="SG101" s="39"/>
      <c r="SH101" s="39"/>
      <c r="SI101" s="39"/>
      <c r="SJ101" s="39"/>
      <c r="SK101" s="39"/>
      <c r="SL101" s="39"/>
      <c r="SM101" s="39"/>
      <c r="SN101" s="39"/>
      <c r="SO101" s="39"/>
      <c r="SP101" s="39"/>
      <c r="SQ101" s="39"/>
      <c r="SR101" s="39"/>
      <c r="SS101" s="39"/>
      <c r="ST101" s="39"/>
      <c r="SU101" s="39"/>
      <c r="SV101" s="39"/>
      <c r="SW101" s="39"/>
      <c r="SX101" s="39"/>
      <c r="SY101" s="39"/>
      <c r="SZ101" s="39"/>
      <c r="TA101" s="39"/>
      <c r="TB101" s="39"/>
      <c r="TC101" s="39"/>
      <c r="TD101" s="39"/>
      <c r="TE101" s="39"/>
      <c r="TF101" s="39"/>
      <c r="TG101" s="39"/>
      <c r="TH101" s="39"/>
      <c r="TI101" s="39"/>
      <c r="TJ101" s="39"/>
      <c r="TK101" s="39"/>
      <c r="TL101" s="39"/>
      <c r="TM101" s="39"/>
      <c r="TN101" s="39"/>
      <c r="TO101" s="39"/>
      <c r="TP101" s="39"/>
      <c r="TQ101" s="39"/>
      <c r="TR101" s="39"/>
      <c r="TS101" s="39"/>
      <c r="TT101" s="39"/>
      <c r="TU101" s="39"/>
      <c r="TV101" s="39"/>
      <c r="TW101" s="39"/>
      <c r="TX101" s="39"/>
      <c r="TY101" s="39"/>
      <c r="TZ101" s="39"/>
      <c r="UA101" s="39"/>
      <c r="UB101" s="39"/>
      <c r="UC101" s="39"/>
      <c r="UD101" s="39"/>
      <c r="UE101" s="39"/>
      <c r="UF101" s="39"/>
      <c r="UG101" s="39"/>
      <c r="UH101" s="39"/>
      <c r="UI101" s="39"/>
      <c r="UJ101" s="39"/>
      <c r="UK101" s="39"/>
      <c r="UL101" s="39"/>
      <c r="UM101" s="39"/>
      <c r="UN101" s="39"/>
      <c r="UO101" s="39"/>
      <c r="UP101" s="39"/>
      <c r="UQ101" s="39"/>
      <c r="UR101" s="39"/>
      <c r="US101" s="39"/>
      <c r="UT101" s="39"/>
      <c r="UU101" s="39"/>
      <c r="UV101" s="39"/>
      <c r="UW101" s="39"/>
      <c r="UX101" s="39"/>
      <c r="UY101" s="39"/>
      <c r="UZ101" s="39"/>
      <c r="VA101" s="39"/>
      <c r="VB101" s="39"/>
      <c r="VC101" s="39"/>
      <c r="VD101" s="39"/>
      <c r="VE101" s="39"/>
      <c r="VF101" s="39"/>
      <c r="VG101" s="39"/>
      <c r="VH101" s="39"/>
      <c r="VI101" s="39"/>
      <c r="VJ101" s="39"/>
      <c r="VK101" s="39"/>
      <c r="VL101" s="39"/>
      <c r="VM101" s="39"/>
      <c r="VN101" s="39"/>
      <c r="VO101" s="39"/>
      <c r="VP101" s="39"/>
      <c r="VQ101" s="39"/>
      <c r="VR101" s="39"/>
      <c r="VS101" s="39" t="s">
        <v>2386</v>
      </c>
      <c r="VT101" s="39">
        <v>0</v>
      </c>
      <c r="VU101" s="39">
        <v>0</v>
      </c>
      <c r="VV101" s="39">
        <v>0</v>
      </c>
      <c r="VW101" s="39">
        <v>0</v>
      </c>
      <c r="VX101" s="39">
        <v>0</v>
      </c>
      <c r="VY101" s="39">
        <v>0</v>
      </c>
      <c r="VZ101" s="39">
        <v>0</v>
      </c>
      <c r="WA101" s="39">
        <v>1</v>
      </c>
      <c r="WB101" s="39"/>
      <c r="WC101" s="39">
        <v>0</v>
      </c>
      <c r="WD101" s="39">
        <v>0</v>
      </c>
      <c r="WE101" s="39">
        <v>0</v>
      </c>
      <c r="WF101" s="39"/>
      <c r="WG101" s="39" t="s">
        <v>4452</v>
      </c>
      <c r="WH101" s="39" t="s">
        <v>4519</v>
      </c>
      <c r="WI101" s="39" t="s">
        <v>489</v>
      </c>
      <c r="WJ101" s="39">
        <v>0</v>
      </c>
      <c r="WK101" s="39">
        <v>0</v>
      </c>
      <c r="WL101" s="39">
        <v>0</v>
      </c>
      <c r="WM101" s="39">
        <v>0</v>
      </c>
      <c r="WN101" s="39">
        <v>0</v>
      </c>
      <c r="WO101" s="39">
        <v>1</v>
      </c>
      <c r="WP101" s="39">
        <v>0</v>
      </c>
      <c r="WQ101" s="39">
        <v>0</v>
      </c>
      <c r="WR101" s="39">
        <v>0</v>
      </c>
      <c r="WS101" s="39">
        <v>0</v>
      </c>
      <c r="WT101" s="39">
        <v>0</v>
      </c>
      <c r="WU101" s="39"/>
      <c r="WV101" s="39">
        <v>0</v>
      </c>
      <c r="WW101" s="39">
        <v>0</v>
      </c>
      <c r="WX101" s="39">
        <v>0</v>
      </c>
      <c r="WY101" s="39"/>
      <c r="WZ101" s="39" t="s">
        <v>5072</v>
      </c>
      <c r="XA101" s="39" t="s">
        <v>327</v>
      </c>
      <c r="XB101" s="39"/>
      <c r="XC101" s="39"/>
      <c r="XD101" s="39"/>
      <c r="XE101" s="39"/>
      <c r="XF101" s="39"/>
      <c r="XG101" s="39"/>
      <c r="XH101" s="39"/>
      <c r="XI101" s="39"/>
      <c r="XJ101" s="39" t="s">
        <v>327</v>
      </c>
      <c r="XK101" s="39" t="s">
        <v>327</v>
      </c>
      <c r="XL101" s="39"/>
      <c r="XM101" s="39" t="s">
        <v>598</v>
      </c>
      <c r="XN101" s="39">
        <v>0</v>
      </c>
      <c r="XO101" s="39">
        <v>0</v>
      </c>
      <c r="XP101" s="39">
        <v>1</v>
      </c>
      <c r="XQ101" s="39"/>
      <c r="XR101" s="39">
        <v>0</v>
      </c>
      <c r="XS101" s="39">
        <v>0</v>
      </c>
      <c r="XT101" s="39">
        <v>0</v>
      </c>
      <c r="XU101" s="39"/>
      <c r="XV101" s="39"/>
      <c r="XW101" s="39"/>
      <c r="XX101" s="39">
        <v>230504350</v>
      </c>
      <c r="XY101" s="39" t="s">
        <v>2390</v>
      </c>
      <c r="XZ101" s="38">
        <v>44509.380856481483</v>
      </c>
      <c r="YA101" s="39"/>
      <c r="YB101" s="39"/>
      <c r="YC101" s="39" t="s">
        <v>336</v>
      </c>
      <c r="YD101" s="39" t="s">
        <v>337</v>
      </c>
      <c r="YE101" s="39"/>
      <c r="YF101" s="39">
        <v>112</v>
      </c>
    </row>
    <row r="102" spans="1:656" s="14" customFormat="1" x14ac:dyDescent="0.25">
      <c r="A102" s="37">
        <v>44506.67179915509</v>
      </c>
      <c r="B102" s="38">
        <v>44506.679089583333</v>
      </c>
      <c r="C102" s="38">
        <v>44506</v>
      </c>
      <c r="D102" s="39"/>
      <c r="E102" s="39" t="s">
        <v>567</v>
      </c>
      <c r="F102" s="38">
        <v>44506</v>
      </c>
      <c r="G102" s="39" t="s">
        <v>310</v>
      </c>
      <c r="H102" s="39" t="s">
        <v>310</v>
      </c>
      <c r="I102" s="39" t="s">
        <v>327</v>
      </c>
      <c r="J102" s="39" t="s">
        <v>1980</v>
      </c>
      <c r="K102" s="39" t="s">
        <v>441</v>
      </c>
      <c r="L102" s="39"/>
      <c r="M102" s="39" t="s">
        <v>681</v>
      </c>
      <c r="N102" s="39" t="s">
        <v>310</v>
      </c>
      <c r="O102" s="39" t="s">
        <v>382</v>
      </c>
      <c r="P102" s="39" t="s">
        <v>316</v>
      </c>
      <c r="Q102" s="39"/>
      <c r="R102" s="39" t="s">
        <v>531</v>
      </c>
      <c r="S102" s="39">
        <v>5</v>
      </c>
      <c r="T102" s="39">
        <v>0</v>
      </c>
      <c r="U102" s="39">
        <v>5</v>
      </c>
      <c r="V102" s="39" t="s">
        <v>318</v>
      </c>
      <c r="W102" s="39">
        <v>1</v>
      </c>
      <c r="X102" s="39">
        <v>0</v>
      </c>
      <c r="Y102" s="39">
        <v>0</v>
      </c>
      <c r="Z102" s="39">
        <v>0</v>
      </c>
      <c r="AA102" s="39" t="s">
        <v>495</v>
      </c>
      <c r="AB102" s="39">
        <v>1</v>
      </c>
      <c r="AC102" s="39">
        <v>1</v>
      </c>
      <c r="AD102" s="39">
        <v>0</v>
      </c>
      <c r="AE102" s="39">
        <v>0</v>
      </c>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c r="CN102" s="39"/>
      <c r="CO102" s="39"/>
      <c r="CP102" s="39"/>
      <c r="CQ102" s="39"/>
      <c r="CR102" s="39"/>
      <c r="CS102" s="39"/>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c r="ED102" s="39"/>
      <c r="EE102" s="39"/>
      <c r="EF102" s="39"/>
      <c r="EG102" s="39"/>
      <c r="EH102" s="39"/>
      <c r="EI102" s="39"/>
      <c r="EJ102" s="39" t="s">
        <v>318</v>
      </c>
      <c r="EK102" s="39">
        <v>1</v>
      </c>
      <c r="EL102" s="39">
        <v>0</v>
      </c>
      <c r="EM102" s="39">
        <v>0</v>
      </c>
      <c r="EN102" s="39">
        <v>0</v>
      </c>
      <c r="EO102" s="39">
        <v>0</v>
      </c>
      <c r="EP102" s="39">
        <v>0</v>
      </c>
      <c r="EQ102" s="39"/>
      <c r="ER102" s="39"/>
      <c r="ES102" s="39"/>
      <c r="ET102" s="39"/>
      <c r="EU102" s="39"/>
      <c r="EV102" s="39"/>
      <c r="EW102" s="39"/>
      <c r="EX102" s="39"/>
      <c r="EY102" s="39"/>
      <c r="EZ102" s="39"/>
      <c r="FA102" s="39"/>
      <c r="FB102" s="39"/>
      <c r="FC102" s="39"/>
      <c r="FD102" s="39"/>
      <c r="FE102" s="39"/>
      <c r="FF102" s="39"/>
      <c r="FG102" s="39"/>
      <c r="FH102" s="39"/>
      <c r="FI102" s="39"/>
      <c r="FJ102" s="39"/>
      <c r="FK102" s="39"/>
      <c r="FL102" s="39"/>
      <c r="FM102" s="39"/>
      <c r="FN102" s="39"/>
      <c r="FO102" s="39"/>
      <c r="FP102" s="39"/>
      <c r="FQ102" s="39"/>
      <c r="FR102" s="39"/>
      <c r="FS102" s="39"/>
      <c r="FT102" s="39"/>
      <c r="FU102" s="39"/>
      <c r="FV102" s="39"/>
      <c r="FW102" s="39"/>
      <c r="FX102" s="39"/>
      <c r="FY102" s="39"/>
      <c r="FZ102" s="39"/>
      <c r="GA102" s="39"/>
      <c r="GB102" s="39"/>
      <c r="GC102" s="39"/>
      <c r="GD102" s="39"/>
      <c r="GE102" s="39"/>
      <c r="GF102" s="39"/>
      <c r="GG102" s="39"/>
      <c r="GH102" s="39"/>
      <c r="GI102" s="39"/>
      <c r="GJ102" s="39"/>
      <c r="GK102" s="39"/>
      <c r="GL102" s="39"/>
      <c r="GM102" s="39"/>
      <c r="GN102" s="39"/>
      <c r="GO102" s="39"/>
      <c r="GP102" s="39"/>
      <c r="GQ102" s="39"/>
      <c r="GR102" s="39"/>
      <c r="GS102" s="39"/>
      <c r="GT102" s="39"/>
      <c r="GU102" s="39"/>
      <c r="GV102" s="39"/>
      <c r="GW102" s="39"/>
      <c r="GX102" s="39"/>
      <c r="GY102" s="39"/>
      <c r="GZ102" s="39"/>
      <c r="HA102" s="39"/>
      <c r="HB102" s="39"/>
      <c r="HC102" s="39"/>
      <c r="HD102" s="39"/>
      <c r="HE102" s="39"/>
      <c r="HF102" s="39"/>
      <c r="HG102" s="39"/>
      <c r="HH102" s="39"/>
      <c r="HI102" s="39"/>
      <c r="HJ102" s="39"/>
      <c r="HK102" s="39"/>
      <c r="HL102" s="39"/>
      <c r="HM102" s="39"/>
      <c r="HN102" s="39"/>
      <c r="HO102" s="39"/>
      <c r="HP102" s="39"/>
      <c r="HQ102" s="39"/>
      <c r="HR102" s="39"/>
      <c r="HS102" s="39"/>
      <c r="HT102" s="39"/>
      <c r="HU102" s="39"/>
      <c r="HV102" s="39"/>
      <c r="HW102" s="39"/>
      <c r="HX102" s="39"/>
      <c r="HY102" s="39"/>
      <c r="HZ102" s="39"/>
      <c r="IA102" s="39"/>
      <c r="IB102" s="39"/>
      <c r="IC102" s="39"/>
      <c r="ID102" s="39" t="s">
        <v>4200</v>
      </c>
      <c r="IE102" s="39"/>
      <c r="IF102" s="39"/>
      <c r="IG102" s="39"/>
      <c r="IH102" s="39"/>
      <c r="II102" s="39"/>
      <c r="IJ102" s="39"/>
      <c r="IK102" s="39"/>
      <c r="IL102" s="39"/>
      <c r="IM102" s="39"/>
      <c r="IN102" s="39"/>
      <c r="IO102" s="39"/>
      <c r="IP102" s="39"/>
      <c r="IQ102" s="39"/>
      <c r="IR102" s="39"/>
      <c r="IS102" s="39"/>
      <c r="IT102" s="39"/>
      <c r="IU102" s="39"/>
      <c r="IV102" s="39"/>
      <c r="IW102" s="39"/>
      <c r="IX102" s="39"/>
      <c r="IY102" s="39"/>
      <c r="IZ102" s="39"/>
      <c r="JA102" s="39"/>
      <c r="JB102" s="39"/>
      <c r="JC102" s="39"/>
      <c r="JD102" s="39"/>
      <c r="JE102" s="39"/>
      <c r="JF102" s="39"/>
      <c r="JG102" s="39"/>
      <c r="JH102" s="39"/>
      <c r="JI102" s="39"/>
      <c r="JJ102" s="39"/>
      <c r="JK102" s="39"/>
      <c r="JL102" s="39"/>
      <c r="JM102" s="39"/>
      <c r="JN102" s="39"/>
      <c r="JO102" s="39"/>
      <c r="JP102" s="39"/>
      <c r="JQ102" s="39"/>
      <c r="JR102" s="39"/>
      <c r="JS102" s="39"/>
      <c r="JT102" s="39"/>
      <c r="JU102" s="39"/>
      <c r="JV102" s="39"/>
      <c r="JW102" s="39"/>
      <c r="JX102" s="39"/>
      <c r="JY102" s="39"/>
      <c r="JZ102" s="39"/>
      <c r="KA102" s="39"/>
      <c r="KB102" s="39"/>
      <c r="KC102" s="39"/>
      <c r="KD102" s="39"/>
      <c r="KE102" s="39"/>
      <c r="KF102" s="39"/>
      <c r="KG102" s="39"/>
      <c r="KH102" s="39"/>
      <c r="KI102" s="39"/>
      <c r="KJ102" s="39"/>
      <c r="KK102" s="39"/>
      <c r="KL102" s="39"/>
      <c r="KM102" s="39"/>
      <c r="KN102" s="39"/>
      <c r="KO102" s="39"/>
      <c r="KP102" s="39"/>
      <c r="KQ102" s="39"/>
      <c r="KR102" s="39"/>
      <c r="KS102" s="39"/>
      <c r="KT102" s="39"/>
      <c r="KU102" s="39"/>
      <c r="KV102" s="39"/>
      <c r="KW102" s="39"/>
      <c r="KX102" s="39"/>
      <c r="KY102" s="39"/>
      <c r="KZ102" s="39"/>
      <c r="LA102" s="39"/>
      <c r="LB102" s="39"/>
      <c r="LC102" s="39"/>
      <c r="LD102" s="39"/>
      <c r="LE102" s="39"/>
      <c r="LF102" s="39"/>
      <c r="LG102" s="39"/>
      <c r="LH102" s="39"/>
      <c r="LI102" s="39"/>
      <c r="LJ102" s="39"/>
      <c r="LK102" s="39"/>
      <c r="LL102" s="39"/>
      <c r="LM102" s="39"/>
      <c r="LN102" s="39"/>
      <c r="LO102" s="39"/>
      <c r="LP102" s="39"/>
      <c r="LQ102" s="39"/>
      <c r="LR102" s="39"/>
      <c r="LS102" s="39"/>
      <c r="LT102" s="39"/>
      <c r="LU102" s="39"/>
      <c r="LV102" s="39"/>
      <c r="LW102" s="39"/>
      <c r="LX102" s="39"/>
      <c r="LY102" s="39"/>
      <c r="LZ102" s="39"/>
      <c r="MA102" s="39"/>
      <c r="MB102" s="39"/>
      <c r="MC102" s="39"/>
      <c r="MD102" s="39"/>
      <c r="ME102" s="39"/>
      <c r="MF102" s="39"/>
      <c r="MG102" s="39"/>
      <c r="MH102" s="39"/>
      <c r="MI102" s="39"/>
      <c r="MJ102" s="39" t="s">
        <v>433</v>
      </c>
      <c r="MK102" s="39">
        <v>1</v>
      </c>
      <c r="ML102" s="39">
        <v>0</v>
      </c>
      <c r="MM102" s="39">
        <v>0</v>
      </c>
      <c r="MN102" s="39">
        <v>0</v>
      </c>
      <c r="MO102" s="39">
        <v>0</v>
      </c>
      <c r="MP102" s="39">
        <v>0</v>
      </c>
      <c r="MQ102" s="39">
        <v>0</v>
      </c>
      <c r="MR102" s="39">
        <v>0</v>
      </c>
      <c r="MS102" s="39"/>
      <c r="MT102" s="39"/>
      <c r="MU102" s="39"/>
      <c r="MV102" s="39"/>
      <c r="MW102" s="39"/>
      <c r="MX102" s="39"/>
      <c r="MY102" s="39"/>
      <c r="MZ102" s="39"/>
      <c r="NA102" s="39"/>
      <c r="NB102" s="39" t="s">
        <v>2258</v>
      </c>
      <c r="NC102" s="39">
        <v>1</v>
      </c>
      <c r="ND102" s="39">
        <v>0</v>
      </c>
      <c r="NE102" s="39">
        <v>0</v>
      </c>
      <c r="NF102" s="39">
        <v>1</v>
      </c>
      <c r="NG102" s="39" t="s">
        <v>428</v>
      </c>
      <c r="NH102" s="39"/>
      <c r="NI102" s="39"/>
      <c r="NJ102" s="39"/>
      <c r="NK102" s="39"/>
      <c r="NL102" s="39"/>
      <c r="NM102" s="39"/>
      <c r="NN102" s="39"/>
      <c r="NO102" s="39"/>
      <c r="NP102" s="39"/>
      <c r="NQ102" s="39"/>
      <c r="NR102" s="39">
        <v>1</v>
      </c>
      <c r="NS102" s="39"/>
      <c r="NT102" s="39"/>
      <c r="NU102" s="39"/>
      <c r="NV102" s="39"/>
      <c r="NW102" s="39"/>
      <c r="NX102" s="39"/>
      <c r="NY102" s="39"/>
      <c r="NZ102" s="39"/>
      <c r="OA102" s="39"/>
      <c r="OB102" s="39"/>
      <c r="OC102" s="39"/>
      <c r="OD102" s="39"/>
      <c r="OE102" s="39"/>
      <c r="OF102" s="39"/>
      <c r="OG102" s="39"/>
      <c r="OH102" s="39"/>
      <c r="OI102" s="39"/>
      <c r="OJ102" s="39"/>
      <c r="OK102" s="39"/>
      <c r="OL102" s="39"/>
      <c r="OM102" s="39"/>
      <c r="ON102" s="39"/>
      <c r="OO102" s="39"/>
      <c r="OP102" s="39"/>
      <c r="OQ102" s="39"/>
      <c r="OR102" s="39"/>
      <c r="OS102" s="39"/>
      <c r="OT102" s="39"/>
      <c r="OU102" s="39"/>
      <c r="OV102" s="39" t="s">
        <v>753</v>
      </c>
      <c r="OW102" s="39">
        <v>1</v>
      </c>
      <c r="OX102" s="39">
        <v>0</v>
      </c>
      <c r="OY102" s="39">
        <v>0</v>
      </c>
      <c r="OZ102" s="39">
        <v>0</v>
      </c>
      <c r="PA102" s="39">
        <v>0</v>
      </c>
      <c r="PB102" s="39">
        <v>0</v>
      </c>
      <c r="PC102" s="39">
        <v>0</v>
      </c>
      <c r="PD102" s="39">
        <v>0</v>
      </c>
      <c r="PE102" s="39">
        <v>0</v>
      </c>
      <c r="PF102" s="39">
        <v>0</v>
      </c>
      <c r="PG102" s="39"/>
      <c r="PH102" s="39">
        <v>0</v>
      </c>
      <c r="PI102" s="39">
        <v>0</v>
      </c>
      <c r="PJ102" s="39">
        <v>0</v>
      </c>
      <c r="PK102" s="39"/>
      <c r="PL102" s="39"/>
      <c r="PM102" s="39"/>
      <c r="PN102" s="39"/>
      <c r="PO102" s="39"/>
      <c r="PP102" s="39"/>
      <c r="PQ102" s="39"/>
      <c r="PR102" s="39"/>
      <c r="PS102" s="39"/>
      <c r="PT102" s="39"/>
      <c r="PU102" s="39"/>
      <c r="PV102" s="39"/>
      <c r="PW102" s="39"/>
      <c r="PX102" s="39"/>
      <c r="PY102" s="39"/>
      <c r="PZ102" s="39"/>
      <c r="QA102" s="39"/>
      <c r="QB102" s="39"/>
      <c r="QC102" s="39" t="s">
        <v>327</v>
      </c>
      <c r="QD102" s="39"/>
      <c r="QE102" s="39" t="s">
        <v>2253</v>
      </c>
      <c r="QF102" s="39">
        <v>0</v>
      </c>
      <c r="QG102" s="39">
        <v>1</v>
      </c>
      <c r="QH102" s="39">
        <v>0</v>
      </c>
      <c r="QI102" s="39">
        <v>1</v>
      </c>
      <c r="QJ102" s="39">
        <v>0</v>
      </c>
      <c r="QK102" s="39">
        <v>0</v>
      </c>
      <c r="QL102" s="39">
        <v>0</v>
      </c>
      <c r="QM102" s="39">
        <v>0</v>
      </c>
      <c r="QN102" s="39">
        <v>0</v>
      </c>
      <c r="QO102" s="39"/>
      <c r="QP102" s="39" t="s">
        <v>902</v>
      </c>
      <c r="QQ102" s="39">
        <v>0</v>
      </c>
      <c r="QR102" s="39">
        <v>1</v>
      </c>
      <c r="QS102" s="39">
        <v>0</v>
      </c>
      <c r="QT102" s="39">
        <v>0</v>
      </c>
      <c r="QU102" s="39">
        <v>0</v>
      </c>
      <c r="QV102" s="39">
        <v>0</v>
      </c>
      <c r="QW102" s="39">
        <v>0</v>
      </c>
      <c r="QX102" s="39">
        <v>0</v>
      </c>
      <c r="QY102" s="39">
        <v>0</v>
      </c>
      <c r="QZ102" s="39"/>
      <c r="RA102" s="39"/>
      <c r="RB102" s="39"/>
      <c r="RC102" s="39"/>
      <c r="RD102" s="39"/>
      <c r="RE102" s="39"/>
      <c r="RF102" s="39"/>
      <c r="RG102" s="39"/>
      <c r="RH102" s="39"/>
      <c r="RI102" s="39"/>
      <c r="RJ102" s="39"/>
      <c r="RK102" s="39"/>
      <c r="RL102" s="39"/>
      <c r="RM102" s="39"/>
      <c r="RN102" s="39"/>
      <c r="RO102" s="39"/>
      <c r="RP102" s="39"/>
      <c r="RQ102" s="39"/>
      <c r="RR102" s="39"/>
      <c r="RS102" s="39"/>
      <c r="RT102" s="39"/>
      <c r="RU102" s="39"/>
      <c r="RV102" s="39" t="s">
        <v>846</v>
      </c>
      <c r="RW102" s="39">
        <v>0</v>
      </c>
      <c r="RX102" s="39">
        <v>1</v>
      </c>
      <c r="RY102" s="39">
        <v>0</v>
      </c>
      <c r="RZ102" s="39">
        <v>0</v>
      </c>
      <c r="SA102" s="39">
        <v>0</v>
      </c>
      <c r="SB102" s="39">
        <v>0</v>
      </c>
      <c r="SC102" s="39">
        <v>0</v>
      </c>
      <c r="SD102" s="39">
        <v>0</v>
      </c>
      <c r="SE102" s="39"/>
      <c r="SF102" s="39">
        <v>500</v>
      </c>
      <c r="SG102" s="39"/>
      <c r="SH102" s="39"/>
      <c r="SI102" s="39"/>
      <c r="SJ102" s="39"/>
      <c r="SK102" s="39"/>
      <c r="SL102" s="39"/>
      <c r="SM102" s="39"/>
      <c r="SN102" s="39"/>
      <c r="SO102" s="39"/>
      <c r="SP102" s="39"/>
      <c r="SQ102" s="39"/>
      <c r="SR102" s="39"/>
      <c r="SS102" s="39"/>
      <c r="ST102" s="39"/>
      <c r="SU102" s="39"/>
      <c r="SV102" s="39"/>
      <c r="SW102" s="39"/>
      <c r="SX102" s="39"/>
      <c r="SY102" s="39"/>
      <c r="SZ102" s="39"/>
      <c r="TA102" s="39"/>
      <c r="TB102" s="39"/>
      <c r="TC102" s="39"/>
      <c r="TD102" s="39"/>
      <c r="TE102" s="39"/>
      <c r="TF102" s="39"/>
      <c r="TG102" s="39"/>
      <c r="TH102" s="39"/>
      <c r="TI102" s="39"/>
      <c r="TJ102" s="39"/>
      <c r="TK102" s="39"/>
      <c r="TL102" s="39"/>
      <c r="TM102" s="39"/>
      <c r="TN102" s="39"/>
      <c r="TO102" s="39"/>
      <c r="TP102" s="39"/>
      <c r="TQ102" s="39"/>
      <c r="TR102" s="39"/>
      <c r="TS102" s="39"/>
      <c r="TT102" s="39"/>
      <c r="TU102" s="39"/>
      <c r="TV102" s="39"/>
      <c r="TW102" s="39"/>
      <c r="TX102" s="39"/>
      <c r="TY102" s="39"/>
      <c r="TZ102" s="39"/>
      <c r="UA102" s="39"/>
      <c r="UB102" s="39"/>
      <c r="UC102" s="39"/>
      <c r="UD102" s="39"/>
      <c r="UE102" s="39"/>
      <c r="UF102" s="39"/>
      <c r="UG102" s="39"/>
      <c r="UH102" s="39"/>
      <c r="UI102" s="39"/>
      <c r="UJ102" s="39"/>
      <c r="UK102" s="39"/>
      <c r="UL102" s="39"/>
      <c r="UM102" s="39"/>
      <c r="UN102" s="39"/>
      <c r="UO102" s="39"/>
      <c r="UP102" s="39"/>
      <c r="UQ102" s="39"/>
      <c r="UR102" s="39"/>
      <c r="US102" s="39"/>
      <c r="UT102" s="39"/>
      <c r="UU102" s="39"/>
      <c r="UV102" s="39"/>
      <c r="UW102" s="39"/>
      <c r="UX102" s="39"/>
      <c r="UY102" s="39"/>
      <c r="UZ102" s="39"/>
      <c r="VA102" s="39"/>
      <c r="VB102" s="39"/>
      <c r="VC102" s="39"/>
      <c r="VD102" s="39"/>
      <c r="VE102" s="39"/>
      <c r="VF102" s="39"/>
      <c r="VG102" s="39"/>
      <c r="VH102" s="39"/>
      <c r="VI102" s="39"/>
      <c r="VJ102" s="39"/>
      <c r="VK102" s="39"/>
      <c r="VL102" s="39"/>
      <c r="VM102" s="39"/>
      <c r="VN102" s="39"/>
      <c r="VO102" s="39"/>
      <c r="VP102" s="39"/>
      <c r="VQ102" s="39"/>
      <c r="VR102" s="39" t="s">
        <v>327</v>
      </c>
      <c r="VS102" s="39" t="s">
        <v>2393</v>
      </c>
      <c r="VT102" s="39">
        <v>0</v>
      </c>
      <c r="VU102" s="39">
        <v>0</v>
      </c>
      <c r="VV102" s="39">
        <v>0</v>
      </c>
      <c r="VW102" s="39">
        <v>0</v>
      </c>
      <c r="VX102" s="39">
        <v>0</v>
      </c>
      <c r="VY102" s="39">
        <v>1</v>
      </c>
      <c r="VZ102" s="39">
        <v>1</v>
      </c>
      <c r="WA102" s="39">
        <v>0</v>
      </c>
      <c r="WB102" s="39"/>
      <c r="WC102" s="39">
        <v>0</v>
      </c>
      <c r="WD102" s="39">
        <v>0</v>
      </c>
      <c r="WE102" s="39">
        <v>0</v>
      </c>
      <c r="WF102" s="39"/>
      <c r="WG102" s="39" t="s">
        <v>4424</v>
      </c>
      <c r="WH102" s="39" t="s">
        <v>4497</v>
      </c>
      <c r="WI102" s="39" t="s">
        <v>355</v>
      </c>
      <c r="WJ102" s="39">
        <v>0</v>
      </c>
      <c r="WK102" s="39">
        <v>0</v>
      </c>
      <c r="WL102" s="39">
        <v>0</v>
      </c>
      <c r="WM102" s="39">
        <v>0</v>
      </c>
      <c r="WN102" s="39">
        <v>0</v>
      </c>
      <c r="WO102" s="39">
        <v>0</v>
      </c>
      <c r="WP102" s="39">
        <v>0</v>
      </c>
      <c r="WQ102" s="39">
        <v>0</v>
      </c>
      <c r="WR102" s="39">
        <v>0</v>
      </c>
      <c r="WS102" s="39">
        <v>0</v>
      </c>
      <c r="WT102" s="39">
        <v>0</v>
      </c>
      <c r="WU102" s="39"/>
      <c r="WV102" s="39">
        <v>0</v>
      </c>
      <c r="WW102" s="39">
        <v>1</v>
      </c>
      <c r="WX102" s="39">
        <v>0</v>
      </c>
      <c r="WY102" s="39"/>
      <c r="WZ102" s="39"/>
      <c r="XA102" s="39" t="s">
        <v>327</v>
      </c>
      <c r="XB102" s="39"/>
      <c r="XC102" s="39"/>
      <c r="XD102" s="39"/>
      <c r="XE102" s="39"/>
      <c r="XF102" s="39"/>
      <c r="XG102" s="39"/>
      <c r="XH102" s="39"/>
      <c r="XI102" s="39"/>
      <c r="XJ102" s="39" t="s">
        <v>327</v>
      </c>
      <c r="XK102" s="39" t="s">
        <v>327</v>
      </c>
      <c r="XL102" s="39"/>
      <c r="XM102" s="39" t="s">
        <v>355</v>
      </c>
      <c r="XN102" s="39">
        <v>0</v>
      </c>
      <c r="XO102" s="39">
        <v>0</v>
      </c>
      <c r="XP102" s="39">
        <v>0</v>
      </c>
      <c r="XQ102" s="39"/>
      <c r="XR102" s="39">
        <v>0</v>
      </c>
      <c r="XS102" s="39">
        <v>1</v>
      </c>
      <c r="XT102" s="39">
        <v>0</v>
      </c>
      <c r="XU102" s="39"/>
      <c r="XV102" s="39"/>
      <c r="XW102" s="39"/>
      <c r="XX102" s="39">
        <v>230504365</v>
      </c>
      <c r="XY102" s="39" t="s">
        <v>2396</v>
      </c>
      <c r="XZ102" s="38">
        <v>44509.380879629629</v>
      </c>
      <c r="YA102" s="39"/>
      <c r="YB102" s="39"/>
      <c r="YC102" s="39" t="s">
        <v>336</v>
      </c>
      <c r="YD102" s="39" t="s">
        <v>337</v>
      </c>
      <c r="YE102" s="39"/>
      <c r="YF102" s="39">
        <v>113</v>
      </c>
    </row>
    <row r="103" spans="1:656" s="14" customFormat="1" x14ac:dyDescent="0.25">
      <c r="A103" s="37">
        <v>44510.715034930552</v>
      </c>
      <c r="B103" s="38">
        <v>44510.719668344907</v>
      </c>
      <c r="C103" s="38">
        <v>44510</v>
      </c>
      <c r="D103" s="39" t="s">
        <v>2735</v>
      </c>
      <c r="E103" s="39" t="s">
        <v>379</v>
      </c>
      <c r="F103" s="38">
        <v>44510</v>
      </c>
      <c r="G103" s="39" t="s">
        <v>310</v>
      </c>
      <c r="H103" s="39" t="s">
        <v>310</v>
      </c>
      <c r="I103" s="39" t="s">
        <v>327</v>
      </c>
      <c r="J103" s="39" t="s">
        <v>312</v>
      </c>
      <c r="K103" s="39" t="s">
        <v>441</v>
      </c>
      <c r="L103" s="39"/>
      <c r="M103" s="39" t="s">
        <v>681</v>
      </c>
      <c r="N103" s="39" t="s">
        <v>310</v>
      </c>
      <c r="O103" s="39" t="s">
        <v>517</v>
      </c>
      <c r="P103" s="39" t="s">
        <v>316</v>
      </c>
      <c r="Q103" s="39"/>
      <c r="R103" s="39" t="s">
        <v>317</v>
      </c>
      <c r="S103" s="39">
        <v>3</v>
      </c>
      <c r="T103" s="39">
        <v>1</v>
      </c>
      <c r="U103" s="39">
        <v>2</v>
      </c>
      <c r="V103" s="39" t="s">
        <v>318</v>
      </c>
      <c r="W103" s="39">
        <v>1</v>
      </c>
      <c r="X103" s="39">
        <v>0</v>
      </c>
      <c r="Y103" s="39">
        <v>0</v>
      </c>
      <c r="Z103" s="39">
        <v>0</v>
      </c>
      <c r="AA103" s="39" t="s">
        <v>402</v>
      </c>
      <c r="AB103" s="39">
        <v>1</v>
      </c>
      <c r="AC103" s="39">
        <v>1</v>
      </c>
      <c r="AD103" s="39">
        <v>0</v>
      </c>
      <c r="AE103" s="39">
        <v>0</v>
      </c>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c r="DR103" s="39"/>
      <c r="DS103" s="39"/>
      <c r="DT103" s="39"/>
      <c r="DU103" s="39"/>
      <c r="DV103" s="39"/>
      <c r="DW103" s="39"/>
      <c r="DX103" s="39"/>
      <c r="DY103" s="39"/>
      <c r="DZ103" s="39"/>
      <c r="EA103" s="39"/>
      <c r="EB103" s="39"/>
      <c r="EC103" s="39"/>
      <c r="ED103" s="39"/>
      <c r="EE103" s="39"/>
      <c r="EF103" s="39"/>
      <c r="EG103" s="39"/>
      <c r="EH103" s="39"/>
      <c r="EI103" s="39"/>
      <c r="EJ103" s="39" t="s">
        <v>318</v>
      </c>
      <c r="EK103" s="39">
        <v>1</v>
      </c>
      <c r="EL103" s="39">
        <v>0</v>
      </c>
      <c r="EM103" s="39">
        <v>0</v>
      </c>
      <c r="EN103" s="39">
        <v>0</v>
      </c>
      <c r="EO103" s="39">
        <v>0</v>
      </c>
      <c r="EP103" s="39">
        <v>0</v>
      </c>
      <c r="EQ103" s="39"/>
      <c r="ER103" s="39"/>
      <c r="ES103" s="39"/>
      <c r="ET103" s="39"/>
      <c r="EU103" s="39"/>
      <c r="EV103" s="39"/>
      <c r="EW103" s="39"/>
      <c r="EX103" s="39"/>
      <c r="EY103" s="39"/>
      <c r="EZ103" s="39"/>
      <c r="FA103" s="39"/>
      <c r="FB103" s="39"/>
      <c r="FC103" s="39"/>
      <c r="FD103" s="39"/>
      <c r="FE103" s="39"/>
      <c r="FF103" s="39"/>
      <c r="FG103" s="39"/>
      <c r="FH103" s="39"/>
      <c r="FI103" s="39"/>
      <c r="FJ103" s="39"/>
      <c r="FK103" s="39"/>
      <c r="FL103" s="39"/>
      <c r="FM103" s="39"/>
      <c r="FN103" s="39"/>
      <c r="FO103" s="39"/>
      <c r="FP103" s="39"/>
      <c r="FQ103" s="39"/>
      <c r="FR103" s="39"/>
      <c r="FS103" s="39"/>
      <c r="FT103" s="39"/>
      <c r="FU103" s="39"/>
      <c r="FV103" s="39"/>
      <c r="FW103" s="39"/>
      <c r="FX103" s="39"/>
      <c r="FY103" s="39"/>
      <c r="FZ103" s="39"/>
      <c r="GA103" s="39"/>
      <c r="GB103" s="39"/>
      <c r="GC103" s="39"/>
      <c r="GD103" s="39"/>
      <c r="GE103" s="39"/>
      <c r="GF103" s="39"/>
      <c r="GG103" s="39"/>
      <c r="GH103" s="39"/>
      <c r="GI103" s="39"/>
      <c r="GJ103" s="39"/>
      <c r="GK103" s="39"/>
      <c r="GL103" s="39"/>
      <c r="GM103" s="39"/>
      <c r="GN103" s="39"/>
      <c r="GO103" s="39"/>
      <c r="GP103" s="39"/>
      <c r="GQ103" s="39"/>
      <c r="GR103" s="39"/>
      <c r="GS103" s="39"/>
      <c r="GT103" s="39"/>
      <c r="GU103" s="39"/>
      <c r="GV103" s="39"/>
      <c r="GW103" s="39"/>
      <c r="GX103" s="39"/>
      <c r="GY103" s="39"/>
      <c r="GZ103" s="39"/>
      <c r="HA103" s="39"/>
      <c r="HB103" s="39"/>
      <c r="HC103" s="39"/>
      <c r="HD103" s="39"/>
      <c r="HE103" s="39"/>
      <c r="HF103" s="39"/>
      <c r="HG103" s="39"/>
      <c r="HH103" s="39"/>
      <c r="HI103" s="39"/>
      <c r="HJ103" s="39"/>
      <c r="HK103" s="39"/>
      <c r="HL103" s="39"/>
      <c r="HM103" s="39"/>
      <c r="HN103" s="39"/>
      <c r="HO103" s="39"/>
      <c r="HP103" s="39"/>
      <c r="HQ103" s="39"/>
      <c r="HR103" s="39"/>
      <c r="HS103" s="39"/>
      <c r="HT103" s="39"/>
      <c r="HU103" s="39"/>
      <c r="HV103" s="39"/>
      <c r="HW103" s="39"/>
      <c r="HX103" s="39"/>
      <c r="HY103" s="39"/>
      <c r="HZ103" s="39"/>
      <c r="IA103" s="39"/>
      <c r="IB103" s="39"/>
      <c r="IC103" s="39"/>
      <c r="ID103" s="39" t="s">
        <v>4277</v>
      </c>
      <c r="IE103" s="39"/>
      <c r="IF103" s="39"/>
      <c r="IG103" s="39"/>
      <c r="IH103" s="39"/>
      <c r="II103" s="39"/>
      <c r="IJ103" s="39"/>
      <c r="IK103" s="39"/>
      <c r="IL103" s="39"/>
      <c r="IM103" s="39"/>
      <c r="IN103" s="39"/>
      <c r="IO103" s="39"/>
      <c r="IP103" s="39"/>
      <c r="IQ103" s="39"/>
      <c r="IR103" s="39"/>
      <c r="IS103" s="39"/>
      <c r="IT103" s="39"/>
      <c r="IU103" s="39"/>
      <c r="IV103" s="39"/>
      <c r="IW103" s="39"/>
      <c r="IX103" s="39"/>
      <c r="IY103" s="39"/>
      <c r="IZ103" s="39"/>
      <c r="JA103" s="39"/>
      <c r="JB103" s="39"/>
      <c r="JC103" s="39"/>
      <c r="JD103" s="39"/>
      <c r="JE103" s="39"/>
      <c r="JF103" s="39"/>
      <c r="JG103" s="39"/>
      <c r="JH103" s="39"/>
      <c r="JI103" s="39"/>
      <c r="JJ103" s="39"/>
      <c r="JK103" s="39"/>
      <c r="JL103" s="39"/>
      <c r="JM103" s="39"/>
      <c r="JN103" s="39"/>
      <c r="JO103" s="39"/>
      <c r="JP103" s="39"/>
      <c r="JQ103" s="39"/>
      <c r="JR103" s="39"/>
      <c r="JS103" s="39"/>
      <c r="JT103" s="39"/>
      <c r="JU103" s="39"/>
      <c r="JV103" s="39"/>
      <c r="JW103" s="39"/>
      <c r="JX103" s="39"/>
      <c r="JY103" s="39"/>
      <c r="JZ103" s="39"/>
      <c r="KA103" s="39"/>
      <c r="KB103" s="39"/>
      <c r="KC103" s="39"/>
      <c r="KD103" s="39"/>
      <c r="KE103" s="39"/>
      <c r="KF103" s="39"/>
      <c r="KG103" s="39"/>
      <c r="KH103" s="39"/>
      <c r="KI103" s="39"/>
      <c r="KJ103" s="39"/>
      <c r="KK103" s="39"/>
      <c r="KL103" s="39"/>
      <c r="KM103" s="39"/>
      <c r="KN103" s="39"/>
      <c r="KO103" s="39"/>
      <c r="KP103" s="39"/>
      <c r="KQ103" s="39"/>
      <c r="KR103" s="39"/>
      <c r="KS103" s="39"/>
      <c r="KT103" s="39"/>
      <c r="KU103" s="39"/>
      <c r="KV103" s="39"/>
      <c r="KW103" s="39"/>
      <c r="KX103" s="39"/>
      <c r="KY103" s="39"/>
      <c r="KZ103" s="39"/>
      <c r="LA103" s="39"/>
      <c r="LB103" s="39"/>
      <c r="LC103" s="39"/>
      <c r="LD103" s="39"/>
      <c r="LE103" s="39"/>
      <c r="LF103" s="39"/>
      <c r="LG103" s="39"/>
      <c r="LH103" s="39"/>
      <c r="LI103" s="39"/>
      <c r="LJ103" s="39"/>
      <c r="LK103" s="39"/>
      <c r="LL103" s="39"/>
      <c r="LM103" s="39"/>
      <c r="LN103" s="39"/>
      <c r="LO103" s="39"/>
      <c r="LP103" s="39"/>
      <c r="LQ103" s="39"/>
      <c r="LR103" s="39"/>
      <c r="LS103" s="39"/>
      <c r="LT103" s="39"/>
      <c r="LU103" s="39"/>
      <c r="LV103" s="39"/>
      <c r="LW103" s="39"/>
      <c r="LX103" s="39"/>
      <c r="LY103" s="39"/>
      <c r="LZ103" s="39"/>
      <c r="MA103" s="39"/>
      <c r="MB103" s="39"/>
      <c r="MC103" s="39"/>
      <c r="MD103" s="39"/>
      <c r="ME103" s="39"/>
      <c r="MF103" s="39"/>
      <c r="MG103" s="39"/>
      <c r="MH103" s="39"/>
      <c r="MI103" s="39"/>
      <c r="MJ103" s="39" t="s">
        <v>433</v>
      </c>
      <c r="MK103" s="39">
        <v>1</v>
      </c>
      <c r="ML103" s="39">
        <v>0</v>
      </c>
      <c r="MM103" s="39">
        <v>0</v>
      </c>
      <c r="MN103" s="39">
        <v>0</v>
      </c>
      <c r="MO103" s="39">
        <v>0</v>
      </c>
      <c r="MP103" s="39">
        <v>0</v>
      </c>
      <c r="MQ103" s="39">
        <v>0</v>
      </c>
      <c r="MR103" s="39">
        <v>0</v>
      </c>
      <c r="MS103" s="39"/>
      <c r="MT103" s="39"/>
      <c r="MU103" s="39"/>
      <c r="MV103" s="39"/>
      <c r="MW103" s="39"/>
      <c r="MX103" s="39"/>
      <c r="MY103" s="39"/>
      <c r="MZ103" s="39"/>
      <c r="NA103" s="39"/>
      <c r="NB103" s="39" t="s">
        <v>371</v>
      </c>
      <c r="NC103" s="39">
        <v>0</v>
      </c>
      <c r="ND103" s="39">
        <v>1</v>
      </c>
      <c r="NE103" s="39">
        <v>0</v>
      </c>
      <c r="NF103" s="39">
        <v>0</v>
      </c>
      <c r="NG103" s="39" t="s">
        <v>428</v>
      </c>
      <c r="NH103" s="39"/>
      <c r="NI103" s="39"/>
      <c r="NJ103" s="39"/>
      <c r="NK103" s="39"/>
      <c r="NL103" s="39"/>
      <c r="NM103" s="39"/>
      <c r="NN103" s="39"/>
      <c r="NO103" s="39"/>
      <c r="NP103" s="39"/>
      <c r="NQ103" s="39"/>
      <c r="NR103" s="39">
        <v>1</v>
      </c>
      <c r="NS103" s="39"/>
      <c r="NT103" s="39"/>
      <c r="NU103" s="39"/>
      <c r="NV103" s="39"/>
      <c r="NW103" s="39"/>
      <c r="NX103" s="39"/>
      <c r="NY103" s="39"/>
      <c r="NZ103" s="39"/>
      <c r="OA103" s="39"/>
      <c r="OB103" s="39"/>
      <c r="OC103" s="39"/>
      <c r="OD103" s="39"/>
      <c r="OE103" s="39"/>
      <c r="OF103" s="39"/>
      <c r="OG103" s="39"/>
      <c r="OH103" s="39"/>
      <c r="OI103" s="39"/>
      <c r="OJ103" s="39"/>
      <c r="OK103" s="39"/>
      <c r="OL103" s="39"/>
      <c r="OM103" s="39"/>
      <c r="ON103" s="39"/>
      <c r="OO103" s="39"/>
      <c r="OP103" s="39"/>
      <c r="OQ103" s="39"/>
      <c r="OR103" s="39"/>
      <c r="OS103" s="39"/>
      <c r="OT103" s="39"/>
      <c r="OU103" s="39"/>
      <c r="OV103" s="39" t="s">
        <v>2745</v>
      </c>
      <c r="OW103" s="39">
        <v>1</v>
      </c>
      <c r="OX103" s="39">
        <v>1</v>
      </c>
      <c r="OY103" s="39">
        <v>0</v>
      </c>
      <c r="OZ103" s="39">
        <v>0</v>
      </c>
      <c r="PA103" s="39">
        <v>0</v>
      </c>
      <c r="PB103" s="39">
        <v>0</v>
      </c>
      <c r="PC103" s="39">
        <v>0</v>
      </c>
      <c r="PD103" s="39">
        <v>0</v>
      </c>
      <c r="PE103" s="39"/>
      <c r="PF103" s="39"/>
      <c r="PG103" s="39"/>
      <c r="PH103" s="39">
        <v>0</v>
      </c>
      <c r="PI103" s="39">
        <v>0</v>
      </c>
      <c r="PJ103" s="39">
        <v>0</v>
      </c>
      <c r="PK103" s="39"/>
      <c r="PL103" s="39"/>
      <c r="PM103" s="39" t="s">
        <v>2746</v>
      </c>
      <c r="PN103" s="39">
        <v>0</v>
      </c>
      <c r="PO103" s="39">
        <v>0</v>
      </c>
      <c r="PP103" s="39">
        <v>1</v>
      </c>
      <c r="PQ103" s="39">
        <v>1</v>
      </c>
      <c r="PR103" s="39">
        <v>1</v>
      </c>
      <c r="PS103" s="39">
        <v>0</v>
      </c>
      <c r="PT103" s="39">
        <v>0</v>
      </c>
      <c r="PU103" s="39">
        <v>0</v>
      </c>
      <c r="PV103" s="39">
        <v>0</v>
      </c>
      <c r="PW103" s="39">
        <v>0</v>
      </c>
      <c r="PX103" s="39">
        <v>0</v>
      </c>
      <c r="PY103" s="39">
        <v>0</v>
      </c>
      <c r="PZ103" s="39">
        <v>0</v>
      </c>
      <c r="QA103" s="39">
        <v>0</v>
      </c>
      <c r="QB103" s="39"/>
      <c r="QC103" s="39" t="s">
        <v>844</v>
      </c>
      <c r="QD103" s="39"/>
      <c r="QE103" s="39" t="s">
        <v>1177</v>
      </c>
      <c r="QF103" s="39">
        <v>0</v>
      </c>
      <c r="QG103" s="39">
        <v>0</v>
      </c>
      <c r="QH103" s="39">
        <v>0</v>
      </c>
      <c r="QI103" s="39">
        <v>1</v>
      </c>
      <c r="QJ103" s="39">
        <v>0</v>
      </c>
      <c r="QK103" s="39">
        <v>0</v>
      </c>
      <c r="QL103" s="39">
        <v>0</v>
      </c>
      <c r="QM103" s="39">
        <v>0</v>
      </c>
      <c r="QN103" s="39">
        <v>0</v>
      </c>
      <c r="QO103" s="39"/>
      <c r="QP103" s="39" t="s">
        <v>1177</v>
      </c>
      <c r="QQ103" s="39">
        <v>0</v>
      </c>
      <c r="QR103" s="39">
        <v>0</v>
      </c>
      <c r="QS103" s="39">
        <v>0</v>
      </c>
      <c r="QT103" s="39">
        <v>1</v>
      </c>
      <c r="QU103" s="39">
        <v>0</v>
      </c>
      <c r="QV103" s="39">
        <v>0</v>
      </c>
      <c r="QW103" s="39">
        <v>0</v>
      </c>
      <c r="QX103" s="39">
        <v>0</v>
      </c>
      <c r="QY103" s="39">
        <v>0</v>
      </c>
      <c r="QZ103" s="39"/>
      <c r="RA103" s="39"/>
      <c r="RB103" s="39"/>
      <c r="RC103" s="39"/>
      <c r="RD103" s="39"/>
      <c r="RE103" s="39"/>
      <c r="RF103" s="39"/>
      <c r="RG103" s="39"/>
      <c r="RH103" s="39"/>
      <c r="RI103" s="39"/>
      <c r="RJ103" s="39"/>
      <c r="RK103" s="39"/>
      <c r="RL103" s="39"/>
      <c r="RM103" s="39"/>
      <c r="RN103" s="39"/>
      <c r="RO103" s="39"/>
      <c r="RP103" s="39"/>
      <c r="RQ103" s="39"/>
      <c r="RR103" s="39"/>
      <c r="RS103" s="39"/>
      <c r="RT103" s="39"/>
      <c r="RU103" s="39"/>
      <c r="RV103" s="39"/>
      <c r="RW103" s="39"/>
      <c r="RX103" s="39"/>
      <c r="RY103" s="39"/>
      <c r="RZ103" s="39"/>
      <c r="SA103" s="39"/>
      <c r="SB103" s="39"/>
      <c r="SC103" s="39"/>
      <c r="SD103" s="39"/>
      <c r="SE103" s="39"/>
      <c r="SF103" s="39"/>
      <c r="SG103" s="39"/>
      <c r="SH103" s="39"/>
      <c r="SI103" s="39"/>
      <c r="SJ103" s="39"/>
      <c r="SK103" s="39"/>
      <c r="SL103" s="39"/>
      <c r="SM103" s="39"/>
      <c r="SN103" s="39"/>
      <c r="SO103" s="39"/>
      <c r="SP103" s="39"/>
      <c r="SQ103" s="39"/>
      <c r="SR103" s="39"/>
      <c r="SS103" s="39"/>
      <c r="ST103" s="39"/>
      <c r="SU103" s="39"/>
      <c r="SV103" s="39"/>
      <c r="SW103" s="39"/>
      <c r="SX103" s="39"/>
      <c r="SY103" s="39"/>
      <c r="SZ103" s="39"/>
      <c r="TA103" s="39"/>
      <c r="TB103" s="39"/>
      <c r="TC103" s="39"/>
      <c r="TD103" s="39"/>
      <c r="TE103" s="39"/>
      <c r="TF103" s="39"/>
      <c r="TG103" s="39"/>
      <c r="TH103" s="39"/>
      <c r="TI103" s="39"/>
      <c r="TJ103" s="39" t="s">
        <v>846</v>
      </c>
      <c r="TK103" s="39">
        <v>0</v>
      </c>
      <c r="TL103" s="39">
        <v>1</v>
      </c>
      <c r="TM103" s="39">
        <v>0</v>
      </c>
      <c r="TN103" s="39">
        <v>0</v>
      </c>
      <c r="TO103" s="39">
        <v>0</v>
      </c>
      <c r="TP103" s="39">
        <v>0</v>
      </c>
      <c r="TQ103" s="39">
        <v>0</v>
      </c>
      <c r="TR103" s="39">
        <v>0</v>
      </c>
      <c r="TS103" s="39"/>
      <c r="TT103" s="39">
        <v>200</v>
      </c>
      <c r="TU103" s="39"/>
      <c r="TV103" s="39"/>
      <c r="TW103" s="39"/>
      <c r="TX103" s="39"/>
      <c r="TY103" s="39"/>
      <c r="TZ103" s="39"/>
      <c r="UA103" s="39"/>
      <c r="UB103" s="39"/>
      <c r="UC103" s="39"/>
      <c r="UD103" s="39"/>
      <c r="UE103" s="39"/>
      <c r="UF103" s="39"/>
      <c r="UG103" s="39"/>
      <c r="UH103" s="39"/>
      <c r="UI103" s="39"/>
      <c r="UJ103" s="39"/>
      <c r="UK103" s="39"/>
      <c r="UL103" s="39"/>
      <c r="UM103" s="39"/>
      <c r="UN103" s="39"/>
      <c r="UO103" s="39"/>
      <c r="UP103" s="39"/>
      <c r="UQ103" s="39"/>
      <c r="UR103" s="39"/>
      <c r="US103" s="39"/>
      <c r="UT103" s="39"/>
      <c r="UU103" s="39"/>
      <c r="UV103" s="39"/>
      <c r="UW103" s="39"/>
      <c r="UX103" s="39"/>
      <c r="UY103" s="39"/>
      <c r="UZ103" s="39"/>
      <c r="VA103" s="39"/>
      <c r="VB103" s="39"/>
      <c r="VC103" s="39"/>
      <c r="VD103" s="39"/>
      <c r="VE103" s="39"/>
      <c r="VF103" s="39"/>
      <c r="VG103" s="39"/>
      <c r="VH103" s="39"/>
      <c r="VI103" s="39"/>
      <c r="VJ103" s="39"/>
      <c r="VK103" s="39"/>
      <c r="VL103" s="39"/>
      <c r="VM103" s="39"/>
      <c r="VN103" s="39"/>
      <c r="VO103" s="39"/>
      <c r="VP103" s="39"/>
      <c r="VQ103" s="39"/>
      <c r="VR103" s="39" t="s">
        <v>327</v>
      </c>
      <c r="VS103" s="39" t="s">
        <v>2747</v>
      </c>
      <c r="VT103" s="39">
        <v>0</v>
      </c>
      <c r="VU103" s="39">
        <v>0</v>
      </c>
      <c r="VV103" s="39">
        <v>0</v>
      </c>
      <c r="VW103" s="39">
        <v>1</v>
      </c>
      <c r="VX103" s="39">
        <v>0</v>
      </c>
      <c r="VY103" s="39">
        <v>1</v>
      </c>
      <c r="VZ103" s="39">
        <v>0</v>
      </c>
      <c r="WA103" s="39">
        <v>1</v>
      </c>
      <c r="WB103" s="39"/>
      <c r="WC103" s="39">
        <v>0</v>
      </c>
      <c r="WD103" s="39">
        <v>0</v>
      </c>
      <c r="WE103" s="39">
        <v>0</v>
      </c>
      <c r="WF103" s="39"/>
      <c r="WG103" s="39" t="s">
        <v>4446</v>
      </c>
      <c r="WH103" s="39" t="s">
        <v>4493</v>
      </c>
      <c r="WI103" s="39" t="s">
        <v>2750</v>
      </c>
      <c r="WJ103" s="39">
        <v>0</v>
      </c>
      <c r="WK103" s="39">
        <v>0</v>
      </c>
      <c r="WL103" s="39">
        <v>0</v>
      </c>
      <c r="WM103" s="39">
        <v>1</v>
      </c>
      <c r="WN103" s="39">
        <v>0</v>
      </c>
      <c r="WO103" s="39">
        <v>0</v>
      </c>
      <c r="WP103" s="39">
        <v>1</v>
      </c>
      <c r="WQ103" s="39">
        <v>0</v>
      </c>
      <c r="WR103" s="39">
        <v>0</v>
      </c>
      <c r="WS103" s="39">
        <v>0</v>
      </c>
      <c r="WT103" s="39">
        <v>0</v>
      </c>
      <c r="WU103" s="39"/>
      <c r="WV103" s="39">
        <v>0</v>
      </c>
      <c r="WW103" s="39">
        <v>0</v>
      </c>
      <c r="WX103" s="39">
        <v>0</v>
      </c>
      <c r="WY103" s="39"/>
      <c r="WZ103" s="39" t="s">
        <v>5058</v>
      </c>
      <c r="XA103" s="39" t="s">
        <v>310</v>
      </c>
      <c r="XB103" s="39" t="s">
        <v>2235</v>
      </c>
      <c r="XC103" s="39">
        <v>0</v>
      </c>
      <c r="XD103" s="39">
        <v>0</v>
      </c>
      <c r="XE103" s="39">
        <v>1</v>
      </c>
      <c r="XF103" s="39">
        <v>0</v>
      </c>
      <c r="XG103" s="39">
        <v>0</v>
      </c>
      <c r="XH103" s="39">
        <v>0</v>
      </c>
      <c r="XI103" s="39"/>
      <c r="XJ103" s="39" t="s">
        <v>327</v>
      </c>
      <c r="XK103" s="39" t="s">
        <v>327</v>
      </c>
      <c r="XL103" s="39"/>
      <c r="XM103" s="39" t="s">
        <v>439</v>
      </c>
      <c r="XN103" s="39">
        <v>0</v>
      </c>
      <c r="XO103" s="39">
        <v>1</v>
      </c>
      <c r="XP103" s="39">
        <v>0</v>
      </c>
      <c r="XQ103" s="39"/>
      <c r="XR103" s="39">
        <v>0</v>
      </c>
      <c r="XS103" s="39">
        <v>0</v>
      </c>
      <c r="XT103" s="39">
        <v>0</v>
      </c>
      <c r="XU103" s="39"/>
      <c r="XV103" s="39"/>
      <c r="XW103" s="39" t="s">
        <v>327</v>
      </c>
      <c r="XX103" s="39">
        <v>230988851</v>
      </c>
      <c r="XY103" s="39" t="s">
        <v>2752</v>
      </c>
      <c r="XZ103" s="38">
        <v>44510.63758101852</v>
      </c>
      <c r="YA103" s="39"/>
      <c r="YB103" s="39"/>
      <c r="YC103" s="39" t="s">
        <v>336</v>
      </c>
      <c r="YD103" s="39" t="s">
        <v>337</v>
      </c>
      <c r="YE103" s="39"/>
      <c r="YF103" s="39">
        <v>115</v>
      </c>
    </row>
    <row r="104" spans="1:656" s="14" customFormat="1" x14ac:dyDescent="0.25">
      <c r="A104" s="37">
        <v>44510.720141435188</v>
      </c>
      <c r="B104" s="38">
        <v>44510.723753113423</v>
      </c>
      <c r="C104" s="38">
        <v>44510</v>
      </c>
      <c r="D104" s="39" t="s">
        <v>2735</v>
      </c>
      <c r="E104" s="39" t="s">
        <v>379</v>
      </c>
      <c r="F104" s="38">
        <v>44510</v>
      </c>
      <c r="G104" s="39" t="s">
        <v>310</v>
      </c>
      <c r="H104" s="39" t="s">
        <v>310</v>
      </c>
      <c r="I104" s="39" t="s">
        <v>327</v>
      </c>
      <c r="J104" s="39" t="s">
        <v>312</v>
      </c>
      <c r="K104" s="39" t="s">
        <v>441</v>
      </c>
      <c r="L104" s="39"/>
      <c r="M104" s="39" t="s">
        <v>681</v>
      </c>
      <c r="N104" s="39" t="s">
        <v>310</v>
      </c>
      <c r="O104" s="39" t="s">
        <v>517</v>
      </c>
      <c r="P104" s="39" t="s">
        <v>401</v>
      </c>
      <c r="Q104" s="39"/>
      <c r="R104" s="39" t="s">
        <v>317</v>
      </c>
      <c r="S104" s="39">
        <v>3</v>
      </c>
      <c r="T104" s="39">
        <v>0</v>
      </c>
      <c r="U104" s="39">
        <v>0</v>
      </c>
      <c r="V104" s="39" t="s">
        <v>318</v>
      </c>
      <c r="W104" s="39">
        <v>1</v>
      </c>
      <c r="X104" s="39">
        <v>0</v>
      </c>
      <c r="Y104" s="39">
        <v>0</v>
      </c>
      <c r="Z104" s="39">
        <v>0</v>
      </c>
      <c r="AA104" s="39" t="s">
        <v>319</v>
      </c>
      <c r="AB104" s="39">
        <v>1</v>
      </c>
      <c r="AC104" s="39">
        <v>0</v>
      </c>
      <c r="AD104" s="39">
        <v>0</v>
      </c>
      <c r="AE104" s="39">
        <v>0</v>
      </c>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N104" s="39"/>
      <c r="CO104" s="39"/>
      <c r="CP104" s="39"/>
      <c r="CQ104" s="39"/>
      <c r="CR104" s="39"/>
      <c r="CS104" s="39"/>
      <c r="CT104" s="39"/>
      <c r="CU104" s="39"/>
      <c r="CV104" s="39"/>
      <c r="CW104" s="39"/>
      <c r="CX104" s="39"/>
      <c r="CY104" s="39"/>
      <c r="CZ104" s="39"/>
      <c r="DA104" s="39"/>
      <c r="DB104" s="39"/>
      <c r="DC104" s="39"/>
      <c r="DD104" s="39"/>
      <c r="DE104" s="39"/>
      <c r="DF104" s="39"/>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c r="ED104" s="39"/>
      <c r="EE104" s="39"/>
      <c r="EF104" s="39"/>
      <c r="EG104" s="39"/>
      <c r="EH104" s="39"/>
      <c r="EI104" s="39"/>
      <c r="EJ104" s="39" t="s">
        <v>318</v>
      </c>
      <c r="EK104" s="39">
        <v>1</v>
      </c>
      <c r="EL104" s="39">
        <v>0</v>
      </c>
      <c r="EM104" s="39">
        <v>0</v>
      </c>
      <c r="EN104" s="39">
        <v>0</v>
      </c>
      <c r="EO104" s="39">
        <v>0</v>
      </c>
      <c r="EP104" s="39">
        <v>0</v>
      </c>
      <c r="EQ104" s="39"/>
      <c r="ER104" s="39"/>
      <c r="ES104" s="39"/>
      <c r="ET104" s="39"/>
      <c r="EU104" s="39"/>
      <c r="EV104" s="39"/>
      <c r="EW104" s="39"/>
      <c r="EX104" s="39"/>
      <c r="EY104" s="39"/>
      <c r="EZ104" s="39"/>
      <c r="FA104" s="39"/>
      <c r="FB104" s="39"/>
      <c r="FC104" s="39"/>
      <c r="FD104" s="39"/>
      <c r="FE104" s="39"/>
      <c r="FF104" s="39"/>
      <c r="FG104" s="39"/>
      <c r="FH104" s="39"/>
      <c r="FI104" s="39"/>
      <c r="FJ104" s="39"/>
      <c r="FK104" s="39"/>
      <c r="FL104" s="39"/>
      <c r="FM104" s="39"/>
      <c r="FN104" s="39"/>
      <c r="FO104" s="39"/>
      <c r="FP104" s="39"/>
      <c r="FQ104" s="39"/>
      <c r="FR104" s="39"/>
      <c r="FS104" s="39"/>
      <c r="FT104" s="39"/>
      <c r="FU104" s="39"/>
      <c r="FV104" s="39"/>
      <c r="FW104" s="39"/>
      <c r="FX104" s="39"/>
      <c r="FY104" s="39"/>
      <c r="FZ104" s="39"/>
      <c r="GA104" s="39"/>
      <c r="GB104" s="39"/>
      <c r="GC104" s="39"/>
      <c r="GD104" s="39"/>
      <c r="GE104" s="39"/>
      <c r="GF104" s="39"/>
      <c r="GG104" s="39"/>
      <c r="GH104" s="39"/>
      <c r="GI104" s="39"/>
      <c r="GJ104" s="39"/>
      <c r="GK104" s="39"/>
      <c r="GL104" s="39"/>
      <c r="GM104" s="39"/>
      <c r="GN104" s="39"/>
      <c r="GO104" s="39"/>
      <c r="GP104" s="39"/>
      <c r="GQ104" s="39"/>
      <c r="GR104" s="39"/>
      <c r="GS104" s="39"/>
      <c r="GT104" s="39"/>
      <c r="GU104" s="39"/>
      <c r="GV104" s="39"/>
      <c r="GW104" s="39"/>
      <c r="GX104" s="39"/>
      <c r="GY104" s="39"/>
      <c r="GZ104" s="39"/>
      <c r="HA104" s="39"/>
      <c r="HB104" s="39"/>
      <c r="HC104" s="39"/>
      <c r="HD104" s="39"/>
      <c r="HE104" s="39"/>
      <c r="HF104" s="39"/>
      <c r="HG104" s="39"/>
      <c r="HH104" s="39"/>
      <c r="HI104" s="39"/>
      <c r="HJ104" s="39"/>
      <c r="HK104" s="39"/>
      <c r="HL104" s="39"/>
      <c r="HM104" s="39"/>
      <c r="HN104" s="39"/>
      <c r="HO104" s="39"/>
      <c r="HP104" s="39"/>
      <c r="HQ104" s="39"/>
      <c r="HR104" s="39"/>
      <c r="HS104" s="39"/>
      <c r="HT104" s="39"/>
      <c r="HU104" s="39"/>
      <c r="HV104" s="39"/>
      <c r="HW104" s="39"/>
      <c r="HX104" s="39"/>
      <c r="HY104" s="39"/>
      <c r="HZ104" s="39"/>
      <c r="IA104" s="39"/>
      <c r="IB104" s="39"/>
      <c r="IC104" s="39"/>
      <c r="ID104" s="39" t="s">
        <v>4275</v>
      </c>
      <c r="IE104" s="39"/>
      <c r="IF104" s="39"/>
      <c r="IG104" s="39"/>
      <c r="IH104" s="39"/>
      <c r="II104" s="39"/>
      <c r="IJ104" s="39"/>
      <c r="IK104" s="39"/>
      <c r="IL104" s="39"/>
      <c r="IM104" s="39"/>
      <c r="IN104" s="39"/>
      <c r="IO104" s="39"/>
      <c r="IP104" s="39"/>
      <c r="IQ104" s="39"/>
      <c r="IR104" s="39"/>
      <c r="IS104" s="39"/>
      <c r="IT104" s="39"/>
      <c r="IU104" s="39"/>
      <c r="IV104" s="39"/>
      <c r="IW104" s="39"/>
      <c r="IX104" s="39"/>
      <c r="IY104" s="39"/>
      <c r="IZ104" s="39"/>
      <c r="JA104" s="39"/>
      <c r="JB104" s="39"/>
      <c r="JC104" s="39"/>
      <c r="JD104" s="39"/>
      <c r="JE104" s="39"/>
      <c r="JF104" s="39"/>
      <c r="JG104" s="39"/>
      <c r="JH104" s="39"/>
      <c r="JI104" s="39"/>
      <c r="JJ104" s="39"/>
      <c r="JK104" s="39"/>
      <c r="JL104" s="39"/>
      <c r="JM104" s="39"/>
      <c r="JN104" s="39"/>
      <c r="JO104" s="39"/>
      <c r="JP104" s="39"/>
      <c r="JQ104" s="39"/>
      <c r="JR104" s="39"/>
      <c r="JS104" s="39"/>
      <c r="JT104" s="39"/>
      <c r="JU104" s="39"/>
      <c r="JV104" s="39"/>
      <c r="JW104" s="39"/>
      <c r="JX104" s="39"/>
      <c r="JY104" s="39"/>
      <c r="JZ104" s="39"/>
      <c r="KA104" s="39"/>
      <c r="KB104" s="39"/>
      <c r="KC104" s="39"/>
      <c r="KD104" s="39"/>
      <c r="KE104" s="39"/>
      <c r="KF104" s="39"/>
      <c r="KG104" s="39"/>
      <c r="KH104" s="39"/>
      <c r="KI104" s="39"/>
      <c r="KJ104" s="39"/>
      <c r="KK104" s="39"/>
      <c r="KL104" s="39"/>
      <c r="KM104" s="39"/>
      <c r="KN104" s="39"/>
      <c r="KO104" s="39"/>
      <c r="KP104" s="39"/>
      <c r="KQ104" s="39"/>
      <c r="KR104" s="39"/>
      <c r="KS104" s="39"/>
      <c r="KT104" s="39"/>
      <c r="KU104" s="39"/>
      <c r="KV104" s="39"/>
      <c r="KW104" s="39"/>
      <c r="KX104" s="39"/>
      <c r="KY104" s="39"/>
      <c r="KZ104" s="39"/>
      <c r="LA104" s="39"/>
      <c r="LB104" s="39"/>
      <c r="LC104" s="39"/>
      <c r="LD104" s="39"/>
      <c r="LE104" s="39"/>
      <c r="LF104" s="39"/>
      <c r="LG104" s="39"/>
      <c r="LH104" s="39"/>
      <c r="LI104" s="39"/>
      <c r="LJ104" s="39"/>
      <c r="LK104" s="39"/>
      <c r="LL104" s="39"/>
      <c r="LM104" s="39"/>
      <c r="LN104" s="39"/>
      <c r="LO104" s="39"/>
      <c r="LP104" s="39"/>
      <c r="LQ104" s="39"/>
      <c r="LR104" s="39"/>
      <c r="LS104" s="39"/>
      <c r="LT104" s="39"/>
      <c r="LU104" s="39"/>
      <c r="LV104" s="39"/>
      <c r="LW104" s="39"/>
      <c r="LX104" s="39"/>
      <c r="LY104" s="39"/>
      <c r="LZ104" s="39"/>
      <c r="MA104" s="39"/>
      <c r="MB104" s="39"/>
      <c r="MC104" s="39"/>
      <c r="MD104" s="39"/>
      <c r="ME104" s="39"/>
      <c r="MF104" s="39"/>
      <c r="MG104" s="39"/>
      <c r="MH104" s="39"/>
      <c r="MI104" s="39"/>
      <c r="MJ104" s="39" t="s">
        <v>355</v>
      </c>
      <c r="MK104" s="39">
        <v>0</v>
      </c>
      <c r="ML104" s="39">
        <v>0</v>
      </c>
      <c r="MM104" s="39">
        <v>0</v>
      </c>
      <c r="MN104" s="39">
        <v>0</v>
      </c>
      <c r="MO104" s="39">
        <v>0</v>
      </c>
      <c r="MP104" s="39">
        <v>0</v>
      </c>
      <c r="MQ104" s="39">
        <v>1</v>
      </c>
      <c r="MR104" s="39">
        <v>0</v>
      </c>
      <c r="MS104" s="39"/>
      <c r="MT104" s="39"/>
      <c r="MU104" s="39"/>
      <c r="MV104" s="39"/>
      <c r="MW104" s="39"/>
      <c r="MX104" s="39"/>
      <c r="MY104" s="39"/>
      <c r="MZ104" s="39"/>
      <c r="NA104" s="39"/>
      <c r="NB104" s="39" t="s">
        <v>325</v>
      </c>
      <c r="NC104" s="39">
        <v>1</v>
      </c>
      <c r="ND104" s="39">
        <v>0</v>
      </c>
      <c r="NE104" s="39">
        <v>0</v>
      </c>
      <c r="NF104" s="39">
        <v>0</v>
      </c>
      <c r="NG104" s="39" t="s">
        <v>428</v>
      </c>
      <c r="NH104" s="39"/>
      <c r="NI104" s="39"/>
      <c r="NJ104" s="39"/>
      <c r="NK104" s="39"/>
      <c r="NL104" s="39"/>
      <c r="NM104" s="39"/>
      <c r="NN104" s="39"/>
      <c r="NO104" s="39"/>
      <c r="NP104" s="39"/>
      <c r="NQ104" s="39"/>
      <c r="NR104" s="39">
        <v>1</v>
      </c>
      <c r="NS104" s="39"/>
      <c r="NT104" s="39"/>
      <c r="NU104" s="39"/>
      <c r="NV104" s="39"/>
      <c r="NW104" s="39"/>
      <c r="NX104" s="39"/>
      <c r="NY104" s="39"/>
      <c r="NZ104" s="39"/>
      <c r="OA104" s="39"/>
      <c r="OB104" s="39"/>
      <c r="OC104" s="39"/>
      <c r="OD104" s="39"/>
      <c r="OE104" s="39"/>
      <c r="OF104" s="39"/>
      <c r="OG104" s="39"/>
      <c r="OH104" s="39"/>
      <c r="OI104" s="39"/>
      <c r="OJ104" s="39"/>
      <c r="OK104" s="39"/>
      <c r="OL104" s="39"/>
      <c r="OM104" s="39"/>
      <c r="ON104" s="39"/>
      <c r="OO104" s="39"/>
      <c r="OP104" s="39"/>
      <c r="OQ104" s="39"/>
      <c r="OR104" s="39"/>
      <c r="OS104" s="39"/>
      <c r="OT104" s="39"/>
      <c r="OU104" s="39"/>
      <c r="OV104" s="39" t="s">
        <v>753</v>
      </c>
      <c r="OW104" s="39">
        <v>1</v>
      </c>
      <c r="OX104" s="39">
        <v>0</v>
      </c>
      <c r="OY104" s="39">
        <v>0</v>
      </c>
      <c r="OZ104" s="39">
        <v>0</v>
      </c>
      <c r="PA104" s="39">
        <v>0</v>
      </c>
      <c r="PB104" s="39">
        <v>0</v>
      </c>
      <c r="PC104" s="39">
        <v>0</v>
      </c>
      <c r="PD104" s="39">
        <v>0</v>
      </c>
      <c r="PE104" s="39"/>
      <c r="PF104" s="39"/>
      <c r="PG104" s="39"/>
      <c r="PH104" s="39">
        <v>0</v>
      </c>
      <c r="PI104" s="39">
        <v>0</v>
      </c>
      <c r="PJ104" s="39">
        <v>0</v>
      </c>
      <c r="PK104" s="39"/>
      <c r="PL104" s="39"/>
      <c r="PM104" s="39"/>
      <c r="PN104" s="39"/>
      <c r="PO104" s="39"/>
      <c r="PP104" s="39"/>
      <c r="PQ104" s="39"/>
      <c r="PR104" s="39"/>
      <c r="PS104" s="39"/>
      <c r="PT104" s="39"/>
      <c r="PU104" s="39"/>
      <c r="PV104" s="39"/>
      <c r="PW104" s="39"/>
      <c r="PX104" s="39"/>
      <c r="PY104" s="39"/>
      <c r="PZ104" s="39"/>
      <c r="QA104" s="39"/>
      <c r="QB104" s="39"/>
      <c r="QC104" s="39" t="s">
        <v>844</v>
      </c>
      <c r="QD104" s="39"/>
      <c r="QE104" s="39" t="s">
        <v>355</v>
      </c>
      <c r="QF104" s="39">
        <v>0</v>
      </c>
      <c r="QG104" s="39">
        <v>0</v>
      </c>
      <c r="QH104" s="39">
        <v>0</v>
      </c>
      <c r="QI104" s="39">
        <v>0</v>
      </c>
      <c r="QJ104" s="39">
        <v>0</v>
      </c>
      <c r="QK104" s="39">
        <v>0</v>
      </c>
      <c r="QL104" s="39">
        <v>0</v>
      </c>
      <c r="QM104" s="39">
        <v>1</v>
      </c>
      <c r="QN104" s="39">
        <v>0</v>
      </c>
      <c r="QO104" s="39"/>
      <c r="QP104" s="39"/>
      <c r="QQ104" s="39"/>
      <c r="QR104" s="39"/>
      <c r="QS104" s="39"/>
      <c r="QT104" s="39"/>
      <c r="QU104" s="39"/>
      <c r="QV104" s="39"/>
      <c r="QW104" s="39"/>
      <c r="QX104" s="39"/>
      <c r="QY104" s="39"/>
      <c r="QZ104" s="39"/>
      <c r="RA104" s="39"/>
      <c r="RB104" s="39"/>
      <c r="RC104" s="39"/>
      <c r="RD104" s="39"/>
      <c r="RE104" s="39"/>
      <c r="RF104" s="39"/>
      <c r="RG104" s="39"/>
      <c r="RH104" s="39"/>
      <c r="RI104" s="39"/>
      <c r="RJ104" s="39"/>
      <c r="RK104" s="39"/>
      <c r="RL104" s="39"/>
      <c r="RM104" s="39"/>
      <c r="RN104" s="39"/>
      <c r="RO104" s="39"/>
      <c r="RP104" s="39"/>
      <c r="RQ104" s="39"/>
      <c r="RR104" s="39"/>
      <c r="RS104" s="39"/>
      <c r="RT104" s="39"/>
      <c r="RU104" s="39"/>
      <c r="RV104" s="39"/>
      <c r="RW104" s="39"/>
      <c r="RX104" s="39"/>
      <c r="RY104" s="39"/>
      <c r="RZ104" s="39"/>
      <c r="SA104" s="39"/>
      <c r="SB104" s="39"/>
      <c r="SC104" s="39"/>
      <c r="SD104" s="39"/>
      <c r="SE104" s="39"/>
      <c r="SF104" s="39"/>
      <c r="SG104" s="39"/>
      <c r="SH104" s="39"/>
      <c r="SI104" s="39"/>
      <c r="SJ104" s="39"/>
      <c r="SK104" s="39"/>
      <c r="SL104" s="39"/>
      <c r="SM104" s="39"/>
      <c r="SN104" s="39"/>
      <c r="SO104" s="39"/>
      <c r="SP104" s="39"/>
      <c r="SQ104" s="39"/>
      <c r="SR104" s="39"/>
      <c r="SS104" s="39"/>
      <c r="ST104" s="39"/>
      <c r="SU104" s="39"/>
      <c r="SV104" s="39"/>
      <c r="SW104" s="39"/>
      <c r="SX104" s="39"/>
      <c r="SY104" s="39"/>
      <c r="SZ104" s="39"/>
      <c r="TA104" s="39"/>
      <c r="TB104" s="39"/>
      <c r="TC104" s="39"/>
      <c r="TD104" s="39"/>
      <c r="TE104" s="39"/>
      <c r="TF104" s="39"/>
      <c r="TG104" s="39"/>
      <c r="TH104" s="39"/>
      <c r="TI104" s="39"/>
      <c r="TJ104" s="39"/>
      <c r="TK104" s="39"/>
      <c r="TL104" s="39"/>
      <c r="TM104" s="39"/>
      <c r="TN104" s="39"/>
      <c r="TO104" s="39"/>
      <c r="TP104" s="39"/>
      <c r="TQ104" s="39"/>
      <c r="TR104" s="39"/>
      <c r="TS104" s="39"/>
      <c r="TT104" s="39"/>
      <c r="TU104" s="39"/>
      <c r="TV104" s="39"/>
      <c r="TW104" s="39"/>
      <c r="TX104" s="39"/>
      <c r="TY104" s="39"/>
      <c r="TZ104" s="39"/>
      <c r="UA104" s="39"/>
      <c r="UB104" s="39"/>
      <c r="UC104" s="39"/>
      <c r="UD104" s="39"/>
      <c r="UE104" s="39"/>
      <c r="UF104" s="39"/>
      <c r="UG104" s="39"/>
      <c r="UH104" s="39"/>
      <c r="UI104" s="39"/>
      <c r="UJ104" s="39"/>
      <c r="UK104" s="39"/>
      <c r="UL104" s="39"/>
      <c r="UM104" s="39"/>
      <c r="UN104" s="39"/>
      <c r="UO104" s="39"/>
      <c r="UP104" s="39"/>
      <c r="UQ104" s="39"/>
      <c r="UR104" s="39"/>
      <c r="US104" s="39"/>
      <c r="UT104" s="39"/>
      <c r="UU104" s="39"/>
      <c r="UV104" s="39"/>
      <c r="UW104" s="39"/>
      <c r="UX104" s="39"/>
      <c r="UY104" s="39"/>
      <c r="UZ104" s="39"/>
      <c r="VA104" s="39"/>
      <c r="VB104" s="39"/>
      <c r="VC104" s="39"/>
      <c r="VD104" s="39"/>
      <c r="VE104" s="39"/>
      <c r="VF104" s="39"/>
      <c r="VG104" s="39"/>
      <c r="VH104" s="39"/>
      <c r="VI104" s="39"/>
      <c r="VJ104" s="39"/>
      <c r="VK104" s="39"/>
      <c r="VL104" s="39"/>
      <c r="VM104" s="39"/>
      <c r="VN104" s="39"/>
      <c r="VO104" s="39"/>
      <c r="VP104" s="39"/>
      <c r="VQ104" s="39"/>
      <c r="VR104" s="39"/>
      <c r="VS104" s="39" t="s">
        <v>815</v>
      </c>
      <c r="VT104" s="39">
        <v>0</v>
      </c>
      <c r="VU104" s="39">
        <v>0</v>
      </c>
      <c r="VV104" s="39">
        <v>1</v>
      </c>
      <c r="VW104" s="39">
        <v>0</v>
      </c>
      <c r="VX104" s="39">
        <v>0</v>
      </c>
      <c r="VY104" s="39">
        <v>0</v>
      </c>
      <c r="VZ104" s="39">
        <v>0</v>
      </c>
      <c r="WA104" s="39">
        <v>0</v>
      </c>
      <c r="WB104" s="39"/>
      <c r="WC104" s="39">
        <v>0</v>
      </c>
      <c r="WD104" s="39">
        <v>0</v>
      </c>
      <c r="WE104" s="39">
        <v>0</v>
      </c>
      <c r="WF104" s="39"/>
      <c r="WG104" s="39" t="s">
        <v>4447</v>
      </c>
      <c r="WH104" s="39" t="s">
        <v>4493</v>
      </c>
      <c r="WI104" s="39" t="s">
        <v>474</v>
      </c>
      <c r="WJ104" s="39">
        <v>0</v>
      </c>
      <c r="WK104" s="39">
        <v>0</v>
      </c>
      <c r="WL104" s="39">
        <v>0</v>
      </c>
      <c r="WM104" s="39">
        <v>0</v>
      </c>
      <c r="WN104" s="39">
        <v>1</v>
      </c>
      <c r="WO104" s="39">
        <v>1</v>
      </c>
      <c r="WP104" s="39">
        <v>0</v>
      </c>
      <c r="WQ104" s="39">
        <v>0</v>
      </c>
      <c r="WR104" s="39">
        <v>0</v>
      </c>
      <c r="WS104" s="39">
        <v>0</v>
      </c>
      <c r="WT104" s="39">
        <v>0</v>
      </c>
      <c r="WU104" s="39"/>
      <c r="WV104" s="39">
        <v>0</v>
      </c>
      <c r="WW104" s="39">
        <v>0</v>
      </c>
      <c r="WX104" s="39">
        <v>0</v>
      </c>
      <c r="WY104" s="39"/>
      <c r="WZ104" s="39" t="s">
        <v>5089</v>
      </c>
      <c r="XA104" s="39" t="s">
        <v>327</v>
      </c>
      <c r="XB104" s="39"/>
      <c r="XC104" s="39"/>
      <c r="XD104" s="39"/>
      <c r="XE104" s="39"/>
      <c r="XF104" s="39"/>
      <c r="XG104" s="39"/>
      <c r="XH104" s="39"/>
      <c r="XI104" s="39"/>
      <c r="XJ104" s="39" t="s">
        <v>327</v>
      </c>
      <c r="XK104" s="39" t="s">
        <v>327</v>
      </c>
      <c r="XL104" s="39"/>
      <c r="XM104" s="39" t="s">
        <v>598</v>
      </c>
      <c r="XN104" s="39">
        <v>0</v>
      </c>
      <c r="XO104" s="39">
        <v>0</v>
      </c>
      <c r="XP104" s="39">
        <v>1</v>
      </c>
      <c r="XQ104" s="39"/>
      <c r="XR104" s="39">
        <v>0</v>
      </c>
      <c r="XS104" s="39">
        <v>0</v>
      </c>
      <c r="XT104" s="39">
        <v>0</v>
      </c>
      <c r="XU104" s="39"/>
      <c r="XV104" s="39"/>
      <c r="XW104" s="39" t="s">
        <v>4113</v>
      </c>
      <c r="XX104" s="39">
        <v>231017162</v>
      </c>
      <c r="XY104" s="39" t="s">
        <v>2757</v>
      </c>
      <c r="XZ104" s="38">
        <v>44510.703472222223</v>
      </c>
      <c r="YA104" s="39"/>
      <c r="YB104" s="39"/>
      <c r="YC104" s="39" t="s">
        <v>336</v>
      </c>
      <c r="YD104" s="39" t="s">
        <v>337</v>
      </c>
      <c r="YE104" s="39"/>
      <c r="YF104" s="39">
        <v>116</v>
      </c>
    </row>
    <row r="105" spans="1:656" s="14" customFormat="1" x14ac:dyDescent="0.25">
      <c r="A105" s="37">
        <v>44510.786381203703</v>
      </c>
      <c r="B105" s="38">
        <v>44510.790573043982</v>
      </c>
      <c r="C105" s="38">
        <v>44510</v>
      </c>
      <c r="D105" s="39" t="s">
        <v>2735</v>
      </c>
      <c r="E105" s="39" t="s">
        <v>379</v>
      </c>
      <c r="F105" s="38">
        <v>44510</v>
      </c>
      <c r="G105" s="39" t="s">
        <v>310</v>
      </c>
      <c r="H105" s="39" t="s">
        <v>310</v>
      </c>
      <c r="I105" s="39" t="s">
        <v>327</v>
      </c>
      <c r="J105" s="39" t="s">
        <v>312</v>
      </c>
      <c r="K105" s="39" t="s">
        <v>441</v>
      </c>
      <c r="L105" s="39"/>
      <c r="M105" s="39" t="s">
        <v>681</v>
      </c>
      <c r="N105" s="39" t="s">
        <v>310</v>
      </c>
      <c r="O105" s="39" t="s">
        <v>517</v>
      </c>
      <c r="P105" s="39" t="s">
        <v>401</v>
      </c>
      <c r="Q105" s="39"/>
      <c r="R105" s="39" t="s">
        <v>617</v>
      </c>
      <c r="S105" s="39">
        <v>3</v>
      </c>
      <c r="T105" s="39">
        <v>0</v>
      </c>
      <c r="U105" s="39">
        <v>2</v>
      </c>
      <c r="V105" s="39" t="s">
        <v>318</v>
      </c>
      <c r="W105" s="39">
        <v>1</v>
      </c>
      <c r="X105" s="39">
        <v>0</v>
      </c>
      <c r="Y105" s="39">
        <v>0</v>
      </c>
      <c r="Z105" s="39">
        <v>0</v>
      </c>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c r="CI105" s="39"/>
      <c r="CJ105" s="39"/>
      <c r="CK105" s="39"/>
      <c r="CL105" s="39"/>
      <c r="CM105" s="39"/>
      <c r="CN105" s="39"/>
      <c r="CO105" s="39"/>
      <c r="CP105" s="39"/>
      <c r="CQ105" s="39"/>
      <c r="CR105" s="39"/>
      <c r="CS105" s="39"/>
      <c r="CT105" s="39"/>
      <c r="CU105" s="39"/>
      <c r="CV105" s="39"/>
      <c r="CW105" s="39"/>
      <c r="CX105" s="39"/>
      <c r="CY105" s="39"/>
      <c r="CZ105" s="39"/>
      <c r="DA105" s="39" t="s">
        <v>339</v>
      </c>
      <c r="DB105" s="39">
        <v>1</v>
      </c>
      <c r="DC105" s="39">
        <v>0</v>
      </c>
      <c r="DD105" s="39">
        <v>0</v>
      </c>
      <c r="DE105" s="39">
        <v>0</v>
      </c>
      <c r="DF105" s="39">
        <v>0</v>
      </c>
      <c r="DG105" s="39">
        <v>0</v>
      </c>
      <c r="DH105" s="39">
        <v>0</v>
      </c>
      <c r="DI105" s="39">
        <v>0</v>
      </c>
      <c r="DJ105" s="39"/>
      <c r="DK105" s="39" t="s">
        <v>383</v>
      </c>
      <c r="DL105" s="39"/>
      <c r="DM105" s="39">
        <v>250</v>
      </c>
      <c r="DN105" s="39" t="s">
        <v>327</v>
      </c>
      <c r="DO105" s="39"/>
      <c r="DP105" s="39"/>
      <c r="DQ105" s="39"/>
      <c r="DR105" s="39"/>
      <c r="DS105" s="39"/>
      <c r="DT105" s="39"/>
      <c r="DU105" s="39"/>
      <c r="DV105" s="39"/>
      <c r="DW105" s="39"/>
      <c r="DX105" s="39"/>
      <c r="DY105" s="39"/>
      <c r="DZ105" s="39"/>
      <c r="EA105" s="39"/>
      <c r="EB105" s="39"/>
      <c r="EC105" s="39"/>
      <c r="ED105" s="39"/>
      <c r="EE105" s="39"/>
      <c r="EF105" s="39"/>
      <c r="EG105" s="39"/>
      <c r="EH105" s="39"/>
      <c r="EI105" s="39"/>
      <c r="EJ105" s="39" t="s">
        <v>318</v>
      </c>
      <c r="EK105" s="39">
        <v>1</v>
      </c>
      <c r="EL105" s="39">
        <v>0</v>
      </c>
      <c r="EM105" s="39">
        <v>0</v>
      </c>
      <c r="EN105" s="39">
        <v>0</v>
      </c>
      <c r="EO105" s="39">
        <v>0</v>
      </c>
      <c r="EP105" s="39">
        <v>0</v>
      </c>
      <c r="EQ105" s="39"/>
      <c r="ER105" s="39"/>
      <c r="ES105" s="39"/>
      <c r="ET105" s="39"/>
      <c r="EU105" s="39"/>
      <c r="EV105" s="39"/>
      <c r="EW105" s="39"/>
      <c r="EX105" s="39"/>
      <c r="EY105" s="39"/>
      <c r="EZ105" s="39"/>
      <c r="FA105" s="39"/>
      <c r="FB105" s="39"/>
      <c r="FC105" s="39"/>
      <c r="FD105" s="39"/>
      <c r="FE105" s="39"/>
      <c r="FF105" s="39"/>
      <c r="FG105" s="39"/>
      <c r="FH105" s="39"/>
      <c r="FI105" s="39"/>
      <c r="FJ105" s="39"/>
      <c r="FK105" s="39"/>
      <c r="FL105" s="39"/>
      <c r="FM105" s="39"/>
      <c r="FN105" s="39"/>
      <c r="FO105" s="39"/>
      <c r="FP105" s="39"/>
      <c r="FQ105" s="39"/>
      <c r="FR105" s="39"/>
      <c r="FS105" s="39"/>
      <c r="FT105" s="39"/>
      <c r="FU105" s="39"/>
      <c r="FV105" s="39"/>
      <c r="FW105" s="39"/>
      <c r="FX105" s="39"/>
      <c r="FY105" s="39"/>
      <c r="FZ105" s="39"/>
      <c r="GA105" s="39"/>
      <c r="GB105" s="39"/>
      <c r="GC105" s="39"/>
      <c r="GD105" s="39"/>
      <c r="GE105" s="39"/>
      <c r="GF105" s="39"/>
      <c r="GG105" s="39"/>
      <c r="GH105" s="39"/>
      <c r="GI105" s="39"/>
      <c r="GJ105" s="39"/>
      <c r="GK105" s="39"/>
      <c r="GL105" s="39"/>
      <c r="GM105" s="39"/>
      <c r="GN105" s="39"/>
      <c r="GO105" s="39"/>
      <c r="GP105" s="39"/>
      <c r="GQ105" s="39"/>
      <c r="GR105" s="39"/>
      <c r="GS105" s="39"/>
      <c r="GT105" s="39"/>
      <c r="GU105" s="39"/>
      <c r="GV105" s="39"/>
      <c r="GW105" s="39"/>
      <c r="GX105" s="39"/>
      <c r="GY105" s="39"/>
      <c r="GZ105" s="39"/>
      <c r="HA105" s="39"/>
      <c r="HB105" s="39"/>
      <c r="HC105" s="39"/>
      <c r="HD105" s="39"/>
      <c r="HE105" s="39"/>
      <c r="HF105" s="39"/>
      <c r="HG105" s="39"/>
      <c r="HH105" s="39"/>
      <c r="HI105" s="39"/>
      <c r="HJ105" s="39"/>
      <c r="HK105" s="39"/>
      <c r="HL105" s="39"/>
      <c r="HM105" s="39"/>
      <c r="HN105" s="39"/>
      <c r="HO105" s="39"/>
      <c r="HP105" s="39"/>
      <c r="HQ105" s="39"/>
      <c r="HR105" s="39"/>
      <c r="HS105" s="39"/>
      <c r="HT105" s="39"/>
      <c r="HU105" s="39"/>
      <c r="HV105" s="39"/>
      <c r="HW105" s="39"/>
      <c r="HX105" s="39"/>
      <c r="HY105" s="39"/>
      <c r="HZ105" s="39"/>
      <c r="IA105" s="39" t="s">
        <v>344</v>
      </c>
      <c r="IB105" s="39"/>
      <c r="IC105" s="39" t="s">
        <v>385</v>
      </c>
      <c r="ID105" s="39" t="s">
        <v>4292</v>
      </c>
      <c r="IE105" s="39"/>
      <c r="IF105" s="39"/>
      <c r="IG105" s="39"/>
      <c r="IH105" s="39"/>
      <c r="II105" s="39"/>
      <c r="IJ105" s="39"/>
      <c r="IK105" s="39"/>
      <c r="IL105" s="39"/>
      <c r="IM105" s="39"/>
      <c r="IN105" s="39"/>
      <c r="IO105" s="39"/>
      <c r="IP105" s="39"/>
      <c r="IQ105" s="39"/>
      <c r="IR105" s="39"/>
      <c r="IS105" s="39"/>
      <c r="IT105" s="39"/>
      <c r="IU105" s="39"/>
      <c r="IV105" s="39"/>
      <c r="IW105" s="39"/>
      <c r="IX105" s="39"/>
      <c r="IY105" s="39"/>
      <c r="IZ105" s="39"/>
      <c r="JA105" s="39"/>
      <c r="JB105" s="39"/>
      <c r="JC105" s="39"/>
      <c r="JD105" s="39"/>
      <c r="JE105" s="39"/>
      <c r="JF105" s="39"/>
      <c r="JG105" s="39"/>
      <c r="JH105" s="39"/>
      <c r="JI105" s="39"/>
      <c r="JJ105" s="39"/>
      <c r="JK105" s="39"/>
      <c r="JL105" s="39"/>
      <c r="JM105" s="39"/>
      <c r="JN105" s="39"/>
      <c r="JO105" s="39"/>
      <c r="JP105" s="39"/>
      <c r="JQ105" s="39"/>
      <c r="JR105" s="39"/>
      <c r="JS105" s="39"/>
      <c r="JT105" s="39"/>
      <c r="JU105" s="39"/>
      <c r="JV105" s="39"/>
      <c r="JW105" s="39"/>
      <c r="JX105" s="39"/>
      <c r="JY105" s="39"/>
      <c r="JZ105" s="39"/>
      <c r="KA105" s="39"/>
      <c r="KB105" s="39"/>
      <c r="KC105" s="39"/>
      <c r="KD105" s="39"/>
      <c r="KE105" s="39"/>
      <c r="KF105" s="39"/>
      <c r="KG105" s="39"/>
      <c r="KH105" s="39"/>
      <c r="KI105" s="39"/>
      <c r="KJ105" s="39"/>
      <c r="KK105" s="39"/>
      <c r="KL105" s="39"/>
      <c r="KM105" s="39"/>
      <c r="KN105" s="39"/>
      <c r="KO105" s="39"/>
      <c r="KP105" s="39"/>
      <c r="KQ105" s="39"/>
      <c r="KR105" s="39"/>
      <c r="KS105" s="39"/>
      <c r="KT105" s="39"/>
      <c r="KU105" s="39"/>
      <c r="KV105" s="39"/>
      <c r="KW105" s="39"/>
      <c r="KX105" s="39"/>
      <c r="KY105" s="39"/>
      <c r="KZ105" s="39"/>
      <c r="LA105" s="39"/>
      <c r="LB105" s="39"/>
      <c r="LC105" s="39"/>
      <c r="LD105" s="39"/>
      <c r="LE105" s="39"/>
      <c r="LF105" s="39"/>
      <c r="LG105" s="39"/>
      <c r="LH105" s="39"/>
      <c r="LI105" s="39"/>
      <c r="LJ105" s="39"/>
      <c r="LK105" s="39"/>
      <c r="LL105" s="39"/>
      <c r="LM105" s="39"/>
      <c r="LN105" s="39"/>
      <c r="LO105" s="39"/>
      <c r="LP105" s="39"/>
      <c r="LQ105" s="39"/>
      <c r="LR105" s="39"/>
      <c r="LS105" s="39"/>
      <c r="LT105" s="39"/>
      <c r="LU105" s="39"/>
      <c r="LV105" s="39"/>
      <c r="LW105" s="39"/>
      <c r="LX105" s="39"/>
      <c r="LY105" s="39"/>
      <c r="LZ105" s="39"/>
      <c r="MA105" s="39"/>
      <c r="MB105" s="39"/>
      <c r="MC105" s="39"/>
      <c r="MD105" s="39"/>
      <c r="ME105" s="39"/>
      <c r="MF105" s="39"/>
      <c r="MG105" s="39"/>
      <c r="MH105" s="39"/>
      <c r="MI105" s="39"/>
      <c r="MJ105" s="39" t="s">
        <v>433</v>
      </c>
      <c r="MK105" s="39">
        <v>1</v>
      </c>
      <c r="ML105" s="39">
        <v>0</v>
      </c>
      <c r="MM105" s="39">
        <v>0</v>
      </c>
      <c r="MN105" s="39">
        <v>0</v>
      </c>
      <c r="MO105" s="39">
        <v>0</v>
      </c>
      <c r="MP105" s="39">
        <v>0</v>
      </c>
      <c r="MQ105" s="39">
        <v>0</v>
      </c>
      <c r="MR105" s="39">
        <v>0</v>
      </c>
      <c r="MS105" s="39"/>
      <c r="MT105" s="39"/>
      <c r="MU105" s="39"/>
      <c r="MV105" s="39"/>
      <c r="MW105" s="39"/>
      <c r="MX105" s="39"/>
      <c r="MY105" s="39"/>
      <c r="MZ105" s="39"/>
      <c r="NA105" s="39"/>
      <c r="NB105" s="39" t="s">
        <v>325</v>
      </c>
      <c r="NC105" s="39">
        <v>1</v>
      </c>
      <c r="ND105" s="39">
        <v>0</v>
      </c>
      <c r="NE105" s="39">
        <v>0</v>
      </c>
      <c r="NF105" s="39">
        <v>0</v>
      </c>
      <c r="NG105" s="39"/>
      <c r="NH105" s="39"/>
      <c r="NI105" s="39"/>
      <c r="NJ105" s="39"/>
      <c r="NK105" s="39"/>
      <c r="NL105" s="39"/>
      <c r="NM105" s="39"/>
      <c r="NN105" s="39"/>
      <c r="NO105" s="39"/>
      <c r="NP105" s="39"/>
      <c r="NQ105" s="39"/>
      <c r="NR105" s="39"/>
      <c r="NS105" s="39"/>
      <c r="NT105" s="39"/>
      <c r="NU105" s="39"/>
      <c r="NV105" s="39"/>
      <c r="NW105" s="39"/>
      <c r="NX105" s="39"/>
      <c r="NY105" s="39"/>
      <c r="NZ105" s="39"/>
      <c r="OA105" s="39"/>
      <c r="OB105" s="39"/>
      <c r="OC105" s="39"/>
      <c r="OD105" s="39"/>
      <c r="OE105" s="39"/>
      <c r="OF105" s="39"/>
      <c r="OG105" s="39"/>
      <c r="OH105" s="39"/>
      <c r="OI105" s="39"/>
      <c r="OJ105" s="39"/>
      <c r="OK105" s="39"/>
      <c r="OL105" s="39"/>
      <c r="OM105" s="39"/>
      <c r="ON105" s="39"/>
      <c r="OO105" s="39"/>
      <c r="OP105" s="39"/>
      <c r="OQ105" s="39"/>
      <c r="OR105" s="39"/>
      <c r="OS105" s="39"/>
      <c r="OT105" s="39"/>
      <c r="OU105" s="39"/>
      <c r="OV105" s="39" t="s">
        <v>326</v>
      </c>
      <c r="OW105" s="39">
        <v>0</v>
      </c>
      <c r="OX105" s="39">
        <v>1</v>
      </c>
      <c r="OY105" s="39">
        <v>0</v>
      </c>
      <c r="OZ105" s="39">
        <v>0</v>
      </c>
      <c r="PA105" s="39">
        <v>0</v>
      </c>
      <c r="PB105" s="39">
        <v>0</v>
      </c>
      <c r="PC105" s="39">
        <v>0</v>
      </c>
      <c r="PD105" s="39">
        <v>0</v>
      </c>
      <c r="PE105" s="39"/>
      <c r="PF105" s="39"/>
      <c r="PG105" s="39"/>
      <c r="PH105" s="39">
        <v>0</v>
      </c>
      <c r="PI105" s="39">
        <v>0</v>
      </c>
      <c r="PJ105" s="39">
        <v>0</v>
      </c>
      <c r="PK105" s="39"/>
      <c r="PL105" s="39"/>
      <c r="PM105" s="39" t="s">
        <v>2760</v>
      </c>
      <c r="PN105" s="39">
        <v>1</v>
      </c>
      <c r="PO105" s="39">
        <v>0</v>
      </c>
      <c r="PP105" s="39">
        <v>0</v>
      </c>
      <c r="PQ105" s="39">
        <v>1</v>
      </c>
      <c r="PR105" s="39">
        <v>1</v>
      </c>
      <c r="PS105" s="39">
        <v>0</v>
      </c>
      <c r="PT105" s="39">
        <v>0</v>
      </c>
      <c r="PU105" s="39">
        <v>0</v>
      </c>
      <c r="PV105" s="39">
        <v>0</v>
      </c>
      <c r="PW105" s="39">
        <v>0</v>
      </c>
      <c r="PX105" s="39">
        <v>0</v>
      </c>
      <c r="PY105" s="39">
        <v>0</v>
      </c>
      <c r="PZ105" s="39">
        <v>0</v>
      </c>
      <c r="QA105" s="39">
        <v>0</v>
      </c>
      <c r="QB105" s="39"/>
      <c r="QC105" s="39" t="s">
        <v>844</v>
      </c>
      <c r="QD105" s="39"/>
      <c r="QE105" s="39" t="s">
        <v>355</v>
      </c>
      <c r="QF105" s="39">
        <v>0</v>
      </c>
      <c r="QG105" s="39">
        <v>0</v>
      </c>
      <c r="QH105" s="39">
        <v>0</v>
      </c>
      <c r="QI105" s="39">
        <v>0</v>
      </c>
      <c r="QJ105" s="39">
        <v>0</v>
      </c>
      <c r="QK105" s="39">
        <v>0</v>
      </c>
      <c r="QL105" s="39">
        <v>0</v>
      </c>
      <c r="QM105" s="39">
        <v>1</v>
      </c>
      <c r="QN105" s="39">
        <v>0</v>
      </c>
      <c r="QO105" s="39"/>
      <c r="QP105" s="39"/>
      <c r="QQ105" s="39"/>
      <c r="QR105" s="39"/>
      <c r="QS105" s="39"/>
      <c r="QT105" s="39"/>
      <c r="QU105" s="39"/>
      <c r="QV105" s="39"/>
      <c r="QW105" s="39"/>
      <c r="QX105" s="39"/>
      <c r="QY105" s="39"/>
      <c r="QZ105" s="39"/>
      <c r="RA105" s="39"/>
      <c r="RB105" s="39"/>
      <c r="RC105" s="39"/>
      <c r="RD105" s="39"/>
      <c r="RE105" s="39"/>
      <c r="RF105" s="39"/>
      <c r="RG105" s="39"/>
      <c r="RH105" s="39"/>
      <c r="RI105" s="39"/>
      <c r="RJ105" s="39"/>
      <c r="RK105" s="39"/>
      <c r="RL105" s="39"/>
      <c r="RM105" s="39"/>
      <c r="RN105" s="39"/>
      <c r="RO105" s="39"/>
      <c r="RP105" s="39"/>
      <c r="RQ105" s="39"/>
      <c r="RR105" s="39"/>
      <c r="RS105" s="39"/>
      <c r="RT105" s="39"/>
      <c r="RU105" s="39"/>
      <c r="RV105" s="39"/>
      <c r="RW105" s="39"/>
      <c r="RX105" s="39"/>
      <c r="RY105" s="39"/>
      <c r="RZ105" s="39"/>
      <c r="SA105" s="39"/>
      <c r="SB105" s="39"/>
      <c r="SC105" s="39"/>
      <c r="SD105" s="39"/>
      <c r="SE105" s="39"/>
      <c r="SF105" s="39"/>
      <c r="SG105" s="39"/>
      <c r="SH105" s="39"/>
      <c r="SI105" s="39"/>
      <c r="SJ105" s="39"/>
      <c r="SK105" s="39"/>
      <c r="SL105" s="39"/>
      <c r="SM105" s="39"/>
      <c r="SN105" s="39"/>
      <c r="SO105" s="39"/>
      <c r="SP105" s="39"/>
      <c r="SQ105" s="39"/>
      <c r="SR105" s="39"/>
      <c r="SS105" s="39"/>
      <c r="ST105" s="39"/>
      <c r="SU105" s="39"/>
      <c r="SV105" s="39"/>
      <c r="SW105" s="39"/>
      <c r="SX105" s="39"/>
      <c r="SY105" s="39"/>
      <c r="SZ105" s="39"/>
      <c r="TA105" s="39"/>
      <c r="TB105" s="39"/>
      <c r="TC105" s="39"/>
      <c r="TD105" s="39"/>
      <c r="TE105" s="39"/>
      <c r="TF105" s="39"/>
      <c r="TG105" s="39"/>
      <c r="TH105" s="39"/>
      <c r="TI105" s="39"/>
      <c r="TJ105" s="39"/>
      <c r="TK105" s="39"/>
      <c r="TL105" s="39"/>
      <c r="TM105" s="39"/>
      <c r="TN105" s="39"/>
      <c r="TO105" s="39"/>
      <c r="TP105" s="39"/>
      <c r="TQ105" s="39"/>
      <c r="TR105" s="39"/>
      <c r="TS105" s="39"/>
      <c r="TT105" s="39"/>
      <c r="TU105" s="39"/>
      <c r="TV105" s="39"/>
      <c r="TW105" s="39"/>
      <c r="TX105" s="39"/>
      <c r="TY105" s="39"/>
      <c r="TZ105" s="39"/>
      <c r="UA105" s="39"/>
      <c r="UB105" s="39"/>
      <c r="UC105" s="39"/>
      <c r="UD105" s="39"/>
      <c r="UE105" s="39"/>
      <c r="UF105" s="39"/>
      <c r="UG105" s="39"/>
      <c r="UH105" s="39"/>
      <c r="UI105" s="39"/>
      <c r="UJ105" s="39"/>
      <c r="UK105" s="39"/>
      <c r="UL105" s="39"/>
      <c r="UM105" s="39"/>
      <c r="UN105" s="39"/>
      <c r="UO105" s="39"/>
      <c r="UP105" s="39"/>
      <c r="UQ105" s="39"/>
      <c r="UR105" s="39"/>
      <c r="US105" s="39"/>
      <c r="UT105" s="39"/>
      <c r="UU105" s="39"/>
      <c r="UV105" s="39"/>
      <c r="UW105" s="39"/>
      <c r="UX105" s="39"/>
      <c r="UY105" s="39"/>
      <c r="UZ105" s="39"/>
      <c r="VA105" s="39"/>
      <c r="VB105" s="39"/>
      <c r="VC105" s="39"/>
      <c r="VD105" s="39"/>
      <c r="VE105" s="39"/>
      <c r="VF105" s="39"/>
      <c r="VG105" s="39"/>
      <c r="VH105" s="39"/>
      <c r="VI105" s="39"/>
      <c r="VJ105" s="39"/>
      <c r="VK105" s="39"/>
      <c r="VL105" s="39"/>
      <c r="VM105" s="39"/>
      <c r="VN105" s="39"/>
      <c r="VO105" s="39"/>
      <c r="VP105" s="39"/>
      <c r="VQ105" s="39"/>
      <c r="VR105" s="39"/>
      <c r="VS105" s="39" t="s">
        <v>2747</v>
      </c>
      <c r="VT105" s="39">
        <v>0</v>
      </c>
      <c r="VU105" s="39">
        <v>0</v>
      </c>
      <c r="VV105" s="39">
        <v>0</v>
      </c>
      <c r="VW105" s="39">
        <v>1</v>
      </c>
      <c r="VX105" s="39">
        <v>0</v>
      </c>
      <c r="VY105" s="39">
        <v>1</v>
      </c>
      <c r="VZ105" s="39">
        <v>0</v>
      </c>
      <c r="WA105" s="39">
        <v>1</v>
      </c>
      <c r="WB105" s="39"/>
      <c r="WC105" s="39">
        <v>0</v>
      </c>
      <c r="WD105" s="39">
        <v>0</v>
      </c>
      <c r="WE105" s="39">
        <v>0</v>
      </c>
      <c r="WF105" s="39"/>
      <c r="WG105" s="39" t="s">
        <v>4448</v>
      </c>
      <c r="WH105" s="39" t="s">
        <v>355</v>
      </c>
      <c r="WI105" s="39" t="s">
        <v>1012</v>
      </c>
      <c r="WJ105" s="39">
        <v>0</v>
      </c>
      <c r="WK105" s="39">
        <v>0</v>
      </c>
      <c r="WL105" s="39">
        <v>0</v>
      </c>
      <c r="WM105" s="39">
        <v>0</v>
      </c>
      <c r="WN105" s="39">
        <v>0</v>
      </c>
      <c r="WO105" s="39">
        <v>1</v>
      </c>
      <c r="WP105" s="39">
        <v>0</v>
      </c>
      <c r="WQ105" s="39">
        <v>0</v>
      </c>
      <c r="WR105" s="39">
        <v>1</v>
      </c>
      <c r="WS105" s="39">
        <v>0</v>
      </c>
      <c r="WT105" s="39">
        <v>0</v>
      </c>
      <c r="WU105" s="39"/>
      <c r="WV105" s="39">
        <v>0</v>
      </c>
      <c r="WW105" s="39">
        <v>0</v>
      </c>
      <c r="WX105" s="39">
        <v>0</v>
      </c>
      <c r="WY105" s="39"/>
      <c r="WZ105" s="39" t="s">
        <v>5072</v>
      </c>
      <c r="XA105" s="39" t="s">
        <v>355</v>
      </c>
      <c r="XB105" s="39"/>
      <c r="XC105" s="39"/>
      <c r="XD105" s="39"/>
      <c r="XE105" s="39"/>
      <c r="XF105" s="39"/>
      <c r="XG105" s="39"/>
      <c r="XH105" s="39"/>
      <c r="XI105" s="39"/>
      <c r="XJ105" s="39" t="s">
        <v>355</v>
      </c>
      <c r="XK105" s="39" t="s">
        <v>327</v>
      </c>
      <c r="XL105" s="39"/>
      <c r="XM105" s="39" t="s">
        <v>598</v>
      </c>
      <c r="XN105" s="39">
        <v>0</v>
      </c>
      <c r="XO105" s="39">
        <v>0</v>
      </c>
      <c r="XP105" s="39">
        <v>1</v>
      </c>
      <c r="XQ105" s="39"/>
      <c r="XR105" s="39">
        <v>0</v>
      </c>
      <c r="XS105" s="39">
        <v>0</v>
      </c>
      <c r="XT105" s="39">
        <v>0</v>
      </c>
      <c r="XU105" s="39"/>
      <c r="XV105" s="39"/>
      <c r="XW105" s="39" t="s">
        <v>327</v>
      </c>
      <c r="XX105" s="39">
        <v>231021274</v>
      </c>
      <c r="XY105" s="39" t="s">
        <v>2763</v>
      </c>
      <c r="XZ105" s="38">
        <v>44510.715578703697</v>
      </c>
      <c r="YA105" s="39"/>
      <c r="YB105" s="39"/>
      <c r="YC105" s="39" t="s">
        <v>336</v>
      </c>
      <c r="YD105" s="39" t="s">
        <v>337</v>
      </c>
      <c r="YE105" s="39"/>
      <c r="YF105" s="39">
        <v>117</v>
      </c>
    </row>
    <row r="106" spans="1:656" s="14" customFormat="1" x14ac:dyDescent="0.25">
      <c r="A106" s="52">
        <v>44510.46975704861</v>
      </c>
      <c r="B106" s="53">
        <v>44511.008721458333</v>
      </c>
      <c r="C106" s="53">
        <v>44510</v>
      </c>
      <c r="D106" s="54" t="s">
        <v>2735</v>
      </c>
      <c r="E106" s="54" t="s">
        <v>364</v>
      </c>
      <c r="F106" s="53">
        <v>44510</v>
      </c>
      <c r="G106" s="54" t="s">
        <v>310</v>
      </c>
      <c r="H106" s="54" t="s">
        <v>310</v>
      </c>
      <c r="I106" s="54" t="s">
        <v>327</v>
      </c>
      <c r="J106" s="54" t="s">
        <v>312</v>
      </c>
      <c r="K106" s="54" t="s">
        <v>313</v>
      </c>
      <c r="L106" s="54"/>
      <c r="M106" s="54" t="s">
        <v>681</v>
      </c>
      <c r="N106" s="54" t="s">
        <v>310</v>
      </c>
      <c r="O106" s="54" t="s">
        <v>315</v>
      </c>
      <c r="P106" s="54" t="s">
        <v>316</v>
      </c>
      <c r="Q106" s="54"/>
      <c r="R106" s="54" t="s">
        <v>317</v>
      </c>
      <c r="S106" s="54">
        <v>1</v>
      </c>
      <c r="T106" s="54">
        <v>0</v>
      </c>
      <c r="U106" s="54">
        <v>0</v>
      </c>
      <c r="V106" s="54" t="s">
        <v>318</v>
      </c>
      <c r="W106" s="54">
        <v>1</v>
      </c>
      <c r="X106" s="54">
        <v>0</v>
      </c>
      <c r="Y106" s="54">
        <v>0</v>
      </c>
      <c r="Z106" s="54">
        <v>0</v>
      </c>
      <c r="AA106" s="54" t="s">
        <v>319</v>
      </c>
      <c r="AB106" s="54">
        <v>1</v>
      </c>
      <c r="AC106" s="54">
        <v>0</v>
      </c>
      <c r="AD106" s="54">
        <v>0</v>
      </c>
      <c r="AE106" s="54">
        <v>0</v>
      </c>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c r="EB106" s="54"/>
      <c r="EC106" s="54"/>
      <c r="ED106" s="54"/>
      <c r="EE106" s="54"/>
      <c r="EF106" s="54"/>
      <c r="EG106" s="54"/>
      <c r="EH106" s="54"/>
      <c r="EI106" s="54"/>
      <c r="EJ106" s="54" t="s">
        <v>318</v>
      </c>
      <c r="EK106" s="54">
        <v>1</v>
      </c>
      <c r="EL106" s="54">
        <v>0</v>
      </c>
      <c r="EM106" s="54">
        <v>0</v>
      </c>
      <c r="EN106" s="54">
        <v>0</v>
      </c>
      <c r="EO106" s="54">
        <v>0</v>
      </c>
      <c r="EP106" s="54">
        <v>0</v>
      </c>
      <c r="EQ106" s="54"/>
      <c r="ER106" s="54"/>
      <c r="ES106" s="54"/>
      <c r="ET106" s="54"/>
      <c r="EU106" s="54"/>
      <c r="EV106" s="54"/>
      <c r="EW106" s="54"/>
      <c r="EX106" s="54"/>
      <c r="EY106" s="54"/>
      <c r="EZ106" s="54"/>
      <c r="FA106" s="54"/>
      <c r="FB106" s="54"/>
      <c r="FC106" s="54"/>
      <c r="FD106" s="54"/>
      <c r="FE106" s="54"/>
      <c r="FF106" s="54"/>
      <c r="FG106" s="54"/>
      <c r="FH106" s="54"/>
      <c r="FI106" s="54"/>
      <c r="FJ106" s="54"/>
      <c r="FK106" s="54"/>
      <c r="FL106" s="54"/>
      <c r="FM106" s="54"/>
      <c r="FN106" s="54"/>
      <c r="FO106" s="54"/>
      <c r="FP106" s="54"/>
      <c r="FQ106" s="54"/>
      <c r="FR106" s="54"/>
      <c r="FS106" s="54"/>
      <c r="FT106" s="54"/>
      <c r="FU106" s="54"/>
      <c r="FV106" s="54"/>
      <c r="FW106" s="54"/>
      <c r="FX106" s="54"/>
      <c r="FY106" s="54"/>
      <c r="FZ106" s="54"/>
      <c r="GA106" s="54"/>
      <c r="GB106" s="54"/>
      <c r="GC106" s="54"/>
      <c r="GD106" s="54"/>
      <c r="GE106" s="54"/>
      <c r="GF106" s="54"/>
      <c r="GG106" s="54"/>
      <c r="GH106" s="54"/>
      <c r="GI106" s="54"/>
      <c r="GJ106" s="54"/>
      <c r="GK106" s="54"/>
      <c r="GL106" s="54"/>
      <c r="GM106" s="54"/>
      <c r="GN106" s="54"/>
      <c r="GO106" s="54"/>
      <c r="GP106" s="54"/>
      <c r="GQ106" s="54"/>
      <c r="GR106" s="54"/>
      <c r="GS106" s="54"/>
      <c r="GT106" s="54"/>
      <c r="GU106" s="54"/>
      <c r="GV106" s="54"/>
      <c r="GW106" s="54"/>
      <c r="GX106" s="54"/>
      <c r="GY106" s="54"/>
      <c r="GZ106" s="54"/>
      <c r="HA106" s="54"/>
      <c r="HB106" s="54"/>
      <c r="HC106" s="54"/>
      <c r="HD106" s="54"/>
      <c r="HE106" s="54"/>
      <c r="HF106" s="54"/>
      <c r="HG106" s="54"/>
      <c r="HH106" s="54"/>
      <c r="HI106" s="54"/>
      <c r="HJ106" s="54"/>
      <c r="HK106" s="54"/>
      <c r="HL106" s="54"/>
      <c r="HM106" s="54"/>
      <c r="HN106" s="54"/>
      <c r="HO106" s="54"/>
      <c r="HP106" s="54"/>
      <c r="HQ106" s="54"/>
      <c r="HR106" s="54"/>
      <c r="HS106" s="54"/>
      <c r="HT106" s="54"/>
      <c r="HU106" s="54"/>
      <c r="HV106" s="54"/>
      <c r="HW106" s="54"/>
      <c r="HX106" s="54"/>
      <c r="HY106" s="54"/>
      <c r="HZ106" s="54"/>
      <c r="IA106" s="54"/>
      <c r="IB106" s="54"/>
      <c r="IC106" s="54"/>
      <c r="ID106" s="54" t="s">
        <v>4255</v>
      </c>
      <c r="IE106" s="54"/>
      <c r="IF106" s="54"/>
      <c r="IG106" s="54"/>
      <c r="IH106" s="54"/>
      <c r="II106" s="54"/>
      <c r="IJ106" s="54"/>
      <c r="IK106" s="54"/>
      <c r="IL106" s="54"/>
      <c r="IM106" s="54"/>
      <c r="IN106" s="54"/>
      <c r="IO106" s="54"/>
      <c r="IP106" s="54"/>
      <c r="IQ106" s="54"/>
      <c r="IR106" s="39"/>
      <c r="IS106" s="54"/>
      <c r="IT106" s="54"/>
      <c r="IU106" s="54"/>
      <c r="IV106" s="54"/>
      <c r="IW106" s="54"/>
      <c r="IX106" s="54"/>
      <c r="IY106" s="54"/>
      <c r="IZ106" s="54"/>
      <c r="JA106" s="54"/>
      <c r="JB106" s="54"/>
      <c r="JC106" s="54"/>
      <c r="JD106" s="54"/>
      <c r="JE106" s="54"/>
      <c r="JF106" s="54"/>
      <c r="JG106" s="54"/>
      <c r="JH106" s="54"/>
      <c r="JI106" s="54"/>
      <c r="JJ106" s="54"/>
      <c r="JK106" s="54"/>
      <c r="JL106" s="54"/>
      <c r="JM106" s="54"/>
      <c r="JN106" s="39"/>
      <c r="JO106" s="39"/>
      <c r="JP106" s="54"/>
      <c r="JQ106" s="54"/>
      <c r="JR106" s="54"/>
      <c r="JS106" s="54"/>
      <c r="JT106" s="54"/>
      <c r="JU106" s="54"/>
      <c r="JV106" s="54"/>
      <c r="JW106" s="54"/>
      <c r="JX106" s="54"/>
      <c r="JY106" s="54"/>
      <c r="JZ106" s="54"/>
      <c r="KA106" s="54"/>
      <c r="KB106" s="54"/>
      <c r="KC106" s="54"/>
      <c r="KD106" s="54"/>
      <c r="KE106" s="54"/>
      <c r="KF106" s="54"/>
      <c r="KG106" s="54"/>
      <c r="KH106" s="54"/>
      <c r="KI106" s="54"/>
      <c r="KJ106" s="54"/>
      <c r="KK106" s="54"/>
      <c r="KL106" s="54"/>
      <c r="KM106" s="54"/>
      <c r="KN106" s="54"/>
      <c r="KO106" s="54"/>
      <c r="KP106" s="54"/>
      <c r="KQ106" s="54"/>
      <c r="KR106" s="54"/>
      <c r="KS106" s="54"/>
      <c r="KT106" s="54"/>
      <c r="KU106" s="54"/>
      <c r="KV106" s="54"/>
      <c r="KW106" s="54"/>
      <c r="KX106" s="54"/>
      <c r="KY106" s="54"/>
      <c r="KZ106" s="54"/>
      <c r="LA106" s="54"/>
      <c r="LB106" s="54"/>
      <c r="LC106" s="54"/>
      <c r="LD106" s="54"/>
      <c r="LE106" s="54"/>
      <c r="LF106" s="54"/>
      <c r="LG106" s="54"/>
      <c r="LH106" s="54"/>
      <c r="LI106" s="54"/>
      <c r="LJ106" s="54"/>
      <c r="LK106" s="54"/>
      <c r="LL106" s="54"/>
      <c r="LM106" s="54"/>
      <c r="LN106" s="54"/>
      <c r="LO106" s="54"/>
      <c r="LP106" s="54"/>
      <c r="LQ106" s="54"/>
      <c r="LR106" s="54"/>
      <c r="LS106" s="54"/>
      <c r="LT106" s="54"/>
      <c r="LU106" s="54"/>
      <c r="LV106" s="54"/>
      <c r="LW106" s="54"/>
      <c r="LX106" s="54"/>
      <c r="LY106" s="54"/>
      <c r="LZ106" s="54"/>
      <c r="MA106" s="54"/>
      <c r="MB106" s="54"/>
      <c r="MC106" s="54"/>
      <c r="MD106" s="54"/>
      <c r="ME106" s="54"/>
      <c r="MF106" s="54"/>
      <c r="MG106" s="54"/>
      <c r="MH106" s="54"/>
      <c r="MI106" s="54"/>
      <c r="MJ106" s="54" t="s">
        <v>509</v>
      </c>
      <c r="MK106" s="54">
        <v>0</v>
      </c>
      <c r="ML106" s="54">
        <v>1</v>
      </c>
      <c r="MM106" s="54">
        <v>0</v>
      </c>
      <c r="MN106" s="54">
        <v>0</v>
      </c>
      <c r="MO106" s="54">
        <v>0</v>
      </c>
      <c r="MP106" s="54">
        <v>0</v>
      </c>
      <c r="MQ106" s="54">
        <v>0</v>
      </c>
      <c r="MR106" s="54">
        <v>0</v>
      </c>
      <c r="MS106" s="54"/>
      <c r="MT106" s="54"/>
      <c r="MU106" s="54"/>
      <c r="MV106" s="54"/>
      <c r="MW106" s="54"/>
      <c r="MX106" s="54"/>
      <c r="MY106" s="54"/>
      <c r="MZ106" s="54"/>
      <c r="NA106" s="54"/>
      <c r="NB106" s="54" t="s">
        <v>470</v>
      </c>
      <c r="NC106" s="54">
        <v>1</v>
      </c>
      <c r="ND106" s="54">
        <v>1</v>
      </c>
      <c r="NE106" s="54">
        <v>0</v>
      </c>
      <c r="NF106" s="54">
        <v>0</v>
      </c>
      <c r="NG106" s="54"/>
      <c r="NH106" s="54"/>
      <c r="NI106" s="54"/>
      <c r="NJ106" s="54"/>
      <c r="NK106" s="54"/>
      <c r="NL106" s="54"/>
      <c r="NM106" s="54"/>
      <c r="NN106" s="54"/>
      <c r="NO106" s="54"/>
      <c r="NP106" s="54"/>
      <c r="NQ106" s="54"/>
      <c r="NR106" s="54"/>
      <c r="NS106" s="54"/>
      <c r="NT106" s="54"/>
      <c r="NU106" s="54"/>
      <c r="NV106" s="54"/>
      <c r="NW106" s="54"/>
      <c r="NX106" s="54"/>
      <c r="NY106" s="54"/>
      <c r="NZ106" s="54"/>
      <c r="OA106" s="54"/>
      <c r="OB106" s="54"/>
      <c r="OC106" s="54"/>
      <c r="OD106" s="54"/>
      <c r="OE106" s="54"/>
      <c r="OF106" s="54"/>
      <c r="OG106" s="54"/>
      <c r="OH106" s="54"/>
      <c r="OI106" s="54"/>
      <c r="OJ106" s="54"/>
      <c r="OK106" s="54"/>
      <c r="OL106" s="54"/>
      <c r="OM106" s="54"/>
      <c r="ON106" s="54"/>
      <c r="OO106" s="54"/>
      <c r="OP106" s="54"/>
      <c r="OQ106" s="54"/>
      <c r="OR106" s="54"/>
      <c r="OS106" s="54"/>
      <c r="OT106" s="54"/>
      <c r="OU106" s="54"/>
      <c r="OV106" s="39" t="s">
        <v>753</v>
      </c>
      <c r="OW106" s="54">
        <v>1</v>
      </c>
      <c r="OX106" s="54">
        <v>0</v>
      </c>
      <c r="OY106" s="54">
        <v>0</v>
      </c>
      <c r="OZ106" s="54">
        <v>0</v>
      </c>
      <c r="PA106" s="54">
        <v>0</v>
      </c>
      <c r="PB106" s="54">
        <v>0</v>
      </c>
      <c r="PC106" s="54">
        <v>0</v>
      </c>
      <c r="PD106" s="54">
        <v>0</v>
      </c>
      <c r="PE106" s="54"/>
      <c r="PF106" s="54"/>
      <c r="PG106" s="54"/>
      <c r="PH106" s="54">
        <v>0</v>
      </c>
      <c r="PI106" s="54">
        <v>0</v>
      </c>
      <c r="PJ106" s="54">
        <v>0</v>
      </c>
      <c r="PK106" s="54"/>
      <c r="PL106" s="54"/>
      <c r="PM106" s="54"/>
      <c r="PN106" s="54"/>
      <c r="PO106" s="54"/>
      <c r="PP106" s="54"/>
      <c r="PQ106" s="54"/>
      <c r="PR106" s="54"/>
      <c r="PS106" s="54"/>
      <c r="PT106" s="54"/>
      <c r="PU106" s="54"/>
      <c r="PV106" s="54"/>
      <c r="PW106" s="54"/>
      <c r="PX106" s="54"/>
      <c r="PY106" s="54"/>
      <c r="PZ106" s="54"/>
      <c r="QA106" s="54"/>
      <c r="QB106" s="54"/>
      <c r="QC106" s="54" t="s">
        <v>327</v>
      </c>
      <c r="QD106" s="54"/>
      <c r="QE106" s="54" t="s">
        <v>318</v>
      </c>
      <c r="QF106" s="54">
        <v>0</v>
      </c>
      <c r="QG106" s="54">
        <v>0</v>
      </c>
      <c r="QH106" s="54">
        <v>0</v>
      </c>
      <c r="QI106" s="54">
        <v>0</v>
      </c>
      <c r="QJ106" s="54">
        <v>0</v>
      </c>
      <c r="QK106" s="54">
        <v>1</v>
      </c>
      <c r="QL106" s="54">
        <v>0</v>
      </c>
      <c r="QM106" s="54">
        <v>0</v>
      </c>
      <c r="QN106" s="54">
        <v>0</v>
      </c>
      <c r="QO106" s="54"/>
      <c r="QP106" s="54"/>
      <c r="QQ106" s="54"/>
      <c r="QR106" s="54"/>
      <c r="QS106" s="54"/>
      <c r="QT106" s="54"/>
      <c r="QU106" s="54"/>
      <c r="QV106" s="54"/>
      <c r="QW106" s="54"/>
      <c r="QX106" s="54"/>
      <c r="QY106" s="54"/>
      <c r="QZ106" s="54"/>
      <c r="RA106" s="54"/>
      <c r="RB106" s="54"/>
      <c r="RC106" s="54"/>
      <c r="RD106" s="54"/>
      <c r="RE106" s="54"/>
      <c r="RF106" s="54"/>
      <c r="RG106" s="54"/>
      <c r="RH106" s="54"/>
      <c r="RI106" s="54"/>
      <c r="RJ106" s="54"/>
      <c r="RK106" s="54"/>
      <c r="RL106" s="54"/>
      <c r="RM106" s="54"/>
      <c r="RN106" s="54"/>
      <c r="RO106" s="54"/>
      <c r="RP106" s="54"/>
      <c r="RQ106" s="54"/>
      <c r="RR106" s="54"/>
      <c r="RS106" s="54"/>
      <c r="RT106" s="54"/>
      <c r="RU106" s="54"/>
      <c r="RV106" s="54"/>
      <c r="RW106" s="54"/>
      <c r="RX106" s="54"/>
      <c r="RY106" s="54"/>
      <c r="RZ106" s="54"/>
      <c r="SA106" s="54"/>
      <c r="SB106" s="54"/>
      <c r="SC106" s="54"/>
      <c r="SD106" s="54"/>
      <c r="SE106" s="54"/>
      <c r="SF106" s="54"/>
      <c r="SG106" s="54"/>
      <c r="SH106" s="54"/>
      <c r="SI106" s="54"/>
      <c r="SJ106" s="54"/>
      <c r="SK106" s="54"/>
      <c r="SL106" s="54"/>
      <c r="SM106" s="54"/>
      <c r="SN106" s="54"/>
      <c r="SO106" s="54"/>
      <c r="SP106" s="54"/>
      <c r="SQ106" s="54"/>
      <c r="SR106" s="54"/>
      <c r="SS106" s="54"/>
      <c r="ST106" s="54"/>
      <c r="SU106" s="54"/>
      <c r="SV106" s="54"/>
      <c r="SW106" s="54"/>
      <c r="SX106" s="54"/>
      <c r="SY106" s="54"/>
      <c r="SZ106" s="54"/>
      <c r="TA106" s="54"/>
      <c r="TB106" s="54"/>
      <c r="TC106" s="54"/>
      <c r="TD106" s="54"/>
      <c r="TE106" s="54"/>
      <c r="TF106" s="54"/>
      <c r="TG106" s="54"/>
      <c r="TH106" s="54"/>
      <c r="TI106" s="54"/>
      <c r="TJ106" s="54"/>
      <c r="TK106" s="54"/>
      <c r="TL106" s="54"/>
      <c r="TM106" s="54"/>
      <c r="TN106" s="54"/>
      <c r="TO106" s="54"/>
      <c r="TP106" s="54"/>
      <c r="TQ106" s="54"/>
      <c r="TR106" s="54"/>
      <c r="TS106" s="54"/>
      <c r="TT106" s="54"/>
      <c r="TU106" s="54"/>
      <c r="TV106" s="54"/>
      <c r="TW106" s="54"/>
      <c r="TX106" s="54"/>
      <c r="TY106" s="54"/>
      <c r="TZ106" s="54"/>
      <c r="UA106" s="54"/>
      <c r="UB106" s="54"/>
      <c r="UC106" s="54"/>
      <c r="UD106" s="54"/>
      <c r="UE106" s="54"/>
      <c r="UF106" s="54"/>
      <c r="UG106" s="54"/>
      <c r="UH106" s="54"/>
      <c r="UI106" s="54"/>
      <c r="UJ106" s="54"/>
      <c r="UK106" s="54"/>
      <c r="UL106" s="54"/>
      <c r="UM106" s="54"/>
      <c r="UN106" s="54"/>
      <c r="UO106" s="54"/>
      <c r="UP106" s="54"/>
      <c r="UQ106" s="54"/>
      <c r="UR106" s="54"/>
      <c r="US106" s="54"/>
      <c r="UT106" s="54"/>
      <c r="UU106" s="54"/>
      <c r="UV106" s="54"/>
      <c r="UW106" s="54"/>
      <c r="UX106" s="54"/>
      <c r="UY106" s="54"/>
      <c r="UZ106" s="54"/>
      <c r="VA106" s="54"/>
      <c r="VB106" s="54"/>
      <c r="VC106" s="54"/>
      <c r="VD106" s="54"/>
      <c r="VE106" s="54"/>
      <c r="VF106" s="54"/>
      <c r="VG106" s="54"/>
      <c r="VH106" s="54"/>
      <c r="VI106" s="54"/>
      <c r="VJ106" s="54"/>
      <c r="VK106" s="54"/>
      <c r="VL106" s="54"/>
      <c r="VM106" s="54"/>
      <c r="VN106" s="54"/>
      <c r="VO106" s="54"/>
      <c r="VP106" s="54"/>
      <c r="VQ106" s="54"/>
      <c r="VR106" s="54"/>
      <c r="VS106" s="54" t="s">
        <v>2769</v>
      </c>
      <c r="VT106" s="54">
        <v>0</v>
      </c>
      <c r="VU106" s="54">
        <v>1</v>
      </c>
      <c r="VV106" s="54">
        <v>1</v>
      </c>
      <c r="VW106" s="54">
        <v>0</v>
      </c>
      <c r="VX106" s="54">
        <v>0</v>
      </c>
      <c r="VY106" s="54">
        <v>0</v>
      </c>
      <c r="VZ106" s="54">
        <v>0</v>
      </c>
      <c r="WA106" s="54">
        <v>0</v>
      </c>
      <c r="WB106" s="54"/>
      <c r="WC106" s="54">
        <v>0</v>
      </c>
      <c r="WD106" s="54">
        <v>0</v>
      </c>
      <c r="WE106" s="54">
        <v>0</v>
      </c>
      <c r="WF106" s="54"/>
      <c r="WG106" s="54" t="s">
        <v>4449</v>
      </c>
      <c r="WH106" s="54" t="s">
        <v>4528</v>
      </c>
      <c r="WI106" s="54" t="s">
        <v>396</v>
      </c>
      <c r="WJ106" s="54">
        <v>0</v>
      </c>
      <c r="WK106" s="54">
        <v>0</v>
      </c>
      <c r="WL106" s="54">
        <v>0</v>
      </c>
      <c r="WM106" s="54">
        <v>0</v>
      </c>
      <c r="WN106" s="54">
        <v>1</v>
      </c>
      <c r="WO106" s="54">
        <v>1</v>
      </c>
      <c r="WP106" s="54">
        <v>0</v>
      </c>
      <c r="WQ106" s="54">
        <v>0</v>
      </c>
      <c r="WR106" s="54">
        <v>0</v>
      </c>
      <c r="WS106" s="54">
        <v>0</v>
      </c>
      <c r="WT106" s="54">
        <v>0</v>
      </c>
      <c r="WU106" s="54"/>
      <c r="WV106" s="54">
        <v>0</v>
      </c>
      <c r="WW106" s="54">
        <v>0</v>
      </c>
      <c r="WX106" s="54">
        <v>0</v>
      </c>
      <c r="WY106" s="54"/>
      <c r="WZ106" s="54" t="s">
        <v>5065</v>
      </c>
      <c r="XA106" s="54" t="s">
        <v>327</v>
      </c>
      <c r="XB106" s="54"/>
      <c r="XC106" s="54"/>
      <c r="XD106" s="54"/>
      <c r="XE106" s="54"/>
      <c r="XF106" s="54"/>
      <c r="XG106" s="54"/>
      <c r="XH106" s="54"/>
      <c r="XI106" s="54"/>
      <c r="XJ106" s="54" t="s">
        <v>327</v>
      </c>
      <c r="XK106" s="54" t="s">
        <v>327</v>
      </c>
      <c r="XL106" s="54"/>
      <c r="XM106" s="54"/>
      <c r="XN106" s="54">
        <v>0</v>
      </c>
      <c r="XO106" s="54">
        <v>0</v>
      </c>
      <c r="XP106" s="54">
        <v>0</v>
      </c>
      <c r="XQ106" s="54"/>
      <c r="XR106" s="39">
        <v>0</v>
      </c>
      <c r="XS106" s="54">
        <v>0</v>
      </c>
      <c r="XT106" s="54">
        <v>0</v>
      </c>
      <c r="XU106" s="54"/>
      <c r="XV106" s="54"/>
      <c r="XW106" s="54" t="s">
        <v>4128</v>
      </c>
      <c r="XX106" s="54">
        <v>231075624</v>
      </c>
      <c r="XY106" s="54" t="s">
        <v>2775</v>
      </c>
      <c r="XZ106" s="53">
        <v>44510.923391203702</v>
      </c>
      <c r="YA106" s="54"/>
      <c r="YB106" s="54"/>
      <c r="YC106" s="54" t="s">
        <v>336</v>
      </c>
      <c r="YD106" s="54" t="s">
        <v>337</v>
      </c>
      <c r="YE106" s="54"/>
      <c r="YF106" s="54">
        <v>119</v>
      </c>
    </row>
    <row r="107" spans="1:656" s="14" customFormat="1" x14ac:dyDescent="0.25">
      <c r="A107" s="56">
        <v>44510.607056747693</v>
      </c>
      <c r="B107" s="57">
        <v>44511.0173312037</v>
      </c>
      <c r="C107" s="57">
        <v>44510</v>
      </c>
      <c r="D107" s="58" t="s">
        <v>2735</v>
      </c>
      <c r="E107" s="58" t="s">
        <v>364</v>
      </c>
      <c r="F107" s="57">
        <v>44510</v>
      </c>
      <c r="G107" s="58" t="s">
        <v>310</v>
      </c>
      <c r="H107" s="58" t="s">
        <v>310</v>
      </c>
      <c r="I107" s="58" t="s">
        <v>327</v>
      </c>
      <c r="J107" s="58" t="s">
        <v>312</v>
      </c>
      <c r="K107" s="58" t="s">
        <v>313</v>
      </c>
      <c r="L107" s="58"/>
      <c r="M107" s="58" t="s">
        <v>314</v>
      </c>
      <c r="N107" s="58" t="s">
        <v>310</v>
      </c>
      <c r="O107" s="58" t="s">
        <v>315</v>
      </c>
      <c r="P107" s="58" t="s">
        <v>316</v>
      </c>
      <c r="Q107" s="58"/>
      <c r="R107" s="58" t="s">
        <v>317</v>
      </c>
      <c r="S107" s="58">
        <v>2</v>
      </c>
      <c r="T107" s="58">
        <v>1</v>
      </c>
      <c r="U107" s="58">
        <v>1</v>
      </c>
      <c r="V107" s="58" t="s">
        <v>582</v>
      </c>
      <c r="W107" s="58">
        <v>0</v>
      </c>
      <c r="X107" s="58">
        <v>0</v>
      </c>
      <c r="Y107" s="58">
        <v>1</v>
      </c>
      <c r="Z107" s="58">
        <v>0</v>
      </c>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t="s">
        <v>310</v>
      </c>
      <c r="BQ107" s="58" t="s">
        <v>339</v>
      </c>
      <c r="BR107" s="58">
        <v>1</v>
      </c>
      <c r="BS107" s="58">
        <v>0</v>
      </c>
      <c r="BT107" s="58">
        <v>0</v>
      </c>
      <c r="BU107" s="58">
        <v>0</v>
      </c>
      <c r="BV107" s="58">
        <v>0</v>
      </c>
      <c r="BW107" s="58">
        <v>0</v>
      </c>
      <c r="BX107" s="58">
        <v>0</v>
      </c>
      <c r="BY107" s="58">
        <v>0</v>
      </c>
      <c r="BZ107" s="58"/>
      <c r="CA107" s="58" t="s">
        <v>421</v>
      </c>
      <c r="CB107" s="58"/>
      <c r="CC107" s="58">
        <v>650</v>
      </c>
      <c r="CD107" s="58" t="s">
        <v>327</v>
      </c>
      <c r="CE107" s="58"/>
      <c r="CF107" s="58"/>
      <c r="CG107" s="58"/>
      <c r="CH107" s="58"/>
      <c r="CI107" s="58"/>
      <c r="CJ107" s="58"/>
      <c r="CK107" s="58"/>
      <c r="CL107" s="58"/>
      <c r="CM107" s="58"/>
      <c r="CN107" s="58"/>
      <c r="CO107" s="58"/>
      <c r="CP107" s="58"/>
      <c r="CQ107" s="58"/>
      <c r="CR107" s="58"/>
      <c r="CS107" s="58"/>
      <c r="CT107" s="58"/>
      <c r="CU107" s="58"/>
      <c r="CV107" s="58"/>
      <c r="CW107" s="58"/>
      <c r="CX107" s="58"/>
      <c r="CY107" s="58" t="s">
        <v>541</v>
      </c>
      <c r="CZ107" s="58"/>
      <c r="DA107" s="58"/>
      <c r="DB107" s="58"/>
      <c r="DC107" s="58"/>
      <c r="DD107" s="58"/>
      <c r="DE107" s="58"/>
      <c r="DF107" s="58"/>
      <c r="DG107" s="58"/>
      <c r="DH107" s="58"/>
      <c r="DI107" s="58"/>
      <c r="DJ107" s="58"/>
      <c r="DK107" s="58"/>
      <c r="DL107" s="58"/>
      <c r="DM107" s="58"/>
      <c r="DN107" s="58"/>
      <c r="DO107" s="58"/>
      <c r="DP107" s="58"/>
      <c r="DQ107" s="58"/>
      <c r="DR107" s="58"/>
      <c r="DS107" s="58"/>
      <c r="DT107" s="58"/>
      <c r="DU107" s="58"/>
      <c r="DV107" s="58"/>
      <c r="DW107" s="58"/>
      <c r="DX107" s="58"/>
      <c r="DY107" s="58"/>
      <c r="DZ107" s="58"/>
      <c r="EA107" s="58"/>
      <c r="EB107" s="58"/>
      <c r="EC107" s="58"/>
      <c r="ED107" s="58"/>
      <c r="EE107" s="58"/>
      <c r="EF107" s="58"/>
      <c r="EG107" s="58"/>
      <c r="EH107" s="58"/>
      <c r="EI107" s="58"/>
      <c r="EJ107" s="58" t="s">
        <v>497</v>
      </c>
      <c r="EK107" s="58">
        <v>0</v>
      </c>
      <c r="EL107" s="58">
        <v>1</v>
      </c>
      <c r="EM107" s="58">
        <v>0</v>
      </c>
      <c r="EN107" s="58">
        <v>0</v>
      </c>
      <c r="EO107" s="58">
        <v>0</v>
      </c>
      <c r="EP107" s="58">
        <v>0</v>
      </c>
      <c r="EQ107" s="58"/>
      <c r="ER107" s="58"/>
      <c r="ES107" s="58"/>
      <c r="ET107" s="58"/>
      <c r="EU107" s="58"/>
      <c r="EV107" s="58"/>
      <c r="EW107" s="58"/>
      <c r="EX107" s="58"/>
      <c r="EY107" s="58"/>
      <c r="EZ107" s="58"/>
      <c r="FA107" s="58"/>
      <c r="FB107" s="58"/>
      <c r="FC107" s="58"/>
      <c r="FD107" s="58"/>
      <c r="FE107" s="58"/>
      <c r="FF107" s="58"/>
      <c r="FG107" s="58"/>
      <c r="FH107" s="58"/>
      <c r="FI107" s="58"/>
      <c r="FJ107" s="58"/>
      <c r="FK107" s="58"/>
      <c r="FL107" s="58"/>
      <c r="FM107" s="58"/>
      <c r="FN107" s="58"/>
      <c r="FO107" s="58"/>
      <c r="FP107" s="58"/>
      <c r="FQ107" s="58"/>
      <c r="FR107" s="58"/>
      <c r="FS107" s="58" t="s">
        <v>994</v>
      </c>
      <c r="FT107" s="58">
        <v>0</v>
      </c>
      <c r="FU107" s="58">
        <v>0</v>
      </c>
      <c r="FV107" s="58">
        <v>1</v>
      </c>
      <c r="FW107" s="58">
        <v>0</v>
      </c>
      <c r="FX107" s="58">
        <v>0</v>
      </c>
      <c r="FY107" s="58">
        <v>0</v>
      </c>
      <c r="FZ107" s="58">
        <v>0</v>
      </c>
      <c r="GA107" s="58">
        <v>0</v>
      </c>
      <c r="GB107" s="58">
        <v>0</v>
      </c>
      <c r="GC107" s="58">
        <v>0</v>
      </c>
      <c r="GD107" s="58">
        <v>0</v>
      </c>
      <c r="GE107" s="58">
        <v>0</v>
      </c>
      <c r="GF107" s="58">
        <v>0</v>
      </c>
      <c r="GG107" s="58">
        <v>0</v>
      </c>
      <c r="GH107" s="58">
        <v>0</v>
      </c>
      <c r="GI107" s="58">
        <v>0</v>
      </c>
      <c r="GJ107" s="58">
        <v>0</v>
      </c>
      <c r="GK107" s="58"/>
      <c r="GL107" s="58" t="s">
        <v>499</v>
      </c>
      <c r="GM107" s="58">
        <v>0</v>
      </c>
      <c r="GN107" s="58">
        <v>0</v>
      </c>
      <c r="GO107" s="58">
        <v>1</v>
      </c>
      <c r="GP107" s="58">
        <v>0</v>
      </c>
      <c r="GQ107" s="58">
        <v>0</v>
      </c>
      <c r="GR107" s="58">
        <v>0</v>
      </c>
      <c r="GS107" s="58"/>
      <c r="GT107" s="58"/>
      <c r="GU107" s="58"/>
      <c r="GV107" s="58"/>
      <c r="GW107" s="58"/>
      <c r="GX107" s="58"/>
      <c r="GY107" s="58"/>
      <c r="GZ107" s="58"/>
      <c r="HA107" s="58"/>
      <c r="HB107" s="58"/>
      <c r="HC107" s="58"/>
      <c r="HD107" s="58"/>
      <c r="HE107" s="58"/>
      <c r="HF107" s="58"/>
      <c r="HG107" s="58"/>
      <c r="HH107" s="58"/>
      <c r="HI107" s="58"/>
      <c r="HJ107" s="58"/>
      <c r="HK107" s="58"/>
      <c r="HL107" s="58"/>
      <c r="HM107" s="58"/>
      <c r="HN107" s="58"/>
      <c r="HO107" s="58"/>
      <c r="HP107" s="58"/>
      <c r="HQ107" s="58"/>
      <c r="HR107" s="58"/>
      <c r="HS107" s="58"/>
      <c r="HT107" s="58"/>
      <c r="HU107" s="58"/>
      <c r="HV107" s="58"/>
      <c r="HW107" s="58"/>
      <c r="HX107" s="58" t="s">
        <v>404</v>
      </c>
      <c r="HY107" s="58"/>
      <c r="HZ107" s="58" t="s">
        <v>345</v>
      </c>
      <c r="IA107" s="58"/>
      <c r="IB107" s="58"/>
      <c r="IC107" s="58"/>
      <c r="ID107" s="58" t="s">
        <v>4278</v>
      </c>
      <c r="IE107" s="58"/>
      <c r="IF107" s="58"/>
      <c r="IG107" s="58"/>
      <c r="IH107" s="58"/>
      <c r="II107" s="58"/>
      <c r="IJ107" s="58"/>
      <c r="IK107" s="58"/>
      <c r="IL107" s="58"/>
      <c r="IM107" s="58"/>
      <c r="IN107" s="58"/>
      <c r="IO107" s="58"/>
      <c r="IP107" s="58"/>
      <c r="IQ107" s="58"/>
      <c r="IR107" s="39"/>
      <c r="IS107" s="58"/>
      <c r="IT107" s="58"/>
      <c r="IU107" s="58"/>
      <c r="IV107" s="58"/>
      <c r="IW107" s="58"/>
      <c r="IX107" s="58"/>
      <c r="IY107" s="58"/>
      <c r="IZ107" s="58"/>
      <c r="JA107" s="58"/>
      <c r="JB107" s="58"/>
      <c r="JC107" s="58"/>
      <c r="JD107" s="58"/>
      <c r="JE107" s="58"/>
      <c r="JF107" s="58"/>
      <c r="JG107" s="58"/>
      <c r="JH107" s="58"/>
      <c r="JI107" s="58"/>
      <c r="JJ107" s="58"/>
      <c r="JK107" s="58"/>
      <c r="JL107" s="58"/>
      <c r="JM107" s="58"/>
      <c r="JN107" s="39"/>
      <c r="JO107" s="39"/>
      <c r="JP107" s="58" t="s">
        <v>448</v>
      </c>
      <c r="JQ107" s="58">
        <v>0</v>
      </c>
      <c r="JR107" s="58">
        <v>1</v>
      </c>
      <c r="JS107" s="58">
        <v>0</v>
      </c>
      <c r="JT107" s="58">
        <v>0</v>
      </c>
      <c r="JU107" s="58">
        <v>0</v>
      </c>
      <c r="JV107" s="58">
        <v>0</v>
      </c>
      <c r="JW107" s="58">
        <v>0</v>
      </c>
      <c r="JX107" s="58">
        <v>0</v>
      </c>
      <c r="JY107" s="58">
        <v>0</v>
      </c>
      <c r="JZ107" s="58"/>
      <c r="KA107" s="58" t="s">
        <v>4330</v>
      </c>
      <c r="KB107" s="59" t="s">
        <v>4247</v>
      </c>
      <c r="KC107" s="58">
        <v>1</v>
      </c>
      <c r="KD107" s="58">
        <v>0</v>
      </c>
      <c r="KE107" s="58">
        <v>1</v>
      </c>
      <c r="KF107" s="58">
        <v>1</v>
      </c>
      <c r="KG107" s="58">
        <v>1</v>
      </c>
      <c r="KH107" s="58">
        <v>0</v>
      </c>
      <c r="KI107" s="58">
        <v>0</v>
      </c>
      <c r="KJ107" s="58">
        <v>0</v>
      </c>
      <c r="KK107" s="58">
        <v>0</v>
      </c>
      <c r="KL107" s="58">
        <v>0</v>
      </c>
      <c r="KM107" s="58">
        <v>0</v>
      </c>
      <c r="KN107" s="58">
        <v>1</v>
      </c>
      <c r="KO107" s="58">
        <v>1</v>
      </c>
      <c r="KP107" s="58">
        <v>0</v>
      </c>
      <c r="KQ107" s="58">
        <v>0</v>
      </c>
      <c r="KR107" s="58">
        <v>0</v>
      </c>
      <c r="KS107" s="58"/>
      <c r="KT107" s="58" t="s">
        <v>427</v>
      </c>
      <c r="KU107" s="59" t="s">
        <v>351</v>
      </c>
      <c r="KV107" s="58"/>
      <c r="KW107" s="58" t="s">
        <v>408</v>
      </c>
      <c r="KX107" s="58"/>
      <c r="KY107" s="58"/>
      <c r="KZ107" s="58"/>
      <c r="LA107" s="58"/>
      <c r="LB107" s="58"/>
      <c r="LC107" s="58"/>
      <c r="LD107" s="58"/>
      <c r="LE107" s="58"/>
      <c r="LF107" s="58"/>
      <c r="LG107" s="58"/>
      <c r="LH107" s="58"/>
      <c r="LI107" s="58"/>
      <c r="LJ107" s="58"/>
      <c r="LK107" s="58"/>
      <c r="LL107" s="58"/>
      <c r="LM107" s="58"/>
      <c r="LN107" s="58"/>
      <c r="LO107" s="58"/>
      <c r="LP107" s="58"/>
      <c r="LQ107" s="58"/>
      <c r="LR107" s="58"/>
      <c r="LS107" s="58"/>
      <c r="LT107" s="58"/>
      <c r="LU107" s="58"/>
      <c r="LV107" s="58"/>
      <c r="LW107" s="58"/>
      <c r="LX107" s="58"/>
      <c r="LY107" s="58"/>
      <c r="LZ107" s="58"/>
      <c r="MA107" s="58"/>
      <c r="MB107" s="58"/>
      <c r="MC107" s="58"/>
      <c r="MD107" s="58"/>
      <c r="ME107" s="58"/>
      <c r="MF107" s="58"/>
      <c r="MG107" s="54" t="s">
        <v>355</v>
      </c>
      <c r="MH107" s="58" t="s">
        <v>4356</v>
      </c>
      <c r="MI107" s="54" t="s">
        <v>355</v>
      </c>
      <c r="MJ107" s="58" t="s">
        <v>1008</v>
      </c>
      <c r="MK107" s="58">
        <v>0</v>
      </c>
      <c r="ML107" s="58">
        <v>0</v>
      </c>
      <c r="MM107" s="58">
        <v>0</v>
      </c>
      <c r="MN107" s="58">
        <v>1</v>
      </c>
      <c r="MO107" s="58">
        <v>0</v>
      </c>
      <c r="MP107" s="58">
        <v>0</v>
      </c>
      <c r="MQ107" s="58">
        <v>0</v>
      </c>
      <c r="MR107" s="58">
        <v>0</v>
      </c>
      <c r="MS107" s="58"/>
      <c r="MT107" s="58" t="s">
        <v>370</v>
      </c>
      <c r="MU107" s="58">
        <v>1</v>
      </c>
      <c r="MV107" s="58">
        <v>0</v>
      </c>
      <c r="MW107" s="58"/>
      <c r="MX107" s="58">
        <v>0</v>
      </c>
      <c r="MY107" s="58">
        <v>0</v>
      </c>
      <c r="MZ107" s="58">
        <v>0</v>
      </c>
      <c r="NA107" s="58"/>
      <c r="NB107" s="58" t="s">
        <v>470</v>
      </c>
      <c r="NC107" s="58">
        <v>1</v>
      </c>
      <c r="ND107" s="58">
        <v>1</v>
      </c>
      <c r="NE107" s="58">
        <v>0</v>
      </c>
      <c r="NF107" s="58">
        <v>0</v>
      </c>
      <c r="NG107" s="58" t="s">
        <v>2781</v>
      </c>
      <c r="NH107" s="58">
        <v>0</v>
      </c>
      <c r="NI107" s="58">
        <v>1</v>
      </c>
      <c r="NJ107" s="58">
        <v>0</v>
      </c>
      <c r="NK107" s="58">
        <v>1</v>
      </c>
      <c r="NL107" s="58">
        <v>0</v>
      </c>
      <c r="NM107" s="58">
        <v>1</v>
      </c>
      <c r="NN107" s="58">
        <v>0</v>
      </c>
      <c r="NO107" s="58">
        <v>0</v>
      </c>
      <c r="NP107" s="58">
        <v>0</v>
      </c>
      <c r="NQ107" s="58">
        <v>0</v>
      </c>
      <c r="NR107" s="58">
        <v>0</v>
      </c>
      <c r="NS107" s="58"/>
      <c r="NT107" s="58"/>
      <c r="NU107" s="58" t="s">
        <v>327</v>
      </c>
      <c r="NV107" s="58" t="s">
        <v>310</v>
      </c>
      <c r="NW107" s="58"/>
      <c r="NX107" s="58"/>
      <c r="NY107" s="58"/>
      <c r="NZ107" s="58"/>
      <c r="OA107" s="58"/>
      <c r="OB107" s="58"/>
      <c r="OC107" s="58"/>
      <c r="OD107" s="58"/>
      <c r="OE107" s="58"/>
      <c r="OF107" s="58"/>
      <c r="OG107" s="58"/>
      <c r="OH107" s="58"/>
      <c r="OI107" s="58" t="s">
        <v>2782</v>
      </c>
      <c r="OJ107" s="58">
        <v>1</v>
      </c>
      <c r="OK107" s="58">
        <v>1</v>
      </c>
      <c r="OL107" s="58">
        <v>0</v>
      </c>
      <c r="OM107" s="58">
        <v>1</v>
      </c>
      <c r="ON107" s="58">
        <v>0</v>
      </c>
      <c r="OO107" s="58">
        <v>0</v>
      </c>
      <c r="OP107" s="58"/>
      <c r="OQ107" s="58"/>
      <c r="OR107" s="58">
        <v>0</v>
      </c>
      <c r="OS107" s="58">
        <v>0</v>
      </c>
      <c r="OT107" s="58">
        <v>0</v>
      </c>
      <c r="OU107" s="58"/>
      <c r="OV107" s="39"/>
      <c r="OW107" s="58"/>
      <c r="OX107" s="58"/>
      <c r="OY107" s="58"/>
      <c r="OZ107" s="58"/>
      <c r="PA107" s="58"/>
      <c r="PB107" s="58"/>
      <c r="PC107" s="58"/>
      <c r="PD107" s="58"/>
      <c r="PE107" s="58"/>
      <c r="PF107" s="58"/>
      <c r="PG107" s="58"/>
      <c r="PH107" s="58"/>
      <c r="PI107" s="58"/>
      <c r="PJ107" s="58"/>
      <c r="PK107" s="58"/>
      <c r="PL107" s="58"/>
      <c r="PM107" s="58"/>
      <c r="PN107" s="58"/>
      <c r="PO107" s="58"/>
      <c r="PP107" s="58"/>
      <c r="PQ107" s="58"/>
      <c r="PR107" s="58"/>
      <c r="PS107" s="58"/>
      <c r="PT107" s="58"/>
      <c r="PU107" s="58"/>
      <c r="PV107" s="58"/>
      <c r="PW107" s="58"/>
      <c r="PX107" s="58"/>
      <c r="PY107" s="58"/>
      <c r="PZ107" s="58"/>
      <c r="QA107" s="58"/>
      <c r="QB107" s="58"/>
      <c r="QC107" s="58"/>
      <c r="QD107" s="58"/>
      <c r="QE107" s="58"/>
      <c r="QF107" s="58"/>
      <c r="QG107" s="58"/>
      <c r="QH107" s="58"/>
      <c r="QI107" s="58"/>
      <c r="QJ107" s="58"/>
      <c r="QK107" s="58"/>
      <c r="QL107" s="58"/>
      <c r="QM107" s="58"/>
      <c r="QN107" s="58"/>
      <c r="QO107" s="58"/>
      <c r="QP107" s="58"/>
      <c r="QQ107" s="58"/>
      <c r="QR107" s="58"/>
      <c r="QS107" s="58"/>
      <c r="QT107" s="58"/>
      <c r="QU107" s="58"/>
      <c r="QV107" s="58"/>
      <c r="QW107" s="58"/>
      <c r="QX107" s="58"/>
      <c r="QY107" s="58"/>
      <c r="QZ107" s="58"/>
      <c r="RA107" s="58"/>
      <c r="RB107" s="58"/>
      <c r="RC107" s="58"/>
      <c r="RD107" s="58"/>
      <c r="RE107" s="58"/>
      <c r="RF107" s="58"/>
      <c r="RG107" s="58"/>
      <c r="RH107" s="58"/>
      <c r="RI107" s="58"/>
      <c r="RJ107" s="58"/>
      <c r="RK107" s="58"/>
      <c r="RL107" s="58"/>
      <c r="RM107" s="58"/>
      <c r="RN107" s="58"/>
      <c r="RO107" s="58"/>
      <c r="RP107" s="58"/>
      <c r="RQ107" s="58"/>
      <c r="RR107" s="58"/>
      <c r="RS107" s="58"/>
      <c r="RT107" s="58"/>
      <c r="RU107" s="58"/>
      <c r="RV107" s="58"/>
      <c r="RW107" s="58"/>
      <c r="RX107" s="58"/>
      <c r="RY107" s="58"/>
      <c r="RZ107" s="58"/>
      <c r="SA107" s="58"/>
      <c r="SB107" s="58"/>
      <c r="SC107" s="58"/>
      <c r="SD107" s="58"/>
      <c r="SE107" s="58"/>
      <c r="SF107" s="58"/>
      <c r="SG107" s="58"/>
      <c r="SH107" s="58"/>
      <c r="SI107" s="58"/>
      <c r="SJ107" s="58"/>
      <c r="SK107" s="58"/>
      <c r="SL107" s="58"/>
      <c r="SM107" s="58"/>
      <c r="SN107" s="58"/>
      <c r="SO107" s="58"/>
      <c r="SP107" s="58"/>
      <c r="SQ107" s="58"/>
      <c r="SR107" s="58"/>
      <c r="SS107" s="58"/>
      <c r="ST107" s="58"/>
      <c r="SU107" s="58"/>
      <c r="SV107" s="58"/>
      <c r="SW107" s="58"/>
      <c r="SX107" s="58"/>
      <c r="SY107" s="58"/>
      <c r="SZ107" s="58"/>
      <c r="TA107" s="58"/>
      <c r="TB107" s="58"/>
      <c r="TC107" s="58"/>
      <c r="TD107" s="58"/>
      <c r="TE107" s="58"/>
      <c r="TF107" s="58"/>
      <c r="TG107" s="58"/>
      <c r="TH107" s="58"/>
      <c r="TI107" s="58"/>
      <c r="TJ107" s="58"/>
      <c r="TK107" s="58"/>
      <c r="TL107" s="58"/>
      <c r="TM107" s="58"/>
      <c r="TN107" s="58"/>
      <c r="TO107" s="58"/>
      <c r="TP107" s="58"/>
      <c r="TQ107" s="58"/>
      <c r="TR107" s="58"/>
      <c r="TS107" s="58"/>
      <c r="TT107" s="58"/>
      <c r="TU107" s="58"/>
      <c r="TV107" s="58"/>
      <c r="TW107" s="58"/>
      <c r="TX107" s="58"/>
      <c r="TY107" s="58"/>
      <c r="TZ107" s="58"/>
      <c r="UA107" s="58"/>
      <c r="UB107" s="58"/>
      <c r="UC107" s="58"/>
      <c r="UD107" s="58"/>
      <c r="UE107" s="58"/>
      <c r="UF107" s="58"/>
      <c r="UG107" s="58"/>
      <c r="UH107" s="58"/>
      <c r="UI107" s="58"/>
      <c r="UJ107" s="58"/>
      <c r="UK107" s="58"/>
      <c r="UL107" s="58"/>
      <c r="UM107" s="58"/>
      <c r="UN107" s="58"/>
      <c r="UO107" s="58"/>
      <c r="UP107" s="58"/>
      <c r="UQ107" s="58"/>
      <c r="UR107" s="58"/>
      <c r="US107" s="58"/>
      <c r="UT107" s="58"/>
      <c r="UU107" s="58"/>
      <c r="UV107" s="58"/>
      <c r="UW107" s="58"/>
      <c r="UX107" s="58"/>
      <c r="UY107" s="58"/>
      <c r="UZ107" s="58"/>
      <c r="VA107" s="58"/>
      <c r="VB107" s="58"/>
      <c r="VC107" s="58"/>
      <c r="VD107" s="58"/>
      <c r="VE107" s="58"/>
      <c r="VF107" s="58"/>
      <c r="VG107" s="58"/>
      <c r="VH107" s="58"/>
      <c r="VI107" s="58"/>
      <c r="VJ107" s="58"/>
      <c r="VK107" s="58"/>
      <c r="VL107" s="58"/>
      <c r="VM107" s="58"/>
      <c r="VN107" s="58"/>
      <c r="VO107" s="58"/>
      <c r="VP107" s="58"/>
      <c r="VQ107" s="58"/>
      <c r="VR107" s="58"/>
      <c r="VS107" s="58" t="s">
        <v>373</v>
      </c>
      <c r="VT107" s="58">
        <v>0</v>
      </c>
      <c r="VU107" s="58">
        <v>0</v>
      </c>
      <c r="VV107" s="58">
        <v>1</v>
      </c>
      <c r="VW107" s="58">
        <v>1</v>
      </c>
      <c r="VX107" s="58">
        <v>0</v>
      </c>
      <c r="VY107" s="58">
        <v>0</v>
      </c>
      <c r="VZ107" s="58">
        <v>0</v>
      </c>
      <c r="WA107" s="58">
        <v>0</v>
      </c>
      <c r="WB107" s="58"/>
      <c r="WC107" s="58">
        <v>0</v>
      </c>
      <c r="WD107" s="58">
        <v>0</v>
      </c>
      <c r="WE107" s="58">
        <v>0</v>
      </c>
      <c r="WF107" s="58"/>
      <c r="WG107" s="58" t="s">
        <v>4444</v>
      </c>
      <c r="WH107" s="58" t="s">
        <v>4529</v>
      </c>
      <c r="WI107" s="58" t="s">
        <v>1134</v>
      </c>
      <c r="WJ107" s="58">
        <v>0</v>
      </c>
      <c r="WK107" s="58">
        <v>0</v>
      </c>
      <c r="WL107" s="58">
        <v>0</v>
      </c>
      <c r="WM107" s="58">
        <v>0</v>
      </c>
      <c r="WN107" s="58">
        <v>1</v>
      </c>
      <c r="WO107" s="58">
        <v>1</v>
      </c>
      <c r="WP107" s="58">
        <v>0</v>
      </c>
      <c r="WQ107" s="58">
        <v>0</v>
      </c>
      <c r="WR107" s="58">
        <v>1</v>
      </c>
      <c r="WS107" s="58">
        <v>0</v>
      </c>
      <c r="WT107" s="58">
        <v>0</v>
      </c>
      <c r="WU107" s="58"/>
      <c r="WV107" s="58">
        <v>0</v>
      </c>
      <c r="WW107" s="58">
        <v>0</v>
      </c>
      <c r="WX107" s="58">
        <v>0</v>
      </c>
      <c r="WY107" s="58"/>
      <c r="WZ107" s="54" t="s">
        <v>5065</v>
      </c>
      <c r="XA107" s="58" t="s">
        <v>327</v>
      </c>
      <c r="XB107" s="58"/>
      <c r="XC107" s="58"/>
      <c r="XD107" s="58"/>
      <c r="XE107" s="58"/>
      <c r="XF107" s="58"/>
      <c r="XG107" s="58"/>
      <c r="XH107" s="58"/>
      <c r="XI107" s="58"/>
      <c r="XJ107" s="58" t="s">
        <v>327</v>
      </c>
      <c r="XK107" s="58" t="s">
        <v>327</v>
      </c>
      <c r="XL107" s="58"/>
      <c r="XM107" s="58" t="s">
        <v>598</v>
      </c>
      <c r="XN107" s="58">
        <v>0</v>
      </c>
      <c r="XO107" s="58">
        <v>0</v>
      </c>
      <c r="XP107" s="58">
        <v>1</v>
      </c>
      <c r="XQ107" s="58"/>
      <c r="XR107" s="58">
        <v>0</v>
      </c>
      <c r="XS107" s="58">
        <v>0</v>
      </c>
      <c r="XT107" s="58">
        <v>0</v>
      </c>
      <c r="XU107" s="58"/>
      <c r="XV107" s="58"/>
      <c r="XW107" s="58" t="s">
        <v>4129</v>
      </c>
      <c r="XX107" s="58">
        <v>231076857</v>
      </c>
      <c r="XY107" s="58" t="s">
        <v>2787</v>
      </c>
      <c r="XZ107" s="57">
        <v>44510.931701388887</v>
      </c>
      <c r="YA107" s="58"/>
      <c r="YB107" s="58"/>
      <c r="YC107" s="58" t="s">
        <v>336</v>
      </c>
      <c r="YD107" s="58" t="s">
        <v>337</v>
      </c>
      <c r="YE107" s="58"/>
      <c r="YF107" s="58">
        <v>120</v>
      </c>
    </row>
    <row r="108" spans="1:656" s="14" customFormat="1" x14ac:dyDescent="0.25">
      <c r="A108" s="52">
        <v>44510.655615104173</v>
      </c>
      <c r="B108" s="53">
        <v>44511.025185590282</v>
      </c>
      <c r="C108" s="53">
        <v>44510</v>
      </c>
      <c r="D108" s="54" t="s">
        <v>2735</v>
      </c>
      <c r="E108" s="54" t="s">
        <v>364</v>
      </c>
      <c r="F108" s="53">
        <v>44510</v>
      </c>
      <c r="G108" s="54" t="s">
        <v>310</v>
      </c>
      <c r="H108" s="54" t="s">
        <v>310</v>
      </c>
      <c r="I108" s="54" t="s">
        <v>327</v>
      </c>
      <c r="J108" s="54" t="s">
        <v>312</v>
      </c>
      <c r="K108" s="54" t="s">
        <v>313</v>
      </c>
      <c r="L108" s="54"/>
      <c r="M108" s="54" t="s">
        <v>314</v>
      </c>
      <c r="N108" s="54" t="s">
        <v>310</v>
      </c>
      <c r="O108" s="54" t="s">
        <v>315</v>
      </c>
      <c r="P108" s="54" t="s">
        <v>401</v>
      </c>
      <c r="Q108" s="54"/>
      <c r="R108" s="54" t="s">
        <v>531</v>
      </c>
      <c r="S108" s="54">
        <v>3</v>
      </c>
      <c r="T108" s="54">
        <v>0</v>
      </c>
      <c r="U108" s="54">
        <v>2</v>
      </c>
      <c r="V108" s="54" t="s">
        <v>2758</v>
      </c>
      <c r="W108" s="54">
        <v>0</v>
      </c>
      <c r="X108" s="54">
        <v>0</v>
      </c>
      <c r="Y108" s="54">
        <v>0</v>
      </c>
      <c r="Z108" s="54">
        <v>1</v>
      </c>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c r="CA108" s="54"/>
      <c r="CB108" s="54"/>
      <c r="CC108" s="54"/>
      <c r="CD108" s="54"/>
      <c r="CE108" s="54"/>
      <c r="CF108" s="54"/>
      <c r="CG108" s="54"/>
      <c r="CH108" s="54"/>
      <c r="CI108" s="54"/>
      <c r="CJ108" s="54"/>
      <c r="CK108" s="54"/>
      <c r="CL108" s="54"/>
      <c r="CM108" s="54"/>
      <c r="CN108" s="54"/>
      <c r="CO108" s="54"/>
      <c r="CP108" s="54"/>
      <c r="CQ108" s="54"/>
      <c r="CR108" s="54"/>
      <c r="CS108" s="54"/>
      <c r="CT108" s="54"/>
      <c r="CU108" s="54"/>
      <c r="CV108" s="54"/>
      <c r="CW108" s="54"/>
      <c r="CX108" s="54"/>
      <c r="CY108" s="54"/>
      <c r="CZ108" s="54"/>
      <c r="DA108" s="54" t="s">
        <v>2788</v>
      </c>
      <c r="DB108" s="54">
        <v>0</v>
      </c>
      <c r="DC108" s="54">
        <v>0</v>
      </c>
      <c r="DD108" s="54">
        <v>1</v>
      </c>
      <c r="DE108" s="54">
        <v>0</v>
      </c>
      <c r="DF108" s="54">
        <v>0</v>
      </c>
      <c r="DG108" s="54">
        <v>0</v>
      </c>
      <c r="DH108" s="54">
        <v>0</v>
      </c>
      <c r="DI108" s="54">
        <v>0</v>
      </c>
      <c r="DJ108" s="54"/>
      <c r="DK108" s="54" t="s">
        <v>480</v>
      </c>
      <c r="DL108" s="54"/>
      <c r="DM108" s="54">
        <v>2000</v>
      </c>
      <c r="DN108" s="54" t="s">
        <v>327</v>
      </c>
      <c r="DO108" s="54"/>
      <c r="DP108" s="54"/>
      <c r="DQ108" s="54"/>
      <c r="DR108" s="54"/>
      <c r="DS108" s="54"/>
      <c r="DT108" s="54"/>
      <c r="DU108" s="54"/>
      <c r="DV108" s="54"/>
      <c r="DW108" s="54"/>
      <c r="DX108" s="54"/>
      <c r="DY108" s="54"/>
      <c r="DZ108" s="54"/>
      <c r="EA108" s="54"/>
      <c r="EB108" s="54"/>
      <c r="EC108" s="54"/>
      <c r="ED108" s="54"/>
      <c r="EE108" s="54"/>
      <c r="EF108" s="54"/>
      <c r="EG108" s="54"/>
      <c r="EH108" s="54"/>
      <c r="EI108" s="54" t="s">
        <v>341</v>
      </c>
      <c r="EJ108" s="54" t="s">
        <v>318</v>
      </c>
      <c r="EK108" s="54">
        <v>1</v>
      </c>
      <c r="EL108" s="54">
        <v>0</v>
      </c>
      <c r="EM108" s="54">
        <v>0</v>
      </c>
      <c r="EN108" s="54">
        <v>0</v>
      </c>
      <c r="EO108" s="54">
        <v>0</v>
      </c>
      <c r="EP108" s="54">
        <v>0</v>
      </c>
      <c r="EQ108" s="54"/>
      <c r="ER108" s="54"/>
      <c r="ES108" s="54"/>
      <c r="ET108" s="54"/>
      <c r="EU108" s="54"/>
      <c r="EV108" s="54"/>
      <c r="EW108" s="54"/>
      <c r="EX108" s="54"/>
      <c r="EY108" s="54"/>
      <c r="EZ108" s="54"/>
      <c r="FA108" s="54"/>
      <c r="FB108" s="54"/>
      <c r="FC108" s="54"/>
      <c r="FD108" s="54"/>
      <c r="FE108" s="54"/>
      <c r="FF108" s="54"/>
      <c r="FG108" s="54"/>
      <c r="FH108" s="54"/>
      <c r="FI108" s="54"/>
      <c r="FJ108" s="54"/>
      <c r="FK108" s="54"/>
      <c r="FL108" s="54"/>
      <c r="FM108" s="54"/>
      <c r="FN108" s="54"/>
      <c r="FO108" s="54"/>
      <c r="FP108" s="54"/>
      <c r="FQ108" s="54"/>
      <c r="FR108" s="54"/>
      <c r="FS108" s="54"/>
      <c r="FT108" s="54"/>
      <c r="FU108" s="54"/>
      <c r="FV108" s="54"/>
      <c r="FW108" s="54"/>
      <c r="FX108" s="54"/>
      <c r="FY108" s="54"/>
      <c r="FZ108" s="54"/>
      <c r="GA108" s="54"/>
      <c r="GB108" s="54"/>
      <c r="GC108" s="54"/>
      <c r="GD108" s="54"/>
      <c r="GE108" s="54"/>
      <c r="GF108" s="54"/>
      <c r="GG108" s="54"/>
      <c r="GH108" s="54"/>
      <c r="GI108" s="54"/>
      <c r="GJ108" s="54"/>
      <c r="GK108" s="54"/>
      <c r="GL108" s="54"/>
      <c r="GM108" s="54"/>
      <c r="GN108" s="54"/>
      <c r="GO108" s="54"/>
      <c r="GP108" s="54"/>
      <c r="GQ108" s="54"/>
      <c r="GR108" s="54"/>
      <c r="GS108" s="54"/>
      <c r="GT108" s="54" t="s">
        <v>384</v>
      </c>
      <c r="GU108" s="54">
        <v>1</v>
      </c>
      <c r="GV108" s="54">
        <v>0</v>
      </c>
      <c r="GW108" s="54">
        <v>0</v>
      </c>
      <c r="GX108" s="54">
        <v>0</v>
      </c>
      <c r="GY108" s="54">
        <v>0</v>
      </c>
      <c r="GZ108" s="54">
        <v>0</v>
      </c>
      <c r="HA108" s="54">
        <v>0</v>
      </c>
      <c r="HB108" s="54">
        <v>0</v>
      </c>
      <c r="HC108" s="54">
        <v>0</v>
      </c>
      <c r="HD108" s="54">
        <v>0</v>
      </c>
      <c r="HE108" s="54">
        <v>0</v>
      </c>
      <c r="HF108" s="54">
        <v>0</v>
      </c>
      <c r="HG108" s="54">
        <v>0</v>
      </c>
      <c r="HH108" s="54">
        <v>0</v>
      </c>
      <c r="HI108" s="54">
        <v>0</v>
      </c>
      <c r="HJ108" s="54">
        <v>0</v>
      </c>
      <c r="HK108" s="54">
        <v>0</v>
      </c>
      <c r="HL108" s="54"/>
      <c r="HM108" s="54" t="s">
        <v>318</v>
      </c>
      <c r="HN108" s="54">
        <v>1</v>
      </c>
      <c r="HO108" s="54">
        <v>0</v>
      </c>
      <c r="HP108" s="54">
        <v>0</v>
      </c>
      <c r="HQ108" s="54">
        <v>0</v>
      </c>
      <c r="HR108" s="54">
        <v>0</v>
      </c>
      <c r="HS108" s="54">
        <v>0</v>
      </c>
      <c r="HT108" s="54"/>
      <c r="HU108" s="54"/>
      <c r="HV108" s="54"/>
      <c r="HW108" s="54"/>
      <c r="HX108" s="54"/>
      <c r="HY108" s="54"/>
      <c r="HZ108" s="54"/>
      <c r="IA108" s="54" t="s">
        <v>423</v>
      </c>
      <c r="IB108" s="54"/>
      <c r="IC108" s="54" t="s">
        <v>385</v>
      </c>
      <c r="ID108" s="54" t="s">
        <v>4279</v>
      </c>
      <c r="IE108" s="54"/>
      <c r="IF108" s="54"/>
      <c r="IG108" s="54"/>
      <c r="IH108" s="54"/>
      <c r="II108" s="54"/>
      <c r="IJ108" s="54"/>
      <c r="IK108" s="54"/>
      <c r="IL108" s="54"/>
      <c r="IM108" s="54"/>
      <c r="IN108" s="54"/>
      <c r="IO108" s="54"/>
      <c r="IP108" s="54"/>
      <c r="IQ108" s="54"/>
      <c r="IR108" s="39"/>
      <c r="IS108" s="54"/>
      <c r="IT108" s="54"/>
      <c r="IU108" s="54"/>
      <c r="IV108" s="54"/>
      <c r="IW108" s="54"/>
      <c r="IX108" s="54"/>
      <c r="IY108" s="54"/>
      <c r="IZ108" s="54"/>
      <c r="JA108" s="54"/>
      <c r="JB108" s="54"/>
      <c r="JC108" s="54"/>
      <c r="JD108" s="54"/>
      <c r="JE108" s="54"/>
      <c r="JF108" s="54"/>
      <c r="JG108" s="54"/>
      <c r="JH108" s="54"/>
      <c r="JI108" s="54"/>
      <c r="JJ108" s="54"/>
      <c r="JK108" s="54"/>
      <c r="JL108" s="54"/>
      <c r="JM108" s="54"/>
      <c r="JN108" s="58"/>
      <c r="JO108" s="58"/>
      <c r="JP108" s="54"/>
      <c r="JQ108" s="54"/>
      <c r="JR108" s="54"/>
      <c r="JS108" s="54"/>
      <c r="JT108" s="54"/>
      <c r="JU108" s="54"/>
      <c r="JV108" s="54"/>
      <c r="JW108" s="54"/>
      <c r="JX108" s="54"/>
      <c r="JY108" s="54"/>
      <c r="JZ108" s="54"/>
      <c r="KA108" s="54"/>
      <c r="KB108" s="55"/>
      <c r="KC108" s="54"/>
      <c r="KD108" s="54"/>
      <c r="KE108" s="54"/>
      <c r="KF108" s="54"/>
      <c r="KG108" s="54"/>
      <c r="KH108" s="54"/>
      <c r="KI108" s="54"/>
      <c r="KJ108" s="54"/>
      <c r="KK108" s="54"/>
      <c r="KL108" s="54"/>
      <c r="KM108" s="54"/>
      <c r="KN108" s="54"/>
      <c r="KO108" s="54"/>
      <c r="KP108" s="54"/>
      <c r="KQ108" s="54"/>
      <c r="KR108" s="54"/>
      <c r="KS108" s="54"/>
      <c r="KT108" s="54"/>
      <c r="KU108" s="54"/>
      <c r="KV108" s="54"/>
      <c r="KW108" s="54"/>
      <c r="KX108" s="54"/>
      <c r="KY108" s="54" t="s">
        <v>2790</v>
      </c>
      <c r="KZ108" s="54">
        <v>0</v>
      </c>
      <c r="LA108" s="54">
        <v>0</v>
      </c>
      <c r="LB108" s="54">
        <v>1</v>
      </c>
      <c r="LC108" s="54">
        <v>0</v>
      </c>
      <c r="LD108" s="54">
        <v>0</v>
      </c>
      <c r="LE108" s="54">
        <v>0</v>
      </c>
      <c r="LF108" s="54">
        <v>0</v>
      </c>
      <c r="LG108" s="54">
        <v>0</v>
      </c>
      <c r="LH108" s="54">
        <v>0</v>
      </c>
      <c r="LI108" s="54"/>
      <c r="LJ108" s="54" t="s">
        <v>4346</v>
      </c>
      <c r="LK108" s="54" t="s">
        <v>2792</v>
      </c>
      <c r="LL108" s="54">
        <v>0</v>
      </c>
      <c r="LM108" s="54">
        <v>0</v>
      </c>
      <c r="LN108" s="54">
        <v>1</v>
      </c>
      <c r="LO108" s="54">
        <v>0</v>
      </c>
      <c r="LP108" s="54">
        <v>1</v>
      </c>
      <c r="LQ108" s="54">
        <v>0</v>
      </c>
      <c r="LR108" s="54">
        <v>0</v>
      </c>
      <c r="LS108" s="54">
        <v>1</v>
      </c>
      <c r="LT108" s="54">
        <v>0</v>
      </c>
      <c r="LU108" s="54">
        <v>0</v>
      </c>
      <c r="LV108" s="54">
        <v>0</v>
      </c>
      <c r="LW108" s="54">
        <v>0</v>
      </c>
      <c r="LX108" s="54">
        <v>0</v>
      </c>
      <c r="LY108" s="54">
        <v>0</v>
      </c>
      <c r="LZ108" s="54">
        <v>0</v>
      </c>
      <c r="MA108" s="54"/>
      <c r="MB108" s="54" t="s">
        <v>411</v>
      </c>
      <c r="MC108" s="54" t="s">
        <v>351</v>
      </c>
      <c r="MD108" s="54"/>
      <c r="ME108" s="54" t="s">
        <v>408</v>
      </c>
      <c r="MF108" s="54"/>
      <c r="MG108" s="54" t="s">
        <v>355</v>
      </c>
      <c r="MH108" s="54" t="s">
        <v>355</v>
      </c>
      <c r="MI108" s="54" t="s">
        <v>4081</v>
      </c>
      <c r="MJ108" s="54" t="s">
        <v>1008</v>
      </c>
      <c r="MK108" s="54">
        <v>0</v>
      </c>
      <c r="ML108" s="54">
        <v>0</v>
      </c>
      <c r="MM108" s="54">
        <v>0</v>
      </c>
      <c r="MN108" s="54">
        <v>1</v>
      </c>
      <c r="MO108" s="54">
        <v>0</v>
      </c>
      <c r="MP108" s="54">
        <v>0</v>
      </c>
      <c r="MQ108" s="54">
        <v>0</v>
      </c>
      <c r="MR108" s="54">
        <v>0</v>
      </c>
      <c r="MS108" s="54"/>
      <c r="MT108" s="54" t="s">
        <v>370</v>
      </c>
      <c r="MU108" s="54">
        <v>1</v>
      </c>
      <c r="MV108" s="54">
        <v>0</v>
      </c>
      <c r="MW108" s="54"/>
      <c r="MX108" s="54">
        <v>0</v>
      </c>
      <c r="MY108" s="54">
        <v>0</v>
      </c>
      <c r="MZ108" s="54">
        <v>0</v>
      </c>
      <c r="NA108" s="54"/>
      <c r="NB108" s="54" t="s">
        <v>470</v>
      </c>
      <c r="NC108" s="54">
        <v>1</v>
      </c>
      <c r="ND108" s="54">
        <v>1</v>
      </c>
      <c r="NE108" s="54">
        <v>0</v>
      </c>
      <c r="NF108" s="54">
        <v>0</v>
      </c>
      <c r="NG108" s="54" t="s">
        <v>372</v>
      </c>
      <c r="NH108" s="54">
        <v>0</v>
      </c>
      <c r="NI108" s="54">
        <v>0</v>
      </c>
      <c r="NJ108" s="54">
        <v>1</v>
      </c>
      <c r="NK108" s="54">
        <v>1</v>
      </c>
      <c r="NL108" s="54">
        <v>0</v>
      </c>
      <c r="NM108" s="54">
        <v>0</v>
      </c>
      <c r="NN108" s="54">
        <v>0</v>
      </c>
      <c r="NO108" s="54">
        <v>0</v>
      </c>
      <c r="NP108" s="54">
        <v>0</v>
      </c>
      <c r="NQ108" s="54">
        <v>0</v>
      </c>
      <c r="NR108" s="54">
        <v>0</v>
      </c>
      <c r="NS108" s="54"/>
      <c r="NT108" s="54"/>
      <c r="NU108" s="54" t="s">
        <v>310</v>
      </c>
      <c r="NV108" s="54" t="s">
        <v>310</v>
      </c>
      <c r="NW108" s="54" t="s">
        <v>2794</v>
      </c>
      <c r="NX108" s="54">
        <v>1</v>
      </c>
      <c r="NY108" s="54">
        <v>1</v>
      </c>
      <c r="NZ108" s="54">
        <v>0</v>
      </c>
      <c r="OA108" s="54">
        <v>0</v>
      </c>
      <c r="OB108" s="54">
        <v>0</v>
      </c>
      <c r="OC108" s="54"/>
      <c r="OD108" s="54"/>
      <c r="OE108" s="54">
        <v>0</v>
      </c>
      <c r="OF108" s="54">
        <v>0</v>
      </c>
      <c r="OG108" s="54">
        <v>0</v>
      </c>
      <c r="OH108" s="54"/>
      <c r="OI108" s="54" t="s">
        <v>737</v>
      </c>
      <c r="OJ108" s="54">
        <v>1</v>
      </c>
      <c r="OK108" s="54">
        <v>0</v>
      </c>
      <c r="OL108" s="54">
        <v>0</v>
      </c>
      <c r="OM108" s="54">
        <v>0</v>
      </c>
      <c r="ON108" s="54">
        <v>0</v>
      </c>
      <c r="OO108" s="54">
        <v>1</v>
      </c>
      <c r="OP108" s="54"/>
      <c r="OQ108" s="54"/>
      <c r="OR108" s="54">
        <v>0</v>
      </c>
      <c r="OS108" s="54">
        <v>0</v>
      </c>
      <c r="OT108" s="54">
        <v>0</v>
      </c>
      <c r="OU108" s="54"/>
      <c r="OV108" s="39"/>
      <c r="OW108" s="54"/>
      <c r="OX108" s="54"/>
      <c r="OY108" s="54"/>
      <c r="OZ108" s="54"/>
      <c r="PA108" s="54"/>
      <c r="PB108" s="54"/>
      <c r="PC108" s="54"/>
      <c r="PD108" s="54"/>
      <c r="PE108" s="54"/>
      <c r="PF108" s="54"/>
      <c r="PG108" s="54"/>
      <c r="PH108" s="54"/>
      <c r="PI108" s="54"/>
      <c r="PJ108" s="54"/>
      <c r="PK108" s="54"/>
      <c r="PL108" s="54"/>
      <c r="PM108" s="54"/>
      <c r="PN108" s="54"/>
      <c r="PO108" s="54"/>
      <c r="PP108" s="54"/>
      <c r="PQ108" s="54"/>
      <c r="PR108" s="54"/>
      <c r="PS108" s="54"/>
      <c r="PT108" s="54"/>
      <c r="PU108" s="54"/>
      <c r="PV108" s="54"/>
      <c r="PW108" s="54"/>
      <c r="PX108" s="54"/>
      <c r="PY108" s="54"/>
      <c r="PZ108" s="54"/>
      <c r="QA108" s="54"/>
      <c r="QB108" s="54"/>
      <c r="QC108" s="54"/>
      <c r="QD108" s="54"/>
      <c r="QE108" s="54"/>
      <c r="QF108" s="54"/>
      <c r="QG108" s="54"/>
      <c r="QH108" s="54"/>
      <c r="QI108" s="54"/>
      <c r="QJ108" s="54"/>
      <c r="QK108" s="54"/>
      <c r="QL108" s="54"/>
      <c r="QM108" s="54"/>
      <c r="QN108" s="54"/>
      <c r="QO108" s="54"/>
      <c r="QP108" s="54"/>
      <c r="QQ108" s="54"/>
      <c r="QR108" s="54"/>
      <c r="QS108" s="54"/>
      <c r="QT108" s="54"/>
      <c r="QU108" s="54"/>
      <c r="QV108" s="54"/>
      <c r="QW108" s="54"/>
      <c r="QX108" s="54"/>
      <c r="QY108" s="54"/>
      <c r="QZ108" s="54"/>
      <c r="RA108" s="54"/>
      <c r="RB108" s="54"/>
      <c r="RC108" s="54"/>
      <c r="RD108" s="54"/>
      <c r="RE108" s="54"/>
      <c r="RF108" s="54"/>
      <c r="RG108" s="54"/>
      <c r="RH108" s="54"/>
      <c r="RI108" s="54"/>
      <c r="RJ108" s="54"/>
      <c r="RK108" s="54"/>
      <c r="RL108" s="54"/>
      <c r="RM108" s="54"/>
      <c r="RN108" s="54"/>
      <c r="RO108" s="54"/>
      <c r="RP108" s="54"/>
      <c r="RQ108" s="54"/>
      <c r="RR108" s="54"/>
      <c r="RS108" s="54"/>
      <c r="RT108" s="54"/>
      <c r="RU108" s="54"/>
      <c r="RV108" s="54"/>
      <c r="RW108" s="54"/>
      <c r="RX108" s="54"/>
      <c r="RY108" s="54"/>
      <c r="RZ108" s="54"/>
      <c r="SA108" s="54"/>
      <c r="SB108" s="54"/>
      <c r="SC108" s="54"/>
      <c r="SD108" s="54"/>
      <c r="SE108" s="54"/>
      <c r="SF108" s="54"/>
      <c r="SG108" s="54"/>
      <c r="SH108" s="54"/>
      <c r="SI108" s="54"/>
      <c r="SJ108" s="54"/>
      <c r="SK108" s="54"/>
      <c r="SL108" s="54"/>
      <c r="SM108" s="54"/>
      <c r="SN108" s="54"/>
      <c r="SO108" s="54"/>
      <c r="SP108" s="54"/>
      <c r="SQ108" s="54"/>
      <c r="SR108" s="54"/>
      <c r="SS108" s="54"/>
      <c r="ST108" s="54"/>
      <c r="SU108" s="54"/>
      <c r="SV108" s="54"/>
      <c r="SW108" s="54"/>
      <c r="SX108" s="54"/>
      <c r="SY108" s="54"/>
      <c r="SZ108" s="54"/>
      <c r="TA108" s="54"/>
      <c r="TB108" s="54"/>
      <c r="TC108" s="54"/>
      <c r="TD108" s="54"/>
      <c r="TE108" s="54"/>
      <c r="TF108" s="54"/>
      <c r="TG108" s="54"/>
      <c r="TH108" s="54"/>
      <c r="TI108" s="54"/>
      <c r="TJ108" s="54"/>
      <c r="TK108" s="54"/>
      <c r="TL108" s="54"/>
      <c r="TM108" s="54"/>
      <c r="TN108" s="54"/>
      <c r="TO108" s="54"/>
      <c r="TP108" s="54"/>
      <c r="TQ108" s="54"/>
      <c r="TR108" s="54"/>
      <c r="TS108" s="54"/>
      <c r="TT108" s="54"/>
      <c r="TU108" s="54"/>
      <c r="TV108" s="54"/>
      <c r="TW108" s="54"/>
      <c r="TX108" s="54"/>
      <c r="TY108" s="54"/>
      <c r="TZ108" s="54"/>
      <c r="UA108" s="54"/>
      <c r="UB108" s="54"/>
      <c r="UC108" s="54"/>
      <c r="UD108" s="54"/>
      <c r="UE108" s="54"/>
      <c r="UF108" s="54"/>
      <c r="UG108" s="54"/>
      <c r="UH108" s="54"/>
      <c r="UI108" s="54"/>
      <c r="UJ108" s="54"/>
      <c r="UK108" s="54"/>
      <c r="UL108" s="54"/>
      <c r="UM108" s="54"/>
      <c r="UN108" s="54"/>
      <c r="UO108" s="54"/>
      <c r="UP108" s="54"/>
      <c r="UQ108" s="54"/>
      <c r="UR108" s="54"/>
      <c r="US108" s="54"/>
      <c r="UT108" s="54"/>
      <c r="UU108" s="54"/>
      <c r="UV108" s="54"/>
      <c r="UW108" s="54"/>
      <c r="UX108" s="54"/>
      <c r="UY108" s="54"/>
      <c r="UZ108" s="54"/>
      <c r="VA108" s="54"/>
      <c r="VB108" s="54"/>
      <c r="VC108" s="54"/>
      <c r="VD108" s="54"/>
      <c r="VE108" s="54"/>
      <c r="VF108" s="54"/>
      <c r="VG108" s="54"/>
      <c r="VH108" s="54"/>
      <c r="VI108" s="54"/>
      <c r="VJ108" s="54"/>
      <c r="VK108" s="54"/>
      <c r="VL108" s="54"/>
      <c r="VM108" s="54"/>
      <c r="VN108" s="54"/>
      <c r="VO108" s="54"/>
      <c r="VP108" s="54"/>
      <c r="VQ108" s="54"/>
      <c r="VR108" s="54"/>
      <c r="VS108" s="54" t="s">
        <v>435</v>
      </c>
      <c r="VT108" s="54">
        <v>0</v>
      </c>
      <c r="VU108" s="54">
        <v>0</v>
      </c>
      <c r="VV108" s="54">
        <v>1</v>
      </c>
      <c r="VW108" s="54">
        <v>1</v>
      </c>
      <c r="VX108" s="54">
        <v>1</v>
      </c>
      <c r="VY108" s="54">
        <v>0</v>
      </c>
      <c r="VZ108" s="54">
        <v>0</v>
      </c>
      <c r="WA108" s="54">
        <v>0</v>
      </c>
      <c r="WB108" s="54"/>
      <c r="WC108" s="54">
        <v>0</v>
      </c>
      <c r="WD108" s="54">
        <v>0</v>
      </c>
      <c r="WE108" s="54">
        <v>0</v>
      </c>
      <c r="WF108" s="54"/>
      <c r="WG108" s="54" t="s">
        <v>4444</v>
      </c>
      <c r="WH108" s="54" t="s">
        <v>4504</v>
      </c>
      <c r="WI108" s="54" t="s">
        <v>355</v>
      </c>
      <c r="WJ108" s="54">
        <v>0</v>
      </c>
      <c r="WK108" s="54">
        <v>0</v>
      </c>
      <c r="WL108" s="54">
        <v>0</v>
      </c>
      <c r="WM108" s="54">
        <v>0</v>
      </c>
      <c r="WN108" s="54">
        <v>0</v>
      </c>
      <c r="WO108" s="54">
        <v>0</v>
      </c>
      <c r="WP108" s="54">
        <v>0</v>
      </c>
      <c r="WQ108" s="54">
        <v>0</v>
      </c>
      <c r="WR108" s="54">
        <v>0</v>
      </c>
      <c r="WS108" s="54">
        <v>0</v>
      </c>
      <c r="WT108" s="54">
        <v>0</v>
      </c>
      <c r="WU108" s="54"/>
      <c r="WV108" s="54">
        <v>0</v>
      </c>
      <c r="WW108" s="54">
        <v>1</v>
      </c>
      <c r="WX108" s="54">
        <v>0</v>
      </c>
      <c r="WY108" s="54"/>
      <c r="WZ108" s="54"/>
      <c r="XA108" s="54" t="s">
        <v>327</v>
      </c>
      <c r="XB108" s="54"/>
      <c r="XC108" s="54"/>
      <c r="XD108" s="54"/>
      <c r="XE108" s="54"/>
      <c r="XF108" s="54"/>
      <c r="XG108" s="54"/>
      <c r="XH108" s="54"/>
      <c r="XI108" s="54"/>
      <c r="XJ108" s="54" t="s">
        <v>327</v>
      </c>
      <c r="XK108" s="54" t="s">
        <v>327</v>
      </c>
      <c r="XL108" s="54"/>
      <c r="XM108" s="54"/>
      <c r="XN108" s="54">
        <v>0</v>
      </c>
      <c r="XO108" s="54">
        <v>0</v>
      </c>
      <c r="XP108" s="54">
        <v>0</v>
      </c>
      <c r="XQ108" s="54"/>
      <c r="XR108" s="39">
        <v>0</v>
      </c>
      <c r="XS108" s="54">
        <v>0</v>
      </c>
      <c r="XT108" s="54">
        <v>0</v>
      </c>
      <c r="XU108" s="54"/>
      <c r="XV108" s="54"/>
      <c r="XW108" s="54" t="s">
        <v>4130</v>
      </c>
      <c r="XX108" s="54">
        <v>231078021</v>
      </c>
      <c r="XY108" s="54" t="s">
        <v>2799</v>
      </c>
      <c r="XZ108" s="53">
        <v>44510.939513888887</v>
      </c>
      <c r="YA108" s="54"/>
      <c r="YB108" s="54"/>
      <c r="YC108" s="54" t="s">
        <v>336</v>
      </c>
      <c r="YD108" s="54" t="s">
        <v>337</v>
      </c>
      <c r="YE108" s="54"/>
      <c r="YF108" s="54">
        <v>121</v>
      </c>
    </row>
    <row r="109" spans="1:656" s="14" customFormat="1" x14ac:dyDescent="0.25">
      <c r="A109" s="56">
        <v>44510.682745972219</v>
      </c>
      <c r="B109" s="57">
        <v>44511.031828356477</v>
      </c>
      <c r="C109" s="57">
        <v>44510</v>
      </c>
      <c r="D109" s="58" t="s">
        <v>2735</v>
      </c>
      <c r="E109" s="58" t="s">
        <v>364</v>
      </c>
      <c r="F109" s="57">
        <v>44510</v>
      </c>
      <c r="G109" s="58" t="s">
        <v>310</v>
      </c>
      <c r="H109" s="58" t="s">
        <v>310</v>
      </c>
      <c r="I109" s="58" t="s">
        <v>327</v>
      </c>
      <c r="J109" s="58" t="s">
        <v>312</v>
      </c>
      <c r="K109" s="58" t="s">
        <v>313</v>
      </c>
      <c r="L109" s="58"/>
      <c r="M109" s="58" t="s">
        <v>314</v>
      </c>
      <c r="N109" s="58" t="s">
        <v>310</v>
      </c>
      <c r="O109" s="58" t="s">
        <v>315</v>
      </c>
      <c r="P109" s="58" t="s">
        <v>401</v>
      </c>
      <c r="Q109" s="58"/>
      <c r="R109" s="58" t="s">
        <v>317</v>
      </c>
      <c r="S109" s="58">
        <v>3</v>
      </c>
      <c r="T109" s="58">
        <v>0</v>
      </c>
      <c r="U109" s="58">
        <v>2</v>
      </c>
      <c r="V109" s="58" t="s">
        <v>319</v>
      </c>
      <c r="W109" s="58">
        <v>0</v>
      </c>
      <c r="X109" s="58">
        <v>1</v>
      </c>
      <c r="Y109" s="58">
        <v>0</v>
      </c>
      <c r="Z109" s="58">
        <v>0</v>
      </c>
      <c r="AA109" s="58"/>
      <c r="AB109" s="58"/>
      <c r="AC109" s="58"/>
      <c r="AD109" s="58"/>
      <c r="AE109" s="58"/>
      <c r="AF109" s="58" t="s">
        <v>310</v>
      </c>
      <c r="AG109" s="58" t="s">
        <v>339</v>
      </c>
      <c r="AH109" s="58">
        <v>1</v>
      </c>
      <c r="AI109" s="58">
        <v>0</v>
      </c>
      <c r="AJ109" s="58">
        <v>0</v>
      </c>
      <c r="AK109" s="58">
        <v>0</v>
      </c>
      <c r="AL109" s="58">
        <v>0</v>
      </c>
      <c r="AM109" s="58">
        <v>0</v>
      </c>
      <c r="AN109" s="58">
        <v>0</v>
      </c>
      <c r="AO109" s="58">
        <v>0</v>
      </c>
      <c r="AP109" s="58"/>
      <c r="AQ109" s="58" t="s">
        <v>383</v>
      </c>
      <c r="AR109" s="58"/>
      <c r="AS109" s="58">
        <v>100</v>
      </c>
      <c r="AT109" s="58" t="s">
        <v>327</v>
      </c>
      <c r="AU109" s="58"/>
      <c r="AV109" s="58"/>
      <c r="AW109" s="58"/>
      <c r="AX109" s="58"/>
      <c r="AY109" s="58"/>
      <c r="AZ109" s="58"/>
      <c r="BA109" s="58"/>
      <c r="BB109" s="58"/>
      <c r="BC109" s="58"/>
      <c r="BD109" s="58"/>
      <c r="BE109" s="58"/>
      <c r="BF109" s="58"/>
      <c r="BG109" s="58"/>
      <c r="BH109" s="58"/>
      <c r="BI109" s="58"/>
      <c r="BJ109" s="58"/>
      <c r="BK109" s="58"/>
      <c r="BL109" s="58"/>
      <c r="BM109" s="58"/>
      <c r="BN109" s="58"/>
      <c r="BO109" s="58" t="s">
        <v>541</v>
      </c>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8"/>
      <c r="CL109" s="58"/>
      <c r="CM109" s="58"/>
      <c r="CN109" s="58"/>
      <c r="CO109" s="58"/>
      <c r="CP109" s="58"/>
      <c r="CQ109" s="58"/>
      <c r="CR109" s="58"/>
      <c r="CS109" s="58"/>
      <c r="CT109" s="58"/>
      <c r="CU109" s="58"/>
      <c r="CV109" s="58"/>
      <c r="CW109" s="58"/>
      <c r="CX109" s="58"/>
      <c r="CY109" s="58"/>
      <c r="CZ109" s="58"/>
      <c r="DA109" s="58"/>
      <c r="DB109" s="58"/>
      <c r="DC109" s="58"/>
      <c r="DD109" s="58"/>
      <c r="DE109" s="58"/>
      <c r="DF109" s="58"/>
      <c r="DG109" s="58"/>
      <c r="DH109" s="58"/>
      <c r="DI109" s="58"/>
      <c r="DJ109" s="58"/>
      <c r="DK109" s="58"/>
      <c r="DL109" s="58"/>
      <c r="DM109" s="58"/>
      <c r="DN109" s="58"/>
      <c r="DO109" s="58"/>
      <c r="DP109" s="58"/>
      <c r="DQ109" s="58"/>
      <c r="DR109" s="58"/>
      <c r="DS109" s="58"/>
      <c r="DT109" s="58"/>
      <c r="DU109" s="58"/>
      <c r="DV109" s="58"/>
      <c r="DW109" s="58"/>
      <c r="DX109" s="58"/>
      <c r="DY109" s="58"/>
      <c r="DZ109" s="58"/>
      <c r="EA109" s="58"/>
      <c r="EB109" s="58"/>
      <c r="EC109" s="58"/>
      <c r="ED109" s="58"/>
      <c r="EE109" s="58"/>
      <c r="EF109" s="58"/>
      <c r="EG109" s="58"/>
      <c r="EH109" s="58"/>
      <c r="EI109" s="58"/>
      <c r="EJ109" s="58" t="s">
        <v>318</v>
      </c>
      <c r="EK109" s="58">
        <v>1</v>
      </c>
      <c r="EL109" s="58">
        <v>0</v>
      </c>
      <c r="EM109" s="58">
        <v>0</v>
      </c>
      <c r="EN109" s="58">
        <v>0</v>
      </c>
      <c r="EO109" s="58">
        <v>0</v>
      </c>
      <c r="EP109" s="58">
        <v>0</v>
      </c>
      <c r="EQ109" s="58"/>
      <c r="ER109" s="58" t="s">
        <v>342</v>
      </c>
      <c r="ES109" s="58">
        <v>1</v>
      </c>
      <c r="ET109" s="58">
        <v>1</v>
      </c>
      <c r="EU109" s="58">
        <v>0</v>
      </c>
      <c r="EV109" s="58">
        <v>0</v>
      </c>
      <c r="EW109" s="58">
        <v>0</v>
      </c>
      <c r="EX109" s="58">
        <v>0</v>
      </c>
      <c r="EY109" s="58">
        <v>0</v>
      </c>
      <c r="EZ109" s="58">
        <v>0</v>
      </c>
      <c r="FA109" s="58">
        <v>0</v>
      </c>
      <c r="FB109" s="58">
        <v>0</v>
      </c>
      <c r="FC109" s="58">
        <v>0</v>
      </c>
      <c r="FD109" s="58">
        <v>0</v>
      </c>
      <c r="FE109" s="58">
        <v>0</v>
      </c>
      <c r="FF109" s="58">
        <v>0</v>
      </c>
      <c r="FG109" s="58">
        <v>0</v>
      </c>
      <c r="FH109" s="58">
        <v>0</v>
      </c>
      <c r="FI109" s="58">
        <v>0</v>
      </c>
      <c r="FJ109" s="58"/>
      <c r="FK109" s="58" t="s">
        <v>318</v>
      </c>
      <c r="FL109" s="58">
        <v>1</v>
      </c>
      <c r="FM109" s="58">
        <v>0</v>
      </c>
      <c r="FN109" s="58">
        <v>0</v>
      </c>
      <c r="FO109" s="58">
        <v>0</v>
      </c>
      <c r="FP109" s="58">
        <v>0</v>
      </c>
      <c r="FQ109" s="58">
        <v>0</v>
      </c>
      <c r="FR109" s="58"/>
      <c r="FS109" s="58"/>
      <c r="FT109" s="58"/>
      <c r="FU109" s="58"/>
      <c r="FV109" s="58"/>
      <c r="FW109" s="58"/>
      <c r="FX109" s="58"/>
      <c r="FY109" s="58"/>
      <c r="FZ109" s="58"/>
      <c r="GA109" s="58"/>
      <c r="GB109" s="58"/>
      <c r="GC109" s="58"/>
      <c r="GD109" s="58"/>
      <c r="GE109" s="58"/>
      <c r="GF109" s="58"/>
      <c r="GG109" s="58"/>
      <c r="GH109" s="58"/>
      <c r="GI109" s="58"/>
      <c r="GJ109" s="58"/>
      <c r="GK109" s="58"/>
      <c r="GL109" s="58"/>
      <c r="GM109" s="58"/>
      <c r="GN109" s="58"/>
      <c r="GO109" s="58"/>
      <c r="GP109" s="58"/>
      <c r="GQ109" s="58"/>
      <c r="GR109" s="58"/>
      <c r="GS109" s="58"/>
      <c r="GT109" s="58"/>
      <c r="GU109" s="58"/>
      <c r="GV109" s="58"/>
      <c r="GW109" s="58"/>
      <c r="GX109" s="58"/>
      <c r="GY109" s="58"/>
      <c r="GZ109" s="58"/>
      <c r="HA109" s="58"/>
      <c r="HB109" s="58"/>
      <c r="HC109" s="58"/>
      <c r="HD109" s="58"/>
      <c r="HE109" s="58"/>
      <c r="HF109" s="58"/>
      <c r="HG109" s="58"/>
      <c r="HH109" s="58"/>
      <c r="HI109" s="58"/>
      <c r="HJ109" s="58"/>
      <c r="HK109" s="58"/>
      <c r="HL109" s="58"/>
      <c r="HM109" s="58"/>
      <c r="HN109" s="58"/>
      <c r="HO109" s="58"/>
      <c r="HP109" s="58"/>
      <c r="HQ109" s="58"/>
      <c r="HR109" s="58"/>
      <c r="HS109" s="58"/>
      <c r="HT109" s="58"/>
      <c r="HU109" s="58" t="s">
        <v>423</v>
      </c>
      <c r="HV109" s="58"/>
      <c r="HW109" s="58" t="s">
        <v>345</v>
      </c>
      <c r="HX109" s="58"/>
      <c r="HY109" s="58"/>
      <c r="HZ109" s="58"/>
      <c r="IA109" s="58"/>
      <c r="IB109" s="58"/>
      <c r="IC109" s="58"/>
      <c r="ID109" s="58" t="s">
        <v>4280</v>
      </c>
      <c r="IE109" s="58" t="s">
        <v>347</v>
      </c>
      <c r="IF109" s="58">
        <v>1</v>
      </c>
      <c r="IG109" s="58">
        <v>0</v>
      </c>
      <c r="IH109" s="58">
        <v>0</v>
      </c>
      <c r="II109" s="58">
        <v>0</v>
      </c>
      <c r="IJ109" s="58">
        <v>0</v>
      </c>
      <c r="IK109" s="58">
        <v>0</v>
      </c>
      <c r="IL109" s="58">
        <v>0</v>
      </c>
      <c r="IM109" s="54">
        <v>0</v>
      </c>
      <c r="IN109" s="58">
        <v>0</v>
      </c>
      <c r="IO109" s="58">
        <v>0</v>
      </c>
      <c r="IP109" s="58">
        <v>0</v>
      </c>
      <c r="IQ109" s="58"/>
      <c r="IR109" s="39" t="s">
        <v>4216</v>
      </c>
      <c r="IS109" s="58" t="s">
        <v>2802</v>
      </c>
      <c r="IT109" s="58">
        <v>1</v>
      </c>
      <c r="IU109" s="58">
        <v>0</v>
      </c>
      <c r="IV109" s="58">
        <v>1</v>
      </c>
      <c r="IW109" s="58">
        <v>0</v>
      </c>
      <c r="IX109" s="58">
        <v>0</v>
      </c>
      <c r="IY109" s="58">
        <v>1</v>
      </c>
      <c r="IZ109" s="58">
        <v>0</v>
      </c>
      <c r="JA109" s="58">
        <v>0</v>
      </c>
      <c r="JB109" s="58">
        <v>0</v>
      </c>
      <c r="JC109" s="58">
        <v>0</v>
      </c>
      <c r="JD109" s="58">
        <v>0</v>
      </c>
      <c r="JE109" s="58">
        <v>0</v>
      </c>
      <c r="JF109" s="58">
        <v>0</v>
      </c>
      <c r="JG109" s="58">
        <v>0</v>
      </c>
      <c r="JH109" s="58">
        <v>0</v>
      </c>
      <c r="JI109" s="58">
        <v>0</v>
      </c>
      <c r="JJ109" s="58"/>
      <c r="JK109" s="58" t="s">
        <v>411</v>
      </c>
      <c r="JL109" s="59" t="s">
        <v>351</v>
      </c>
      <c r="JM109" s="58"/>
      <c r="JN109" s="39" t="s">
        <v>352</v>
      </c>
      <c r="JO109" s="39"/>
      <c r="JP109" s="58"/>
      <c r="JQ109" s="58"/>
      <c r="JR109" s="58"/>
      <c r="JS109" s="58"/>
      <c r="JT109" s="58"/>
      <c r="JU109" s="58"/>
      <c r="JV109" s="58"/>
      <c r="JW109" s="58"/>
      <c r="JX109" s="58"/>
      <c r="JY109" s="58"/>
      <c r="JZ109" s="58"/>
      <c r="KA109" s="58"/>
      <c r="KB109" s="59"/>
      <c r="KC109" s="58"/>
      <c r="KD109" s="58"/>
      <c r="KE109" s="58"/>
      <c r="KF109" s="58"/>
      <c r="KG109" s="58"/>
      <c r="KH109" s="58"/>
      <c r="KI109" s="58"/>
      <c r="KJ109" s="58"/>
      <c r="KK109" s="58"/>
      <c r="KL109" s="58"/>
      <c r="KM109" s="58"/>
      <c r="KN109" s="58"/>
      <c r="KO109" s="58"/>
      <c r="KP109" s="58"/>
      <c r="KQ109" s="58"/>
      <c r="KR109" s="58"/>
      <c r="KS109" s="58"/>
      <c r="KT109" s="58"/>
      <c r="KU109" s="58"/>
      <c r="KV109" s="58"/>
      <c r="KW109" s="58"/>
      <c r="KX109" s="58"/>
      <c r="KY109" s="58"/>
      <c r="KZ109" s="58"/>
      <c r="LA109" s="58"/>
      <c r="LB109" s="58"/>
      <c r="LC109" s="58"/>
      <c r="LD109" s="58"/>
      <c r="LE109" s="58"/>
      <c r="LF109" s="58"/>
      <c r="LG109" s="58"/>
      <c r="LH109" s="58"/>
      <c r="LI109" s="58"/>
      <c r="LJ109" s="58"/>
      <c r="LK109" s="58"/>
      <c r="LL109" s="58"/>
      <c r="LM109" s="58"/>
      <c r="LN109" s="58"/>
      <c r="LO109" s="58"/>
      <c r="LP109" s="58"/>
      <c r="LQ109" s="58"/>
      <c r="LR109" s="58"/>
      <c r="LS109" s="58"/>
      <c r="LT109" s="58"/>
      <c r="LU109" s="58"/>
      <c r="LV109" s="58"/>
      <c r="LW109" s="58"/>
      <c r="LX109" s="58"/>
      <c r="LY109" s="58"/>
      <c r="LZ109" s="58"/>
      <c r="MA109" s="58"/>
      <c r="MB109" s="58"/>
      <c r="MC109" s="58"/>
      <c r="MD109" s="58"/>
      <c r="ME109" s="58"/>
      <c r="MF109" s="58"/>
      <c r="MG109" s="58" t="s">
        <v>4353</v>
      </c>
      <c r="MH109" s="54" t="s">
        <v>355</v>
      </c>
      <c r="MI109" s="54" t="s">
        <v>355</v>
      </c>
      <c r="MJ109" s="58" t="s">
        <v>779</v>
      </c>
      <c r="MK109" s="58">
        <v>0</v>
      </c>
      <c r="ML109" s="58">
        <v>1</v>
      </c>
      <c r="MM109" s="58">
        <v>0</v>
      </c>
      <c r="MN109" s="58">
        <v>1</v>
      </c>
      <c r="MO109" s="58">
        <v>0</v>
      </c>
      <c r="MP109" s="58">
        <v>0</v>
      </c>
      <c r="MQ109" s="58">
        <v>0</v>
      </c>
      <c r="MR109" s="58">
        <v>0</v>
      </c>
      <c r="MS109" s="58"/>
      <c r="MT109" s="58" t="s">
        <v>370</v>
      </c>
      <c r="MU109" s="58">
        <v>1</v>
      </c>
      <c r="MV109" s="58">
        <v>0</v>
      </c>
      <c r="MW109" s="58"/>
      <c r="MX109" s="58">
        <v>0</v>
      </c>
      <c r="MY109" s="58">
        <v>0</v>
      </c>
      <c r="MZ109" s="58">
        <v>0</v>
      </c>
      <c r="NA109" s="58"/>
      <c r="NB109" s="58" t="s">
        <v>356</v>
      </c>
      <c r="NC109" s="58">
        <v>1</v>
      </c>
      <c r="ND109" s="58">
        <v>1</v>
      </c>
      <c r="NE109" s="58">
        <v>0</v>
      </c>
      <c r="NF109" s="58">
        <v>0</v>
      </c>
      <c r="NG109" s="58" t="s">
        <v>326</v>
      </c>
      <c r="NH109" s="58">
        <v>0</v>
      </c>
      <c r="NI109" s="58">
        <v>0</v>
      </c>
      <c r="NJ109" s="58">
        <v>0</v>
      </c>
      <c r="NK109" s="58">
        <v>1</v>
      </c>
      <c r="NL109" s="58">
        <v>0</v>
      </c>
      <c r="NM109" s="58">
        <v>0</v>
      </c>
      <c r="NN109" s="58">
        <v>0</v>
      </c>
      <c r="NO109" s="58">
        <v>0</v>
      </c>
      <c r="NP109" s="58">
        <v>0</v>
      </c>
      <c r="NQ109" s="58">
        <v>0</v>
      </c>
      <c r="NR109" s="58">
        <v>0</v>
      </c>
      <c r="NS109" s="58"/>
      <c r="NT109" s="58"/>
      <c r="NU109" s="58" t="s">
        <v>327</v>
      </c>
      <c r="NV109" s="58" t="s">
        <v>327</v>
      </c>
      <c r="NW109" s="58"/>
      <c r="NX109" s="58"/>
      <c r="NY109" s="58"/>
      <c r="NZ109" s="58"/>
      <c r="OA109" s="58"/>
      <c r="OB109" s="58"/>
      <c r="OC109" s="58"/>
      <c r="OD109" s="58"/>
      <c r="OE109" s="58"/>
      <c r="OF109" s="58"/>
      <c r="OG109" s="58"/>
      <c r="OH109" s="58"/>
      <c r="OI109" s="58"/>
      <c r="OJ109" s="58"/>
      <c r="OK109" s="58"/>
      <c r="OL109" s="58"/>
      <c r="OM109" s="58"/>
      <c r="ON109" s="58"/>
      <c r="OO109" s="58"/>
      <c r="OP109" s="58"/>
      <c r="OQ109" s="58"/>
      <c r="OR109" s="58"/>
      <c r="OS109" s="58"/>
      <c r="OT109" s="58"/>
      <c r="OU109" s="58"/>
      <c r="OV109" s="39"/>
      <c r="OW109" s="58"/>
      <c r="OX109" s="58"/>
      <c r="OY109" s="58"/>
      <c r="OZ109" s="58"/>
      <c r="PA109" s="58"/>
      <c r="PB109" s="58"/>
      <c r="PC109" s="58"/>
      <c r="PD109" s="58"/>
      <c r="PE109" s="58"/>
      <c r="PF109" s="58"/>
      <c r="PG109" s="58"/>
      <c r="PH109" s="58"/>
      <c r="PI109" s="58"/>
      <c r="PJ109" s="58"/>
      <c r="PK109" s="58"/>
      <c r="PL109" s="58"/>
      <c r="PM109" s="58"/>
      <c r="PN109" s="58"/>
      <c r="PO109" s="58"/>
      <c r="PP109" s="58"/>
      <c r="PQ109" s="58"/>
      <c r="PR109" s="58"/>
      <c r="PS109" s="58"/>
      <c r="PT109" s="58"/>
      <c r="PU109" s="58"/>
      <c r="PV109" s="58"/>
      <c r="PW109" s="58"/>
      <c r="PX109" s="58"/>
      <c r="PY109" s="58"/>
      <c r="PZ109" s="58"/>
      <c r="QA109" s="58"/>
      <c r="QB109" s="58"/>
      <c r="QC109" s="58"/>
      <c r="QD109" s="58"/>
      <c r="QE109" s="58"/>
      <c r="QF109" s="58"/>
      <c r="QG109" s="58"/>
      <c r="QH109" s="58"/>
      <c r="QI109" s="58"/>
      <c r="QJ109" s="58"/>
      <c r="QK109" s="58"/>
      <c r="QL109" s="58"/>
      <c r="QM109" s="58"/>
      <c r="QN109" s="58"/>
      <c r="QO109" s="58"/>
      <c r="QP109" s="58"/>
      <c r="QQ109" s="58"/>
      <c r="QR109" s="58"/>
      <c r="QS109" s="58"/>
      <c r="QT109" s="58"/>
      <c r="QU109" s="58"/>
      <c r="QV109" s="58"/>
      <c r="QW109" s="58"/>
      <c r="QX109" s="58"/>
      <c r="QY109" s="58"/>
      <c r="QZ109" s="58"/>
      <c r="RA109" s="58"/>
      <c r="RB109" s="58"/>
      <c r="RC109" s="58"/>
      <c r="RD109" s="58"/>
      <c r="RE109" s="58"/>
      <c r="RF109" s="58"/>
      <c r="RG109" s="58"/>
      <c r="RH109" s="58"/>
      <c r="RI109" s="58"/>
      <c r="RJ109" s="58"/>
      <c r="RK109" s="58"/>
      <c r="RL109" s="58"/>
      <c r="RM109" s="58"/>
      <c r="RN109" s="58"/>
      <c r="RO109" s="58"/>
      <c r="RP109" s="58"/>
      <c r="RQ109" s="58"/>
      <c r="RR109" s="58"/>
      <c r="RS109" s="58"/>
      <c r="RT109" s="58"/>
      <c r="RU109" s="58"/>
      <c r="RV109" s="58"/>
      <c r="RW109" s="58"/>
      <c r="RX109" s="58"/>
      <c r="RY109" s="58"/>
      <c r="RZ109" s="58"/>
      <c r="SA109" s="58"/>
      <c r="SB109" s="58"/>
      <c r="SC109" s="58"/>
      <c r="SD109" s="58"/>
      <c r="SE109" s="58"/>
      <c r="SF109" s="58"/>
      <c r="SG109" s="58"/>
      <c r="SH109" s="58"/>
      <c r="SI109" s="58"/>
      <c r="SJ109" s="58"/>
      <c r="SK109" s="58"/>
      <c r="SL109" s="58"/>
      <c r="SM109" s="58"/>
      <c r="SN109" s="58"/>
      <c r="SO109" s="58"/>
      <c r="SP109" s="58"/>
      <c r="SQ109" s="58"/>
      <c r="SR109" s="58"/>
      <c r="SS109" s="58"/>
      <c r="ST109" s="58"/>
      <c r="SU109" s="58"/>
      <c r="SV109" s="58"/>
      <c r="SW109" s="58"/>
      <c r="SX109" s="58"/>
      <c r="SY109" s="58"/>
      <c r="SZ109" s="58"/>
      <c r="TA109" s="58"/>
      <c r="TB109" s="58"/>
      <c r="TC109" s="58"/>
      <c r="TD109" s="58"/>
      <c r="TE109" s="58"/>
      <c r="TF109" s="58"/>
      <c r="TG109" s="58"/>
      <c r="TH109" s="58"/>
      <c r="TI109" s="58"/>
      <c r="TJ109" s="58"/>
      <c r="TK109" s="58"/>
      <c r="TL109" s="58"/>
      <c r="TM109" s="58"/>
      <c r="TN109" s="58"/>
      <c r="TO109" s="58"/>
      <c r="TP109" s="58"/>
      <c r="TQ109" s="58"/>
      <c r="TR109" s="58"/>
      <c r="TS109" s="58"/>
      <c r="TT109" s="58"/>
      <c r="TU109" s="58"/>
      <c r="TV109" s="58"/>
      <c r="TW109" s="58"/>
      <c r="TX109" s="58"/>
      <c r="TY109" s="58"/>
      <c r="TZ109" s="58"/>
      <c r="UA109" s="58"/>
      <c r="UB109" s="58"/>
      <c r="UC109" s="58"/>
      <c r="UD109" s="58"/>
      <c r="UE109" s="58"/>
      <c r="UF109" s="58"/>
      <c r="UG109" s="58"/>
      <c r="UH109" s="58"/>
      <c r="UI109" s="58"/>
      <c r="UJ109" s="58"/>
      <c r="UK109" s="58"/>
      <c r="UL109" s="58"/>
      <c r="UM109" s="58"/>
      <c r="UN109" s="58"/>
      <c r="UO109" s="58"/>
      <c r="UP109" s="58"/>
      <c r="UQ109" s="58"/>
      <c r="UR109" s="58"/>
      <c r="US109" s="58"/>
      <c r="UT109" s="58"/>
      <c r="UU109" s="58"/>
      <c r="UV109" s="58"/>
      <c r="UW109" s="58"/>
      <c r="UX109" s="58"/>
      <c r="UY109" s="58"/>
      <c r="UZ109" s="58"/>
      <c r="VA109" s="58"/>
      <c r="VB109" s="58"/>
      <c r="VC109" s="58"/>
      <c r="VD109" s="58"/>
      <c r="VE109" s="58"/>
      <c r="VF109" s="58"/>
      <c r="VG109" s="58"/>
      <c r="VH109" s="58"/>
      <c r="VI109" s="58"/>
      <c r="VJ109" s="58"/>
      <c r="VK109" s="58"/>
      <c r="VL109" s="58"/>
      <c r="VM109" s="58"/>
      <c r="VN109" s="58"/>
      <c r="VO109" s="58"/>
      <c r="VP109" s="58"/>
      <c r="VQ109" s="58"/>
      <c r="VR109" s="58"/>
      <c r="VS109" s="58" t="s">
        <v>373</v>
      </c>
      <c r="VT109" s="58">
        <v>0</v>
      </c>
      <c r="VU109" s="58">
        <v>0</v>
      </c>
      <c r="VV109" s="58">
        <v>1</v>
      </c>
      <c r="VW109" s="58">
        <v>1</v>
      </c>
      <c r="VX109" s="58">
        <v>0</v>
      </c>
      <c r="VY109" s="58">
        <v>0</v>
      </c>
      <c r="VZ109" s="58">
        <v>0</v>
      </c>
      <c r="WA109" s="58">
        <v>0</v>
      </c>
      <c r="WB109" s="58"/>
      <c r="WC109" s="58">
        <v>0</v>
      </c>
      <c r="WD109" s="58">
        <v>0</v>
      </c>
      <c r="WE109" s="58">
        <v>0</v>
      </c>
      <c r="WF109" s="58"/>
      <c r="WG109" s="39" t="s">
        <v>4469</v>
      </c>
      <c r="WH109" s="58" t="s">
        <v>4523</v>
      </c>
      <c r="WI109" s="58" t="s">
        <v>396</v>
      </c>
      <c r="WJ109" s="58">
        <v>0</v>
      </c>
      <c r="WK109" s="58">
        <v>0</v>
      </c>
      <c r="WL109" s="58">
        <v>0</v>
      </c>
      <c r="WM109" s="58">
        <v>0</v>
      </c>
      <c r="WN109" s="58">
        <v>1</v>
      </c>
      <c r="WO109" s="58">
        <v>1</v>
      </c>
      <c r="WP109" s="58">
        <v>0</v>
      </c>
      <c r="WQ109" s="58">
        <v>0</v>
      </c>
      <c r="WR109" s="58">
        <v>0</v>
      </c>
      <c r="WS109" s="58">
        <v>0</v>
      </c>
      <c r="WT109" s="58">
        <v>0</v>
      </c>
      <c r="WU109" s="58"/>
      <c r="WV109" s="58">
        <v>0</v>
      </c>
      <c r="WW109" s="58">
        <v>0</v>
      </c>
      <c r="WX109" s="58">
        <v>0</v>
      </c>
      <c r="WY109" s="58"/>
      <c r="WZ109" s="54" t="s">
        <v>5065</v>
      </c>
      <c r="XA109" s="58" t="s">
        <v>327</v>
      </c>
      <c r="XB109" s="58"/>
      <c r="XC109" s="58"/>
      <c r="XD109" s="58"/>
      <c r="XE109" s="58"/>
      <c r="XF109" s="58"/>
      <c r="XG109" s="58"/>
      <c r="XH109" s="58"/>
      <c r="XI109" s="58"/>
      <c r="XJ109" s="58" t="s">
        <v>327</v>
      </c>
      <c r="XK109" s="58" t="s">
        <v>327</v>
      </c>
      <c r="XL109" s="58"/>
      <c r="XM109" s="58" t="s">
        <v>355</v>
      </c>
      <c r="XN109" s="58">
        <v>0</v>
      </c>
      <c r="XO109" s="58">
        <v>0</v>
      </c>
      <c r="XP109" s="58">
        <v>0</v>
      </c>
      <c r="XQ109" s="58"/>
      <c r="XR109" s="58">
        <v>0</v>
      </c>
      <c r="XS109" s="58">
        <v>1</v>
      </c>
      <c r="XT109" s="58">
        <v>0</v>
      </c>
      <c r="XU109" s="58"/>
      <c r="XV109" s="58"/>
      <c r="XW109" s="58" t="s">
        <v>4131</v>
      </c>
      <c r="XX109" s="58">
        <v>231079133</v>
      </c>
      <c r="XY109" s="58" t="s">
        <v>2808</v>
      </c>
      <c r="XZ109" s="57">
        <v>44510.946087962962</v>
      </c>
      <c r="YA109" s="58"/>
      <c r="YB109" s="58"/>
      <c r="YC109" s="58" t="s">
        <v>336</v>
      </c>
      <c r="YD109" s="58" t="s">
        <v>337</v>
      </c>
      <c r="YE109" s="58"/>
      <c r="YF109" s="58">
        <v>122</v>
      </c>
    </row>
    <row r="110" spans="1:656" s="14" customFormat="1" x14ac:dyDescent="0.25">
      <c r="A110" s="52">
        <v>44510.717230925933</v>
      </c>
      <c r="B110" s="53">
        <v>44511.036333935182</v>
      </c>
      <c r="C110" s="53">
        <v>44510</v>
      </c>
      <c r="D110" s="54" t="s">
        <v>2735</v>
      </c>
      <c r="E110" s="54" t="s">
        <v>364</v>
      </c>
      <c r="F110" s="53">
        <v>44510</v>
      </c>
      <c r="G110" s="54" t="s">
        <v>310</v>
      </c>
      <c r="H110" s="54" t="s">
        <v>310</v>
      </c>
      <c r="I110" s="54" t="s">
        <v>327</v>
      </c>
      <c r="J110" s="54" t="s">
        <v>312</v>
      </c>
      <c r="K110" s="54" t="s">
        <v>313</v>
      </c>
      <c r="L110" s="54"/>
      <c r="M110" s="54" t="s">
        <v>314</v>
      </c>
      <c r="N110" s="54" t="s">
        <v>310</v>
      </c>
      <c r="O110" s="54" t="s">
        <v>517</v>
      </c>
      <c r="P110" s="54" t="s">
        <v>656</v>
      </c>
      <c r="Q110" s="54"/>
      <c r="R110" s="54" t="s">
        <v>317</v>
      </c>
      <c r="S110" s="54">
        <v>5</v>
      </c>
      <c r="T110" s="54">
        <v>1</v>
      </c>
      <c r="U110" s="54">
        <v>3</v>
      </c>
      <c r="V110" s="54" t="s">
        <v>582</v>
      </c>
      <c r="W110" s="54">
        <v>0</v>
      </c>
      <c r="X110" s="54">
        <v>0</v>
      </c>
      <c r="Y110" s="54">
        <v>1</v>
      </c>
      <c r="Z110" s="54">
        <v>0</v>
      </c>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t="s">
        <v>310</v>
      </c>
      <c r="BQ110" s="54" t="s">
        <v>339</v>
      </c>
      <c r="BR110" s="54">
        <v>1</v>
      </c>
      <c r="BS110" s="54">
        <v>0</v>
      </c>
      <c r="BT110" s="54">
        <v>0</v>
      </c>
      <c r="BU110" s="54">
        <v>0</v>
      </c>
      <c r="BV110" s="54">
        <v>0</v>
      </c>
      <c r="BW110" s="54">
        <v>0</v>
      </c>
      <c r="BX110" s="54">
        <v>0</v>
      </c>
      <c r="BY110" s="54">
        <v>0</v>
      </c>
      <c r="BZ110" s="54"/>
      <c r="CA110" s="54" t="s">
        <v>421</v>
      </c>
      <c r="CB110" s="54"/>
      <c r="CC110" s="54">
        <v>650</v>
      </c>
      <c r="CD110" s="54" t="s">
        <v>327</v>
      </c>
      <c r="CE110" s="54"/>
      <c r="CF110" s="54"/>
      <c r="CG110" s="54"/>
      <c r="CH110" s="54"/>
      <c r="CI110" s="54"/>
      <c r="CJ110" s="54"/>
      <c r="CK110" s="54"/>
      <c r="CL110" s="54"/>
      <c r="CM110" s="54"/>
      <c r="CN110" s="54"/>
      <c r="CO110" s="54"/>
      <c r="CP110" s="54"/>
      <c r="CQ110" s="54"/>
      <c r="CR110" s="54"/>
      <c r="CS110" s="54"/>
      <c r="CT110" s="54"/>
      <c r="CU110" s="54"/>
      <c r="CV110" s="54"/>
      <c r="CW110" s="54"/>
      <c r="CX110" s="54"/>
      <c r="CY110" s="54" t="s">
        <v>422</v>
      </c>
      <c r="CZ110" s="54"/>
      <c r="DA110" s="54"/>
      <c r="DB110" s="54"/>
      <c r="DC110" s="54"/>
      <c r="DD110" s="54"/>
      <c r="DE110" s="54"/>
      <c r="DF110" s="54"/>
      <c r="DG110" s="54"/>
      <c r="DH110" s="54"/>
      <c r="DI110" s="54"/>
      <c r="DJ110" s="54"/>
      <c r="DK110" s="54"/>
      <c r="DL110" s="54"/>
      <c r="DM110" s="54"/>
      <c r="DN110" s="54"/>
      <c r="DO110" s="54"/>
      <c r="DP110" s="54"/>
      <c r="DQ110" s="54"/>
      <c r="DR110" s="54"/>
      <c r="DS110" s="54"/>
      <c r="DT110" s="54"/>
      <c r="DU110" s="54"/>
      <c r="DV110" s="54"/>
      <c r="DW110" s="54"/>
      <c r="DX110" s="54"/>
      <c r="DY110" s="54"/>
      <c r="DZ110" s="54"/>
      <c r="EA110" s="54"/>
      <c r="EB110" s="54"/>
      <c r="EC110" s="54"/>
      <c r="ED110" s="54"/>
      <c r="EE110" s="54"/>
      <c r="EF110" s="54"/>
      <c r="EG110" s="54"/>
      <c r="EH110" s="54"/>
      <c r="EI110" s="54"/>
      <c r="EJ110" s="54" t="s">
        <v>497</v>
      </c>
      <c r="EK110" s="54">
        <v>0</v>
      </c>
      <c r="EL110" s="54">
        <v>1</v>
      </c>
      <c r="EM110" s="54">
        <v>0</v>
      </c>
      <c r="EN110" s="54">
        <v>0</v>
      </c>
      <c r="EO110" s="54">
        <v>0</v>
      </c>
      <c r="EP110" s="54">
        <v>0</v>
      </c>
      <c r="EQ110" s="54"/>
      <c r="ER110" s="54"/>
      <c r="ES110" s="54"/>
      <c r="ET110" s="54"/>
      <c r="EU110" s="54"/>
      <c r="EV110" s="54"/>
      <c r="EW110" s="54"/>
      <c r="EX110" s="54"/>
      <c r="EY110" s="54"/>
      <c r="EZ110" s="54"/>
      <c r="FA110" s="54"/>
      <c r="FB110" s="54"/>
      <c r="FC110" s="54"/>
      <c r="FD110" s="54"/>
      <c r="FE110" s="54"/>
      <c r="FF110" s="54"/>
      <c r="FG110" s="54"/>
      <c r="FH110" s="54"/>
      <c r="FI110" s="54"/>
      <c r="FJ110" s="54"/>
      <c r="FK110" s="54"/>
      <c r="FL110" s="54"/>
      <c r="FM110" s="54"/>
      <c r="FN110" s="54"/>
      <c r="FO110" s="54"/>
      <c r="FP110" s="54"/>
      <c r="FQ110" s="54"/>
      <c r="FR110" s="54"/>
      <c r="FS110" s="54" t="s">
        <v>584</v>
      </c>
      <c r="FT110" s="54">
        <v>1</v>
      </c>
      <c r="FU110" s="54">
        <v>0</v>
      </c>
      <c r="FV110" s="54">
        <v>1</v>
      </c>
      <c r="FW110" s="54">
        <v>0</v>
      </c>
      <c r="FX110" s="54">
        <v>0</v>
      </c>
      <c r="FY110" s="54">
        <v>0</v>
      </c>
      <c r="FZ110" s="54">
        <v>0</v>
      </c>
      <c r="GA110" s="54">
        <v>0</v>
      </c>
      <c r="GB110" s="54">
        <v>0</v>
      </c>
      <c r="GC110" s="54">
        <v>0</v>
      </c>
      <c r="GD110" s="54">
        <v>0</v>
      </c>
      <c r="GE110" s="54">
        <v>0</v>
      </c>
      <c r="GF110" s="54">
        <v>0</v>
      </c>
      <c r="GG110" s="54">
        <v>0</v>
      </c>
      <c r="GH110" s="54">
        <v>0</v>
      </c>
      <c r="GI110" s="54">
        <v>0</v>
      </c>
      <c r="GJ110" s="54">
        <v>0</v>
      </c>
      <c r="GK110" s="54"/>
      <c r="GL110" s="54" t="s">
        <v>499</v>
      </c>
      <c r="GM110" s="54">
        <v>0</v>
      </c>
      <c r="GN110" s="54">
        <v>0</v>
      </c>
      <c r="GO110" s="54">
        <v>1</v>
      </c>
      <c r="GP110" s="54">
        <v>0</v>
      </c>
      <c r="GQ110" s="54">
        <v>0</v>
      </c>
      <c r="GR110" s="54">
        <v>0</v>
      </c>
      <c r="GS110" s="54"/>
      <c r="GT110" s="54"/>
      <c r="GU110" s="54"/>
      <c r="GV110" s="54"/>
      <c r="GW110" s="54"/>
      <c r="GX110" s="54"/>
      <c r="GY110" s="54"/>
      <c r="GZ110" s="54"/>
      <c r="HA110" s="54"/>
      <c r="HB110" s="54"/>
      <c r="HC110" s="54"/>
      <c r="HD110" s="54"/>
      <c r="HE110" s="54"/>
      <c r="HF110" s="54"/>
      <c r="HG110" s="54"/>
      <c r="HH110" s="54"/>
      <c r="HI110" s="54"/>
      <c r="HJ110" s="54"/>
      <c r="HK110" s="54"/>
      <c r="HL110" s="54"/>
      <c r="HM110" s="54"/>
      <c r="HN110" s="54"/>
      <c r="HO110" s="54"/>
      <c r="HP110" s="54"/>
      <c r="HQ110" s="54"/>
      <c r="HR110" s="54"/>
      <c r="HS110" s="54"/>
      <c r="HT110" s="54"/>
      <c r="HU110" s="54"/>
      <c r="HV110" s="54"/>
      <c r="HW110" s="54"/>
      <c r="HX110" s="54" t="s">
        <v>404</v>
      </c>
      <c r="HY110" s="54"/>
      <c r="HZ110" s="54" t="s">
        <v>345</v>
      </c>
      <c r="IA110" s="54"/>
      <c r="IB110" s="54"/>
      <c r="IC110" s="54"/>
      <c r="ID110" s="54" t="s">
        <v>4278</v>
      </c>
      <c r="IE110" s="54"/>
      <c r="IF110" s="54"/>
      <c r="IG110" s="54"/>
      <c r="IH110" s="54"/>
      <c r="II110" s="54"/>
      <c r="IJ110" s="54"/>
      <c r="IK110" s="54"/>
      <c r="IL110" s="54"/>
      <c r="IM110" s="54"/>
      <c r="IN110" s="54"/>
      <c r="IO110" s="54"/>
      <c r="IP110" s="54"/>
      <c r="IQ110" s="54"/>
      <c r="IR110" s="39"/>
      <c r="IS110" s="54"/>
      <c r="IT110" s="54"/>
      <c r="IU110" s="54"/>
      <c r="IV110" s="54"/>
      <c r="IW110" s="54"/>
      <c r="IX110" s="54"/>
      <c r="IY110" s="54"/>
      <c r="IZ110" s="54"/>
      <c r="JA110" s="54"/>
      <c r="JB110" s="54"/>
      <c r="JC110" s="54"/>
      <c r="JD110" s="54"/>
      <c r="JE110" s="54"/>
      <c r="JF110" s="54"/>
      <c r="JG110" s="54"/>
      <c r="JH110" s="54"/>
      <c r="JI110" s="54"/>
      <c r="JJ110" s="54"/>
      <c r="JK110" s="54"/>
      <c r="JL110" s="54"/>
      <c r="JM110" s="54"/>
      <c r="JN110" s="58"/>
      <c r="JO110" s="58"/>
      <c r="JP110" s="54" t="s">
        <v>448</v>
      </c>
      <c r="JQ110" s="54">
        <v>0</v>
      </c>
      <c r="JR110" s="54">
        <v>1</v>
      </c>
      <c r="JS110" s="54">
        <v>0</v>
      </c>
      <c r="JT110" s="54">
        <v>0</v>
      </c>
      <c r="JU110" s="54">
        <v>0</v>
      </c>
      <c r="JV110" s="54">
        <v>0</v>
      </c>
      <c r="JW110" s="54">
        <v>0</v>
      </c>
      <c r="JX110" s="54">
        <v>0</v>
      </c>
      <c r="JY110" s="54">
        <v>0</v>
      </c>
      <c r="JZ110" s="54"/>
      <c r="KA110" s="54" t="s">
        <v>4331</v>
      </c>
      <c r="KB110" s="59" t="s">
        <v>4248</v>
      </c>
      <c r="KC110" s="54">
        <v>1</v>
      </c>
      <c r="KD110" s="54">
        <v>0</v>
      </c>
      <c r="KE110" s="54">
        <v>1</v>
      </c>
      <c r="KF110" s="54">
        <v>1</v>
      </c>
      <c r="KG110" s="54">
        <v>1</v>
      </c>
      <c r="KH110" s="54">
        <v>1</v>
      </c>
      <c r="KI110" s="54">
        <v>0</v>
      </c>
      <c r="KJ110" s="54">
        <v>0</v>
      </c>
      <c r="KK110" s="54">
        <v>0</v>
      </c>
      <c r="KL110" s="54">
        <v>0</v>
      </c>
      <c r="KM110" s="54">
        <v>0</v>
      </c>
      <c r="KN110" s="54">
        <v>0</v>
      </c>
      <c r="KO110" s="54">
        <v>1</v>
      </c>
      <c r="KP110" s="54">
        <v>0</v>
      </c>
      <c r="KQ110" s="54">
        <v>0</v>
      </c>
      <c r="KR110" s="54">
        <v>0</v>
      </c>
      <c r="KS110" s="54"/>
      <c r="KT110" s="54" t="s">
        <v>427</v>
      </c>
      <c r="KU110" s="55" t="s">
        <v>351</v>
      </c>
      <c r="KV110" s="54"/>
      <c r="KW110" s="54" t="s">
        <v>408</v>
      </c>
      <c r="KX110" s="54"/>
      <c r="KY110" s="54"/>
      <c r="KZ110" s="54"/>
      <c r="LA110" s="54"/>
      <c r="LB110" s="54"/>
      <c r="LC110" s="54"/>
      <c r="LD110" s="54"/>
      <c r="LE110" s="54"/>
      <c r="LF110" s="54"/>
      <c r="LG110" s="54"/>
      <c r="LH110" s="54"/>
      <c r="LI110" s="54"/>
      <c r="LJ110" s="54"/>
      <c r="LK110" s="54"/>
      <c r="LL110" s="54"/>
      <c r="LM110" s="54"/>
      <c r="LN110" s="54"/>
      <c r="LO110" s="54"/>
      <c r="LP110" s="54"/>
      <c r="LQ110" s="54"/>
      <c r="LR110" s="54"/>
      <c r="LS110" s="54"/>
      <c r="LT110" s="54"/>
      <c r="LU110" s="54"/>
      <c r="LV110" s="54"/>
      <c r="LW110" s="54"/>
      <c r="LX110" s="54"/>
      <c r="LY110" s="54"/>
      <c r="LZ110" s="54"/>
      <c r="MA110" s="54"/>
      <c r="MB110" s="54"/>
      <c r="MC110" s="54"/>
      <c r="MD110" s="54"/>
      <c r="ME110" s="54"/>
      <c r="MF110" s="54"/>
      <c r="MG110" s="54" t="s">
        <v>355</v>
      </c>
      <c r="MH110" s="54" t="s">
        <v>4356</v>
      </c>
      <c r="MI110" s="54" t="s">
        <v>355</v>
      </c>
      <c r="MJ110" s="54" t="s">
        <v>779</v>
      </c>
      <c r="MK110" s="54">
        <v>0</v>
      </c>
      <c r="ML110" s="54">
        <v>1</v>
      </c>
      <c r="MM110" s="54">
        <v>0</v>
      </c>
      <c r="MN110" s="54">
        <v>1</v>
      </c>
      <c r="MO110" s="54">
        <v>0</v>
      </c>
      <c r="MP110" s="54">
        <v>0</v>
      </c>
      <c r="MQ110" s="54">
        <v>0</v>
      </c>
      <c r="MR110" s="54">
        <v>0</v>
      </c>
      <c r="MS110" s="54"/>
      <c r="MT110" s="54" t="s">
        <v>370</v>
      </c>
      <c r="MU110" s="54">
        <v>1</v>
      </c>
      <c r="MV110" s="54">
        <v>0</v>
      </c>
      <c r="MW110" s="54"/>
      <c r="MX110" s="54">
        <v>0</v>
      </c>
      <c r="MY110" s="54">
        <v>0</v>
      </c>
      <c r="MZ110" s="54">
        <v>0</v>
      </c>
      <c r="NA110" s="54"/>
      <c r="NB110" s="54" t="s">
        <v>356</v>
      </c>
      <c r="NC110" s="54">
        <v>1</v>
      </c>
      <c r="ND110" s="54">
        <v>1</v>
      </c>
      <c r="NE110" s="54">
        <v>0</v>
      </c>
      <c r="NF110" s="54">
        <v>0</v>
      </c>
      <c r="NG110" s="54" t="s">
        <v>2812</v>
      </c>
      <c r="NH110" s="54">
        <v>0</v>
      </c>
      <c r="NI110" s="54">
        <v>1</v>
      </c>
      <c r="NJ110" s="54">
        <v>0</v>
      </c>
      <c r="NK110" s="54">
        <v>1</v>
      </c>
      <c r="NL110" s="54">
        <v>0</v>
      </c>
      <c r="NM110" s="54">
        <v>0</v>
      </c>
      <c r="NN110" s="54">
        <v>0</v>
      </c>
      <c r="NO110" s="54">
        <v>0</v>
      </c>
      <c r="NP110" s="54">
        <v>0</v>
      </c>
      <c r="NQ110" s="54">
        <v>0</v>
      </c>
      <c r="NR110" s="54">
        <v>0</v>
      </c>
      <c r="NS110" s="54"/>
      <c r="NT110" s="54"/>
      <c r="NU110" s="54" t="s">
        <v>327</v>
      </c>
      <c r="NV110" s="54" t="s">
        <v>327</v>
      </c>
      <c r="NW110" s="54"/>
      <c r="NX110" s="54"/>
      <c r="NY110" s="54"/>
      <c r="NZ110" s="54"/>
      <c r="OA110" s="54"/>
      <c r="OB110" s="54"/>
      <c r="OC110" s="54"/>
      <c r="OD110" s="54"/>
      <c r="OE110" s="54"/>
      <c r="OF110" s="54"/>
      <c r="OG110" s="54"/>
      <c r="OH110" s="54"/>
      <c r="OI110" s="54"/>
      <c r="OJ110" s="54"/>
      <c r="OK110" s="54"/>
      <c r="OL110" s="54"/>
      <c r="OM110" s="54"/>
      <c r="ON110" s="54"/>
      <c r="OO110" s="54"/>
      <c r="OP110" s="54"/>
      <c r="OQ110" s="54"/>
      <c r="OR110" s="54"/>
      <c r="OS110" s="54"/>
      <c r="OT110" s="54"/>
      <c r="OU110" s="54"/>
      <c r="OV110" s="39"/>
      <c r="OW110" s="54"/>
      <c r="OX110" s="54"/>
      <c r="OY110" s="54"/>
      <c r="OZ110" s="54"/>
      <c r="PA110" s="54"/>
      <c r="PB110" s="54"/>
      <c r="PC110" s="54"/>
      <c r="PD110" s="54"/>
      <c r="PE110" s="54"/>
      <c r="PF110" s="54"/>
      <c r="PG110" s="54"/>
      <c r="PH110" s="54"/>
      <c r="PI110" s="54"/>
      <c r="PJ110" s="54"/>
      <c r="PK110" s="54"/>
      <c r="PL110" s="54"/>
      <c r="PM110" s="54"/>
      <c r="PN110" s="54"/>
      <c r="PO110" s="54"/>
      <c r="PP110" s="54"/>
      <c r="PQ110" s="54"/>
      <c r="PR110" s="54"/>
      <c r="PS110" s="54"/>
      <c r="PT110" s="54"/>
      <c r="PU110" s="54"/>
      <c r="PV110" s="54"/>
      <c r="PW110" s="54"/>
      <c r="PX110" s="54"/>
      <c r="PY110" s="54"/>
      <c r="PZ110" s="54"/>
      <c r="QA110" s="54"/>
      <c r="QB110" s="54"/>
      <c r="QC110" s="54"/>
      <c r="QD110" s="54"/>
      <c r="QE110" s="54"/>
      <c r="QF110" s="54"/>
      <c r="QG110" s="54"/>
      <c r="QH110" s="54"/>
      <c r="QI110" s="54"/>
      <c r="QJ110" s="54"/>
      <c r="QK110" s="54"/>
      <c r="QL110" s="54"/>
      <c r="QM110" s="54"/>
      <c r="QN110" s="54"/>
      <c r="QO110" s="54"/>
      <c r="QP110" s="54"/>
      <c r="QQ110" s="54"/>
      <c r="QR110" s="54"/>
      <c r="QS110" s="54"/>
      <c r="QT110" s="54"/>
      <c r="QU110" s="54"/>
      <c r="QV110" s="54"/>
      <c r="QW110" s="54"/>
      <c r="QX110" s="54"/>
      <c r="QY110" s="54"/>
      <c r="QZ110" s="54"/>
      <c r="RA110" s="54"/>
      <c r="RB110" s="54"/>
      <c r="RC110" s="54"/>
      <c r="RD110" s="54"/>
      <c r="RE110" s="54"/>
      <c r="RF110" s="54"/>
      <c r="RG110" s="54"/>
      <c r="RH110" s="54"/>
      <c r="RI110" s="54"/>
      <c r="RJ110" s="54"/>
      <c r="RK110" s="54"/>
      <c r="RL110" s="54"/>
      <c r="RM110" s="54"/>
      <c r="RN110" s="54"/>
      <c r="RO110" s="54"/>
      <c r="RP110" s="54"/>
      <c r="RQ110" s="54"/>
      <c r="RR110" s="54"/>
      <c r="RS110" s="54"/>
      <c r="RT110" s="54"/>
      <c r="RU110" s="54"/>
      <c r="RV110" s="54"/>
      <c r="RW110" s="54"/>
      <c r="RX110" s="54"/>
      <c r="RY110" s="54"/>
      <c r="RZ110" s="54"/>
      <c r="SA110" s="54"/>
      <c r="SB110" s="54"/>
      <c r="SC110" s="54"/>
      <c r="SD110" s="54"/>
      <c r="SE110" s="54"/>
      <c r="SF110" s="54"/>
      <c r="SG110" s="54"/>
      <c r="SH110" s="54"/>
      <c r="SI110" s="54"/>
      <c r="SJ110" s="54"/>
      <c r="SK110" s="54"/>
      <c r="SL110" s="54"/>
      <c r="SM110" s="54"/>
      <c r="SN110" s="54"/>
      <c r="SO110" s="54"/>
      <c r="SP110" s="54"/>
      <c r="SQ110" s="54"/>
      <c r="SR110" s="54"/>
      <c r="SS110" s="54"/>
      <c r="ST110" s="54"/>
      <c r="SU110" s="54"/>
      <c r="SV110" s="54"/>
      <c r="SW110" s="54"/>
      <c r="SX110" s="54"/>
      <c r="SY110" s="54"/>
      <c r="SZ110" s="54"/>
      <c r="TA110" s="54"/>
      <c r="TB110" s="54"/>
      <c r="TC110" s="54"/>
      <c r="TD110" s="54"/>
      <c r="TE110" s="54"/>
      <c r="TF110" s="54"/>
      <c r="TG110" s="54"/>
      <c r="TH110" s="54"/>
      <c r="TI110" s="54"/>
      <c r="TJ110" s="54"/>
      <c r="TK110" s="54"/>
      <c r="TL110" s="54"/>
      <c r="TM110" s="54"/>
      <c r="TN110" s="54"/>
      <c r="TO110" s="54"/>
      <c r="TP110" s="54"/>
      <c r="TQ110" s="54"/>
      <c r="TR110" s="54"/>
      <c r="TS110" s="54"/>
      <c r="TT110" s="54"/>
      <c r="TU110" s="54"/>
      <c r="TV110" s="54"/>
      <c r="TW110" s="54"/>
      <c r="TX110" s="54"/>
      <c r="TY110" s="54"/>
      <c r="TZ110" s="54"/>
      <c r="UA110" s="54"/>
      <c r="UB110" s="54"/>
      <c r="UC110" s="54"/>
      <c r="UD110" s="54"/>
      <c r="UE110" s="54"/>
      <c r="UF110" s="54"/>
      <c r="UG110" s="54"/>
      <c r="UH110" s="54"/>
      <c r="UI110" s="54"/>
      <c r="UJ110" s="54"/>
      <c r="UK110" s="54"/>
      <c r="UL110" s="54"/>
      <c r="UM110" s="54"/>
      <c r="UN110" s="54"/>
      <c r="UO110" s="54"/>
      <c r="UP110" s="54"/>
      <c r="UQ110" s="54"/>
      <c r="UR110" s="54"/>
      <c r="US110" s="54"/>
      <c r="UT110" s="54"/>
      <c r="UU110" s="54"/>
      <c r="UV110" s="54"/>
      <c r="UW110" s="54"/>
      <c r="UX110" s="54"/>
      <c r="UY110" s="54"/>
      <c r="UZ110" s="54"/>
      <c r="VA110" s="54"/>
      <c r="VB110" s="54"/>
      <c r="VC110" s="54"/>
      <c r="VD110" s="54"/>
      <c r="VE110" s="54"/>
      <c r="VF110" s="54"/>
      <c r="VG110" s="54"/>
      <c r="VH110" s="54"/>
      <c r="VI110" s="54"/>
      <c r="VJ110" s="54"/>
      <c r="VK110" s="54"/>
      <c r="VL110" s="54"/>
      <c r="VM110" s="54"/>
      <c r="VN110" s="54"/>
      <c r="VO110" s="54"/>
      <c r="VP110" s="54"/>
      <c r="VQ110" s="54"/>
      <c r="VR110" s="54"/>
      <c r="VS110" s="54" t="s">
        <v>815</v>
      </c>
      <c r="VT110" s="54">
        <v>0</v>
      </c>
      <c r="VU110" s="54">
        <v>0</v>
      </c>
      <c r="VV110" s="54">
        <v>1</v>
      </c>
      <c r="VW110" s="54">
        <v>0</v>
      </c>
      <c r="VX110" s="54">
        <v>0</v>
      </c>
      <c r="VY110" s="54">
        <v>0</v>
      </c>
      <c r="VZ110" s="54">
        <v>0</v>
      </c>
      <c r="WA110" s="54">
        <v>0</v>
      </c>
      <c r="WB110" s="54"/>
      <c r="WC110" s="54">
        <v>0</v>
      </c>
      <c r="WD110" s="54">
        <v>0</v>
      </c>
      <c r="WE110" s="54">
        <v>0</v>
      </c>
      <c r="WF110" s="54"/>
      <c r="WG110" s="54" t="s">
        <v>4470</v>
      </c>
      <c r="WH110" s="54" t="s">
        <v>4100</v>
      </c>
      <c r="WI110" s="54" t="s">
        <v>1134</v>
      </c>
      <c r="WJ110" s="54">
        <v>0</v>
      </c>
      <c r="WK110" s="54">
        <v>0</v>
      </c>
      <c r="WL110" s="54">
        <v>0</v>
      </c>
      <c r="WM110" s="54">
        <v>0</v>
      </c>
      <c r="WN110" s="54">
        <v>1</v>
      </c>
      <c r="WO110" s="54">
        <v>1</v>
      </c>
      <c r="WP110" s="54">
        <v>0</v>
      </c>
      <c r="WQ110" s="54">
        <v>0</v>
      </c>
      <c r="WR110" s="54">
        <v>1</v>
      </c>
      <c r="WS110" s="54">
        <v>0</v>
      </c>
      <c r="WT110" s="54">
        <v>0</v>
      </c>
      <c r="WU110" s="54"/>
      <c r="WV110" s="54">
        <v>0</v>
      </c>
      <c r="WW110" s="54">
        <v>0</v>
      </c>
      <c r="WX110" s="54">
        <v>0</v>
      </c>
      <c r="WY110" s="54"/>
      <c r="WZ110" s="54" t="s">
        <v>5065</v>
      </c>
      <c r="XA110" s="54" t="s">
        <v>327</v>
      </c>
      <c r="XB110" s="54"/>
      <c r="XC110" s="54"/>
      <c r="XD110" s="54"/>
      <c r="XE110" s="54"/>
      <c r="XF110" s="54"/>
      <c r="XG110" s="54"/>
      <c r="XH110" s="54"/>
      <c r="XI110" s="54"/>
      <c r="XJ110" s="54" t="s">
        <v>327</v>
      </c>
      <c r="XK110" s="54" t="s">
        <v>327</v>
      </c>
      <c r="XL110" s="54"/>
      <c r="XM110" s="54" t="s">
        <v>355</v>
      </c>
      <c r="XN110" s="54">
        <v>0</v>
      </c>
      <c r="XO110" s="54">
        <v>0</v>
      </c>
      <c r="XP110" s="54">
        <v>0</v>
      </c>
      <c r="XQ110" s="54"/>
      <c r="XR110" s="54">
        <v>0</v>
      </c>
      <c r="XS110" s="54">
        <v>1</v>
      </c>
      <c r="XT110" s="54">
        <v>0</v>
      </c>
      <c r="XU110" s="54"/>
      <c r="XV110" s="54"/>
      <c r="XW110" s="54" t="s">
        <v>4132</v>
      </c>
      <c r="XX110" s="54">
        <v>231079916</v>
      </c>
      <c r="XY110" s="54" t="s">
        <v>2817</v>
      </c>
      <c r="XZ110" s="53">
        <v>44510.950520833343</v>
      </c>
      <c r="YA110" s="54"/>
      <c r="YB110" s="54"/>
      <c r="YC110" s="54" t="s">
        <v>336</v>
      </c>
      <c r="YD110" s="54" t="s">
        <v>337</v>
      </c>
      <c r="YE110" s="54"/>
      <c r="YF110" s="54">
        <v>123</v>
      </c>
    </row>
    <row r="111" spans="1:656" s="14" customFormat="1" x14ac:dyDescent="0.25">
      <c r="A111" s="56">
        <v>44510.806388564823</v>
      </c>
      <c r="B111" s="57">
        <v>44511.041649247687</v>
      </c>
      <c r="C111" s="57">
        <v>44510</v>
      </c>
      <c r="D111" s="58" t="s">
        <v>2735</v>
      </c>
      <c r="E111" s="58" t="s">
        <v>364</v>
      </c>
      <c r="F111" s="57">
        <v>44510</v>
      </c>
      <c r="G111" s="58" t="s">
        <v>310</v>
      </c>
      <c r="H111" s="58" t="s">
        <v>310</v>
      </c>
      <c r="I111" s="58" t="s">
        <v>327</v>
      </c>
      <c r="J111" s="58" t="s">
        <v>312</v>
      </c>
      <c r="K111" s="58" t="s">
        <v>313</v>
      </c>
      <c r="L111" s="58"/>
      <c r="M111" s="58" t="s">
        <v>681</v>
      </c>
      <c r="N111" s="58" t="s">
        <v>310</v>
      </c>
      <c r="O111" s="58" t="s">
        <v>382</v>
      </c>
      <c r="P111" s="58" t="s">
        <v>316</v>
      </c>
      <c r="Q111" s="58"/>
      <c r="R111" s="58" t="s">
        <v>531</v>
      </c>
      <c r="S111" s="58">
        <v>3</v>
      </c>
      <c r="T111" s="58">
        <v>0</v>
      </c>
      <c r="U111" s="58">
        <v>2</v>
      </c>
      <c r="V111" s="58" t="s">
        <v>318</v>
      </c>
      <c r="W111" s="58">
        <v>1</v>
      </c>
      <c r="X111" s="58">
        <v>0</v>
      </c>
      <c r="Y111" s="58">
        <v>0</v>
      </c>
      <c r="Z111" s="58">
        <v>0</v>
      </c>
      <c r="AA111" s="58" t="s">
        <v>2818</v>
      </c>
      <c r="AB111" s="58">
        <v>1</v>
      </c>
      <c r="AC111" s="58">
        <v>0</v>
      </c>
      <c r="AD111" s="58">
        <v>1</v>
      </c>
      <c r="AE111" s="58">
        <v>0</v>
      </c>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CM111" s="58"/>
      <c r="CN111" s="58"/>
      <c r="CO111" s="58"/>
      <c r="CP111" s="58"/>
      <c r="CQ111" s="58"/>
      <c r="CR111" s="58"/>
      <c r="CS111" s="58"/>
      <c r="CT111" s="58"/>
      <c r="CU111" s="58"/>
      <c r="CV111" s="58"/>
      <c r="CW111" s="58"/>
      <c r="CX111" s="58"/>
      <c r="CY111" s="58"/>
      <c r="CZ111" s="58"/>
      <c r="DA111" s="58"/>
      <c r="DB111" s="58"/>
      <c r="DC111" s="58"/>
      <c r="DD111" s="58"/>
      <c r="DE111" s="58"/>
      <c r="DF111" s="58"/>
      <c r="DG111" s="58"/>
      <c r="DH111" s="58"/>
      <c r="DI111" s="58"/>
      <c r="DJ111" s="58"/>
      <c r="DK111" s="58"/>
      <c r="DL111" s="58"/>
      <c r="DM111" s="58"/>
      <c r="DN111" s="58"/>
      <c r="DO111" s="58"/>
      <c r="DP111" s="58"/>
      <c r="DQ111" s="58"/>
      <c r="DR111" s="58"/>
      <c r="DS111" s="58"/>
      <c r="DT111" s="58"/>
      <c r="DU111" s="58"/>
      <c r="DV111" s="58"/>
      <c r="DW111" s="58"/>
      <c r="DX111" s="58"/>
      <c r="DY111" s="58"/>
      <c r="DZ111" s="58"/>
      <c r="EA111" s="58"/>
      <c r="EB111" s="58"/>
      <c r="EC111" s="58"/>
      <c r="ED111" s="58"/>
      <c r="EE111" s="58"/>
      <c r="EF111" s="58"/>
      <c r="EG111" s="58"/>
      <c r="EH111" s="58"/>
      <c r="EI111" s="58"/>
      <c r="EJ111" s="58" t="s">
        <v>318</v>
      </c>
      <c r="EK111" s="58">
        <v>1</v>
      </c>
      <c r="EL111" s="58">
        <v>0</v>
      </c>
      <c r="EM111" s="58">
        <v>0</v>
      </c>
      <c r="EN111" s="58">
        <v>0</v>
      </c>
      <c r="EO111" s="58">
        <v>0</v>
      </c>
      <c r="EP111" s="58">
        <v>0</v>
      </c>
      <c r="EQ111" s="58"/>
      <c r="ER111" s="58"/>
      <c r="ES111" s="58"/>
      <c r="ET111" s="58"/>
      <c r="EU111" s="58"/>
      <c r="EV111" s="58"/>
      <c r="EW111" s="58"/>
      <c r="EX111" s="58"/>
      <c r="EY111" s="58"/>
      <c r="EZ111" s="58"/>
      <c r="FA111" s="58"/>
      <c r="FB111" s="58"/>
      <c r="FC111" s="58"/>
      <c r="FD111" s="58"/>
      <c r="FE111" s="58"/>
      <c r="FF111" s="58"/>
      <c r="FG111" s="58"/>
      <c r="FH111" s="58"/>
      <c r="FI111" s="58"/>
      <c r="FJ111" s="58"/>
      <c r="FK111" s="58"/>
      <c r="FL111" s="58"/>
      <c r="FM111" s="58"/>
      <c r="FN111" s="58"/>
      <c r="FO111" s="58"/>
      <c r="FP111" s="58"/>
      <c r="FQ111" s="58"/>
      <c r="FR111" s="58"/>
      <c r="FS111" s="58"/>
      <c r="FT111" s="58"/>
      <c r="FU111" s="58"/>
      <c r="FV111" s="58"/>
      <c r="FW111" s="58"/>
      <c r="FX111" s="58"/>
      <c r="FY111" s="58"/>
      <c r="FZ111" s="58"/>
      <c r="GA111" s="58"/>
      <c r="GB111" s="58"/>
      <c r="GC111" s="58"/>
      <c r="GD111" s="58"/>
      <c r="GE111" s="58"/>
      <c r="GF111" s="58"/>
      <c r="GG111" s="58"/>
      <c r="GH111" s="58"/>
      <c r="GI111" s="58"/>
      <c r="GJ111" s="58"/>
      <c r="GK111" s="58"/>
      <c r="GL111" s="58"/>
      <c r="GM111" s="58"/>
      <c r="GN111" s="58"/>
      <c r="GO111" s="58"/>
      <c r="GP111" s="58"/>
      <c r="GQ111" s="58"/>
      <c r="GR111" s="58"/>
      <c r="GS111" s="58"/>
      <c r="GT111" s="58"/>
      <c r="GU111" s="58"/>
      <c r="GV111" s="58"/>
      <c r="GW111" s="58"/>
      <c r="GX111" s="58"/>
      <c r="GY111" s="58"/>
      <c r="GZ111" s="58"/>
      <c r="HA111" s="58"/>
      <c r="HB111" s="58"/>
      <c r="HC111" s="58"/>
      <c r="HD111" s="58"/>
      <c r="HE111" s="58"/>
      <c r="HF111" s="58"/>
      <c r="HG111" s="58"/>
      <c r="HH111" s="58"/>
      <c r="HI111" s="58"/>
      <c r="HJ111" s="58"/>
      <c r="HK111" s="58"/>
      <c r="HL111" s="58"/>
      <c r="HM111" s="58"/>
      <c r="HN111" s="58"/>
      <c r="HO111" s="58"/>
      <c r="HP111" s="58"/>
      <c r="HQ111" s="58"/>
      <c r="HR111" s="58"/>
      <c r="HS111" s="58"/>
      <c r="HT111" s="58"/>
      <c r="HU111" s="58"/>
      <c r="HV111" s="58"/>
      <c r="HW111" s="58"/>
      <c r="HX111" s="58"/>
      <c r="HY111" s="58"/>
      <c r="HZ111" s="58"/>
      <c r="IA111" s="58"/>
      <c r="IB111" s="58"/>
      <c r="IC111" s="58"/>
      <c r="ID111" s="58" t="s">
        <v>4281</v>
      </c>
      <c r="IE111" s="58"/>
      <c r="IF111" s="58"/>
      <c r="IG111" s="58"/>
      <c r="IH111" s="58"/>
      <c r="II111" s="58"/>
      <c r="IJ111" s="58"/>
      <c r="IK111" s="58"/>
      <c r="IL111" s="58"/>
      <c r="IM111" s="58"/>
      <c r="IN111" s="58"/>
      <c r="IO111" s="58"/>
      <c r="IP111" s="58"/>
      <c r="IQ111" s="58"/>
      <c r="IR111" s="39"/>
      <c r="IS111" s="58"/>
      <c r="IT111" s="58"/>
      <c r="IU111" s="58"/>
      <c r="IV111" s="58"/>
      <c r="IW111" s="58"/>
      <c r="IX111" s="58"/>
      <c r="IY111" s="58"/>
      <c r="IZ111" s="58"/>
      <c r="JA111" s="58"/>
      <c r="JB111" s="58"/>
      <c r="JC111" s="58"/>
      <c r="JD111" s="58"/>
      <c r="JE111" s="58"/>
      <c r="JF111" s="58"/>
      <c r="JG111" s="58"/>
      <c r="JH111" s="58"/>
      <c r="JI111" s="58"/>
      <c r="JJ111" s="58"/>
      <c r="JK111" s="58"/>
      <c r="JL111" s="58"/>
      <c r="JM111" s="58"/>
      <c r="JN111" s="39"/>
      <c r="JO111" s="39"/>
      <c r="JP111" s="58"/>
      <c r="JQ111" s="58"/>
      <c r="JR111" s="58"/>
      <c r="JS111" s="58"/>
      <c r="JT111" s="58"/>
      <c r="JU111" s="58"/>
      <c r="JV111" s="58"/>
      <c r="JW111" s="58"/>
      <c r="JX111" s="58"/>
      <c r="JY111" s="58"/>
      <c r="JZ111" s="58"/>
      <c r="KA111" s="58"/>
      <c r="KB111" s="59"/>
      <c r="KC111" s="58"/>
      <c r="KD111" s="58"/>
      <c r="KE111" s="58"/>
      <c r="KF111" s="58"/>
      <c r="KG111" s="58"/>
      <c r="KH111" s="58"/>
      <c r="KI111" s="58"/>
      <c r="KJ111" s="58"/>
      <c r="KK111" s="58"/>
      <c r="KL111" s="58"/>
      <c r="KM111" s="58"/>
      <c r="KN111" s="58"/>
      <c r="KO111" s="58"/>
      <c r="KP111" s="58"/>
      <c r="KQ111" s="58"/>
      <c r="KR111" s="58"/>
      <c r="KS111" s="58"/>
      <c r="KT111" s="58"/>
      <c r="KU111" s="58"/>
      <c r="KV111" s="58"/>
      <c r="KW111" s="58"/>
      <c r="KX111" s="58"/>
      <c r="KY111" s="58"/>
      <c r="KZ111" s="58"/>
      <c r="LA111" s="58"/>
      <c r="LB111" s="58"/>
      <c r="LC111" s="58"/>
      <c r="LD111" s="58"/>
      <c r="LE111" s="58"/>
      <c r="LF111" s="58"/>
      <c r="LG111" s="58"/>
      <c r="LH111" s="58"/>
      <c r="LI111" s="58"/>
      <c r="LJ111" s="58"/>
      <c r="LK111" s="58"/>
      <c r="LL111" s="58"/>
      <c r="LM111" s="58"/>
      <c r="LN111" s="58"/>
      <c r="LO111" s="58"/>
      <c r="LP111" s="58"/>
      <c r="LQ111" s="58"/>
      <c r="LR111" s="58"/>
      <c r="LS111" s="58"/>
      <c r="LT111" s="58"/>
      <c r="LU111" s="58"/>
      <c r="LV111" s="58"/>
      <c r="LW111" s="58"/>
      <c r="LX111" s="58"/>
      <c r="LY111" s="58"/>
      <c r="LZ111" s="58"/>
      <c r="MA111" s="58"/>
      <c r="MB111" s="58"/>
      <c r="MC111" s="58"/>
      <c r="MD111" s="58"/>
      <c r="ME111" s="58"/>
      <c r="MF111" s="58"/>
      <c r="MG111" s="58"/>
      <c r="MH111" s="58"/>
      <c r="MI111" s="58"/>
      <c r="MJ111" s="58" t="s">
        <v>2820</v>
      </c>
      <c r="MK111" s="58">
        <v>0</v>
      </c>
      <c r="ML111" s="58">
        <v>0</v>
      </c>
      <c r="MM111" s="58">
        <v>1</v>
      </c>
      <c r="MN111" s="58">
        <v>1</v>
      </c>
      <c r="MO111" s="58">
        <v>0</v>
      </c>
      <c r="MP111" s="58">
        <v>0</v>
      </c>
      <c r="MQ111" s="58">
        <v>0</v>
      </c>
      <c r="MR111" s="58">
        <v>0</v>
      </c>
      <c r="MS111" s="58"/>
      <c r="MT111" s="58"/>
      <c r="MU111" s="58"/>
      <c r="MV111" s="58"/>
      <c r="MW111" s="58"/>
      <c r="MX111" s="58"/>
      <c r="MY111" s="58"/>
      <c r="MZ111" s="58"/>
      <c r="NA111" s="58"/>
      <c r="NB111" s="58" t="s">
        <v>356</v>
      </c>
      <c r="NC111" s="58">
        <v>1</v>
      </c>
      <c r="ND111" s="58">
        <v>1</v>
      </c>
      <c r="NE111" s="58">
        <v>0</v>
      </c>
      <c r="NF111" s="58">
        <v>0</v>
      </c>
      <c r="NG111" s="58"/>
      <c r="NH111" s="58"/>
      <c r="NI111" s="58"/>
      <c r="NJ111" s="58"/>
      <c r="NK111" s="58"/>
      <c r="NL111" s="58"/>
      <c r="NM111" s="58"/>
      <c r="NN111" s="58"/>
      <c r="NO111" s="58"/>
      <c r="NP111" s="58"/>
      <c r="NQ111" s="58"/>
      <c r="NR111" s="58"/>
      <c r="NS111" s="58"/>
      <c r="NT111" s="58"/>
      <c r="NU111" s="58"/>
      <c r="NV111" s="58"/>
      <c r="NW111" s="58"/>
      <c r="NX111" s="58"/>
      <c r="NY111" s="58"/>
      <c r="NZ111" s="58"/>
      <c r="OA111" s="58"/>
      <c r="OB111" s="58"/>
      <c r="OC111" s="58"/>
      <c r="OD111" s="58"/>
      <c r="OE111" s="58"/>
      <c r="OF111" s="58"/>
      <c r="OG111" s="58"/>
      <c r="OH111" s="58"/>
      <c r="OI111" s="58"/>
      <c r="OJ111" s="58"/>
      <c r="OK111" s="58"/>
      <c r="OL111" s="58"/>
      <c r="OM111" s="58"/>
      <c r="ON111" s="58"/>
      <c r="OO111" s="58"/>
      <c r="OP111" s="58"/>
      <c r="OQ111" s="58"/>
      <c r="OR111" s="58"/>
      <c r="OS111" s="58"/>
      <c r="OT111" s="58"/>
      <c r="OU111" s="58"/>
      <c r="OV111" s="39" t="s">
        <v>326</v>
      </c>
      <c r="OW111" s="58">
        <v>0</v>
      </c>
      <c r="OX111" s="58">
        <v>1</v>
      </c>
      <c r="OY111" s="58">
        <v>0</v>
      </c>
      <c r="OZ111" s="58">
        <v>0</v>
      </c>
      <c r="PA111" s="58">
        <v>0</v>
      </c>
      <c r="PB111" s="58">
        <v>0</v>
      </c>
      <c r="PC111" s="58">
        <v>0</v>
      </c>
      <c r="PD111" s="58">
        <v>0</v>
      </c>
      <c r="PE111" s="58"/>
      <c r="PF111" s="58"/>
      <c r="PG111" s="58"/>
      <c r="PH111" s="58">
        <v>0</v>
      </c>
      <c r="PI111" s="58">
        <v>0</v>
      </c>
      <c r="PJ111" s="58">
        <v>0</v>
      </c>
      <c r="PK111" s="58"/>
      <c r="PL111" s="58"/>
      <c r="PM111" s="58" t="s">
        <v>2821</v>
      </c>
      <c r="PN111" s="58">
        <v>1</v>
      </c>
      <c r="PO111" s="58">
        <v>0</v>
      </c>
      <c r="PP111" s="58">
        <v>1</v>
      </c>
      <c r="PQ111" s="58">
        <v>0</v>
      </c>
      <c r="PR111" s="58">
        <v>1</v>
      </c>
      <c r="PS111" s="58">
        <v>0</v>
      </c>
      <c r="PT111" s="58">
        <v>0</v>
      </c>
      <c r="PU111" s="58">
        <v>0</v>
      </c>
      <c r="PV111" s="58">
        <v>0</v>
      </c>
      <c r="PW111" s="58">
        <v>0</v>
      </c>
      <c r="PX111" s="58">
        <v>0</v>
      </c>
      <c r="PY111" s="58">
        <v>0</v>
      </c>
      <c r="PZ111" s="58">
        <v>0</v>
      </c>
      <c r="QA111" s="58">
        <v>0</v>
      </c>
      <c r="QB111" s="58"/>
      <c r="QC111" s="58" t="s">
        <v>844</v>
      </c>
      <c r="QD111" s="58"/>
      <c r="QE111" s="58" t="s">
        <v>1177</v>
      </c>
      <c r="QF111" s="58">
        <v>0</v>
      </c>
      <c r="QG111" s="58">
        <v>0</v>
      </c>
      <c r="QH111" s="58">
        <v>0</v>
      </c>
      <c r="QI111" s="58">
        <v>1</v>
      </c>
      <c r="QJ111" s="58">
        <v>0</v>
      </c>
      <c r="QK111" s="58">
        <v>0</v>
      </c>
      <c r="QL111" s="58">
        <v>0</v>
      </c>
      <c r="QM111" s="58">
        <v>0</v>
      </c>
      <c r="QN111" s="58">
        <v>0</v>
      </c>
      <c r="QO111" s="58"/>
      <c r="QP111" s="58" t="s">
        <v>1177</v>
      </c>
      <c r="QQ111" s="58">
        <v>0</v>
      </c>
      <c r="QR111" s="58">
        <v>0</v>
      </c>
      <c r="QS111" s="58">
        <v>0</v>
      </c>
      <c r="QT111" s="58">
        <v>1</v>
      </c>
      <c r="QU111" s="58">
        <v>0</v>
      </c>
      <c r="QV111" s="58">
        <v>0</v>
      </c>
      <c r="QW111" s="58">
        <v>0</v>
      </c>
      <c r="QX111" s="58">
        <v>0</v>
      </c>
      <c r="QY111" s="58">
        <v>0</v>
      </c>
      <c r="QZ111" s="58"/>
      <c r="RA111" s="58"/>
      <c r="RB111" s="58"/>
      <c r="RC111" s="58"/>
      <c r="RD111" s="58"/>
      <c r="RE111" s="58"/>
      <c r="RF111" s="58"/>
      <c r="RG111" s="58"/>
      <c r="RH111" s="58"/>
      <c r="RI111" s="58"/>
      <c r="RJ111" s="58"/>
      <c r="RK111" s="58"/>
      <c r="RL111" s="58"/>
      <c r="RM111" s="58"/>
      <c r="RN111" s="58"/>
      <c r="RO111" s="58"/>
      <c r="RP111" s="58"/>
      <c r="RQ111" s="58"/>
      <c r="RR111" s="58"/>
      <c r="RS111" s="58"/>
      <c r="RT111" s="58"/>
      <c r="RU111" s="58"/>
      <c r="RV111" s="58"/>
      <c r="RW111" s="58"/>
      <c r="RX111" s="58"/>
      <c r="RY111" s="58"/>
      <c r="RZ111" s="58"/>
      <c r="SA111" s="58"/>
      <c r="SB111" s="58"/>
      <c r="SC111" s="58"/>
      <c r="SD111" s="58"/>
      <c r="SE111" s="58"/>
      <c r="SF111" s="58"/>
      <c r="SG111" s="58"/>
      <c r="SH111" s="58"/>
      <c r="SI111" s="58"/>
      <c r="SJ111" s="58"/>
      <c r="SK111" s="58"/>
      <c r="SL111" s="58"/>
      <c r="SM111" s="58"/>
      <c r="SN111" s="58"/>
      <c r="SO111" s="58"/>
      <c r="SP111" s="58"/>
      <c r="SQ111" s="58"/>
      <c r="SR111" s="58"/>
      <c r="SS111" s="58"/>
      <c r="ST111" s="58"/>
      <c r="SU111" s="58"/>
      <c r="SV111" s="58"/>
      <c r="SW111" s="58"/>
      <c r="SX111" s="58"/>
      <c r="SY111" s="58"/>
      <c r="SZ111" s="58"/>
      <c r="TA111" s="58"/>
      <c r="TB111" s="58"/>
      <c r="TC111" s="58"/>
      <c r="TD111" s="58"/>
      <c r="TE111" s="58"/>
      <c r="TF111" s="58"/>
      <c r="TG111" s="58"/>
      <c r="TH111" s="58"/>
      <c r="TI111" s="58"/>
      <c r="TJ111" s="58" t="s">
        <v>2254</v>
      </c>
      <c r="TK111" s="58">
        <v>0</v>
      </c>
      <c r="TL111" s="58">
        <v>0</v>
      </c>
      <c r="TM111" s="58">
        <v>0</v>
      </c>
      <c r="TN111" s="58">
        <v>1</v>
      </c>
      <c r="TO111" s="58">
        <v>0</v>
      </c>
      <c r="TP111" s="58">
        <v>0</v>
      </c>
      <c r="TQ111" s="58">
        <v>0</v>
      </c>
      <c r="TR111" s="58">
        <v>0</v>
      </c>
      <c r="TS111" s="58"/>
      <c r="TT111" s="58"/>
      <c r="TU111" s="58" t="s">
        <v>2822</v>
      </c>
      <c r="TV111" s="58">
        <v>1</v>
      </c>
      <c r="TW111" s="58">
        <v>0</v>
      </c>
      <c r="TX111" s="58">
        <v>1</v>
      </c>
      <c r="TY111" s="58">
        <v>1</v>
      </c>
      <c r="TZ111" s="58">
        <v>0</v>
      </c>
      <c r="UA111" s="58">
        <v>0</v>
      </c>
      <c r="UB111" s="58">
        <v>0</v>
      </c>
      <c r="UC111" s="58"/>
      <c r="UD111" s="58"/>
      <c r="UE111" s="58"/>
      <c r="UF111" s="58"/>
      <c r="UG111" s="58"/>
      <c r="UH111" s="58"/>
      <c r="UI111" s="58"/>
      <c r="UJ111" s="58"/>
      <c r="UK111" s="58"/>
      <c r="UL111" s="58"/>
      <c r="UM111" s="58"/>
      <c r="UN111" s="58"/>
      <c r="UO111" s="58"/>
      <c r="UP111" s="58"/>
      <c r="UQ111" s="58"/>
      <c r="UR111" s="58"/>
      <c r="US111" s="58"/>
      <c r="UT111" s="58"/>
      <c r="UU111" s="58"/>
      <c r="UV111" s="58"/>
      <c r="UW111" s="58"/>
      <c r="UX111" s="58"/>
      <c r="UY111" s="58"/>
      <c r="UZ111" s="58"/>
      <c r="VA111" s="58"/>
      <c r="VB111" s="58"/>
      <c r="VC111" s="58"/>
      <c r="VD111" s="58"/>
      <c r="VE111" s="58"/>
      <c r="VF111" s="58"/>
      <c r="VG111" s="58"/>
      <c r="VH111" s="58"/>
      <c r="VI111" s="58"/>
      <c r="VJ111" s="58"/>
      <c r="VK111" s="58"/>
      <c r="VL111" s="58"/>
      <c r="VM111" s="58"/>
      <c r="VN111" s="58"/>
      <c r="VO111" s="58"/>
      <c r="VP111" s="58"/>
      <c r="VQ111" s="58"/>
      <c r="VR111" s="58" t="s">
        <v>327</v>
      </c>
      <c r="VS111" s="58" t="s">
        <v>815</v>
      </c>
      <c r="VT111" s="58">
        <v>0</v>
      </c>
      <c r="VU111" s="58">
        <v>0</v>
      </c>
      <c r="VV111" s="58">
        <v>1</v>
      </c>
      <c r="VW111" s="58">
        <v>0</v>
      </c>
      <c r="VX111" s="58">
        <v>0</v>
      </c>
      <c r="VY111" s="58">
        <v>0</v>
      </c>
      <c r="VZ111" s="58">
        <v>0</v>
      </c>
      <c r="WA111" s="58">
        <v>0</v>
      </c>
      <c r="WB111" s="58"/>
      <c r="WC111" s="58">
        <v>0</v>
      </c>
      <c r="WD111" s="58">
        <v>0</v>
      </c>
      <c r="WE111" s="58">
        <v>0</v>
      </c>
      <c r="WF111" s="58"/>
      <c r="WG111" s="58" t="s">
        <v>4424</v>
      </c>
      <c r="WH111" s="58" t="s">
        <v>4530</v>
      </c>
      <c r="WI111" s="58" t="s">
        <v>2825</v>
      </c>
      <c r="WJ111" s="58">
        <v>0</v>
      </c>
      <c r="WK111" s="58">
        <v>0</v>
      </c>
      <c r="WL111" s="58">
        <v>0</v>
      </c>
      <c r="WM111" s="58">
        <v>0</v>
      </c>
      <c r="WN111" s="58">
        <v>1</v>
      </c>
      <c r="WO111" s="58">
        <v>1</v>
      </c>
      <c r="WP111" s="58">
        <v>0</v>
      </c>
      <c r="WQ111" s="58">
        <v>1</v>
      </c>
      <c r="WR111" s="58">
        <v>0</v>
      </c>
      <c r="WS111" s="58">
        <v>0</v>
      </c>
      <c r="WT111" s="58">
        <v>0</v>
      </c>
      <c r="WU111" s="58"/>
      <c r="WV111" s="58">
        <v>0</v>
      </c>
      <c r="WW111" s="58">
        <v>0</v>
      </c>
      <c r="WX111" s="58">
        <v>0</v>
      </c>
      <c r="WY111" s="58"/>
      <c r="WZ111" s="54" t="s">
        <v>5065</v>
      </c>
      <c r="XA111" s="58" t="s">
        <v>327</v>
      </c>
      <c r="XB111" s="58"/>
      <c r="XC111" s="58"/>
      <c r="XD111" s="58"/>
      <c r="XE111" s="58"/>
      <c r="XF111" s="58"/>
      <c r="XG111" s="58"/>
      <c r="XH111" s="58"/>
      <c r="XI111" s="58"/>
      <c r="XJ111" s="58" t="s">
        <v>327</v>
      </c>
      <c r="XK111" s="58" t="s">
        <v>327</v>
      </c>
      <c r="XL111" s="58"/>
      <c r="XM111" s="58" t="s">
        <v>355</v>
      </c>
      <c r="XN111" s="58">
        <v>0</v>
      </c>
      <c r="XO111" s="58">
        <v>0</v>
      </c>
      <c r="XP111" s="58">
        <v>0</v>
      </c>
      <c r="XQ111" s="58"/>
      <c r="XR111" s="58">
        <v>0</v>
      </c>
      <c r="XS111" s="58">
        <v>1</v>
      </c>
      <c r="XT111" s="58">
        <v>0</v>
      </c>
      <c r="XU111" s="58"/>
      <c r="XV111" s="58"/>
      <c r="XW111" s="58" t="s">
        <v>1943</v>
      </c>
      <c r="XX111" s="58">
        <v>231080542</v>
      </c>
      <c r="XY111" s="58" t="s">
        <v>2827</v>
      </c>
      <c r="XZ111" s="57">
        <v>44510.955833333333</v>
      </c>
      <c r="YA111" s="58"/>
      <c r="YB111" s="58"/>
      <c r="YC111" s="58" t="s">
        <v>336</v>
      </c>
      <c r="YD111" s="58" t="s">
        <v>337</v>
      </c>
      <c r="YE111" s="58"/>
      <c r="YF111" s="58">
        <v>124</v>
      </c>
    </row>
    <row r="112" spans="1:656" s="14" customFormat="1" x14ac:dyDescent="0.25">
      <c r="A112" s="52">
        <v>44510.830146145832</v>
      </c>
      <c r="B112" s="53">
        <v>44511.049135266207</v>
      </c>
      <c r="C112" s="53">
        <v>44510</v>
      </c>
      <c r="D112" s="54" t="s">
        <v>2735</v>
      </c>
      <c r="E112" s="54" t="s">
        <v>364</v>
      </c>
      <c r="F112" s="53">
        <v>44510</v>
      </c>
      <c r="G112" s="54" t="s">
        <v>310</v>
      </c>
      <c r="H112" s="54" t="s">
        <v>310</v>
      </c>
      <c r="I112" s="54" t="s">
        <v>327</v>
      </c>
      <c r="J112" s="54" t="s">
        <v>312</v>
      </c>
      <c r="K112" s="54" t="s">
        <v>313</v>
      </c>
      <c r="L112" s="54"/>
      <c r="M112" s="54" t="s">
        <v>681</v>
      </c>
      <c r="N112" s="54" t="s">
        <v>310</v>
      </c>
      <c r="O112" s="54" t="s">
        <v>517</v>
      </c>
      <c r="P112" s="54" t="s">
        <v>401</v>
      </c>
      <c r="Q112" s="54"/>
      <c r="R112" s="54" t="s">
        <v>317</v>
      </c>
      <c r="S112" s="54">
        <v>5</v>
      </c>
      <c r="T112" s="54">
        <v>0</v>
      </c>
      <c r="U112" s="54">
        <v>3</v>
      </c>
      <c r="V112" s="54" t="s">
        <v>318</v>
      </c>
      <c r="W112" s="54">
        <v>1</v>
      </c>
      <c r="X112" s="54">
        <v>0</v>
      </c>
      <c r="Y112" s="54">
        <v>0</v>
      </c>
      <c r="Z112" s="54">
        <v>0</v>
      </c>
      <c r="AA112" s="54" t="s">
        <v>2818</v>
      </c>
      <c r="AB112" s="54">
        <v>1</v>
      </c>
      <c r="AC112" s="54">
        <v>0</v>
      </c>
      <c r="AD112" s="54">
        <v>1</v>
      </c>
      <c r="AE112" s="54">
        <v>0</v>
      </c>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c r="BM112" s="54"/>
      <c r="BN112" s="54"/>
      <c r="BO112" s="54"/>
      <c r="BP112" s="54"/>
      <c r="BQ112" s="54"/>
      <c r="BR112" s="54"/>
      <c r="BS112" s="54"/>
      <c r="BT112" s="54"/>
      <c r="BU112" s="54"/>
      <c r="BV112" s="54"/>
      <c r="BW112" s="54"/>
      <c r="BX112" s="54"/>
      <c r="BY112" s="54"/>
      <c r="BZ112" s="54"/>
      <c r="CA112" s="54"/>
      <c r="CB112" s="54"/>
      <c r="CC112" s="54"/>
      <c r="CD112" s="54"/>
      <c r="CE112" s="54"/>
      <c r="CF112" s="54"/>
      <c r="CG112" s="54"/>
      <c r="CH112" s="54"/>
      <c r="CI112" s="54"/>
      <c r="CJ112" s="54"/>
      <c r="CK112" s="54"/>
      <c r="CL112" s="54"/>
      <c r="CM112" s="54"/>
      <c r="CN112" s="54"/>
      <c r="CO112" s="54"/>
      <c r="CP112" s="54"/>
      <c r="CQ112" s="54"/>
      <c r="CR112" s="54"/>
      <c r="CS112" s="54"/>
      <c r="CT112" s="54"/>
      <c r="CU112" s="54"/>
      <c r="CV112" s="54"/>
      <c r="CW112" s="54"/>
      <c r="CX112" s="54"/>
      <c r="CY112" s="54"/>
      <c r="CZ112" s="54"/>
      <c r="DA112" s="54"/>
      <c r="DB112" s="54"/>
      <c r="DC112" s="54"/>
      <c r="DD112" s="54"/>
      <c r="DE112" s="54"/>
      <c r="DF112" s="54"/>
      <c r="DG112" s="54"/>
      <c r="DH112" s="54"/>
      <c r="DI112" s="54"/>
      <c r="DJ112" s="54"/>
      <c r="DK112" s="54"/>
      <c r="DL112" s="54"/>
      <c r="DM112" s="54"/>
      <c r="DN112" s="54"/>
      <c r="DO112" s="54"/>
      <c r="DP112" s="54"/>
      <c r="DQ112" s="54"/>
      <c r="DR112" s="54"/>
      <c r="DS112" s="54"/>
      <c r="DT112" s="54"/>
      <c r="DU112" s="54"/>
      <c r="DV112" s="54"/>
      <c r="DW112" s="54"/>
      <c r="DX112" s="54"/>
      <c r="DY112" s="54"/>
      <c r="DZ112" s="54"/>
      <c r="EA112" s="54"/>
      <c r="EB112" s="54"/>
      <c r="EC112" s="54"/>
      <c r="ED112" s="54"/>
      <c r="EE112" s="54"/>
      <c r="EF112" s="54"/>
      <c r="EG112" s="54"/>
      <c r="EH112" s="54"/>
      <c r="EI112" s="54"/>
      <c r="EJ112" s="54" t="s">
        <v>318</v>
      </c>
      <c r="EK112" s="54">
        <v>1</v>
      </c>
      <c r="EL112" s="54">
        <v>0</v>
      </c>
      <c r="EM112" s="54">
        <v>0</v>
      </c>
      <c r="EN112" s="54">
        <v>0</v>
      </c>
      <c r="EO112" s="54">
        <v>0</v>
      </c>
      <c r="EP112" s="54">
        <v>0</v>
      </c>
      <c r="EQ112" s="54"/>
      <c r="ER112" s="54"/>
      <c r="ES112" s="54"/>
      <c r="ET112" s="54"/>
      <c r="EU112" s="54"/>
      <c r="EV112" s="54"/>
      <c r="EW112" s="54"/>
      <c r="EX112" s="54"/>
      <c r="EY112" s="54"/>
      <c r="EZ112" s="54"/>
      <c r="FA112" s="54"/>
      <c r="FB112" s="54"/>
      <c r="FC112" s="54"/>
      <c r="FD112" s="54"/>
      <c r="FE112" s="54"/>
      <c r="FF112" s="54"/>
      <c r="FG112" s="54"/>
      <c r="FH112" s="54"/>
      <c r="FI112" s="54"/>
      <c r="FJ112" s="54"/>
      <c r="FK112" s="54"/>
      <c r="FL112" s="54"/>
      <c r="FM112" s="54"/>
      <c r="FN112" s="54"/>
      <c r="FO112" s="54"/>
      <c r="FP112" s="54"/>
      <c r="FQ112" s="54"/>
      <c r="FR112" s="54"/>
      <c r="FS112" s="54"/>
      <c r="FT112" s="54"/>
      <c r="FU112" s="54"/>
      <c r="FV112" s="54"/>
      <c r="FW112" s="54"/>
      <c r="FX112" s="54"/>
      <c r="FY112" s="54"/>
      <c r="FZ112" s="54"/>
      <c r="GA112" s="54"/>
      <c r="GB112" s="54"/>
      <c r="GC112" s="54"/>
      <c r="GD112" s="54"/>
      <c r="GE112" s="54"/>
      <c r="GF112" s="54"/>
      <c r="GG112" s="54"/>
      <c r="GH112" s="54"/>
      <c r="GI112" s="54"/>
      <c r="GJ112" s="54"/>
      <c r="GK112" s="54"/>
      <c r="GL112" s="54"/>
      <c r="GM112" s="54"/>
      <c r="GN112" s="54"/>
      <c r="GO112" s="54"/>
      <c r="GP112" s="54"/>
      <c r="GQ112" s="54"/>
      <c r="GR112" s="54"/>
      <c r="GS112" s="54"/>
      <c r="GT112" s="54"/>
      <c r="GU112" s="54"/>
      <c r="GV112" s="54"/>
      <c r="GW112" s="54"/>
      <c r="GX112" s="54"/>
      <c r="GY112" s="54"/>
      <c r="GZ112" s="54"/>
      <c r="HA112" s="54"/>
      <c r="HB112" s="54"/>
      <c r="HC112" s="54"/>
      <c r="HD112" s="54"/>
      <c r="HE112" s="54"/>
      <c r="HF112" s="54"/>
      <c r="HG112" s="54"/>
      <c r="HH112" s="54"/>
      <c r="HI112" s="54"/>
      <c r="HJ112" s="54"/>
      <c r="HK112" s="54"/>
      <c r="HL112" s="54"/>
      <c r="HM112" s="54"/>
      <c r="HN112" s="54"/>
      <c r="HO112" s="54"/>
      <c r="HP112" s="54"/>
      <c r="HQ112" s="54"/>
      <c r="HR112" s="54"/>
      <c r="HS112" s="54"/>
      <c r="HT112" s="54"/>
      <c r="HU112" s="54"/>
      <c r="HV112" s="54"/>
      <c r="HW112" s="54"/>
      <c r="HX112" s="54"/>
      <c r="HY112" s="54"/>
      <c r="HZ112" s="54"/>
      <c r="IA112" s="54"/>
      <c r="IB112" s="54"/>
      <c r="IC112" s="54"/>
      <c r="ID112" s="54" t="s">
        <v>4200</v>
      </c>
      <c r="IE112" s="54"/>
      <c r="IF112" s="54"/>
      <c r="IG112" s="54"/>
      <c r="IH112" s="54"/>
      <c r="II112" s="54"/>
      <c r="IJ112" s="54"/>
      <c r="IK112" s="54"/>
      <c r="IL112" s="54"/>
      <c r="IM112" s="54"/>
      <c r="IN112" s="54"/>
      <c r="IO112" s="54"/>
      <c r="IP112" s="54"/>
      <c r="IQ112" s="54"/>
      <c r="IR112" s="39"/>
      <c r="IS112" s="54"/>
      <c r="IT112" s="54"/>
      <c r="IU112" s="54"/>
      <c r="IV112" s="54"/>
      <c r="IW112" s="54"/>
      <c r="IX112" s="54"/>
      <c r="IY112" s="54"/>
      <c r="IZ112" s="54"/>
      <c r="JA112" s="54"/>
      <c r="JB112" s="54"/>
      <c r="JC112" s="54"/>
      <c r="JD112" s="54"/>
      <c r="JE112" s="54"/>
      <c r="JF112" s="54"/>
      <c r="JG112" s="54"/>
      <c r="JH112" s="54"/>
      <c r="JI112" s="54"/>
      <c r="JJ112" s="54"/>
      <c r="JK112" s="54"/>
      <c r="JL112" s="54"/>
      <c r="JM112" s="54"/>
      <c r="JN112" s="39"/>
      <c r="JO112" s="39"/>
      <c r="JP112" s="54"/>
      <c r="JQ112" s="54"/>
      <c r="JR112" s="54"/>
      <c r="JS112" s="54"/>
      <c r="JT112" s="54"/>
      <c r="JU112" s="54"/>
      <c r="JV112" s="54"/>
      <c r="JW112" s="54"/>
      <c r="JX112" s="54"/>
      <c r="JY112" s="54"/>
      <c r="JZ112" s="54"/>
      <c r="KA112" s="54"/>
      <c r="KB112" s="59"/>
      <c r="KC112" s="54"/>
      <c r="KD112" s="54"/>
      <c r="KE112" s="54"/>
      <c r="KF112" s="54"/>
      <c r="KG112" s="54"/>
      <c r="KH112" s="54"/>
      <c r="KI112" s="54"/>
      <c r="KJ112" s="54"/>
      <c r="KK112" s="54"/>
      <c r="KL112" s="54"/>
      <c r="KM112" s="54"/>
      <c r="KN112" s="54"/>
      <c r="KO112" s="54"/>
      <c r="KP112" s="54"/>
      <c r="KQ112" s="54"/>
      <c r="KR112" s="54"/>
      <c r="KS112" s="54"/>
      <c r="KT112" s="54"/>
      <c r="KU112" s="54"/>
      <c r="KV112" s="54"/>
      <c r="KW112" s="54"/>
      <c r="KX112" s="54"/>
      <c r="KY112" s="54"/>
      <c r="KZ112" s="54"/>
      <c r="LA112" s="54"/>
      <c r="LB112" s="54"/>
      <c r="LC112" s="54"/>
      <c r="LD112" s="54"/>
      <c r="LE112" s="54"/>
      <c r="LF112" s="54"/>
      <c r="LG112" s="54"/>
      <c r="LH112" s="54"/>
      <c r="LI112" s="54"/>
      <c r="LJ112" s="54"/>
      <c r="LK112" s="54"/>
      <c r="LL112" s="54"/>
      <c r="LM112" s="54"/>
      <c r="LN112" s="54"/>
      <c r="LO112" s="54"/>
      <c r="LP112" s="54"/>
      <c r="LQ112" s="54"/>
      <c r="LR112" s="54"/>
      <c r="LS112" s="54"/>
      <c r="LT112" s="54"/>
      <c r="LU112" s="54"/>
      <c r="LV112" s="54"/>
      <c r="LW112" s="54"/>
      <c r="LX112" s="54"/>
      <c r="LY112" s="54"/>
      <c r="LZ112" s="54"/>
      <c r="MA112" s="54"/>
      <c r="MB112" s="54"/>
      <c r="MC112" s="54"/>
      <c r="MD112" s="54"/>
      <c r="ME112" s="54"/>
      <c r="MF112" s="54"/>
      <c r="MG112" s="54"/>
      <c r="MH112" s="54"/>
      <c r="MI112" s="54"/>
      <c r="MJ112" s="54" t="s">
        <v>355</v>
      </c>
      <c r="MK112" s="54">
        <v>0</v>
      </c>
      <c r="ML112" s="54">
        <v>0</v>
      </c>
      <c r="MM112" s="54">
        <v>0</v>
      </c>
      <c r="MN112" s="54">
        <v>0</v>
      </c>
      <c r="MO112" s="54">
        <v>0</v>
      </c>
      <c r="MP112" s="54">
        <v>0</v>
      </c>
      <c r="MQ112" s="54">
        <v>1</v>
      </c>
      <c r="MR112" s="54">
        <v>0</v>
      </c>
      <c r="MS112" s="54"/>
      <c r="MT112" s="54"/>
      <c r="MU112" s="54"/>
      <c r="MV112" s="54"/>
      <c r="MW112" s="54"/>
      <c r="MX112" s="54"/>
      <c r="MY112" s="54"/>
      <c r="MZ112" s="54"/>
      <c r="NA112" s="54"/>
      <c r="NB112" s="54" t="s">
        <v>371</v>
      </c>
      <c r="NC112" s="54">
        <v>0</v>
      </c>
      <c r="ND112" s="54">
        <v>1</v>
      </c>
      <c r="NE112" s="54">
        <v>0</v>
      </c>
      <c r="NF112" s="54">
        <v>0</v>
      </c>
      <c r="NG112" s="54"/>
      <c r="NH112" s="54"/>
      <c r="NI112" s="54"/>
      <c r="NJ112" s="54"/>
      <c r="NK112" s="54"/>
      <c r="NL112" s="54"/>
      <c r="NM112" s="54"/>
      <c r="NN112" s="54"/>
      <c r="NO112" s="54"/>
      <c r="NP112" s="54"/>
      <c r="NQ112" s="54"/>
      <c r="NR112" s="54"/>
      <c r="NS112" s="54"/>
      <c r="NT112" s="54"/>
      <c r="NU112" s="54"/>
      <c r="NV112" s="54"/>
      <c r="NW112" s="54"/>
      <c r="NX112" s="54"/>
      <c r="NY112" s="54"/>
      <c r="NZ112" s="54"/>
      <c r="OA112" s="54"/>
      <c r="OB112" s="54"/>
      <c r="OC112" s="54"/>
      <c r="OD112" s="54"/>
      <c r="OE112" s="54"/>
      <c r="OF112" s="54"/>
      <c r="OG112" s="54"/>
      <c r="OH112" s="54"/>
      <c r="OI112" s="54"/>
      <c r="OJ112" s="54"/>
      <c r="OK112" s="54"/>
      <c r="OL112" s="54"/>
      <c r="OM112" s="54"/>
      <c r="ON112" s="54"/>
      <c r="OO112" s="54"/>
      <c r="OP112" s="54"/>
      <c r="OQ112" s="54"/>
      <c r="OR112" s="54"/>
      <c r="OS112" s="54"/>
      <c r="OT112" s="54"/>
      <c r="OU112" s="54"/>
      <c r="OV112" s="39" t="s">
        <v>326</v>
      </c>
      <c r="OW112" s="54">
        <v>0</v>
      </c>
      <c r="OX112" s="54">
        <v>1</v>
      </c>
      <c r="OY112" s="54">
        <v>0</v>
      </c>
      <c r="OZ112" s="54">
        <v>0</v>
      </c>
      <c r="PA112" s="54">
        <v>0</v>
      </c>
      <c r="PB112" s="54">
        <v>0</v>
      </c>
      <c r="PC112" s="54">
        <v>0</v>
      </c>
      <c r="PD112" s="54">
        <v>0</v>
      </c>
      <c r="PE112" s="54"/>
      <c r="PF112" s="54"/>
      <c r="PG112" s="54"/>
      <c r="PH112" s="54">
        <v>0</v>
      </c>
      <c r="PI112" s="54">
        <v>0</v>
      </c>
      <c r="PJ112" s="54">
        <v>0</v>
      </c>
      <c r="PK112" s="54"/>
      <c r="PL112" s="54"/>
      <c r="PM112" s="54" t="s">
        <v>503</v>
      </c>
      <c r="PN112" s="54">
        <v>1</v>
      </c>
      <c r="PO112" s="54">
        <v>0</v>
      </c>
      <c r="PP112" s="54">
        <v>0</v>
      </c>
      <c r="PQ112" s="54">
        <v>0</v>
      </c>
      <c r="PR112" s="54">
        <v>0</v>
      </c>
      <c r="PS112" s="54">
        <v>0</v>
      </c>
      <c r="PT112" s="54">
        <v>0</v>
      </c>
      <c r="PU112" s="54">
        <v>0</v>
      </c>
      <c r="PV112" s="54">
        <v>0</v>
      </c>
      <c r="PW112" s="54">
        <v>0</v>
      </c>
      <c r="PX112" s="54">
        <v>0</v>
      </c>
      <c r="PY112" s="54">
        <v>0</v>
      </c>
      <c r="PZ112" s="54">
        <v>0</v>
      </c>
      <c r="QA112" s="54">
        <v>0</v>
      </c>
      <c r="QB112" s="54"/>
      <c r="QC112" s="54" t="s">
        <v>327</v>
      </c>
      <c r="QD112" s="54"/>
      <c r="QE112" s="54" t="s">
        <v>2828</v>
      </c>
      <c r="QF112" s="54">
        <v>0</v>
      </c>
      <c r="QG112" s="54">
        <v>0</v>
      </c>
      <c r="QH112" s="54">
        <v>1</v>
      </c>
      <c r="QI112" s="54">
        <v>0</v>
      </c>
      <c r="QJ112" s="54">
        <v>0</v>
      </c>
      <c r="QK112" s="54">
        <v>0</v>
      </c>
      <c r="QL112" s="54">
        <v>0</v>
      </c>
      <c r="QM112" s="54">
        <v>0</v>
      </c>
      <c r="QN112" s="54">
        <v>0</v>
      </c>
      <c r="QO112" s="54"/>
      <c r="QP112" s="54" t="s">
        <v>2828</v>
      </c>
      <c r="QQ112" s="54">
        <v>0</v>
      </c>
      <c r="QR112" s="54">
        <v>0</v>
      </c>
      <c r="QS112" s="54">
        <v>1</v>
      </c>
      <c r="QT112" s="54">
        <v>0</v>
      </c>
      <c r="QU112" s="54">
        <v>0</v>
      </c>
      <c r="QV112" s="54">
        <v>0</v>
      </c>
      <c r="QW112" s="54">
        <v>0</v>
      </c>
      <c r="QX112" s="54">
        <v>0</v>
      </c>
      <c r="QY112" s="54">
        <v>0</v>
      </c>
      <c r="QZ112" s="54"/>
      <c r="RA112" s="54"/>
      <c r="RB112" s="54"/>
      <c r="RC112" s="54"/>
      <c r="RD112" s="54"/>
      <c r="RE112" s="54"/>
      <c r="RF112" s="54"/>
      <c r="RG112" s="54"/>
      <c r="RH112" s="54"/>
      <c r="RI112" s="54"/>
      <c r="RJ112" s="54"/>
      <c r="RK112" s="54"/>
      <c r="RL112" s="54"/>
      <c r="RM112" s="54"/>
      <c r="RN112" s="54"/>
      <c r="RO112" s="54"/>
      <c r="RP112" s="54"/>
      <c r="RQ112" s="54"/>
      <c r="RR112" s="54"/>
      <c r="RS112" s="54"/>
      <c r="RT112" s="54"/>
      <c r="RU112" s="54"/>
      <c r="RV112" s="54"/>
      <c r="RW112" s="54"/>
      <c r="RX112" s="54"/>
      <c r="RY112" s="54"/>
      <c r="RZ112" s="54"/>
      <c r="SA112" s="54"/>
      <c r="SB112" s="54"/>
      <c r="SC112" s="54"/>
      <c r="SD112" s="54"/>
      <c r="SE112" s="54"/>
      <c r="SF112" s="54"/>
      <c r="SG112" s="54"/>
      <c r="SH112" s="54"/>
      <c r="SI112" s="54"/>
      <c r="SJ112" s="54"/>
      <c r="SK112" s="54"/>
      <c r="SL112" s="54"/>
      <c r="SM112" s="54"/>
      <c r="SN112" s="54"/>
      <c r="SO112" s="54"/>
      <c r="SP112" s="54" t="s">
        <v>846</v>
      </c>
      <c r="SQ112" s="54">
        <v>0</v>
      </c>
      <c r="SR112" s="54">
        <v>1</v>
      </c>
      <c r="SS112" s="54">
        <v>0</v>
      </c>
      <c r="ST112" s="54">
        <v>0</v>
      </c>
      <c r="SU112" s="54">
        <v>0</v>
      </c>
      <c r="SV112" s="54">
        <v>0</v>
      </c>
      <c r="SW112" s="54">
        <v>0</v>
      </c>
      <c r="SX112" s="54">
        <v>0</v>
      </c>
      <c r="SY112" s="54"/>
      <c r="SZ112" s="54">
        <v>3000</v>
      </c>
      <c r="TA112" s="54"/>
      <c r="TB112" s="54"/>
      <c r="TC112" s="54"/>
      <c r="TD112" s="54"/>
      <c r="TE112" s="54"/>
      <c r="TF112" s="54"/>
      <c r="TG112" s="54"/>
      <c r="TH112" s="54"/>
      <c r="TI112" s="54"/>
      <c r="TJ112" s="54"/>
      <c r="TK112" s="54"/>
      <c r="TL112" s="54"/>
      <c r="TM112" s="54"/>
      <c r="TN112" s="54"/>
      <c r="TO112" s="54"/>
      <c r="TP112" s="54"/>
      <c r="TQ112" s="54"/>
      <c r="TR112" s="54"/>
      <c r="TS112" s="54"/>
      <c r="TT112" s="54"/>
      <c r="TU112" s="54"/>
      <c r="TV112" s="54"/>
      <c r="TW112" s="54"/>
      <c r="TX112" s="54"/>
      <c r="TY112" s="54"/>
      <c r="TZ112" s="54"/>
      <c r="UA112" s="54"/>
      <c r="UB112" s="54"/>
      <c r="UC112" s="54"/>
      <c r="UD112" s="54"/>
      <c r="UE112" s="54"/>
      <c r="UF112" s="54"/>
      <c r="UG112" s="54"/>
      <c r="UH112" s="54"/>
      <c r="UI112" s="54"/>
      <c r="UJ112" s="54"/>
      <c r="UK112" s="54"/>
      <c r="UL112" s="54"/>
      <c r="UM112" s="54"/>
      <c r="UN112" s="54"/>
      <c r="UO112" s="54"/>
      <c r="UP112" s="54"/>
      <c r="UQ112" s="54"/>
      <c r="UR112" s="54"/>
      <c r="US112" s="54"/>
      <c r="UT112" s="54"/>
      <c r="UU112" s="54"/>
      <c r="UV112" s="54"/>
      <c r="UW112" s="54"/>
      <c r="UX112" s="54"/>
      <c r="UY112" s="54"/>
      <c r="UZ112" s="54"/>
      <c r="VA112" s="54"/>
      <c r="VB112" s="54"/>
      <c r="VC112" s="54"/>
      <c r="VD112" s="54"/>
      <c r="VE112" s="54"/>
      <c r="VF112" s="54"/>
      <c r="VG112" s="54"/>
      <c r="VH112" s="54"/>
      <c r="VI112" s="54"/>
      <c r="VJ112" s="54"/>
      <c r="VK112" s="54"/>
      <c r="VL112" s="54"/>
      <c r="VM112" s="54"/>
      <c r="VN112" s="54"/>
      <c r="VO112" s="54"/>
      <c r="VP112" s="54"/>
      <c r="VQ112" s="54"/>
      <c r="VR112" s="54" t="s">
        <v>327</v>
      </c>
      <c r="VS112" s="54" t="s">
        <v>815</v>
      </c>
      <c r="VT112" s="54">
        <v>0</v>
      </c>
      <c r="VU112" s="54">
        <v>0</v>
      </c>
      <c r="VV112" s="54">
        <v>1</v>
      </c>
      <c r="VW112" s="54">
        <v>0</v>
      </c>
      <c r="VX112" s="54">
        <v>0</v>
      </c>
      <c r="VY112" s="54">
        <v>0</v>
      </c>
      <c r="VZ112" s="54">
        <v>0</v>
      </c>
      <c r="WA112" s="54">
        <v>0</v>
      </c>
      <c r="WB112" s="54"/>
      <c r="WC112" s="54">
        <v>0</v>
      </c>
      <c r="WD112" s="54">
        <v>0</v>
      </c>
      <c r="WE112" s="54">
        <v>0</v>
      </c>
      <c r="WF112" s="54"/>
      <c r="WG112" s="54" t="s">
        <v>4091</v>
      </c>
      <c r="WH112" s="54" t="s">
        <v>4516</v>
      </c>
      <c r="WI112" s="54" t="s">
        <v>2831</v>
      </c>
      <c r="WJ112" s="54">
        <v>0</v>
      </c>
      <c r="WK112" s="54">
        <v>0</v>
      </c>
      <c r="WL112" s="54">
        <v>0</v>
      </c>
      <c r="WM112" s="54">
        <v>0</v>
      </c>
      <c r="WN112" s="54">
        <v>1</v>
      </c>
      <c r="WO112" s="54">
        <v>0</v>
      </c>
      <c r="WP112" s="54">
        <v>0</v>
      </c>
      <c r="WQ112" s="54">
        <v>1</v>
      </c>
      <c r="WR112" s="54">
        <v>0</v>
      </c>
      <c r="WS112" s="54">
        <v>0</v>
      </c>
      <c r="WT112" s="54">
        <v>0</v>
      </c>
      <c r="WU112" s="54"/>
      <c r="WV112" s="54">
        <v>0</v>
      </c>
      <c r="WW112" s="54">
        <v>0</v>
      </c>
      <c r="WX112" s="54">
        <v>0</v>
      </c>
      <c r="WY112" s="54"/>
      <c r="WZ112" s="54" t="s">
        <v>5076</v>
      </c>
      <c r="XA112" s="54" t="s">
        <v>327</v>
      </c>
      <c r="XB112" s="54"/>
      <c r="XC112" s="54"/>
      <c r="XD112" s="54"/>
      <c r="XE112" s="54"/>
      <c r="XF112" s="54"/>
      <c r="XG112" s="54"/>
      <c r="XH112" s="54"/>
      <c r="XI112" s="54"/>
      <c r="XJ112" s="54" t="s">
        <v>310</v>
      </c>
      <c r="XK112" s="54" t="s">
        <v>327</v>
      </c>
      <c r="XL112" s="54"/>
      <c r="XM112" s="54" t="s">
        <v>355</v>
      </c>
      <c r="XN112" s="54">
        <v>0</v>
      </c>
      <c r="XO112" s="54">
        <v>0</v>
      </c>
      <c r="XP112" s="54">
        <v>0</v>
      </c>
      <c r="XQ112" s="54"/>
      <c r="XR112" s="54">
        <v>0</v>
      </c>
      <c r="XS112" s="54">
        <v>1</v>
      </c>
      <c r="XT112" s="54">
        <v>0</v>
      </c>
      <c r="XU112" s="54"/>
      <c r="XV112" s="54"/>
      <c r="XW112" s="54" t="s">
        <v>4135</v>
      </c>
      <c r="XX112" s="54">
        <v>231081361</v>
      </c>
      <c r="XY112" s="54" t="s">
        <v>2834</v>
      </c>
      <c r="XZ112" s="53">
        <v>44510.963391203702</v>
      </c>
      <c r="YA112" s="54"/>
      <c r="YB112" s="54"/>
      <c r="YC112" s="54" t="s">
        <v>336</v>
      </c>
      <c r="YD112" s="54" t="s">
        <v>337</v>
      </c>
      <c r="YE112" s="54"/>
      <c r="YF112" s="54">
        <v>125</v>
      </c>
    </row>
    <row r="113" spans="1:656" s="14" customFormat="1" x14ac:dyDescent="0.25">
      <c r="A113" s="56">
        <v>44510.871514340281</v>
      </c>
      <c r="B113" s="57">
        <v>44511.052953599537</v>
      </c>
      <c r="C113" s="57">
        <v>44510</v>
      </c>
      <c r="D113" s="58" t="s">
        <v>2735</v>
      </c>
      <c r="E113" s="58" t="s">
        <v>364</v>
      </c>
      <c r="F113" s="57">
        <v>44510</v>
      </c>
      <c r="G113" s="58" t="s">
        <v>310</v>
      </c>
      <c r="H113" s="58" t="s">
        <v>310</v>
      </c>
      <c r="I113" s="58" t="s">
        <v>327</v>
      </c>
      <c r="J113" s="58" t="s">
        <v>312</v>
      </c>
      <c r="K113" s="58" t="s">
        <v>313</v>
      </c>
      <c r="L113" s="58"/>
      <c r="M113" s="58" t="s">
        <v>681</v>
      </c>
      <c r="N113" s="58" t="s">
        <v>310</v>
      </c>
      <c r="O113" s="58" t="s">
        <v>382</v>
      </c>
      <c r="P113" s="58" t="s">
        <v>401</v>
      </c>
      <c r="Q113" s="58"/>
      <c r="R113" s="58" t="s">
        <v>617</v>
      </c>
      <c r="S113" s="58">
        <v>3</v>
      </c>
      <c r="T113" s="58">
        <v>0</v>
      </c>
      <c r="U113" s="58">
        <v>3</v>
      </c>
      <c r="V113" s="58" t="s">
        <v>318</v>
      </c>
      <c r="W113" s="58">
        <v>1</v>
      </c>
      <c r="X113" s="58">
        <v>0</v>
      </c>
      <c r="Y113" s="58">
        <v>0</v>
      </c>
      <c r="Z113" s="58">
        <v>0</v>
      </c>
      <c r="AA113" s="58" t="s">
        <v>2818</v>
      </c>
      <c r="AB113" s="58">
        <v>1</v>
      </c>
      <c r="AC113" s="58">
        <v>0</v>
      </c>
      <c r="AD113" s="58">
        <v>1</v>
      </c>
      <c r="AE113" s="58">
        <v>0</v>
      </c>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c r="BZ113" s="58"/>
      <c r="CA113" s="58"/>
      <c r="CB113" s="58"/>
      <c r="CC113" s="58"/>
      <c r="CD113" s="58"/>
      <c r="CE113" s="58"/>
      <c r="CF113" s="58"/>
      <c r="CG113" s="58"/>
      <c r="CH113" s="58"/>
      <c r="CI113" s="58"/>
      <c r="CJ113" s="58"/>
      <c r="CK113" s="58"/>
      <c r="CL113" s="58"/>
      <c r="CM113" s="58"/>
      <c r="CN113" s="58"/>
      <c r="CO113" s="58"/>
      <c r="CP113" s="58"/>
      <c r="CQ113" s="58"/>
      <c r="CR113" s="58"/>
      <c r="CS113" s="58"/>
      <c r="CT113" s="58"/>
      <c r="CU113" s="58"/>
      <c r="CV113" s="58"/>
      <c r="CW113" s="58"/>
      <c r="CX113" s="58"/>
      <c r="CY113" s="58"/>
      <c r="CZ113" s="58"/>
      <c r="DA113" s="58"/>
      <c r="DB113" s="58"/>
      <c r="DC113" s="58"/>
      <c r="DD113" s="58"/>
      <c r="DE113" s="58"/>
      <c r="DF113" s="58"/>
      <c r="DG113" s="58"/>
      <c r="DH113" s="58"/>
      <c r="DI113" s="58"/>
      <c r="DJ113" s="58"/>
      <c r="DK113" s="58"/>
      <c r="DL113" s="58"/>
      <c r="DM113" s="58"/>
      <c r="DN113" s="58"/>
      <c r="DO113" s="58"/>
      <c r="DP113" s="58"/>
      <c r="DQ113" s="58"/>
      <c r="DR113" s="58"/>
      <c r="DS113" s="58"/>
      <c r="DT113" s="58"/>
      <c r="DU113" s="58"/>
      <c r="DV113" s="58"/>
      <c r="DW113" s="58"/>
      <c r="DX113" s="58"/>
      <c r="DY113" s="58"/>
      <c r="DZ113" s="58"/>
      <c r="EA113" s="58"/>
      <c r="EB113" s="58"/>
      <c r="EC113" s="58"/>
      <c r="ED113" s="58"/>
      <c r="EE113" s="58"/>
      <c r="EF113" s="58"/>
      <c r="EG113" s="58"/>
      <c r="EH113" s="58"/>
      <c r="EI113" s="58"/>
      <c r="EJ113" s="58" t="s">
        <v>318</v>
      </c>
      <c r="EK113" s="58">
        <v>1</v>
      </c>
      <c r="EL113" s="58">
        <v>0</v>
      </c>
      <c r="EM113" s="58">
        <v>0</v>
      </c>
      <c r="EN113" s="58">
        <v>0</v>
      </c>
      <c r="EO113" s="58">
        <v>0</v>
      </c>
      <c r="EP113" s="58">
        <v>0</v>
      </c>
      <c r="EQ113" s="58"/>
      <c r="ER113" s="58"/>
      <c r="ES113" s="58"/>
      <c r="ET113" s="58"/>
      <c r="EU113" s="58"/>
      <c r="EV113" s="58"/>
      <c r="EW113" s="58"/>
      <c r="EX113" s="58"/>
      <c r="EY113" s="58"/>
      <c r="EZ113" s="58"/>
      <c r="FA113" s="58"/>
      <c r="FB113" s="58"/>
      <c r="FC113" s="58"/>
      <c r="FD113" s="58"/>
      <c r="FE113" s="58"/>
      <c r="FF113" s="58"/>
      <c r="FG113" s="58"/>
      <c r="FH113" s="58"/>
      <c r="FI113" s="58"/>
      <c r="FJ113" s="58"/>
      <c r="FK113" s="58"/>
      <c r="FL113" s="58"/>
      <c r="FM113" s="58"/>
      <c r="FN113" s="58"/>
      <c r="FO113" s="58"/>
      <c r="FP113" s="58"/>
      <c r="FQ113" s="58"/>
      <c r="FR113" s="58"/>
      <c r="FS113" s="58"/>
      <c r="FT113" s="58"/>
      <c r="FU113" s="58"/>
      <c r="FV113" s="58"/>
      <c r="FW113" s="58"/>
      <c r="FX113" s="58"/>
      <c r="FY113" s="58"/>
      <c r="FZ113" s="58"/>
      <c r="GA113" s="58"/>
      <c r="GB113" s="58"/>
      <c r="GC113" s="58"/>
      <c r="GD113" s="58"/>
      <c r="GE113" s="58"/>
      <c r="GF113" s="58"/>
      <c r="GG113" s="58"/>
      <c r="GH113" s="58"/>
      <c r="GI113" s="58"/>
      <c r="GJ113" s="58"/>
      <c r="GK113" s="58"/>
      <c r="GL113" s="58"/>
      <c r="GM113" s="58"/>
      <c r="GN113" s="58"/>
      <c r="GO113" s="58"/>
      <c r="GP113" s="58"/>
      <c r="GQ113" s="58"/>
      <c r="GR113" s="58"/>
      <c r="GS113" s="58"/>
      <c r="GT113" s="58"/>
      <c r="GU113" s="58"/>
      <c r="GV113" s="58"/>
      <c r="GW113" s="58"/>
      <c r="GX113" s="58"/>
      <c r="GY113" s="58"/>
      <c r="GZ113" s="58"/>
      <c r="HA113" s="58"/>
      <c r="HB113" s="58"/>
      <c r="HC113" s="58"/>
      <c r="HD113" s="58"/>
      <c r="HE113" s="58"/>
      <c r="HF113" s="58"/>
      <c r="HG113" s="58"/>
      <c r="HH113" s="58"/>
      <c r="HI113" s="58"/>
      <c r="HJ113" s="58"/>
      <c r="HK113" s="58"/>
      <c r="HL113" s="58"/>
      <c r="HM113" s="58"/>
      <c r="HN113" s="58"/>
      <c r="HO113" s="58"/>
      <c r="HP113" s="58"/>
      <c r="HQ113" s="58"/>
      <c r="HR113" s="58"/>
      <c r="HS113" s="58"/>
      <c r="HT113" s="58"/>
      <c r="HU113" s="58"/>
      <c r="HV113" s="58"/>
      <c r="HW113" s="58"/>
      <c r="HX113" s="58"/>
      <c r="HY113" s="58"/>
      <c r="HZ113" s="58"/>
      <c r="IA113" s="58"/>
      <c r="IB113" s="58"/>
      <c r="IC113" s="58"/>
      <c r="ID113" s="58" t="s">
        <v>4200</v>
      </c>
      <c r="IE113" s="58"/>
      <c r="IF113" s="58"/>
      <c r="IG113" s="58"/>
      <c r="IH113" s="58"/>
      <c r="II113" s="58"/>
      <c r="IJ113" s="58"/>
      <c r="IK113" s="58"/>
      <c r="IL113" s="58"/>
      <c r="IM113" s="58"/>
      <c r="IN113" s="58"/>
      <c r="IO113" s="58"/>
      <c r="IP113" s="58"/>
      <c r="IQ113" s="58"/>
      <c r="IR113" s="39"/>
      <c r="IS113" s="58"/>
      <c r="IT113" s="58"/>
      <c r="IU113" s="58"/>
      <c r="IV113" s="58"/>
      <c r="IW113" s="58"/>
      <c r="IX113" s="58"/>
      <c r="IY113" s="58"/>
      <c r="IZ113" s="58"/>
      <c r="JA113" s="58"/>
      <c r="JB113" s="58"/>
      <c r="JC113" s="58"/>
      <c r="JD113" s="58"/>
      <c r="JE113" s="58"/>
      <c r="JF113" s="58"/>
      <c r="JG113" s="58"/>
      <c r="JH113" s="58"/>
      <c r="JI113" s="58"/>
      <c r="JJ113" s="58"/>
      <c r="JK113" s="58"/>
      <c r="JL113" s="58"/>
      <c r="JM113" s="58"/>
      <c r="JN113" s="39"/>
      <c r="JO113" s="39"/>
      <c r="JP113" s="58"/>
      <c r="JQ113" s="58"/>
      <c r="JR113" s="58"/>
      <c r="JS113" s="58"/>
      <c r="JT113" s="58"/>
      <c r="JU113" s="58"/>
      <c r="JV113" s="58"/>
      <c r="JW113" s="58"/>
      <c r="JX113" s="58"/>
      <c r="JY113" s="58"/>
      <c r="JZ113" s="58"/>
      <c r="KA113" s="58"/>
      <c r="KB113" s="59"/>
      <c r="KC113" s="58"/>
      <c r="KD113" s="58"/>
      <c r="KE113" s="58"/>
      <c r="KF113" s="58"/>
      <c r="KG113" s="58"/>
      <c r="KH113" s="58"/>
      <c r="KI113" s="58"/>
      <c r="KJ113" s="58"/>
      <c r="KK113" s="58"/>
      <c r="KL113" s="58"/>
      <c r="KM113" s="58"/>
      <c r="KN113" s="58"/>
      <c r="KO113" s="58"/>
      <c r="KP113" s="58"/>
      <c r="KQ113" s="58"/>
      <c r="KR113" s="58"/>
      <c r="KS113" s="58"/>
      <c r="KT113" s="58"/>
      <c r="KU113" s="58"/>
      <c r="KV113" s="58"/>
      <c r="KW113" s="58"/>
      <c r="KX113" s="58"/>
      <c r="KY113" s="58"/>
      <c r="KZ113" s="58"/>
      <c r="LA113" s="58"/>
      <c r="LB113" s="58"/>
      <c r="LC113" s="58"/>
      <c r="LD113" s="58"/>
      <c r="LE113" s="58"/>
      <c r="LF113" s="58"/>
      <c r="LG113" s="58"/>
      <c r="LH113" s="58"/>
      <c r="LI113" s="58"/>
      <c r="LJ113" s="58"/>
      <c r="LK113" s="58"/>
      <c r="LL113" s="58"/>
      <c r="LM113" s="58"/>
      <c r="LN113" s="58"/>
      <c r="LO113" s="58"/>
      <c r="LP113" s="58"/>
      <c r="LQ113" s="58"/>
      <c r="LR113" s="58"/>
      <c r="LS113" s="58"/>
      <c r="LT113" s="58"/>
      <c r="LU113" s="58"/>
      <c r="LV113" s="58"/>
      <c r="LW113" s="58"/>
      <c r="LX113" s="58"/>
      <c r="LY113" s="58"/>
      <c r="LZ113" s="58"/>
      <c r="MA113" s="58"/>
      <c r="MB113" s="58"/>
      <c r="MC113" s="58"/>
      <c r="MD113" s="58"/>
      <c r="ME113" s="58"/>
      <c r="MF113" s="58"/>
      <c r="MG113" s="58"/>
      <c r="MH113" s="58"/>
      <c r="MI113" s="58"/>
      <c r="MJ113" s="54" t="s">
        <v>355</v>
      </c>
      <c r="MK113" s="58">
        <v>0</v>
      </c>
      <c r="ML113" s="58">
        <v>0</v>
      </c>
      <c r="MM113" s="58">
        <v>0</v>
      </c>
      <c r="MN113" s="58">
        <v>0</v>
      </c>
      <c r="MO113" s="58">
        <v>0</v>
      </c>
      <c r="MP113" s="58">
        <v>0</v>
      </c>
      <c r="MQ113" s="58">
        <v>1</v>
      </c>
      <c r="MR113" s="58">
        <v>0</v>
      </c>
      <c r="MS113" s="58"/>
      <c r="MT113" s="58"/>
      <c r="MU113" s="58"/>
      <c r="MV113" s="58"/>
      <c r="MW113" s="58"/>
      <c r="MX113" s="58"/>
      <c r="MY113" s="58"/>
      <c r="MZ113" s="58"/>
      <c r="NA113" s="58"/>
      <c r="NB113" s="58" t="s">
        <v>356</v>
      </c>
      <c r="NC113" s="58">
        <v>1</v>
      </c>
      <c r="ND113" s="58">
        <v>1</v>
      </c>
      <c r="NE113" s="58">
        <v>0</v>
      </c>
      <c r="NF113" s="58">
        <v>0</v>
      </c>
      <c r="NG113" s="58"/>
      <c r="NH113" s="58"/>
      <c r="NI113" s="58"/>
      <c r="NJ113" s="58"/>
      <c r="NK113" s="58"/>
      <c r="NL113" s="58"/>
      <c r="NM113" s="58"/>
      <c r="NN113" s="58"/>
      <c r="NO113" s="58"/>
      <c r="NP113" s="58"/>
      <c r="NQ113" s="58"/>
      <c r="NR113" s="58"/>
      <c r="NS113" s="58"/>
      <c r="NT113" s="58"/>
      <c r="NU113" s="58"/>
      <c r="NV113" s="58"/>
      <c r="NW113" s="58"/>
      <c r="NX113" s="58"/>
      <c r="NY113" s="58"/>
      <c r="NZ113" s="58"/>
      <c r="OA113" s="58"/>
      <c r="OB113" s="58"/>
      <c r="OC113" s="58"/>
      <c r="OD113" s="58"/>
      <c r="OE113" s="58"/>
      <c r="OF113" s="58"/>
      <c r="OG113" s="58"/>
      <c r="OH113" s="58"/>
      <c r="OI113" s="58"/>
      <c r="OJ113" s="58"/>
      <c r="OK113" s="58"/>
      <c r="OL113" s="58"/>
      <c r="OM113" s="58"/>
      <c r="ON113" s="58"/>
      <c r="OO113" s="58"/>
      <c r="OP113" s="58"/>
      <c r="OQ113" s="58"/>
      <c r="OR113" s="58"/>
      <c r="OS113" s="58"/>
      <c r="OT113" s="58"/>
      <c r="OU113" s="58"/>
      <c r="OV113" s="39" t="s">
        <v>326</v>
      </c>
      <c r="OW113" s="58">
        <v>0</v>
      </c>
      <c r="OX113" s="58">
        <v>1</v>
      </c>
      <c r="OY113" s="58">
        <v>0</v>
      </c>
      <c r="OZ113" s="58">
        <v>0</v>
      </c>
      <c r="PA113" s="58">
        <v>0</v>
      </c>
      <c r="PB113" s="58">
        <v>0</v>
      </c>
      <c r="PC113" s="58">
        <v>0</v>
      </c>
      <c r="PD113" s="58">
        <v>0</v>
      </c>
      <c r="PE113" s="58"/>
      <c r="PF113" s="58"/>
      <c r="PG113" s="58"/>
      <c r="PH113" s="58">
        <v>0</v>
      </c>
      <c r="PI113" s="58">
        <v>0</v>
      </c>
      <c r="PJ113" s="58">
        <v>0</v>
      </c>
      <c r="PK113" s="58"/>
      <c r="PL113" s="58"/>
      <c r="PM113" s="58" t="s">
        <v>503</v>
      </c>
      <c r="PN113" s="58">
        <v>1</v>
      </c>
      <c r="PO113" s="58">
        <v>0</v>
      </c>
      <c r="PP113" s="58">
        <v>0</v>
      </c>
      <c r="PQ113" s="58">
        <v>0</v>
      </c>
      <c r="PR113" s="58">
        <v>0</v>
      </c>
      <c r="PS113" s="58">
        <v>0</v>
      </c>
      <c r="PT113" s="58">
        <v>0</v>
      </c>
      <c r="PU113" s="58">
        <v>0</v>
      </c>
      <c r="PV113" s="58">
        <v>0</v>
      </c>
      <c r="PW113" s="58">
        <v>0</v>
      </c>
      <c r="PX113" s="58">
        <v>0</v>
      </c>
      <c r="PY113" s="58">
        <v>0</v>
      </c>
      <c r="PZ113" s="58">
        <v>0</v>
      </c>
      <c r="QA113" s="58">
        <v>0</v>
      </c>
      <c r="QB113" s="58"/>
      <c r="QC113" s="58" t="s">
        <v>327</v>
      </c>
      <c r="QD113" s="58"/>
      <c r="QE113" s="58" t="s">
        <v>318</v>
      </c>
      <c r="QF113" s="58">
        <v>0</v>
      </c>
      <c r="QG113" s="58">
        <v>0</v>
      </c>
      <c r="QH113" s="58">
        <v>0</v>
      </c>
      <c r="QI113" s="58">
        <v>0</v>
      </c>
      <c r="QJ113" s="58">
        <v>0</v>
      </c>
      <c r="QK113" s="58">
        <v>1</v>
      </c>
      <c r="QL113" s="58">
        <v>0</v>
      </c>
      <c r="QM113" s="58">
        <v>0</v>
      </c>
      <c r="QN113" s="58">
        <v>0</v>
      </c>
      <c r="QO113" s="58"/>
      <c r="QP113" s="58"/>
      <c r="QQ113" s="58"/>
      <c r="QR113" s="58"/>
      <c r="QS113" s="58"/>
      <c r="QT113" s="58"/>
      <c r="QU113" s="58"/>
      <c r="QV113" s="58"/>
      <c r="QW113" s="58"/>
      <c r="QX113" s="58"/>
      <c r="QY113" s="58"/>
      <c r="QZ113" s="58"/>
      <c r="RA113" s="58"/>
      <c r="RB113" s="58"/>
      <c r="RC113" s="58"/>
      <c r="RD113" s="58"/>
      <c r="RE113" s="58"/>
      <c r="RF113" s="58"/>
      <c r="RG113" s="58"/>
      <c r="RH113" s="58"/>
      <c r="RI113" s="58"/>
      <c r="RJ113" s="58"/>
      <c r="RK113" s="58"/>
      <c r="RL113" s="58"/>
      <c r="RM113" s="58"/>
      <c r="RN113" s="58"/>
      <c r="RO113" s="58"/>
      <c r="RP113" s="58"/>
      <c r="RQ113" s="58"/>
      <c r="RR113" s="58"/>
      <c r="RS113" s="58"/>
      <c r="RT113" s="58"/>
      <c r="RU113" s="58"/>
      <c r="RV113" s="58"/>
      <c r="RW113" s="58"/>
      <c r="RX113" s="58"/>
      <c r="RY113" s="58"/>
      <c r="RZ113" s="58"/>
      <c r="SA113" s="58"/>
      <c r="SB113" s="58"/>
      <c r="SC113" s="58"/>
      <c r="SD113" s="58"/>
      <c r="SE113" s="58"/>
      <c r="SF113" s="58"/>
      <c r="SG113" s="58"/>
      <c r="SH113" s="58"/>
      <c r="SI113" s="58"/>
      <c r="SJ113" s="58"/>
      <c r="SK113" s="58"/>
      <c r="SL113" s="58"/>
      <c r="SM113" s="58"/>
      <c r="SN113" s="58"/>
      <c r="SO113" s="58"/>
      <c r="SP113" s="58"/>
      <c r="SQ113" s="58"/>
      <c r="SR113" s="58"/>
      <c r="SS113" s="58"/>
      <c r="ST113" s="58"/>
      <c r="SU113" s="58"/>
      <c r="SV113" s="58"/>
      <c r="SW113" s="58"/>
      <c r="SX113" s="58"/>
      <c r="SY113" s="58"/>
      <c r="SZ113" s="58"/>
      <c r="TA113" s="58"/>
      <c r="TB113" s="58"/>
      <c r="TC113" s="58"/>
      <c r="TD113" s="58"/>
      <c r="TE113" s="58"/>
      <c r="TF113" s="58"/>
      <c r="TG113" s="58"/>
      <c r="TH113" s="58"/>
      <c r="TI113" s="58"/>
      <c r="TJ113" s="58"/>
      <c r="TK113" s="58"/>
      <c r="TL113" s="58"/>
      <c r="TM113" s="58"/>
      <c r="TN113" s="58"/>
      <c r="TO113" s="58"/>
      <c r="TP113" s="58"/>
      <c r="TQ113" s="58"/>
      <c r="TR113" s="58"/>
      <c r="TS113" s="58"/>
      <c r="TT113" s="58"/>
      <c r="TU113" s="58"/>
      <c r="TV113" s="58"/>
      <c r="TW113" s="58"/>
      <c r="TX113" s="58"/>
      <c r="TY113" s="58"/>
      <c r="TZ113" s="58"/>
      <c r="UA113" s="58"/>
      <c r="UB113" s="58"/>
      <c r="UC113" s="58"/>
      <c r="UD113" s="58"/>
      <c r="UE113" s="58"/>
      <c r="UF113" s="58"/>
      <c r="UG113" s="58"/>
      <c r="UH113" s="58"/>
      <c r="UI113" s="58"/>
      <c r="UJ113" s="58"/>
      <c r="UK113" s="58"/>
      <c r="UL113" s="58"/>
      <c r="UM113" s="58"/>
      <c r="UN113" s="58"/>
      <c r="UO113" s="58"/>
      <c r="UP113" s="58"/>
      <c r="UQ113" s="58"/>
      <c r="UR113" s="58"/>
      <c r="US113" s="58"/>
      <c r="UT113" s="58"/>
      <c r="UU113" s="58"/>
      <c r="UV113" s="58"/>
      <c r="UW113" s="58"/>
      <c r="UX113" s="58"/>
      <c r="UY113" s="58"/>
      <c r="UZ113" s="58"/>
      <c r="VA113" s="58"/>
      <c r="VB113" s="58"/>
      <c r="VC113" s="58"/>
      <c r="VD113" s="58"/>
      <c r="VE113" s="58"/>
      <c r="VF113" s="58"/>
      <c r="VG113" s="58"/>
      <c r="VH113" s="58"/>
      <c r="VI113" s="58"/>
      <c r="VJ113" s="58"/>
      <c r="VK113" s="58"/>
      <c r="VL113" s="58"/>
      <c r="VM113" s="58"/>
      <c r="VN113" s="58"/>
      <c r="VO113" s="58"/>
      <c r="VP113" s="58"/>
      <c r="VQ113" s="58"/>
      <c r="VR113" s="58"/>
      <c r="VS113" s="58" t="s">
        <v>2278</v>
      </c>
      <c r="VT113" s="58">
        <v>0</v>
      </c>
      <c r="VU113" s="58">
        <v>0</v>
      </c>
      <c r="VV113" s="58">
        <v>1</v>
      </c>
      <c r="VW113" s="58">
        <v>0</v>
      </c>
      <c r="VX113" s="58">
        <v>0</v>
      </c>
      <c r="VY113" s="58">
        <v>0</v>
      </c>
      <c r="VZ113" s="58">
        <v>0</v>
      </c>
      <c r="WA113" s="58">
        <v>1</v>
      </c>
      <c r="WB113" s="58"/>
      <c r="WC113" s="58">
        <v>0</v>
      </c>
      <c r="WD113" s="58">
        <v>0</v>
      </c>
      <c r="WE113" s="58">
        <v>0</v>
      </c>
      <c r="WF113" s="58"/>
      <c r="WG113" s="54" t="s">
        <v>4469</v>
      </c>
      <c r="WH113" s="58" t="s">
        <v>4517</v>
      </c>
      <c r="WI113" s="58" t="s">
        <v>396</v>
      </c>
      <c r="WJ113" s="58">
        <v>0</v>
      </c>
      <c r="WK113" s="58">
        <v>0</v>
      </c>
      <c r="WL113" s="58">
        <v>0</v>
      </c>
      <c r="WM113" s="58">
        <v>0</v>
      </c>
      <c r="WN113" s="58">
        <v>1</v>
      </c>
      <c r="WO113" s="58">
        <v>1</v>
      </c>
      <c r="WP113" s="58">
        <v>0</v>
      </c>
      <c r="WQ113" s="58">
        <v>0</v>
      </c>
      <c r="WR113" s="58">
        <v>0</v>
      </c>
      <c r="WS113" s="58">
        <v>0</v>
      </c>
      <c r="WT113" s="58">
        <v>0</v>
      </c>
      <c r="WU113" s="58"/>
      <c r="WV113" s="58">
        <v>0</v>
      </c>
      <c r="WW113" s="58">
        <v>0</v>
      </c>
      <c r="WX113" s="58">
        <v>0</v>
      </c>
      <c r="WY113" s="58"/>
      <c r="WZ113" s="39" t="s">
        <v>5065</v>
      </c>
      <c r="XA113" s="58" t="s">
        <v>310</v>
      </c>
      <c r="XB113" s="58" t="s">
        <v>2257</v>
      </c>
      <c r="XC113" s="58">
        <v>1</v>
      </c>
      <c r="XD113" s="58">
        <v>0</v>
      </c>
      <c r="XE113" s="58">
        <v>1</v>
      </c>
      <c r="XF113" s="58">
        <v>0</v>
      </c>
      <c r="XG113" s="58">
        <v>0</v>
      </c>
      <c r="XH113" s="58">
        <v>0</v>
      </c>
      <c r="XI113" s="58"/>
      <c r="XJ113" s="39" t="s">
        <v>355</v>
      </c>
      <c r="XK113" s="58" t="s">
        <v>327</v>
      </c>
      <c r="XL113" s="58"/>
      <c r="XM113" s="58" t="s">
        <v>428</v>
      </c>
      <c r="XN113" s="58">
        <v>0</v>
      </c>
      <c r="XO113" s="58">
        <v>0</v>
      </c>
      <c r="XP113" s="58">
        <v>0</v>
      </c>
      <c r="XQ113" s="58"/>
      <c r="XR113" s="58">
        <v>0</v>
      </c>
      <c r="XS113" s="58">
        <v>0</v>
      </c>
      <c r="XT113" s="58">
        <v>1</v>
      </c>
      <c r="XU113" s="58"/>
      <c r="XV113" s="58"/>
      <c r="XW113" s="58" t="s">
        <v>4133</v>
      </c>
      <c r="XX113" s="58">
        <v>231081625</v>
      </c>
      <c r="XY113" s="58" t="s">
        <v>2839</v>
      </c>
      <c r="XZ113" s="57">
        <v>44510.967118055552</v>
      </c>
      <c r="YA113" s="58"/>
      <c r="YB113" s="58"/>
      <c r="YC113" s="58" t="s">
        <v>336</v>
      </c>
      <c r="YD113" s="58" t="s">
        <v>337</v>
      </c>
      <c r="YE113" s="58"/>
      <c r="YF113" s="58">
        <v>126</v>
      </c>
    </row>
    <row r="114" spans="1:656" s="14" customFormat="1" x14ac:dyDescent="0.25">
      <c r="A114" s="52">
        <v>44510.90230883102</v>
      </c>
      <c r="B114" s="53">
        <v>44511.058176597217</v>
      </c>
      <c r="C114" s="53">
        <v>44510</v>
      </c>
      <c r="D114" s="54" t="s">
        <v>2735</v>
      </c>
      <c r="E114" s="54" t="s">
        <v>364</v>
      </c>
      <c r="F114" s="53">
        <v>44510</v>
      </c>
      <c r="G114" s="54" t="s">
        <v>310</v>
      </c>
      <c r="H114" s="54" t="s">
        <v>310</v>
      </c>
      <c r="I114" s="54" t="s">
        <v>327</v>
      </c>
      <c r="J114" s="54" t="s">
        <v>312</v>
      </c>
      <c r="K114" s="54" t="s">
        <v>313</v>
      </c>
      <c r="L114" s="54"/>
      <c r="M114" s="54" t="s">
        <v>681</v>
      </c>
      <c r="N114" s="54" t="s">
        <v>310</v>
      </c>
      <c r="O114" s="54" t="s">
        <v>382</v>
      </c>
      <c r="P114" s="54" t="s">
        <v>401</v>
      </c>
      <c r="Q114" s="54"/>
      <c r="R114" s="54" t="s">
        <v>531</v>
      </c>
      <c r="S114" s="54">
        <v>3</v>
      </c>
      <c r="T114" s="54">
        <v>0</v>
      </c>
      <c r="U114" s="54">
        <v>2</v>
      </c>
      <c r="V114" s="54" t="s">
        <v>318</v>
      </c>
      <c r="W114" s="54">
        <v>1</v>
      </c>
      <c r="X114" s="54">
        <v>0</v>
      </c>
      <c r="Y114" s="54">
        <v>0</v>
      </c>
      <c r="Z114" s="54">
        <v>0</v>
      </c>
      <c r="AA114" s="54" t="s">
        <v>2818</v>
      </c>
      <c r="AB114" s="54">
        <v>1</v>
      </c>
      <c r="AC114" s="54">
        <v>0</v>
      </c>
      <c r="AD114" s="54">
        <v>1</v>
      </c>
      <c r="AE114" s="54">
        <v>0</v>
      </c>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4"/>
      <c r="BY114" s="54"/>
      <c r="BZ114" s="54"/>
      <c r="CA114" s="54"/>
      <c r="CB114" s="54"/>
      <c r="CC114" s="54"/>
      <c r="CD114" s="54"/>
      <c r="CE114" s="54"/>
      <c r="CF114" s="54"/>
      <c r="CG114" s="54"/>
      <c r="CH114" s="54"/>
      <c r="CI114" s="54"/>
      <c r="CJ114" s="54"/>
      <c r="CK114" s="54"/>
      <c r="CL114" s="54"/>
      <c r="CM114" s="54"/>
      <c r="CN114" s="54"/>
      <c r="CO114" s="54"/>
      <c r="CP114" s="54"/>
      <c r="CQ114" s="54"/>
      <c r="CR114" s="54"/>
      <c r="CS114" s="54"/>
      <c r="CT114" s="54"/>
      <c r="CU114" s="54"/>
      <c r="CV114" s="54"/>
      <c r="CW114" s="54"/>
      <c r="CX114" s="54"/>
      <c r="CY114" s="54"/>
      <c r="CZ114" s="54"/>
      <c r="DA114" s="54"/>
      <c r="DB114" s="54"/>
      <c r="DC114" s="54"/>
      <c r="DD114" s="54"/>
      <c r="DE114" s="54"/>
      <c r="DF114" s="54"/>
      <c r="DG114" s="54"/>
      <c r="DH114" s="54"/>
      <c r="DI114" s="54"/>
      <c r="DJ114" s="54"/>
      <c r="DK114" s="54"/>
      <c r="DL114" s="54"/>
      <c r="DM114" s="54"/>
      <c r="DN114" s="54"/>
      <c r="DO114" s="54"/>
      <c r="DP114" s="54"/>
      <c r="DQ114" s="54"/>
      <c r="DR114" s="54"/>
      <c r="DS114" s="54"/>
      <c r="DT114" s="54"/>
      <c r="DU114" s="54"/>
      <c r="DV114" s="54"/>
      <c r="DW114" s="54"/>
      <c r="DX114" s="54"/>
      <c r="DY114" s="54"/>
      <c r="DZ114" s="54"/>
      <c r="EA114" s="54"/>
      <c r="EB114" s="54"/>
      <c r="EC114" s="54"/>
      <c r="ED114" s="54"/>
      <c r="EE114" s="54"/>
      <c r="EF114" s="54"/>
      <c r="EG114" s="54"/>
      <c r="EH114" s="54"/>
      <c r="EI114" s="54"/>
      <c r="EJ114" s="54" t="s">
        <v>318</v>
      </c>
      <c r="EK114" s="54">
        <v>1</v>
      </c>
      <c r="EL114" s="54">
        <v>0</v>
      </c>
      <c r="EM114" s="54">
        <v>0</v>
      </c>
      <c r="EN114" s="54">
        <v>0</v>
      </c>
      <c r="EO114" s="54">
        <v>0</v>
      </c>
      <c r="EP114" s="54">
        <v>0</v>
      </c>
      <c r="EQ114" s="54"/>
      <c r="ER114" s="54"/>
      <c r="ES114" s="54"/>
      <c r="ET114" s="54"/>
      <c r="EU114" s="54"/>
      <c r="EV114" s="54"/>
      <c r="EW114" s="54"/>
      <c r="EX114" s="54"/>
      <c r="EY114" s="54"/>
      <c r="EZ114" s="54"/>
      <c r="FA114" s="54"/>
      <c r="FB114" s="54"/>
      <c r="FC114" s="54"/>
      <c r="FD114" s="54"/>
      <c r="FE114" s="54"/>
      <c r="FF114" s="54"/>
      <c r="FG114" s="54"/>
      <c r="FH114" s="54"/>
      <c r="FI114" s="54"/>
      <c r="FJ114" s="54"/>
      <c r="FK114" s="54"/>
      <c r="FL114" s="54"/>
      <c r="FM114" s="54"/>
      <c r="FN114" s="54"/>
      <c r="FO114" s="54"/>
      <c r="FP114" s="54"/>
      <c r="FQ114" s="54"/>
      <c r="FR114" s="54"/>
      <c r="FS114" s="54"/>
      <c r="FT114" s="54"/>
      <c r="FU114" s="54"/>
      <c r="FV114" s="54"/>
      <c r="FW114" s="54"/>
      <c r="FX114" s="54"/>
      <c r="FY114" s="54"/>
      <c r="FZ114" s="54"/>
      <c r="GA114" s="54"/>
      <c r="GB114" s="54"/>
      <c r="GC114" s="54"/>
      <c r="GD114" s="54"/>
      <c r="GE114" s="54"/>
      <c r="GF114" s="54"/>
      <c r="GG114" s="54"/>
      <c r="GH114" s="54"/>
      <c r="GI114" s="54"/>
      <c r="GJ114" s="54"/>
      <c r="GK114" s="54"/>
      <c r="GL114" s="54"/>
      <c r="GM114" s="54"/>
      <c r="GN114" s="54"/>
      <c r="GO114" s="54"/>
      <c r="GP114" s="54"/>
      <c r="GQ114" s="54"/>
      <c r="GR114" s="54"/>
      <c r="GS114" s="54"/>
      <c r="GT114" s="54"/>
      <c r="GU114" s="54"/>
      <c r="GV114" s="54"/>
      <c r="GW114" s="54"/>
      <c r="GX114" s="54"/>
      <c r="GY114" s="54"/>
      <c r="GZ114" s="54"/>
      <c r="HA114" s="54"/>
      <c r="HB114" s="54"/>
      <c r="HC114" s="54"/>
      <c r="HD114" s="54"/>
      <c r="HE114" s="54"/>
      <c r="HF114" s="54"/>
      <c r="HG114" s="54"/>
      <c r="HH114" s="54"/>
      <c r="HI114" s="54"/>
      <c r="HJ114" s="54"/>
      <c r="HK114" s="54"/>
      <c r="HL114" s="54"/>
      <c r="HM114" s="54"/>
      <c r="HN114" s="54"/>
      <c r="HO114" s="54"/>
      <c r="HP114" s="54"/>
      <c r="HQ114" s="54"/>
      <c r="HR114" s="54"/>
      <c r="HS114" s="54"/>
      <c r="HT114" s="54"/>
      <c r="HU114" s="54"/>
      <c r="HV114" s="54"/>
      <c r="HW114" s="54"/>
      <c r="HX114" s="54"/>
      <c r="HY114" s="54"/>
      <c r="HZ114" s="54"/>
      <c r="IA114" s="54"/>
      <c r="IB114" s="54"/>
      <c r="IC114" s="54"/>
      <c r="ID114" s="54" t="s">
        <v>4292</v>
      </c>
      <c r="IE114" s="54"/>
      <c r="IF114" s="54"/>
      <c r="IG114" s="54"/>
      <c r="IH114" s="54"/>
      <c r="II114" s="54"/>
      <c r="IJ114" s="54"/>
      <c r="IK114" s="54"/>
      <c r="IL114" s="54"/>
      <c r="IM114" s="54"/>
      <c r="IN114" s="54"/>
      <c r="IO114" s="54"/>
      <c r="IP114" s="54"/>
      <c r="IQ114" s="54"/>
      <c r="IR114" s="39"/>
      <c r="IS114" s="54"/>
      <c r="IT114" s="54"/>
      <c r="IU114" s="54"/>
      <c r="IV114" s="54"/>
      <c r="IW114" s="54"/>
      <c r="IX114" s="54"/>
      <c r="IY114" s="54"/>
      <c r="IZ114" s="54"/>
      <c r="JA114" s="54"/>
      <c r="JB114" s="54"/>
      <c r="JC114" s="54"/>
      <c r="JD114" s="54"/>
      <c r="JE114" s="54"/>
      <c r="JF114" s="54"/>
      <c r="JG114" s="54"/>
      <c r="JH114" s="54"/>
      <c r="JI114" s="54"/>
      <c r="JJ114" s="54"/>
      <c r="JK114" s="54"/>
      <c r="JL114" s="54"/>
      <c r="JM114" s="54"/>
      <c r="JN114" s="39"/>
      <c r="JO114" s="39"/>
      <c r="JP114" s="54"/>
      <c r="JQ114" s="54"/>
      <c r="JR114" s="54"/>
      <c r="JS114" s="54"/>
      <c r="JT114" s="54"/>
      <c r="JU114" s="54"/>
      <c r="JV114" s="54"/>
      <c r="JW114" s="54"/>
      <c r="JX114" s="54"/>
      <c r="JY114" s="54"/>
      <c r="JZ114" s="54"/>
      <c r="KA114" s="54"/>
      <c r="KB114" s="59"/>
      <c r="KC114" s="54"/>
      <c r="KD114" s="54"/>
      <c r="KE114" s="54"/>
      <c r="KF114" s="54"/>
      <c r="KG114" s="54"/>
      <c r="KH114" s="54"/>
      <c r="KI114" s="54"/>
      <c r="KJ114" s="54"/>
      <c r="KK114" s="54"/>
      <c r="KL114" s="54"/>
      <c r="KM114" s="54"/>
      <c r="KN114" s="54"/>
      <c r="KO114" s="54"/>
      <c r="KP114" s="54"/>
      <c r="KQ114" s="54"/>
      <c r="KR114" s="54"/>
      <c r="KS114" s="54"/>
      <c r="KT114" s="54"/>
      <c r="KU114" s="54"/>
      <c r="KV114" s="54"/>
      <c r="KW114" s="54"/>
      <c r="KX114" s="54"/>
      <c r="KY114" s="54"/>
      <c r="KZ114" s="54"/>
      <c r="LA114" s="54"/>
      <c r="LB114" s="54"/>
      <c r="LC114" s="54"/>
      <c r="LD114" s="54"/>
      <c r="LE114" s="54"/>
      <c r="LF114" s="54"/>
      <c r="LG114" s="54"/>
      <c r="LH114" s="54"/>
      <c r="LI114" s="54"/>
      <c r="LJ114" s="54"/>
      <c r="LK114" s="54"/>
      <c r="LL114" s="54"/>
      <c r="LM114" s="54"/>
      <c r="LN114" s="54"/>
      <c r="LO114" s="54"/>
      <c r="LP114" s="54"/>
      <c r="LQ114" s="54"/>
      <c r="LR114" s="54"/>
      <c r="LS114" s="54"/>
      <c r="LT114" s="54"/>
      <c r="LU114" s="54"/>
      <c r="LV114" s="54"/>
      <c r="LW114" s="54"/>
      <c r="LX114" s="54"/>
      <c r="LY114" s="54"/>
      <c r="LZ114" s="54"/>
      <c r="MA114" s="54"/>
      <c r="MB114" s="54"/>
      <c r="MC114" s="54"/>
      <c r="MD114" s="54"/>
      <c r="ME114" s="54"/>
      <c r="MF114" s="54"/>
      <c r="MG114" s="54"/>
      <c r="MH114" s="54"/>
      <c r="MI114" s="54"/>
      <c r="MJ114" s="54" t="s">
        <v>355</v>
      </c>
      <c r="MK114" s="54">
        <v>0</v>
      </c>
      <c r="ML114" s="54">
        <v>0</v>
      </c>
      <c r="MM114" s="54">
        <v>0</v>
      </c>
      <c r="MN114" s="54">
        <v>0</v>
      </c>
      <c r="MO114" s="54">
        <v>0</v>
      </c>
      <c r="MP114" s="54">
        <v>0</v>
      </c>
      <c r="MQ114" s="54">
        <v>1</v>
      </c>
      <c r="MR114" s="54">
        <v>0</v>
      </c>
      <c r="MS114" s="54"/>
      <c r="MT114" s="54"/>
      <c r="MU114" s="54"/>
      <c r="MV114" s="54"/>
      <c r="MW114" s="54"/>
      <c r="MX114" s="54"/>
      <c r="MY114" s="54"/>
      <c r="MZ114" s="54"/>
      <c r="NA114" s="54"/>
      <c r="NB114" s="54" t="s">
        <v>470</v>
      </c>
      <c r="NC114" s="54">
        <v>1</v>
      </c>
      <c r="ND114" s="54">
        <v>1</v>
      </c>
      <c r="NE114" s="54">
        <v>0</v>
      </c>
      <c r="NF114" s="54">
        <v>0</v>
      </c>
      <c r="NG114" s="54"/>
      <c r="NH114" s="54"/>
      <c r="NI114" s="54"/>
      <c r="NJ114" s="54"/>
      <c r="NK114" s="54"/>
      <c r="NL114" s="54"/>
      <c r="NM114" s="54"/>
      <c r="NN114" s="54"/>
      <c r="NO114" s="54"/>
      <c r="NP114" s="54"/>
      <c r="NQ114" s="54"/>
      <c r="NR114" s="54"/>
      <c r="NS114" s="54"/>
      <c r="NT114" s="54"/>
      <c r="NU114" s="54"/>
      <c r="NV114" s="54"/>
      <c r="NW114" s="54"/>
      <c r="NX114" s="54"/>
      <c r="NY114" s="54"/>
      <c r="NZ114" s="54"/>
      <c r="OA114" s="54"/>
      <c r="OB114" s="54"/>
      <c r="OC114" s="54"/>
      <c r="OD114" s="54"/>
      <c r="OE114" s="54"/>
      <c r="OF114" s="54"/>
      <c r="OG114" s="54"/>
      <c r="OH114" s="54"/>
      <c r="OI114" s="54"/>
      <c r="OJ114" s="54"/>
      <c r="OK114" s="54"/>
      <c r="OL114" s="54"/>
      <c r="OM114" s="54"/>
      <c r="ON114" s="54"/>
      <c r="OO114" s="54"/>
      <c r="OP114" s="54"/>
      <c r="OQ114" s="54"/>
      <c r="OR114" s="54"/>
      <c r="OS114" s="54"/>
      <c r="OT114" s="54"/>
      <c r="OU114" s="54"/>
      <c r="OV114" s="39" t="s">
        <v>326</v>
      </c>
      <c r="OW114" s="54">
        <v>0</v>
      </c>
      <c r="OX114" s="54">
        <v>1</v>
      </c>
      <c r="OY114" s="54">
        <v>0</v>
      </c>
      <c r="OZ114" s="54">
        <v>0</v>
      </c>
      <c r="PA114" s="54">
        <v>0</v>
      </c>
      <c r="PB114" s="54">
        <v>0</v>
      </c>
      <c r="PC114" s="54">
        <v>0</v>
      </c>
      <c r="PD114" s="54">
        <v>0</v>
      </c>
      <c r="PE114" s="54"/>
      <c r="PF114" s="54"/>
      <c r="PG114" s="54"/>
      <c r="PH114" s="54">
        <v>0</v>
      </c>
      <c r="PI114" s="54">
        <v>0</v>
      </c>
      <c r="PJ114" s="54">
        <v>0</v>
      </c>
      <c r="PK114" s="54"/>
      <c r="PL114" s="54"/>
      <c r="PM114" s="54" t="s">
        <v>503</v>
      </c>
      <c r="PN114" s="54">
        <v>1</v>
      </c>
      <c r="PO114" s="54">
        <v>0</v>
      </c>
      <c r="PP114" s="54">
        <v>0</v>
      </c>
      <c r="PQ114" s="54">
        <v>0</v>
      </c>
      <c r="PR114" s="54">
        <v>0</v>
      </c>
      <c r="PS114" s="54">
        <v>0</v>
      </c>
      <c r="PT114" s="54">
        <v>0</v>
      </c>
      <c r="PU114" s="54">
        <v>0</v>
      </c>
      <c r="PV114" s="54">
        <v>0</v>
      </c>
      <c r="PW114" s="54">
        <v>0</v>
      </c>
      <c r="PX114" s="54">
        <v>0</v>
      </c>
      <c r="PY114" s="54">
        <v>0</v>
      </c>
      <c r="PZ114" s="54">
        <v>0</v>
      </c>
      <c r="QA114" s="54">
        <v>0</v>
      </c>
      <c r="QB114" s="54"/>
      <c r="QC114" s="58" t="s">
        <v>844</v>
      </c>
      <c r="QD114" s="54"/>
      <c r="QE114" s="54" t="s">
        <v>1177</v>
      </c>
      <c r="QF114" s="54">
        <v>0</v>
      </c>
      <c r="QG114" s="54">
        <v>0</v>
      </c>
      <c r="QH114" s="54">
        <v>0</v>
      </c>
      <c r="QI114" s="54">
        <v>1</v>
      </c>
      <c r="QJ114" s="54">
        <v>0</v>
      </c>
      <c r="QK114" s="54">
        <v>0</v>
      </c>
      <c r="QL114" s="54">
        <v>0</v>
      </c>
      <c r="QM114" s="54">
        <v>0</v>
      </c>
      <c r="QN114" s="54">
        <v>0</v>
      </c>
      <c r="QO114" s="54"/>
      <c r="QP114" s="54" t="s">
        <v>1177</v>
      </c>
      <c r="QQ114" s="54">
        <v>0</v>
      </c>
      <c r="QR114" s="54">
        <v>0</v>
      </c>
      <c r="QS114" s="54">
        <v>0</v>
      </c>
      <c r="QT114" s="54">
        <v>1</v>
      </c>
      <c r="QU114" s="54">
        <v>0</v>
      </c>
      <c r="QV114" s="54">
        <v>0</v>
      </c>
      <c r="QW114" s="54">
        <v>0</v>
      </c>
      <c r="QX114" s="54">
        <v>0</v>
      </c>
      <c r="QY114" s="54">
        <v>0</v>
      </c>
      <c r="QZ114" s="54"/>
      <c r="RA114" s="54"/>
      <c r="RB114" s="54"/>
      <c r="RC114" s="54"/>
      <c r="RD114" s="54"/>
      <c r="RE114" s="54"/>
      <c r="RF114" s="54"/>
      <c r="RG114" s="54"/>
      <c r="RH114" s="54"/>
      <c r="RI114" s="54"/>
      <c r="RJ114" s="54"/>
      <c r="RK114" s="54"/>
      <c r="RL114" s="54"/>
      <c r="RM114" s="54"/>
      <c r="RN114" s="54"/>
      <c r="RO114" s="54"/>
      <c r="RP114" s="54"/>
      <c r="RQ114" s="54"/>
      <c r="RR114" s="54"/>
      <c r="RS114" s="54"/>
      <c r="RT114" s="54"/>
      <c r="RU114" s="54"/>
      <c r="RV114" s="54"/>
      <c r="RW114" s="54"/>
      <c r="RX114" s="54"/>
      <c r="RY114" s="54"/>
      <c r="RZ114" s="54"/>
      <c r="SA114" s="54"/>
      <c r="SB114" s="54"/>
      <c r="SC114" s="54"/>
      <c r="SD114" s="54"/>
      <c r="SE114" s="54"/>
      <c r="SF114" s="54"/>
      <c r="SG114" s="54"/>
      <c r="SH114" s="54"/>
      <c r="SI114" s="54"/>
      <c r="SJ114" s="54"/>
      <c r="SK114" s="54"/>
      <c r="SL114" s="54"/>
      <c r="SM114" s="54"/>
      <c r="SN114" s="54"/>
      <c r="SO114" s="54"/>
      <c r="SP114" s="54"/>
      <c r="SQ114" s="54"/>
      <c r="SR114" s="54"/>
      <c r="SS114" s="54"/>
      <c r="ST114" s="54"/>
      <c r="SU114" s="54"/>
      <c r="SV114" s="54"/>
      <c r="SW114" s="54"/>
      <c r="SX114" s="54"/>
      <c r="SY114" s="54"/>
      <c r="SZ114" s="54"/>
      <c r="TA114" s="54"/>
      <c r="TB114" s="54"/>
      <c r="TC114" s="54"/>
      <c r="TD114" s="54"/>
      <c r="TE114" s="54"/>
      <c r="TF114" s="54"/>
      <c r="TG114" s="54"/>
      <c r="TH114" s="54"/>
      <c r="TI114" s="54"/>
      <c r="TJ114" s="54" t="s">
        <v>2254</v>
      </c>
      <c r="TK114" s="54">
        <v>0</v>
      </c>
      <c r="TL114" s="54">
        <v>0</v>
      </c>
      <c r="TM114" s="54">
        <v>0</v>
      </c>
      <c r="TN114" s="54">
        <v>1</v>
      </c>
      <c r="TO114" s="54">
        <v>0</v>
      </c>
      <c r="TP114" s="54">
        <v>0</v>
      </c>
      <c r="TQ114" s="54">
        <v>0</v>
      </c>
      <c r="TR114" s="54">
        <v>0</v>
      </c>
      <c r="TS114" s="54"/>
      <c r="TT114" s="54"/>
      <c r="TU114" s="54" t="s">
        <v>2841</v>
      </c>
      <c r="TV114" s="54">
        <v>0</v>
      </c>
      <c r="TW114" s="54">
        <v>0</v>
      </c>
      <c r="TX114" s="54">
        <v>1</v>
      </c>
      <c r="TY114" s="54">
        <v>0</v>
      </c>
      <c r="TZ114" s="54">
        <v>0</v>
      </c>
      <c r="UA114" s="54">
        <v>0</v>
      </c>
      <c r="UB114" s="54">
        <v>0</v>
      </c>
      <c r="UC114" s="54"/>
      <c r="UD114" s="54"/>
      <c r="UE114" s="54"/>
      <c r="UF114" s="54"/>
      <c r="UG114" s="54"/>
      <c r="UH114" s="54"/>
      <c r="UI114" s="54"/>
      <c r="UJ114" s="54"/>
      <c r="UK114" s="54"/>
      <c r="UL114" s="54"/>
      <c r="UM114" s="54"/>
      <c r="UN114" s="54"/>
      <c r="UO114" s="54"/>
      <c r="UP114" s="54"/>
      <c r="UQ114" s="54"/>
      <c r="UR114" s="54"/>
      <c r="US114" s="54"/>
      <c r="UT114" s="54"/>
      <c r="UU114" s="54"/>
      <c r="UV114" s="54"/>
      <c r="UW114" s="54"/>
      <c r="UX114" s="54"/>
      <c r="UY114" s="54"/>
      <c r="UZ114" s="54"/>
      <c r="VA114" s="54"/>
      <c r="VB114" s="54"/>
      <c r="VC114" s="54"/>
      <c r="VD114" s="54"/>
      <c r="VE114" s="54"/>
      <c r="VF114" s="54"/>
      <c r="VG114" s="54"/>
      <c r="VH114" s="54"/>
      <c r="VI114" s="54"/>
      <c r="VJ114" s="54"/>
      <c r="VK114" s="54"/>
      <c r="VL114" s="54"/>
      <c r="VM114" s="54"/>
      <c r="VN114" s="54"/>
      <c r="VO114" s="54"/>
      <c r="VP114" s="54"/>
      <c r="VQ114" s="54"/>
      <c r="VR114" s="54" t="s">
        <v>327</v>
      </c>
      <c r="VS114" s="54" t="s">
        <v>2842</v>
      </c>
      <c r="VT114" s="54">
        <v>0</v>
      </c>
      <c r="VU114" s="54">
        <v>0</v>
      </c>
      <c r="VV114" s="54">
        <v>0</v>
      </c>
      <c r="VW114" s="54">
        <v>1</v>
      </c>
      <c r="VX114" s="54">
        <v>0</v>
      </c>
      <c r="VY114" s="54">
        <v>0</v>
      </c>
      <c r="VZ114" s="54">
        <v>0</v>
      </c>
      <c r="WA114" s="54">
        <v>0</v>
      </c>
      <c r="WB114" s="54"/>
      <c r="WC114" s="54">
        <v>0</v>
      </c>
      <c r="WD114" s="54">
        <v>0</v>
      </c>
      <c r="WE114" s="54">
        <v>0</v>
      </c>
      <c r="WF114" s="54"/>
      <c r="WG114" s="54" t="s">
        <v>4092</v>
      </c>
      <c r="WH114" s="54" t="s">
        <v>4502</v>
      </c>
      <c r="WI114" s="54" t="s">
        <v>2845</v>
      </c>
      <c r="WJ114" s="54">
        <v>0</v>
      </c>
      <c r="WK114" s="54">
        <v>0</v>
      </c>
      <c r="WL114" s="54">
        <v>0</v>
      </c>
      <c r="WM114" s="54">
        <v>0</v>
      </c>
      <c r="WN114" s="54">
        <v>1</v>
      </c>
      <c r="WO114" s="54">
        <v>1</v>
      </c>
      <c r="WP114" s="54">
        <v>0</v>
      </c>
      <c r="WQ114" s="54">
        <v>1</v>
      </c>
      <c r="WR114" s="54">
        <v>0</v>
      </c>
      <c r="WS114" s="54">
        <v>0</v>
      </c>
      <c r="WT114" s="54">
        <v>0</v>
      </c>
      <c r="WU114" s="54"/>
      <c r="WV114" s="54">
        <v>0</v>
      </c>
      <c r="WW114" s="54">
        <v>0</v>
      </c>
      <c r="WX114" s="54">
        <v>0</v>
      </c>
      <c r="WY114" s="54"/>
      <c r="WZ114" s="39" t="s">
        <v>5065</v>
      </c>
      <c r="XA114" s="54" t="s">
        <v>327</v>
      </c>
      <c r="XB114" s="54"/>
      <c r="XC114" s="54"/>
      <c r="XD114" s="54"/>
      <c r="XE114" s="54"/>
      <c r="XF114" s="54"/>
      <c r="XG114" s="54"/>
      <c r="XH114" s="54"/>
      <c r="XI114" s="54"/>
      <c r="XJ114" s="54" t="s">
        <v>327</v>
      </c>
      <c r="XK114" s="54" t="s">
        <v>327</v>
      </c>
      <c r="XL114" s="54"/>
      <c r="XM114" s="54" t="s">
        <v>355</v>
      </c>
      <c r="XN114" s="54">
        <v>0</v>
      </c>
      <c r="XO114" s="54">
        <v>0</v>
      </c>
      <c r="XP114" s="54">
        <v>0</v>
      </c>
      <c r="XQ114" s="54"/>
      <c r="XR114" s="54">
        <v>0</v>
      </c>
      <c r="XS114" s="54">
        <v>1</v>
      </c>
      <c r="XT114" s="54">
        <v>0</v>
      </c>
      <c r="XU114" s="54"/>
      <c r="XV114" s="54"/>
      <c r="XW114" s="54" t="s">
        <v>4134</v>
      </c>
      <c r="XX114" s="54">
        <v>231082104</v>
      </c>
      <c r="XY114" s="54" t="s">
        <v>2848</v>
      </c>
      <c r="XZ114" s="53">
        <v>44510.972337962958</v>
      </c>
      <c r="YA114" s="54"/>
      <c r="YB114" s="54"/>
      <c r="YC114" s="54" t="s">
        <v>336</v>
      </c>
      <c r="YD114" s="54" t="s">
        <v>337</v>
      </c>
      <c r="YE114" s="54"/>
      <c r="YF114" s="54">
        <v>127</v>
      </c>
    </row>
    <row r="115" spans="1:656" s="14" customFormat="1" x14ac:dyDescent="0.25">
      <c r="A115" s="56">
        <v>44509.802573043977</v>
      </c>
      <c r="B115" s="57">
        <v>44510.688978194441</v>
      </c>
      <c r="C115" s="57">
        <v>44509</v>
      </c>
      <c r="D115" s="58" t="s">
        <v>2735</v>
      </c>
      <c r="E115" s="58" t="s">
        <v>308</v>
      </c>
      <c r="F115" s="57">
        <v>44509</v>
      </c>
      <c r="G115" s="58" t="s">
        <v>310</v>
      </c>
      <c r="H115" s="58" t="s">
        <v>310</v>
      </c>
      <c r="I115" s="58" t="s">
        <v>327</v>
      </c>
      <c r="J115" s="58" t="s">
        <v>312</v>
      </c>
      <c r="K115" s="58" t="s">
        <v>313</v>
      </c>
      <c r="L115" s="58"/>
      <c r="M115" s="58" t="s">
        <v>314</v>
      </c>
      <c r="N115" s="58" t="s">
        <v>310</v>
      </c>
      <c r="O115" s="58" t="s">
        <v>315</v>
      </c>
      <c r="P115" s="58" t="s">
        <v>316</v>
      </c>
      <c r="Q115" s="58"/>
      <c r="R115" s="58" t="s">
        <v>317</v>
      </c>
      <c r="S115" s="58">
        <v>1</v>
      </c>
      <c r="T115" s="58">
        <v>0</v>
      </c>
      <c r="U115" s="58">
        <v>0</v>
      </c>
      <c r="V115" s="58" t="s">
        <v>319</v>
      </c>
      <c r="W115" s="58">
        <v>0</v>
      </c>
      <c r="X115" s="58">
        <v>1</v>
      </c>
      <c r="Y115" s="58">
        <v>0</v>
      </c>
      <c r="Z115" s="58">
        <v>0</v>
      </c>
      <c r="AA115" s="58"/>
      <c r="AB115" s="58"/>
      <c r="AC115" s="58"/>
      <c r="AD115" s="58"/>
      <c r="AE115" s="58"/>
      <c r="AF115" s="58" t="s">
        <v>310</v>
      </c>
      <c r="AG115" s="58" t="s">
        <v>339</v>
      </c>
      <c r="AH115" s="58">
        <v>1</v>
      </c>
      <c r="AI115" s="58">
        <v>0</v>
      </c>
      <c r="AJ115" s="58">
        <v>0</v>
      </c>
      <c r="AK115" s="58">
        <v>0</v>
      </c>
      <c r="AL115" s="58">
        <v>0</v>
      </c>
      <c r="AM115" s="58">
        <v>0</v>
      </c>
      <c r="AN115" s="58">
        <v>0</v>
      </c>
      <c r="AO115" s="58">
        <v>0</v>
      </c>
      <c r="AP115" s="58"/>
      <c r="AQ115" s="58" t="s">
        <v>403</v>
      </c>
      <c r="AR115" s="58"/>
      <c r="AS115" s="58">
        <v>100</v>
      </c>
      <c r="AT115" s="58" t="s">
        <v>327</v>
      </c>
      <c r="AU115" s="58"/>
      <c r="AV115" s="58"/>
      <c r="AW115" s="58"/>
      <c r="AX115" s="58"/>
      <c r="AY115" s="58"/>
      <c r="AZ115" s="58"/>
      <c r="BA115" s="58"/>
      <c r="BB115" s="58"/>
      <c r="BC115" s="58"/>
      <c r="BD115" s="58"/>
      <c r="BE115" s="58"/>
      <c r="BF115" s="58"/>
      <c r="BG115" s="58"/>
      <c r="BH115" s="58"/>
      <c r="BI115" s="58"/>
      <c r="BJ115" s="58"/>
      <c r="BK115" s="58"/>
      <c r="BL115" s="58"/>
      <c r="BM115" s="58"/>
      <c r="BN115" s="58"/>
      <c r="BO115" s="58" t="s">
        <v>341</v>
      </c>
      <c r="BP115" s="58"/>
      <c r="BQ115" s="58"/>
      <c r="BR115" s="58"/>
      <c r="BS115" s="58"/>
      <c r="BT115" s="58"/>
      <c r="BU115" s="58"/>
      <c r="BV115" s="58"/>
      <c r="BW115" s="58"/>
      <c r="BX115" s="58"/>
      <c r="BY115" s="58"/>
      <c r="BZ115" s="58"/>
      <c r="CA115" s="58"/>
      <c r="CB115" s="58"/>
      <c r="CC115" s="58"/>
      <c r="CD115" s="58"/>
      <c r="CE115" s="58"/>
      <c r="CF115" s="58"/>
      <c r="CG115" s="58"/>
      <c r="CH115" s="58"/>
      <c r="CI115" s="58"/>
      <c r="CJ115" s="58"/>
      <c r="CK115" s="58"/>
      <c r="CL115" s="58"/>
      <c r="CM115" s="58"/>
      <c r="CN115" s="58"/>
      <c r="CO115" s="58"/>
      <c r="CP115" s="58"/>
      <c r="CQ115" s="58"/>
      <c r="CR115" s="58"/>
      <c r="CS115" s="58"/>
      <c r="CT115" s="58"/>
      <c r="CU115" s="58"/>
      <c r="CV115" s="58"/>
      <c r="CW115" s="58"/>
      <c r="CX115" s="58"/>
      <c r="CY115" s="58"/>
      <c r="CZ115" s="58"/>
      <c r="DA115" s="58"/>
      <c r="DB115" s="58"/>
      <c r="DC115" s="58"/>
      <c r="DD115" s="58"/>
      <c r="DE115" s="58"/>
      <c r="DF115" s="58"/>
      <c r="DG115" s="58"/>
      <c r="DH115" s="58"/>
      <c r="DI115" s="58"/>
      <c r="DJ115" s="58"/>
      <c r="DK115" s="58"/>
      <c r="DL115" s="58"/>
      <c r="DM115" s="58"/>
      <c r="DN115" s="58"/>
      <c r="DO115" s="58"/>
      <c r="DP115" s="58"/>
      <c r="DQ115" s="58"/>
      <c r="DR115" s="58"/>
      <c r="DS115" s="58"/>
      <c r="DT115" s="58"/>
      <c r="DU115" s="58"/>
      <c r="DV115" s="58"/>
      <c r="DW115" s="58"/>
      <c r="DX115" s="58"/>
      <c r="DY115" s="58"/>
      <c r="DZ115" s="58"/>
      <c r="EA115" s="58"/>
      <c r="EB115" s="58"/>
      <c r="EC115" s="58"/>
      <c r="ED115" s="58"/>
      <c r="EE115" s="58"/>
      <c r="EF115" s="58"/>
      <c r="EG115" s="58"/>
      <c r="EH115" s="58"/>
      <c r="EI115" s="58"/>
      <c r="EJ115" s="58" t="s">
        <v>318</v>
      </c>
      <c r="EK115" s="58">
        <v>1</v>
      </c>
      <c r="EL115" s="58">
        <v>0</v>
      </c>
      <c r="EM115" s="58">
        <v>0</v>
      </c>
      <c r="EN115" s="58">
        <v>0</v>
      </c>
      <c r="EO115" s="58">
        <v>0</v>
      </c>
      <c r="EP115" s="58">
        <v>0</v>
      </c>
      <c r="EQ115" s="58"/>
      <c r="ER115" s="58" t="s">
        <v>342</v>
      </c>
      <c r="ES115" s="58">
        <v>1</v>
      </c>
      <c r="ET115" s="58">
        <v>1</v>
      </c>
      <c r="EU115" s="58">
        <v>0</v>
      </c>
      <c r="EV115" s="58">
        <v>0</v>
      </c>
      <c r="EW115" s="58">
        <v>0</v>
      </c>
      <c r="EX115" s="58">
        <v>0</v>
      </c>
      <c r="EY115" s="58">
        <v>0</v>
      </c>
      <c r="EZ115" s="58">
        <v>0</v>
      </c>
      <c r="FA115" s="58">
        <v>0</v>
      </c>
      <c r="FB115" s="58">
        <v>0</v>
      </c>
      <c r="FC115" s="58">
        <v>0</v>
      </c>
      <c r="FD115" s="58">
        <v>0</v>
      </c>
      <c r="FE115" s="58">
        <v>0</v>
      </c>
      <c r="FF115" s="58">
        <v>0</v>
      </c>
      <c r="FG115" s="58">
        <v>0</v>
      </c>
      <c r="FH115" s="58">
        <v>0</v>
      </c>
      <c r="FI115" s="58">
        <v>0</v>
      </c>
      <c r="FJ115" s="58"/>
      <c r="FK115" s="58" t="s">
        <v>320</v>
      </c>
      <c r="FL115" s="58">
        <v>0</v>
      </c>
      <c r="FM115" s="58">
        <v>0</v>
      </c>
      <c r="FN115" s="58">
        <v>0</v>
      </c>
      <c r="FO115" s="58">
        <v>1</v>
      </c>
      <c r="FP115" s="58">
        <v>0</v>
      </c>
      <c r="FQ115" s="58">
        <v>0</v>
      </c>
      <c r="FR115" s="58" t="s">
        <v>3999</v>
      </c>
      <c r="FS115" s="58"/>
      <c r="FT115" s="58"/>
      <c r="FU115" s="58"/>
      <c r="FV115" s="58"/>
      <c r="FW115" s="58"/>
      <c r="FX115" s="58"/>
      <c r="FY115" s="58"/>
      <c r="FZ115" s="58"/>
      <c r="GA115" s="58"/>
      <c r="GB115" s="58"/>
      <c r="GC115" s="58"/>
      <c r="GD115" s="58"/>
      <c r="GE115" s="58"/>
      <c r="GF115" s="58"/>
      <c r="GG115" s="58"/>
      <c r="GH115" s="58"/>
      <c r="GI115" s="58"/>
      <c r="GJ115" s="58"/>
      <c r="GK115" s="58"/>
      <c r="GL115" s="58"/>
      <c r="GM115" s="58"/>
      <c r="GN115" s="58"/>
      <c r="GO115" s="58"/>
      <c r="GP115" s="58"/>
      <c r="GQ115" s="58"/>
      <c r="GR115" s="58"/>
      <c r="GS115" s="58"/>
      <c r="GT115" s="58"/>
      <c r="GU115" s="58"/>
      <c r="GV115" s="58"/>
      <c r="GW115" s="58"/>
      <c r="GX115" s="58"/>
      <c r="GY115" s="58"/>
      <c r="GZ115" s="58"/>
      <c r="HA115" s="58"/>
      <c r="HB115" s="58"/>
      <c r="HC115" s="58"/>
      <c r="HD115" s="58"/>
      <c r="HE115" s="58"/>
      <c r="HF115" s="58"/>
      <c r="HG115" s="58"/>
      <c r="HH115" s="58"/>
      <c r="HI115" s="58"/>
      <c r="HJ115" s="58"/>
      <c r="HK115" s="58"/>
      <c r="HL115" s="58"/>
      <c r="HM115" s="58"/>
      <c r="HN115" s="58"/>
      <c r="HO115" s="58"/>
      <c r="HP115" s="58"/>
      <c r="HQ115" s="58"/>
      <c r="HR115" s="58"/>
      <c r="HS115" s="58"/>
      <c r="HT115" s="58"/>
      <c r="HU115" s="58" t="s">
        <v>344</v>
      </c>
      <c r="HV115" s="58"/>
      <c r="HW115" s="58" t="s">
        <v>345</v>
      </c>
      <c r="HX115" s="58"/>
      <c r="HY115" s="58"/>
      <c r="HZ115" s="58"/>
      <c r="IA115" s="58"/>
      <c r="IB115" s="58"/>
      <c r="IC115" s="58"/>
      <c r="ID115" s="58" t="s">
        <v>4254</v>
      </c>
      <c r="IE115" s="58" t="s">
        <v>347</v>
      </c>
      <c r="IF115" s="58">
        <v>1</v>
      </c>
      <c r="IG115" s="58">
        <v>0</v>
      </c>
      <c r="IH115" s="58">
        <v>0</v>
      </c>
      <c r="II115" s="58">
        <v>0</v>
      </c>
      <c r="IJ115" s="58">
        <v>0</v>
      </c>
      <c r="IK115" s="58">
        <v>0</v>
      </c>
      <c r="IL115" s="58">
        <v>0</v>
      </c>
      <c r="IM115" s="54">
        <v>0</v>
      </c>
      <c r="IN115" s="58">
        <v>0</v>
      </c>
      <c r="IO115" s="58">
        <v>0</v>
      </c>
      <c r="IP115" s="58">
        <v>0</v>
      </c>
      <c r="IQ115" s="58"/>
      <c r="IR115" s="39" t="s">
        <v>4216</v>
      </c>
      <c r="IS115" s="58" t="s">
        <v>349</v>
      </c>
      <c r="IT115" s="58">
        <v>0</v>
      </c>
      <c r="IU115" s="58">
        <v>0</v>
      </c>
      <c r="IV115" s="58">
        <v>1</v>
      </c>
      <c r="IW115" s="58">
        <v>0</v>
      </c>
      <c r="IX115" s="58">
        <v>0</v>
      </c>
      <c r="IY115" s="58">
        <v>1</v>
      </c>
      <c r="IZ115" s="58">
        <v>0</v>
      </c>
      <c r="JA115" s="58">
        <v>0</v>
      </c>
      <c r="JB115" s="58">
        <v>0</v>
      </c>
      <c r="JC115" s="58">
        <v>0</v>
      </c>
      <c r="JD115" s="58">
        <v>0</v>
      </c>
      <c r="JE115" s="58">
        <v>0</v>
      </c>
      <c r="JF115" s="58">
        <v>0</v>
      </c>
      <c r="JG115" s="58">
        <v>0</v>
      </c>
      <c r="JH115" s="58">
        <v>0</v>
      </c>
      <c r="JI115" s="58">
        <v>0</v>
      </c>
      <c r="JJ115" s="58"/>
      <c r="JK115" s="58" t="s">
        <v>389</v>
      </c>
      <c r="JL115" s="59" t="s">
        <v>351</v>
      </c>
      <c r="JM115" s="58"/>
      <c r="JN115" s="39" t="s">
        <v>352</v>
      </c>
      <c r="JO115" s="39"/>
      <c r="JP115" s="58"/>
      <c r="JQ115" s="58"/>
      <c r="JR115" s="58"/>
      <c r="JS115" s="58"/>
      <c r="JT115" s="58"/>
      <c r="JU115" s="58"/>
      <c r="JV115" s="58"/>
      <c r="JW115" s="58"/>
      <c r="JX115" s="58"/>
      <c r="JY115" s="58"/>
      <c r="JZ115" s="58"/>
      <c r="KA115" s="58"/>
      <c r="KB115" s="59"/>
      <c r="KC115" s="58"/>
      <c r="KD115" s="58"/>
      <c r="KE115" s="58"/>
      <c r="KF115" s="58"/>
      <c r="KG115" s="58"/>
      <c r="KH115" s="58"/>
      <c r="KI115" s="58"/>
      <c r="KJ115" s="58"/>
      <c r="KK115" s="58"/>
      <c r="KL115" s="58"/>
      <c r="KM115" s="58"/>
      <c r="KN115" s="58"/>
      <c r="KO115" s="58"/>
      <c r="KP115" s="58"/>
      <c r="KQ115" s="58"/>
      <c r="KR115" s="58"/>
      <c r="KS115" s="58"/>
      <c r="KT115" s="58"/>
      <c r="KU115" s="58"/>
      <c r="KV115" s="58"/>
      <c r="KW115" s="58"/>
      <c r="KX115" s="58"/>
      <c r="KY115" s="58"/>
      <c r="KZ115" s="58"/>
      <c r="LA115" s="58"/>
      <c r="LB115" s="58"/>
      <c r="LC115" s="58"/>
      <c r="LD115" s="58"/>
      <c r="LE115" s="58"/>
      <c r="LF115" s="58"/>
      <c r="LG115" s="58"/>
      <c r="LH115" s="58"/>
      <c r="LI115" s="58"/>
      <c r="LJ115" s="58"/>
      <c r="LK115" s="58"/>
      <c r="LL115" s="58"/>
      <c r="LM115" s="58"/>
      <c r="LN115" s="58"/>
      <c r="LO115" s="58"/>
      <c r="LP115" s="58"/>
      <c r="LQ115" s="58"/>
      <c r="LR115" s="58"/>
      <c r="LS115" s="58"/>
      <c r="LT115" s="58"/>
      <c r="LU115" s="58"/>
      <c r="LV115" s="58"/>
      <c r="LW115" s="58"/>
      <c r="LX115" s="58"/>
      <c r="LY115" s="58"/>
      <c r="LZ115" s="58"/>
      <c r="MA115" s="58"/>
      <c r="MB115" s="58"/>
      <c r="MC115" s="58"/>
      <c r="MD115" s="58"/>
      <c r="ME115" s="58"/>
      <c r="MF115" s="58"/>
      <c r="MG115" s="54" t="s">
        <v>355</v>
      </c>
      <c r="MH115" s="58" t="s">
        <v>2271</v>
      </c>
      <c r="MI115" s="54" t="s">
        <v>2271</v>
      </c>
      <c r="MJ115" s="54" t="s">
        <v>355</v>
      </c>
      <c r="MK115" s="58">
        <v>0</v>
      </c>
      <c r="ML115" s="58">
        <v>0</v>
      </c>
      <c r="MM115" s="58">
        <v>0</v>
      </c>
      <c r="MN115" s="58">
        <v>0</v>
      </c>
      <c r="MO115" s="58">
        <v>0</v>
      </c>
      <c r="MP115" s="58">
        <v>0</v>
      </c>
      <c r="MQ115" s="58">
        <v>1</v>
      </c>
      <c r="MR115" s="58">
        <v>0</v>
      </c>
      <c r="MS115" s="58"/>
      <c r="MT115" s="54" t="s">
        <v>355</v>
      </c>
      <c r="MU115" s="58">
        <v>0</v>
      </c>
      <c r="MV115" s="58">
        <v>0</v>
      </c>
      <c r="MW115" s="58"/>
      <c r="MX115" s="58">
        <v>0</v>
      </c>
      <c r="MY115" s="58">
        <v>1</v>
      </c>
      <c r="MZ115" s="58">
        <v>0</v>
      </c>
      <c r="NA115" s="58"/>
      <c r="NB115" s="58" t="s">
        <v>356</v>
      </c>
      <c r="NC115" s="58">
        <v>1</v>
      </c>
      <c r="ND115" s="58">
        <v>1</v>
      </c>
      <c r="NE115" s="58">
        <v>0</v>
      </c>
      <c r="NF115" s="58">
        <v>0</v>
      </c>
      <c r="NG115" s="58" t="s">
        <v>326</v>
      </c>
      <c r="NH115" s="58">
        <v>0</v>
      </c>
      <c r="NI115" s="58">
        <v>0</v>
      </c>
      <c r="NJ115" s="58">
        <v>0</v>
      </c>
      <c r="NK115" s="58">
        <v>1</v>
      </c>
      <c r="NL115" s="58">
        <v>0</v>
      </c>
      <c r="NM115" s="58">
        <v>0</v>
      </c>
      <c r="NN115" s="58">
        <v>0</v>
      </c>
      <c r="NO115" s="58">
        <v>0</v>
      </c>
      <c r="NP115" s="58">
        <v>0</v>
      </c>
      <c r="NQ115" s="58">
        <v>0</v>
      </c>
      <c r="NR115" s="58">
        <v>0</v>
      </c>
      <c r="NS115" s="58"/>
      <c r="NT115" s="58"/>
      <c r="NU115" s="58" t="s">
        <v>327</v>
      </c>
      <c r="NV115" s="58" t="s">
        <v>327</v>
      </c>
      <c r="NW115" s="58"/>
      <c r="NX115" s="58"/>
      <c r="NY115" s="58"/>
      <c r="NZ115" s="58"/>
      <c r="OA115" s="58"/>
      <c r="OB115" s="58"/>
      <c r="OC115" s="58"/>
      <c r="OD115" s="58"/>
      <c r="OE115" s="58"/>
      <c r="OF115" s="58"/>
      <c r="OG115" s="58"/>
      <c r="OH115" s="58"/>
      <c r="OI115" s="58"/>
      <c r="OJ115" s="58"/>
      <c r="OK115" s="58"/>
      <c r="OL115" s="58"/>
      <c r="OM115" s="58"/>
      <c r="ON115" s="58"/>
      <c r="OO115" s="58"/>
      <c r="OP115" s="58"/>
      <c r="OQ115" s="58"/>
      <c r="OR115" s="58"/>
      <c r="OS115" s="58"/>
      <c r="OT115" s="58"/>
      <c r="OU115" s="58"/>
      <c r="OV115" s="39"/>
      <c r="OW115" s="58"/>
      <c r="OX115" s="58"/>
      <c r="OY115" s="58"/>
      <c r="OZ115" s="58"/>
      <c r="PA115" s="58"/>
      <c r="PB115" s="58"/>
      <c r="PC115" s="58"/>
      <c r="PD115" s="58"/>
      <c r="PE115" s="58"/>
      <c r="PF115" s="58"/>
      <c r="PG115" s="58"/>
      <c r="PH115" s="58"/>
      <c r="PI115" s="58"/>
      <c r="PJ115" s="58"/>
      <c r="PK115" s="58"/>
      <c r="PL115" s="58"/>
      <c r="PM115" s="58"/>
      <c r="PN115" s="58"/>
      <c r="PO115" s="58"/>
      <c r="PP115" s="58"/>
      <c r="PQ115" s="58"/>
      <c r="PR115" s="58"/>
      <c r="PS115" s="58"/>
      <c r="PT115" s="58"/>
      <c r="PU115" s="58"/>
      <c r="PV115" s="58"/>
      <c r="PW115" s="58"/>
      <c r="PX115" s="58"/>
      <c r="PY115" s="58"/>
      <c r="PZ115" s="58"/>
      <c r="QA115" s="58"/>
      <c r="QB115" s="58"/>
      <c r="QC115" s="58"/>
      <c r="QD115" s="58"/>
      <c r="QE115" s="58"/>
      <c r="QF115" s="58"/>
      <c r="QG115" s="58"/>
      <c r="QH115" s="58"/>
      <c r="QI115" s="58"/>
      <c r="QJ115" s="58"/>
      <c r="QK115" s="58"/>
      <c r="QL115" s="58"/>
      <c r="QM115" s="58"/>
      <c r="QN115" s="58"/>
      <c r="QO115" s="58"/>
      <c r="QP115" s="58"/>
      <c r="QQ115" s="58"/>
      <c r="QR115" s="58"/>
      <c r="QS115" s="58"/>
      <c r="QT115" s="58"/>
      <c r="QU115" s="58"/>
      <c r="QV115" s="58"/>
      <c r="QW115" s="58"/>
      <c r="QX115" s="58"/>
      <c r="QY115" s="58"/>
      <c r="QZ115" s="58"/>
      <c r="RA115" s="58"/>
      <c r="RB115" s="58"/>
      <c r="RC115" s="58"/>
      <c r="RD115" s="58"/>
      <c r="RE115" s="58"/>
      <c r="RF115" s="58"/>
      <c r="RG115" s="58"/>
      <c r="RH115" s="58"/>
      <c r="RI115" s="58"/>
      <c r="RJ115" s="58"/>
      <c r="RK115" s="58"/>
      <c r="RL115" s="58"/>
      <c r="RM115" s="58"/>
      <c r="RN115" s="58"/>
      <c r="RO115" s="58"/>
      <c r="RP115" s="58"/>
      <c r="RQ115" s="58"/>
      <c r="RR115" s="58"/>
      <c r="RS115" s="58"/>
      <c r="RT115" s="58"/>
      <c r="RU115" s="58"/>
      <c r="RV115" s="58"/>
      <c r="RW115" s="58"/>
      <c r="RX115" s="58"/>
      <c r="RY115" s="58"/>
      <c r="RZ115" s="58"/>
      <c r="SA115" s="58"/>
      <c r="SB115" s="58"/>
      <c r="SC115" s="58"/>
      <c r="SD115" s="58"/>
      <c r="SE115" s="58"/>
      <c r="SF115" s="58"/>
      <c r="SG115" s="58"/>
      <c r="SH115" s="58"/>
      <c r="SI115" s="58"/>
      <c r="SJ115" s="58"/>
      <c r="SK115" s="58"/>
      <c r="SL115" s="58"/>
      <c r="SM115" s="58"/>
      <c r="SN115" s="58"/>
      <c r="SO115" s="58"/>
      <c r="SP115" s="58"/>
      <c r="SQ115" s="58"/>
      <c r="SR115" s="58"/>
      <c r="SS115" s="58"/>
      <c r="ST115" s="58"/>
      <c r="SU115" s="58"/>
      <c r="SV115" s="58"/>
      <c r="SW115" s="58"/>
      <c r="SX115" s="58"/>
      <c r="SY115" s="58"/>
      <c r="SZ115" s="58"/>
      <c r="TA115" s="58"/>
      <c r="TB115" s="58"/>
      <c r="TC115" s="58"/>
      <c r="TD115" s="58"/>
      <c r="TE115" s="58"/>
      <c r="TF115" s="58"/>
      <c r="TG115" s="58"/>
      <c r="TH115" s="58"/>
      <c r="TI115" s="58"/>
      <c r="TJ115" s="58"/>
      <c r="TK115" s="58"/>
      <c r="TL115" s="58"/>
      <c r="TM115" s="58"/>
      <c r="TN115" s="58"/>
      <c r="TO115" s="58"/>
      <c r="TP115" s="58"/>
      <c r="TQ115" s="58"/>
      <c r="TR115" s="58"/>
      <c r="TS115" s="58"/>
      <c r="TT115" s="58"/>
      <c r="TU115" s="58"/>
      <c r="TV115" s="58"/>
      <c r="TW115" s="58"/>
      <c r="TX115" s="58"/>
      <c r="TY115" s="58"/>
      <c r="TZ115" s="58"/>
      <c r="UA115" s="58"/>
      <c r="UB115" s="58"/>
      <c r="UC115" s="58"/>
      <c r="UD115" s="58"/>
      <c r="UE115" s="58"/>
      <c r="UF115" s="58"/>
      <c r="UG115" s="58"/>
      <c r="UH115" s="58"/>
      <c r="UI115" s="58"/>
      <c r="UJ115" s="58"/>
      <c r="UK115" s="58"/>
      <c r="UL115" s="58"/>
      <c r="UM115" s="58"/>
      <c r="UN115" s="58"/>
      <c r="UO115" s="58"/>
      <c r="UP115" s="58"/>
      <c r="UQ115" s="58"/>
      <c r="UR115" s="58"/>
      <c r="US115" s="58"/>
      <c r="UT115" s="58"/>
      <c r="UU115" s="58"/>
      <c r="UV115" s="58"/>
      <c r="UW115" s="58"/>
      <c r="UX115" s="58"/>
      <c r="UY115" s="58"/>
      <c r="UZ115" s="58"/>
      <c r="VA115" s="58"/>
      <c r="VB115" s="58"/>
      <c r="VC115" s="58"/>
      <c r="VD115" s="58"/>
      <c r="VE115" s="58"/>
      <c r="VF115" s="58"/>
      <c r="VG115" s="58"/>
      <c r="VH115" s="58"/>
      <c r="VI115" s="58"/>
      <c r="VJ115" s="58"/>
      <c r="VK115" s="58"/>
      <c r="VL115" s="58"/>
      <c r="VM115" s="58"/>
      <c r="VN115" s="58"/>
      <c r="VO115" s="58"/>
      <c r="VP115" s="58"/>
      <c r="VQ115" s="58"/>
      <c r="VR115" s="58"/>
      <c r="VS115" s="58" t="s">
        <v>359</v>
      </c>
      <c r="VT115" s="58">
        <v>1</v>
      </c>
      <c r="VU115" s="58">
        <v>1</v>
      </c>
      <c r="VV115" s="58">
        <v>1</v>
      </c>
      <c r="VW115" s="58">
        <v>0</v>
      </c>
      <c r="VX115" s="58">
        <v>0</v>
      </c>
      <c r="VY115" s="58">
        <v>0</v>
      </c>
      <c r="VZ115" s="58">
        <v>0</v>
      </c>
      <c r="WA115" s="58">
        <v>0</v>
      </c>
      <c r="WB115" s="58"/>
      <c r="WC115" s="58">
        <v>0</v>
      </c>
      <c r="WD115" s="58">
        <v>0</v>
      </c>
      <c r="WE115" s="58">
        <v>0</v>
      </c>
      <c r="WF115" s="58"/>
      <c r="WG115" s="58" t="s">
        <v>4424</v>
      </c>
      <c r="WH115" s="58" t="s">
        <v>392</v>
      </c>
      <c r="WI115" s="58" t="s">
        <v>2852</v>
      </c>
      <c r="WJ115" s="58">
        <v>0</v>
      </c>
      <c r="WK115" s="58">
        <v>0</v>
      </c>
      <c r="WL115" s="58">
        <v>0</v>
      </c>
      <c r="WM115" s="58">
        <v>0</v>
      </c>
      <c r="WN115" s="58">
        <v>0</v>
      </c>
      <c r="WO115" s="58">
        <v>1</v>
      </c>
      <c r="WP115" s="58">
        <v>1</v>
      </c>
      <c r="WQ115" s="58">
        <v>0</v>
      </c>
      <c r="WR115" s="58">
        <v>0</v>
      </c>
      <c r="WS115" s="58">
        <v>0</v>
      </c>
      <c r="WT115" s="58">
        <v>0</v>
      </c>
      <c r="WU115" s="58"/>
      <c r="WV115" s="58">
        <v>0</v>
      </c>
      <c r="WW115" s="58">
        <v>0</v>
      </c>
      <c r="WX115" s="58">
        <v>0</v>
      </c>
      <c r="WY115" s="58"/>
      <c r="WZ115" s="58"/>
      <c r="XA115" s="58"/>
      <c r="XB115" s="58"/>
      <c r="XC115" s="58"/>
      <c r="XD115" s="58"/>
      <c r="XE115" s="58"/>
      <c r="XF115" s="58"/>
      <c r="XG115" s="58"/>
      <c r="XH115" s="58"/>
      <c r="XI115" s="58"/>
      <c r="XJ115" s="58"/>
      <c r="XK115" s="58"/>
      <c r="XL115" s="58"/>
      <c r="XM115" s="58"/>
      <c r="XN115" s="58"/>
      <c r="XO115" s="58"/>
      <c r="XP115" s="58"/>
      <c r="XQ115" s="58"/>
      <c r="XR115" s="58"/>
      <c r="XS115" s="58"/>
      <c r="XT115" s="58"/>
      <c r="XU115" s="58"/>
      <c r="XV115" s="58"/>
      <c r="XW115" s="58"/>
      <c r="XX115" s="58">
        <v>231137067</v>
      </c>
      <c r="XY115" s="58" t="s">
        <v>2853</v>
      </c>
      <c r="XZ115" s="57">
        <v>44511.296249999999</v>
      </c>
      <c r="YA115" s="58"/>
      <c r="YB115" s="58"/>
      <c r="YC115" s="58" t="s">
        <v>336</v>
      </c>
      <c r="YD115" s="58" t="s">
        <v>337</v>
      </c>
      <c r="YE115" s="58"/>
      <c r="YF115" s="58">
        <v>128</v>
      </c>
    </row>
    <row r="116" spans="1:656" s="17" customFormat="1" x14ac:dyDescent="0.25">
      <c r="A116" s="52">
        <v>44510.469826053239</v>
      </c>
      <c r="B116" s="53">
        <v>44510.698710648147</v>
      </c>
      <c r="C116" s="53">
        <v>44510</v>
      </c>
      <c r="D116" s="54" t="s">
        <v>2735</v>
      </c>
      <c r="E116" s="54" t="s">
        <v>308</v>
      </c>
      <c r="F116" s="53">
        <v>44510</v>
      </c>
      <c r="G116" s="54" t="s">
        <v>310</v>
      </c>
      <c r="H116" s="54" t="s">
        <v>310</v>
      </c>
      <c r="I116" s="54" t="s">
        <v>327</v>
      </c>
      <c r="J116" s="54" t="s">
        <v>312</v>
      </c>
      <c r="K116" s="54" t="s">
        <v>313</v>
      </c>
      <c r="L116" s="54"/>
      <c r="M116" s="54" t="s">
        <v>681</v>
      </c>
      <c r="N116" s="54" t="s">
        <v>310</v>
      </c>
      <c r="O116" s="54" t="s">
        <v>315</v>
      </c>
      <c r="P116" s="54" t="s">
        <v>316</v>
      </c>
      <c r="Q116" s="54"/>
      <c r="R116" s="54" t="s">
        <v>317</v>
      </c>
      <c r="S116" s="54">
        <v>1</v>
      </c>
      <c r="T116" s="54">
        <v>0</v>
      </c>
      <c r="U116" s="54">
        <v>0</v>
      </c>
      <c r="V116" s="54" t="s">
        <v>318</v>
      </c>
      <c r="W116" s="54">
        <v>1</v>
      </c>
      <c r="X116" s="54">
        <v>0</v>
      </c>
      <c r="Y116" s="54">
        <v>0</v>
      </c>
      <c r="Z116" s="54">
        <v>0</v>
      </c>
      <c r="AA116" s="54" t="s">
        <v>319</v>
      </c>
      <c r="AB116" s="54">
        <v>1</v>
      </c>
      <c r="AC116" s="54">
        <v>0</v>
      </c>
      <c r="AD116" s="54">
        <v>0</v>
      </c>
      <c r="AE116" s="54">
        <v>0</v>
      </c>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M116" s="54"/>
      <c r="BN116" s="54"/>
      <c r="BO116" s="54"/>
      <c r="BP116" s="54"/>
      <c r="BQ116" s="54"/>
      <c r="BR116" s="54"/>
      <c r="BS116" s="54"/>
      <c r="BT116" s="54"/>
      <c r="BU116" s="54"/>
      <c r="BV116" s="54"/>
      <c r="BW116" s="54"/>
      <c r="BX116" s="54"/>
      <c r="BY116" s="54"/>
      <c r="BZ116" s="54"/>
      <c r="CA116" s="54"/>
      <c r="CB116" s="54"/>
      <c r="CC116" s="54"/>
      <c r="CD116" s="54"/>
      <c r="CE116" s="54"/>
      <c r="CF116" s="54"/>
      <c r="CG116" s="54"/>
      <c r="CH116" s="54"/>
      <c r="CI116" s="54"/>
      <c r="CJ116" s="54"/>
      <c r="CK116" s="54"/>
      <c r="CL116" s="54"/>
      <c r="CM116" s="54"/>
      <c r="CN116" s="54"/>
      <c r="CO116" s="54"/>
      <c r="CP116" s="54"/>
      <c r="CQ116" s="54"/>
      <c r="CR116" s="54"/>
      <c r="CS116" s="54"/>
      <c r="CT116" s="54"/>
      <c r="CU116" s="54"/>
      <c r="CV116" s="54"/>
      <c r="CW116" s="54"/>
      <c r="CX116" s="54"/>
      <c r="CY116" s="54"/>
      <c r="CZ116" s="54"/>
      <c r="DA116" s="54"/>
      <c r="DB116" s="54"/>
      <c r="DC116" s="54"/>
      <c r="DD116" s="54"/>
      <c r="DE116" s="54"/>
      <c r="DF116" s="54"/>
      <c r="DG116" s="54"/>
      <c r="DH116" s="54"/>
      <c r="DI116" s="54"/>
      <c r="DJ116" s="54"/>
      <c r="DK116" s="54"/>
      <c r="DL116" s="54"/>
      <c r="DM116" s="54"/>
      <c r="DN116" s="54"/>
      <c r="DO116" s="54"/>
      <c r="DP116" s="54"/>
      <c r="DQ116" s="54"/>
      <c r="DR116" s="54"/>
      <c r="DS116" s="54"/>
      <c r="DT116" s="54"/>
      <c r="DU116" s="54"/>
      <c r="DV116" s="54"/>
      <c r="DW116" s="54"/>
      <c r="DX116" s="54"/>
      <c r="DY116" s="54"/>
      <c r="DZ116" s="54"/>
      <c r="EA116" s="54"/>
      <c r="EB116" s="54"/>
      <c r="EC116" s="54"/>
      <c r="ED116" s="54"/>
      <c r="EE116" s="54"/>
      <c r="EF116" s="54"/>
      <c r="EG116" s="54"/>
      <c r="EH116" s="54"/>
      <c r="EI116" s="54"/>
      <c r="EJ116" s="54" t="s">
        <v>318</v>
      </c>
      <c r="EK116" s="54">
        <v>1</v>
      </c>
      <c r="EL116" s="54">
        <v>0</v>
      </c>
      <c r="EM116" s="54">
        <v>0</v>
      </c>
      <c r="EN116" s="54">
        <v>0</v>
      </c>
      <c r="EO116" s="54">
        <v>0</v>
      </c>
      <c r="EP116" s="54">
        <v>0</v>
      </c>
      <c r="EQ116" s="54"/>
      <c r="ER116" s="54"/>
      <c r="ES116" s="54"/>
      <c r="ET116" s="54"/>
      <c r="EU116" s="54"/>
      <c r="EV116" s="54"/>
      <c r="EW116" s="54"/>
      <c r="EX116" s="54"/>
      <c r="EY116" s="54"/>
      <c r="EZ116" s="54"/>
      <c r="FA116" s="54"/>
      <c r="FB116" s="54"/>
      <c r="FC116" s="54"/>
      <c r="FD116" s="54"/>
      <c r="FE116" s="54"/>
      <c r="FF116" s="54"/>
      <c r="FG116" s="54"/>
      <c r="FH116" s="54"/>
      <c r="FI116" s="54"/>
      <c r="FJ116" s="54"/>
      <c r="FK116" s="54"/>
      <c r="FL116" s="54"/>
      <c r="FM116" s="54"/>
      <c r="FN116" s="54"/>
      <c r="FO116" s="54"/>
      <c r="FP116" s="54"/>
      <c r="FQ116" s="54"/>
      <c r="FR116" s="54"/>
      <c r="FS116" s="54"/>
      <c r="FT116" s="54"/>
      <c r="FU116" s="54"/>
      <c r="FV116" s="54"/>
      <c r="FW116" s="54"/>
      <c r="FX116" s="54"/>
      <c r="FY116" s="54"/>
      <c r="FZ116" s="54"/>
      <c r="GA116" s="54"/>
      <c r="GB116" s="54"/>
      <c r="GC116" s="54"/>
      <c r="GD116" s="54"/>
      <c r="GE116" s="54"/>
      <c r="GF116" s="54"/>
      <c r="GG116" s="54"/>
      <c r="GH116" s="54"/>
      <c r="GI116" s="54"/>
      <c r="GJ116" s="54"/>
      <c r="GK116" s="54"/>
      <c r="GL116" s="54"/>
      <c r="GM116" s="54"/>
      <c r="GN116" s="54"/>
      <c r="GO116" s="54"/>
      <c r="GP116" s="54"/>
      <c r="GQ116" s="54"/>
      <c r="GR116" s="54"/>
      <c r="GS116" s="54"/>
      <c r="GT116" s="54"/>
      <c r="GU116" s="54"/>
      <c r="GV116" s="54"/>
      <c r="GW116" s="54"/>
      <c r="GX116" s="54"/>
      <c r="GY116" s="54"/>
      <c r="GZ116" s="54"/>
      <c r="HA116" s="54"/>
      <c r="HB116" s="54"/>
      <c r="HC116" s="54"/>
      <c r="HD116" s="54"/>
      <c r="HE116" s="54"/>
      <c r="HF116" s="54"/>
      <c r="HG116" s="54"/>
      <c r="HH116" s="54"/>
      <c r="HI116" s="54"/>
      <c r="HJ116" s="54"/>
      <c r="HK116" s="54"/>
      <c r="HL116" s="54"/>
      <c r="HM116" s="54"/>
      <c r="HN116" s="54"/>
      <c r="HO116" s="54"/>
      <c r="HP116" s="54"/>
      <c r="HQ116" s="54"/>
      <c r="HR116" s="54"/>
      <c r="HS116" s="54"/>
      <c r="HT116" s="54"/>
      <c r="HU116" s="54"/>
      <c r="HV116" s="54"/>
      <c r="HW116" s="54"/>
      <c r="HX116" s="54"/>
      <c r="HY116" s="54"/>
      <c r="HZ116" s="54"/>
      <c r="IA116" s="54"/>
      <c r="IB116" s="54"/>
      <c r="IC116" s="54"/>
      <c r="ID116" s="54" t="s">
        <v>4280</v>
      </c>
      <c r="IE116" s="54"/>
      <c r="IF116" s="54"/>
      <c r="IG116" s="54"/>
      <c r="IH116" s="54"/>
      <c r="II116" s="54"/>
      <c r="IJ116" s="54"/>
      <c r="IK116" s="54"/>
      <c r="IL116" s="54"/>
      <c r="IM116" s="54"/>
      <c r="IN116" s="54"/>
      <c r="IO116" s="54"/>
      <c r="IP116" s="54"/>
      <c r="IQ116" s="54"/>
      <c r="IR116" s="39"/>
      <c r="IS116" s="54"/>
      <c r="IT116" s="54"/>
      <c r="IU116" s="54"/>
      <c r="IV116" s="54"/>
      <c r="IW116" s="54"/>
      <c r="IX116" s="54"/>
      <c r="IY116" s="54"/>
      <c r="IZ116" s="54"/>
      <c r="JA116" s="54"/>
      <c r="JB116" s="54"/>
      <c r="JC116" s="54"/>
      <c r="JD116" s="54"/>
      <c r="JE116" s="54"/>
      <c r="JF116" s="54"/>
      <c r="JG116" s="54"/>
      <c r="JH116" s="54"/>
      <c r="JI116" s="54"/>
      <c r="JJ116" s="54"/>
      <c r="JK116" s="54"/>
      <c r="JL116" s="54"/>
      <c r="JM116" s="54"/>
      <c r="JN116" s="39"/>
      <c r="JO116" s="39"/>
      <c r="JP116" s="54"/>
      <c r="JQ116" s="54"/>
      <c r="JR116" s="54"/>
      <c r="JS116" s="54"/>
      <c r="JT116" s="54"/>
      <c r="JU116" s="54"/>
      <c r="JV116" s="54"/>
      <c r="JW116" s="54"/>
      <c r="JX116" s="54"/>
      <c r="JY116" s="54"/>
      <c r="JZ116" s="54"/>
      <c r="KA116" s="54"/>
      <c r="KB116" s="59"/>
      <c r="KC116" s="54"/>
      <c r="KD116" s="54"/>
      <c r="KE116" s="54"/>
      <c r="KF116" s="54"/>
      <c r="KG116" s="54"/>
      <c r="KH116" s="54"/>
      <c r="KI116" s="54"/>
      <c r="KJ116" s="54"/>
      <c r="KK116" s="54"/>
      <c r="KL116" s="54"/>
      <c r="KM116" s="54"/>
      <c r="KN116" s="54"/>
      <c r="KO116" s="54"/>
      <c r="KP116" s="54"/>
      <c r="KQ116" s="54"/>
      <c r="KR116" s="54"/>
      <c r="KS116" s="54"/>
      <c r="KT116" s="54"/>
      <c r="KU116" s="54"/>
      <c r="KV116" s="54"/>
      <c r="KW116" s="54"/>
      <c r="KX116" s="54"/>
      <c r="KY116" s="54"/>
      <c r="KZ116" s="54"/>
      <c r="LA116" s="54"/>
      <c r="LB116" s="54"/>
      <c r="LC116" s="54"/>
      <c r="LD116" s="54"/>
      <c r="LE116" s="54"/>
      <c r="LF116" s="54"/>
      <c r="LG116" s="54"/>
      <c r="LH116" s="54"/>
      <c r="LI116" s="54"/>
      <c r="LJ116" s="54"/>
      <c r="LK116" s="54"/>
      <c r="LL116" s="54"/>
      <c r="LM116" s="54"/>
      <c r="LN116" s="54"/>
      <c r="LO116" s="54"/>
      <c r="LP116" s="54"/>
      <c r="LQ116" s="54"/>
      <c r="LR116" s="54"/>
      <c r="LS116" s="54"/>
      <c r="LT116" s="54"/>
      <c r="LU116" s="54"/>
      <c r="LV116" s="54"/>
      <c r="LW116" s="54"/>
      <c r="LX116" s="54"/>
      <c r="LY116" s="54"/>
      <c r="LZ116" s="54"/>
      <c r="MA116" s="54"/>
      <c r="MB116" s="54"/>
      <c r="MC116" s="54"/>
      <c r="MD116" s="54"/>
      <c r="ME116" s="54"/>
      <c r="MF116" s="54"/>
      <c r="MG116" s="54"/>
      <c r="MH116" s="54"/>
      <c r="MI116" s="54"/>
      <c r="MJ116" s="54" t="s">
        <v>355</v>
      </c>
      <c r="MK116" s="54">
        <v>0</v>
      </c>
      <c r="ML116" s="54">
        <v>0</v>
      </c>
      <c r="MM116" s="54">
        <v>0</v>
      </c>
      <c r="MN116" s="54">
        <v>0</v>
      </c>
      <c r="MO116" s="54">
        <v>0</v>
      </c>
      <c r="MP116" s="54">
        <v>0</v>
      </c>
      <c r="MQ116" s="54">
        <v>1</v>
      </c>
      <c r="MR116" s="54">
        <v>0</v>
      </c>
      <c r="MS116" s="54"/>
      <c r="MT116" s="54"/>
      <c r="MU116" s="54"/>
      <c r="MV116" s="54"/>
      <c r="MW116" s="54"/>
      <c r="MX116" s="54"/>
      <c r="MY116" s="54"/>
      <c r="MZ116" s="54"/>
      <c r="NA116" s="54"/>
      <c r="NB116" s="54" t="s">
        <v>325</v>
      </c>
      <c r="NC116" s="54">
        <v>1</v>
      </c>
      <c r="ND116" s="54">
        <v>0</v>
      </c>
      <c r="NE116" s="54">
        <v>0</v>
      </c>
      <c r="NF116" s="54">
        <v>0</v>
      </c>
      <c r="NG116" s="54"/>
      <c r="NH116" s="54"/>
      <c r="NI116" s="54"/>
      <c r="NJ116" s="54"/>
      <c r="NK116" s="54"/>
      <c r="NL116" s="54"/>
      <c r="NM116" s="54"/>
      <c r="NN116" s="54"/>
      <c r="NO116" s="54"/>
      <c r="NP116" s="54"/>
      <c r="NQ116" s="54"/>
      <c r="NR116" s="54"/>
      <c r="NS116" s="54"/>
      <c r="NT116" s="54"/>
      <c r="NU116" s="54"/>
      <c r="NV116" s="54"/>
      <c r="NW116" s="54"/>
      <c r="NX116" s="54"/>
      <c r="NY116" s="54"/>
      <c r="NZ116" s="54"/>
      <c r="OA116" s="54"/>
      <c r="OB116" s="54"/>
      <c r="OC116" s="54"/>
      <c r="OD116" s="54"/>
      <c r="OE116" s="54"/>
      <c r="OF116" s="54"/>
      <c r="OG116" s="54"/>
      <c r="OH116" s="54"/>
      <c r="OI116" s="54"/>
      <c r="OJ116" s="54"/>
      <c r="OK116" s="54"/>
      <c r="OL116" s="54"/>
      <c r="OM116" s="54"/>
      <c r="ON116" s="54"/>
      <c r="OO116" s="54"/>
      <c r="OP116" s="54"/>
      <c r="OQ116" s="54"/>
      <c r="OR116" s="54"/>
      <c r="OS116" s="54"/>
      <c r="OT116" s="54"/>
      <c r="OU116" s="54"/>
      <c r="OV116" s="39" t="s">
        <v>753</v>
      </c>
      <c r="OW116" s="54">
        <v>1</v>
      </c>
      <c r="OX116" s="54">
        <v>0</v>
      </c>
      <c r="OY116" s="54">
        <v>0</v>
      </c>
      <c r="OZ116" s="54">
        <v>0</v>
      </c>
      <c r="PA116" s="54">
        <v>0</v>
      </c>
      <c r="PB116" s="54">
        <v>0</v>
      </c>
      <c r="PC116" s="54">
        <v>0</v>
      </c>
      <c r="PD116" s="54">
        <v>0</v>
      </c>
      <c r="PE116" s="54"/>
      <c r="PF116" s="54"/>
      <c r="PG116" s="54"/>
      <c r="PH116" s="54">
        <v>0</v>
      </c>
      <c r="PI116" s="54">
        <v>0</v>
      </c>
      <c r="PJ116" s="54">
        <v>0</v>
      </c>
      <c r="PK116" s="54"/>
      <c r="PL116" s="54"/>
      <c r="PM116" s="54"/>
      <c r="PN116" s="54"/>
      <c r="PO116" s="54"/>
      <c r="PP116" s="54"/>
      <c r="PQ116" s="54"/>
      <c r="PR116" s="54"/>
      <c r="PS116" s="54"/>
      <c r="PT116" s="54"/>
      <c r="PU116" s="54"/>
      <c r="PV116" s="54"/>
      <c r="PW116" s="54"/>
      <c r="PX116" s="54"/>
      <c r="PY116" s="54"/>
      <c r="PZ116" s="54"/>
      <c r="QA116" s="54"/>
      <c r="QB116" s="54"/>
      <c r="QC116" s="54" t="s">
        <v>327</v>
      </c>
      <c r="QD116" s="54"/>
      <c r="QE116" s="54" t="s">
        <v>355</v>
      </c>
      <c r="QF116" s="54">
        <v>0</v>
      </c>
      <c r="QG116" s="54">
        <v>0</v>
      </c>
      <c r="QH116" s="54">
        <v>0</v>
      </c>
      <c r="QI116" s="54">
        <v>0</v>
      </c>
      <c r="QJ116" s="54">
        <v>0</v>
      </c>
      <c r="QK116" s="54">
        <v>0</v>
      </c>
      <c r="QL116" s="54">
        <v>0</v>
      </c>
      <c r="QM116" s="54">
        <v>1</v>
      </c>
      <c r="QN116" s="54">
        <v>0</v>
      </c>
      <c r="QO116" s="54"/>
      <c r="QP116" s="54"/>
      <c r="QQ116" s="54"/>
      <c r="QR116" s="54"/>
      <c r="QS116" s="54"/>
      <c r="QT116" s="54"/>
      <c r="QU116" s="54"/>
      <c r="QV116" s="54"/>
      <c r="QW116" s="54"/>
      <c r="QX116" s="54"/>
      <c r="QY116" s="54"/>
      <c r="QZ116" s="54"/>
      <c r="RA116" s="54"/>
      <c r="RB116" s="54"/>
      <c r="RC116" s="54"/>
      <c r="RD116" s="54"/>
      <c r="RE116" s="54"/>
      <c r="RF116" s="54"/>
      <c r="RG116" s="54"/>
      <c r="RH116" s="54"/>
      <c r="RI116" s="54"/>
      <c r="RJ116" s="54"/>
      <c r="RK116" s="54"/>
      <c r="RL116" s="54"/>
      <c r="RM116" s="54"/>
      <c r="RN116" s="54"/>
      <c r="RO116" s="54"/>
      <c r="RP116" s="54"/>
      <c r="RQ116" s="54"/>
      <c r="RR116" s="54"/>
      <c r="RS116" s="54"/>
      <c r="RT116" s="54"/>
      <c r="RU116" s="54"/>
      <c r="RV116" s="54"/>
      <c r="RW116" s="54"/>
      <c r="RX116" s="54"/>
      <c r="RY116" s="54"/>
      <c r="RZ116" s="54"/>
      <c r="SA116" s="54"/>
      <c r="SB116" s="54"/>
      <c r="SC116" s="54"/>
      <c r="SD116" s="54"/>
      <c r="SE116" s="54"/>
      <c r="SF116" s="54"/>
      <c r="SG116" s="54"/>
      <c r="SH116" s="54"/>
      <c r="SI116" s="54"/>
      <c r="SJ116" s="54"/>
      <c r="SK116" s="54"/>
      <c r="SL116" s="54"/>
      <c r="SM116" s="54"/>
      <c r="SN116" s="54"/>
      <c r="SO116" s="54"/>
      <c r="SP116" s="54"/>
      <c r="SQ116" s="54"/>
      <c r="SR116" s="54"/>
      <c r="SS116" s="54"/>
      <c r="ST116" s="54"/>
      <c r="SU116" s="54"/>
      <c r="SV116" s="54"/>
      <c r="SW116" s="54"/>
      <c r="SX116" s="54"/>
      <c r="SY116" s="54"/>
      <c r="SZ116" s="54"/>
      <c r="TA116" s="54"/>
      <c r="TB116" s="54"/>
      <c r="TC116" s="54"/>
      <c r="TD116" s="54"/>
      <c r="TE116" s="54"/>
      <c r="TF116" s="54"/>
      <c r="TG116" s="54"/>
      <c r="TH116" s="54"/>
      <c r="TI116" s="54"/>
      <c r="TJ116" s="54"/>
      <c r="TK116" s="54"/>
      <c r="TL116" s="54"/>
      <c r="TM116" s="54"/>
      <c r="TN116" s="54"/>
      <c r="TO116" s="54"/>
      <c r="TP116" s="54"/>
      <c r="TQ116" s="54"/>
      <c r="TR116" s="54"/>
      <c r="TS116" s="54"/>
      <c r="TT116" s="54"/>
      <c r="TU116" s="54"/>
      <c r="TV116" s="54"/>
      <c r="TW116" s="54"/>
      <c r="TX116" s="54"/>
      <c r="TY116" s="54"/>
      <c r="TZ116" s="54"/>
      <c r="UA116" s="54"/>
      <c r="UB116" s="54"/>
      <c r="UC116" s="54"/>
      <c r="UD116" s="54"/>
      <c r="UE116" s="54"/>
      <c r="UF116" s="54"/>
      <c r="UG116" s="54"/>
      <c r="UH116" s="54"/>
      <c r="UI116" s="54"/>
      <c r="UJ116" s="54"/>
      <c r="UK116" s="54"/>
      <c r="UL116" s="54"/>
      <c r="UM116" s="54"/>
      <c r="UN116" s="54"/>
      <c r="UO116" s="54"/>
      <c r="UP116" s="54"/>
      <c r="UQ116" s="54"/>
      <c r="UR116" s="54"/>
      <c r="US116" s="54"/>
      <c r="UT116" s="54"/>
      <c r="UU116" s="54"/>
      <c r="UV116" s="54"/>
      <c r="UW116" s="54"/>
      <c r="UX116" s="54"/>
      <c r="UY116" s="54"/>
      <c r="UZ116" s="54"/>
      <c r="VA116" s="54"/>
      <c r="VB116" s="54"/>
      <c r="VC116" s="54"/>
      <c r="VD116" s="54"/>
      <c r="VE116" s="54"/>
      <c r="VF116" s="54"/>
      <c r="VG116" s="54"/>
      <c r="VH116" s="54"/>
      <c r="VI116" s="54"/>
      <c r="VJ116" s="54"/>
      <c r="VK116" s="54"/>
      <c r="VL116" s="54"/>
      <c r="VM116" s="54"/>
      <c r="VN116" s="54"/>
      <c r="VO116" s="54"/>
      <c r="VP116" s="54"/>
      <c r="VQ116" s="54"/>
      <c r="VR116" s="54"/>
      <c r="VS116" s="54" t="s">
        <v>393</v>
      </c>
      <c r="VT116" s="54">
        <v>0</v>
      </c>
      <c r="VU116" s="54">
        <v>0</v>
      </c>
      <c r="VV116" s="54">
        <v>1</v>
      </c>
      <c r="VW116" s="54">
        <v>0</v>
      </c>
      <c r="VX116" s="54">
        <v>0</v>
      </c>
      <c r="VY116" s="54">
        <v>0</v>
      </c>
      <c r="VZ116" s="54">
        <v>1</v>
      </c>
      <c r="WA116" s="54">
        <v>0</v>
      </c>
      <c r="WB116" s="54"/>
      <c r="WC116" s="54">
        <v>0</v>
      </c>
      <c r="WD116" s="54">
        <v>0</v>
      </c>
      <c r="WE116" s="54">
        <v>0</v>
      </c>
      <c r="WF116" s="54"/>
      <c r="WG116" s="54" t="s">
        <v>4445</v>
      </c>
      <c r="WH116" s="54" t="s">
        <v>4492</v>
      </c>
      <c r="WI116" s="54" t="s">
        <v>2856</v>
      </c>
      <c r="WJ116" s="54">
        <v>0</v>
      </c>
      <c r="WK116" s="54">
        <v>0</v>
      </c>
      <c r="WL116" s="54">
        <v>0</v>
      </c>
      <c r="WM116" s="54">
        <v>0</v>
      </c>
      <c r="WN116" s="54">
        <v>1</v>
      </c>
      <c r="WO116" s="54">
        <v>1</v>
      </c>
      <c r="WP116" s="54">
        <v>0</v>
      </c>
      <c r="WQ116" s="54">
        <v>0</v>
      </c>
      <c r="WR116" s="54">
        <v>1</v>
      </c>
      <c r="WS116" s="54">
        <v>0</v>
      </c>
      <c r="WT116" s="54">
        <v>0</v>
      </c>
      <c r="WU116" s="54"/>
      <c r="WV116" s="54">
        <v>0</v>
      </c>
      <c r="WW116" s="54">
        <v>0</v>
      </c>
      <c r="WX116" s="54">
        <v>0</v>
      </c>
      <c r="WY116" s="54"/>
      <c r="WZ116" s="39" t="s">
        <v>5065</v>
      </c>
      <c r="XA116" s="54" t="s">
        <v>327</v>
      </c>
      <c r="XB116" s="54"/>
      <c r="XC116" s="54"/>
      <c r="XD116" s="54"/>
      <c r="XE116" s="54"/>
      <c r="XF116" s="54"/>
      <c r="XG116" s="54"/>
      <c r="XH116" s="54"/>
      <c r="XI116" s="54"/>
      <c r="XJ116" s="54" t="s">
        <v>327</v>
      </c>
      <c r="XK116" s="54" t="s">
        <v>327</v>
      </c>
      <c r="XL116" s="54"/>
      <c r="XM116" s="54" t="s">
        <v>598</v>
      </c>
      <c r="XN116" s="54">
        <v>0</v>
      </c>
      <c r="XO116" s="54">
        <v>0</v>
      </c>
      <c r="XP116" s="54">
        <v>1</v>
      </c>
      <c r="XQ116" s="54"/>
      <c r="XR116" s="54">
        <v>0</v>
      </c>
      <c r="XS116" s="54">
        <v>0</v>
      </c>
      <c r="XT116" s="54">
        <v>0</v>
      </c>
      <c r="XU116" s="54"/>
      <c r="XV116" s="54"/>
      <c r="XW116" s="54" t="s">
        <v>4136</v>
      </c>
      <c r="XX116" s="54">
        <v>231137073</v>
      </c>
      <c r="XY116" s="54" t="s">
        <v>2859</v>
      </c>
      <c r="XZ116" s="53">
        <v>44511.296261574083</v>
      </c>
      <c r="YA116" s="54"/>
      <c r="YB116" s="54"/>
      <c r="YC116" s="54" t="s">
        <v>336</v>
      </c>
      <c r="YD116" s="54" t="s">
        <v>337</v>
      </c>
      <c r="YE116" s="54"/>
      <c r="YF116" s="54">
        <v>129</v>
      </c>
    </row>
    <row r="117" spans="1:656" s="17" customFormat="1" x14ac:dyDescent="0.25">
      <c r="A117" s="56">
        <v>44510.593081979168</v>
      </c>
      <c r="B117" s="57">
        <v>44510.700719016197</v>
      </c>
      <c r="C117" s="57">
        <v>44510</v>
      </c>
      <c r="D117" s="58" t="s">
        <v>2735</v>
      </c>
      <c r="E117" s="58" t="s">
        <v>308</v>
      </c>
      <c r="F117" s="57">
        <v>44510</v>
      </c>
      <c r="G117" s="58" t="s">
        <v>310</v>
      </c>
      <c r="H117" s="58" t="s">
        <v>310</v>
      </c>
      <c r="I117" s="58" t="s">
        <v>327</v>
      </c>
      <c r="J117" s="58" t="s">
        <v>312</v>
      </c>
      <c r="K117" s="58" t="s">
        <v>313</v>
      </c>
      <c r="L117" s="58"/>
      <c r="M117" s="58" t="s">
        <v>314</v>
      </c>
      <c r="N117" s="58" t="s">
        <v>310</v>
      </c>
      <c r="O117" s="58" t="s">
        <v>315</v>
      </c>
      <c r="P117" s="58" t="s">
        <v>316</v>
      </c>
      <c r="Q117" s="58"/>
      <c r="R117" s="58" t="s">
        <v>317</v>
      </c>
      <c r="S117" s="58">
        <v>4</v>
      </c>
      <c r="T117" s="58">
        <v>0</v>
      </c>
      <c r="U117" s="58">
        <v>3</v>
      </c>
      <c r="V117" s="58" t="s">
        <v>319</v>
      </c>
      <c r="W117" s="58">
        <v>0</v>
      </c>
      <c r="X117" s="58">
        <v>1</v>
      </c>
      <c r="Y117" s="58">
        <v>0</v>
      </c>
      <c r="Z117" s="58">
        <v>0</v>
      </c>
      <c r="AA117" s="58"/>
      <c r="AB117" s="58"/>
      <c r="AC117" s="58"/>
      <c r="AD117" s="58"/>
      <c r="AE117" s="58"/>
      <c r="AF117" s="58" t="s">
        <v>310</v>
      </c>
      <c r="AG117" s="58" t="s">
        <v>339</v>
      </c>
      <c r="AH117" s="58">
        <v>1</v>
      </c>
      <c r="AI117" s="58">
        <v>0</v>
      </c>
      <c r="AJ117" s="58">
        <v>0</v>
      </c>
      <c r="AK117" s="58">
        <v>0</v>
      </c>
      <c r="AL117" s="58">
        <v>0</v>
      </c>
      <c r="AM117" s="58">
        <v>0</v>
      </c>
      <c r="AN117" s="58">
        <v>0</v>
      </c>
      <c r="AO117" s="58">
        <v>0</v>
      </c>
      <c r="AP117" s="58"/>
      <c r="AQ117" s="58" t="s">
        <v>383</v>
      </c>
      <c r="AR117" s="58"/>
      <c r="AS117" s="58">
        <v>100</v>
      </c>
      <c r="AT117" s="58" t="s">
        <v>327</v>
      </c>
      <c r="AU117" s="58"/>
      <c r="AV117" s="58"/>
      <c r="AW117" s="58"/>
      <c r="AX117" s="58"/>
      <c r="AY117" s="58"/>
      <c r="AZ117" s="58"/>
      <c r="BA117" s="58"/>
      <c r="BB117" s="58"/>
      <c r="BC117" s="58"/>
      <c r="BD117" s="58"/>
      <c r="BE117" s="58"/>
      <c r="BF117" s="58"/>
      <c r="BG117" s="58"/>
      <c r="BH117" s="58"/>
      <c r="BI117" s="58"/>
      <c r="BJ117" s="58"/>
      <c r="BK117" s="58"/>
      <c r="BL117" s="58"/>
      <c r="BM117" s="58"/>
      <c r="BN117" s="58"/>
      <c r="BO117" s="58" t="s">
        <v>341</v>
      </c>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CM117" s="58"/>
      <c r="CN117" s="58"/>
      <c r="CO117" s="58"/>
      <c r="CP117" s="58"/>
      <c r="CQ117" s="58"/>
      <c r="CR117" s="58"/>
      <c r="CS117" s="58"/>
      <c r="CT117" s="58"/>
      <c r="CU117" s="58"/>
      <c r="CV117" s="58"/>
      <c r="CW117" s="58"/>
      <c r="CX117" s="58"/>
      <c r="CY117" s="58"/>
      <c r="CZ117" s="58"/>
      <c r="DA117" s="58"/>
      <c r="DB117" s="58"/>
      <c r="DC117" s="58"/>
      <c r="DD117" s="58"/>
      <c r="DE117" s="58"/>
      <c r="DF117" s="58"/>
      <c r="DG117" s="58"/>
      <c r="DH117" s="58"/>
      <c r="DI117" s="58"/>
      <c r="DJ117" s="58"/>
      <c r="DK117" s="58"/>
      <c r="DL117" s="58"/>
      <c r="DM117" s="58"/>
      <c r="DN117" s="58"/>
      <c r="DO117" s="58"/>
      <c r="DP117" s="58"/>
      <c r="DQ117" s="58"/>
      <c r="DR117" s="58"/>
      <c r="DS117" s="58"/>
      <c r="DT117" s="58"/>
      <c r="DU117" s="58"/>
      <c r="DV117" s="58"/>
      <c r="DW117" s="58"/>
      <c r="DX117" s="58"/>
      <c r="DY117" s="58"/>
      <c r="DZ117" s="58"/>
      <c r="EA117" s="58"/>
      <c r="EB117" s="58"/>
      <c r="EC117" s="58"/>
      <c r="ED117" s="58"/>
      <c r="EE117" s="58"/>
      <c r="EF117" s="58"/>
      <c r="EG117" s="58"/>
      <c r="EH117" s="58"/>
      <c r="EI117" s="58"/>
      <c r="EJ117" s="58" t="s">
        <v>318</v>
      </c>
      <c r="EK117" s="58">
        <v>1</v>
      </c>
      <c r="EL117" s="58">
        <v>0</v>
      </c>
      <c r="EM117" s="58">
        <v>0</v>
      </c>
      <c r="EN117" s="58">
        <v>0</v>
      </c>
      <c r="EO117" s="58">
        <v>0</v>
      </c>
      <c r="EP117" s="58">
        <v>0</v>
      </c>
      <c r="EQ117" s="58"/>
      <c r="ER117" s="58" t="s">
        <v>2860</v>
      </c>
      <c r="ES117" s="58">
        <v>1</v>
      </c>
      <c r="ET117" s="58">
        <v>1</v>
      </c>
      <c r="EU117" s="58">
        <v>0</v>
      </c>
      <c r="EV117" s="58">
        <v>0</v>
      </c>
      <c r="EW117" s="58">
        <v>0</v>
      </c>
      <c r="EX117" s="58">
        <v>0</v>
      </c>
      <c r="EY117" s="58">
        <v>0</v>
      </c>
      <c r="EZ117" s="58">
        <v>0</v>
      </c>
      <c r="FA117" s="58">
        <v>1</v>
      </c>
      <c r="FB117" s="58">
        <v>0</v>
      </c>
      <c r="FC117" s="58">
        <v>0</v>
      </c>
      <c r="FD117" s="58">
        <v>0</v>
      </c>
      <c r="FE117" s="58">
        <v>0</v>
      </c>
      <c r="FF117" s="58">
        <v>0</v>
      </c>
      <c r="FG117" s="58">
        <v>0</v>
      </c>
      <c r="FH117" s="58">
        <v>0</v>
      </c>
      <c r="FI117" s="58">
        <v>0</v>
      </c>
      <c r="FJ117" s="58"/>
      <c r="FK117" s="58" t="s">
        <v>318</v>
      </c>
      <c r="FL117" s="58">
        <v>1</v>
      </c>
      <c r="FM117" s="58">
        <v>0</v>
      </c>
      <c r="FN117" s="58">
        <v>0</v>
      </c>
      <c r="FO117" s="58">
        <v>0</v>
      </c>
      <c r="FP117" s="58">
        <v>0</v>
      </c>
      <c r="FQ117" s="58">
        <v>0</v>
      </c>
      <c r="FR117" s="58"/>
      <c r="FS117" s="58"/>
      <c r="FT117" s="58"/>
      <c r="FU117" s="58"/>
      <c r="FV117" s="58"/>
      <c r="FW117" s="58"/>
      <c r="FX117" s="58"/>
      <c r="FY117" s="58"/>
      <c r="FZ117" s="58"/>
      <c r="GA117" s="58"/>
      <c r="GB117" s="58"/>
      <c r="GC117" s="58"/>
      <c r="GD117" s="58"/>
      <c r="GE117" s="58"/>
      <c r="GF117" s="58"/>
      <c r="GG117" s="58"/>
      <c r="GH117" s="58"/>
      <c r="GI117" s="58"/>
      <c r="GJ117" s="58"/>
      <c r="GK117" s="58"/>
      <c r="GL117" s="58"/>
      <c r="GM117" s="58"/>
      <c r="GN117" s="58"/>
      <c r="GO117" s="58"/>
      <c r="GP117" s="58"/>
      <c r="GQ117" s="58"/>
      <c r="GR117" s="58"/>
      <c r="GS117" s="58"/>
      <c r="GT117" s="58"/>
      <c r="GU117" s="58"/>
      <c r="GV117" s="58"/>
      <c r="GW117" s="58"/>
      <c r="GX117" s="58"/>
      <c r="GY117" s="58"/>
      <c r="GZ117" s="58"/>
      <c r="HA117" s="58"/>
      <c r="HB117" s="58"/>
      <c r="HC117" s="58"/>
      <c r="HD117" s="58"/>
      <c r="HE117" s="58"/>
      <c r="HF117" s="58"/>
      <c r="HG117" s="58"/>
      <c r="HH117" s="58"/>
      <c r="HI117" s="58"/>
      <c r="HJ117" s="58"/>
      <c r="HK117" s="58"/>
      <c r="HL117" s="58"/>
      <c r="HM117" s="58"/>
      <c r="HN117" s="58"/>
      <c r="HO117" s="58"/>
      <c r="HP117" s="58"/>
      <c r="HQ117" s="58"/>
      <c r="HR117" s="58"/>
      <c r="HS117" s="58"/>
      <c r="HT117" s="58"/>
      <c r="HU117" s="58" t="s">
        <v>344</v>
      </c>
      <c r="HV117" s="58"/>
      <c r="HW117" s="58" t="s">
        <v>385</v>
      </c>
      <c r="HX117" s="58"/>
      <c r="HY117" s="58"/>
      <c r="HZ117" s="58"/>
      <c r="IA117" s="58"/>
      <c r="IB117" s="58"/>
      <c r="IC117" s="58"/>
      <c r="ID117" s="58" t="s">
        <v>4275</v>
      </c>
      <c r="IE117" s="58" t="s">
        <v>347</v>
      </c>
      <c r="IF117" s="58">
        <v>1</v>
      </c>
      <c r="IG117" s="58">
        <v>0</v>
      </c>
      <c r="IH117" s="58">
        <v>0</v>
      </c>
      <c r="II117" s="58">
        <v>0</v>
      </c>
      <c r="IJ117" s="58">
        <v>0</v>
      </c>
      <c r="IK117" s="58">
        <v>0</v>
      </c>
      <c r="IL117" s="58">
        <v>0</v>
      </c>
      <c r="IM117" s="54">
        <v>0</v>
      </c>
      <c r="IN117" s="58">
        <v>0</v>
      </c>
      <c r="IO117" s="58">
        <v>0</v>
      </c>
      <c r="IP117" s="58">
        <v>0</v>
      </c>
      <c r="IQ117" s="58"/>
      <c r="IR117" s="39" t="s">
        <v>4216</v>
      </c>
      <c r="IS117" s="58" t="s">
        <v>349</v>
      </c>
      <c r="IT117" s="58">
        <v>0</v>
      </c>
      <c r="IU117" s="58">
        <v>0</v>
      </c>
      <c r="IV117" s="58">
        <v>1</v>
      </c>
      <c r="IW117" s="58">
        <v>0</v>
      </c>
      <c r="IX117" s="58">
        <v>0</v>
      </c>
      <c r="IY117" s="58">
        <v>1</v>
      </c>
      <c r="IZ117" s="58">
        <v>0</v>
      </c>
      <c r="JA117" s="58">
        <v>0</v>
      </c>
      <c r="JB117" s="58">
        <v>0</v>
      </c>
      <c r="JC117" s="58">
        <v>0</v>
      </c>
      <c r="JD117" s="58">
        <v>0</v>
      </c>
      <c r="JE117" s="58">
        <v>0</v>
      </c>
      <c r="JF117" s="58">
        <v>0</v>
      </c>
      <c r="JG117" s="58">
        <v>0</v>
      </c>
      <c r="JH117" s="58">
        <v>0</v>
      </c>
      <c r="JI117" s="58">
        <v>0</v>
      </c>
      <c r="JJ117" s="58"/>
      <c r="JK117" s="58" t="s">
        <v>389</v>
      </c>
      <c r="JL117" s="59" t="s">
        <v>351</v>
      </c>
      <c r="JM117" s="58"/>
      <c r="JN117" s="58" t="s">
        <v>352</v>
      </c>
      <c r="JO117" s="58"/>
      <c r="JP117" s="58"/>
      <c r="JQ117" s="58"/>
      <c r="JR117" s="58"/>
      <c r="JS117" s="58"/>
      <c r="JT117" s="58"/>
      <c r="JU117" s="58"/>
      <c r="JV117" s="58"/>
      <c r="JW117" s="58"/>
      <c r="JX117" s="58"/>
      <c r="JY117" s="58"/>
      <c r="JZ117" s="58"/>
      <c r="KA117" s="58"/>
      <c r="KB117" s="59"/>
      <c r="KC117" s="58"/>
      <c r="KD117" s="58"/>
      <c r="KE117" s="58"/>
      <c r="KF117" s="58"/>
      <c r="KG117" s="58"/>
      <c r="KH117" s="58"/>
      <c r="KI117" s="58"/>
      <c r="KJ117" s="58"/>
      <c r="KK117" s="58"/>
      <c r="KL117" s="58"/>
      <c r="KM117" s="58"/>
      <c r="KN117" s="58"/>
      <c r="KO117" s="58"/>
      <c r="KP117" s="58"/>
      <c r="KQ117" s="58"/>
      <c r="KR117" s="58"/>
      <c r="KS117" s="58"/>
      <c r="KT117" s="58"/>
      <c r="KU117" s="58"/>
      <c r="KV117" s="58"/>
      <c r="KW117" s="58"/>
      <c r="KX117" s="58"/>
      <c r="KY117" s="58"/>
      <c r="KZ117" s="58"/>
      <c r="LA117" s="58"/>
      <c r="LB117" s="58"/>
      <c r="LC117" s="58"/>
      <c r="LD117" s="58"/>
      <c r="LE117" s="58"/>
      <c r="LF117" s="58"/>
      <c r="LG117" s="58"/>
      <c r="LH117" s="58"/>
      <c r="LI117" s="58"/>
      <c r="LJ117" s="58"/>
      <c r="LK117" s="58"/>
      <c r="LL117" s="58"/>
      <c r="LM117" s="58"/>
      <c r="LN117" s="58"/>
      <c r="LO117" s="58"/>
      <c r="LP117" s="58"/>
      <c r="LQ117" s="58"/>
      <c r="LR117" s="58"/>
      <c r="LS117" s="58"/>
      <c r="LT117" s="58"/>
      <c r="LU117" s="58"/>
      <c r="LV117" s="58"/>
      <c r="LW117" s="58"/>
      <c r="LX117" s="58"/>
      <c r="LY117" s="58"/>
      <c r="LZ117" s="58"/>
      <c r="MA117" s="58"/>
      <c r="MB117" s="58"/>
      <c r="MC117" s="58"/>
      <c r="MD117" s="58"/>
      <c r="ME117" s="58"/>
      <c r="MF117" s="58"/>
      <c r="MG117" s="54" t="s">
        <v>355</v>
      </c>
      <c r="MH117" s="58" t="s">
        <v>2271</v>
      </c>
      <c r="MI117" s="54" t="s">
        <v>2271</v>
      </c>
      <c r="MJ117" s="54" t="s">
        <v>355</v>
      </c>
      <c r="MK117" s="58">
        <v>0</v>
      </c>
      <c r="ML117" s="58">
        <v>0</v>
      </c>
      <c r="MM117" s="58">
        <v>0</v>
      </c>
      <c r="MN117" s="58">
        <v>0</v>
      </c>
      <c r="MO117" s="58">
        <v>0</v>
      </c>
      <c r="MP117" s="58">
        <v>0</v>
      </c>
      <c r="MQ117" s="58">
        <v>1</v>
      </c>
      <c r="MR117" s="58">
        <v>0</v>
      </c>
      <c r="MS117" s="58"/>
      <c r="MT117" s="58" t="s">
        <v>324</v>
      </c>
      <c r="MU117" s="58">
        <v>0</v>
      </c>
      <c r="MV117" s="58">
        <v>1</v>
      </c>
      <c r="MW117" s="58"/>
      <c r="MX117" s="58">
        <v>0</v>
      </c>
      <c r="MY117" s="58">
        <v>0</v>
      </c>
      <c r="MZ117" s="58">
        <v>0</v>
      </c>
      <c r="NA117" s="58"/>
      <c r="NB117" s="58" t="s">
        <v>356</v>
      </c>
      <c r="NC117" s="58">
        <v>1</v>
      </c>
      <c r="ND117" s="58">
        <v>1</v>
      </c>
      <c r="NE117" s="58">
        <v>0</v>
      </c>
      <c r="NF117" s="58">
        <v>0</v>
      </c>
      <c r="NG117" s="58" t="s">
        <v>326</v>
      </c>
      <c r="NH117" s="58">
        <v>0</v>
      </c>
      <c r="NI117" s="58">
        <v>0</v>
      </c>
      <c r="NJ117" s="58">
        <v>0</v>
      </c>
      <c r="NK117" s="58">
        <v>1</v>
      </c>
      <c r="NL117" s="58">
        <v>0</v>
      </c>
      <c r="NM117" s="58">
        <v>0</v>
      </c>
      <c r="NN117" s="58">
        <v>0</v>
      </c>
      <c r="NO117" s="58">
        <v>0</v>
      </c>
      <c r="NP117" s="58">
        <v>0</v>
      </c>
      <c r="NQ117" s="58">
        <v>0</v>
      </c>
      <c r="NR117" s="58">
        <v>0</v>
      </c>
      <c r="NS117" s="58"/>
      <c r="NT117" s="58"/>
      <c r="NU117" s="58" t="s">
        <v>327</v>
      </c>
      <c r="NV117" s="58" t="s">
        <v>327</v>
      </c>
      <c r="NW117" s="58"/>
      <c r="NX117" s="58"/>
      <c r="NY117" s="58"/>
      <c r="NZ117" s="58"/>
      <c r="OA117" s="58"/>
      <c r="OB117" s="58"/>
      <c r="OC117" s="58"/>
      <c r="OD117" s="58"/>
      <c r="OE117" s="58"/>
      <c r="OF117" s="58"/>
      <c r="OG117" s="58"/>
      <c r="OH117" s="58"/>
      <c r="OI117" s="58"/>
      <c r="OJ117" s="58"/>
      <c r="OK117" s="58"/>
      <c r="OL117" s="58"/>
      <c r="OM117" s="58"/>
      <c r="ON117" s="58"/>
      <c r="OO117" s="58"/>
      <c r="OP117" s="58"/>
      <c r="OQ117" s="58"/>
      <c r="OR117" s="58"/>
      <c r="OS117" s="58"/>
      <c r="OT117" s="58"/>
      <c r="OU117" s="58"/>
      <c r="OV117" s="39"/>
      <c r="OW117" s="58"/>
      <c r="OX117" s="58"/>
      <c r="OY117" s="58"/>
      <c r="OZ117" s="58"/>
      <c r="PA117" s="58"/>
      <c r="PB117" s="58"/>
      <c r="PC117" s="58"/>
      <c r="PD117" s="58"/>
      <c r="PE117" s="58"/>
      <c r="PF117" s="58"/>
      <c r="PG117" s="58"/>
      <c r="PH117" s="58"/>
      <c r="PI117" s="58"/>
      <c r="PJ117" s="58"/>
      <c r="PK117" s="58"/>
      <c r="PL117" s="58"/>
      <c r="PM117" s="58"/>
      <c r="PN117" s="58"/>
      <c r="PO117" s="58"/>
      <c r="PP117" s="58"/>
      <c r="PQ117" s="58"/>
      <c r="PR117" s="58"/>
      <c r="PS117" s="58"/>
      <c r="PT117" s="58"/>
      <c r="PU117" s="58"/>
      <c r="PV117" s="58"/>
      <c r="PW117" s="58"/>
      <c r="PX117" s="58"/>
      <c r="PY117" s="58"/>
      <c r="PZ117" s="58"/>
      <c r="QA117" s="58"/>
      <c r="QB117" s="58"/>
      <c r="QC117" s="58"/>
      <c r="QD117" s="58"/>
      <c r="QE117" s="58"/>
      <c r="QF117" s="58"/>
      <c r="QG117" s="58"/>
      <c r="QH117" s="58"/>
      <c r="QI117" s="58"/>
      <c r="QJ117" s="58"/>
      <c r="QK117" s="58"/>
      <c r="QL117" s="58"/>
      <c r="QM117" s="58"/>
      <c r="QN117" s="58"/>
      <c r="QO117" s="58"/>
      <c r="QP117" s="58"/>
      <c r="QQ117" s="58"/>
      <c r="QR117" s="58"/>
      <c r="QS117" s="58"/>
      <c r="QT117" s="58"/>
      <c r="QU117" s="58"/>
      <c r="QV117" s="58"/>
      <c r="QW117" s="58"/>
      <c r="QX117" s="58"/>
      <c r="QY117" s="58"/>
      <c r="QZ117" s="58"/>
      <c r="RA117" s="58"/>
      <c r="RB117" s="58"/>
      <c r="RC117" s="58"/>
      <c r="RD117" s="58"/>
      <c r="RE117" s="58"/>
      <c r="RF117" s="58"/>
      <c r="RG117" s="58"/>
      <c r="RH117" s="58"/>
      <c r="RI117" s="58"/>
      <c r="RJ117" s="58"/>
      <c r="RK117" s="58"/>
      <c r="RL117" s="58"/>
      <c r="RM117" s="58"/>
      <c r="RN117" s="58"/>
      <c r="RO117" s="58"/>
      <c r="RP117" s="58"/>
      <c r="RQ117" s="58"/>
      <c r="RR117" s="58"/>
      <c r="RS117" s="58"/>
      <c r="RT117" s="58"/>
      <c r="RU117" s="58"/>
      <c r="RV117" s="58"/>
      <c r="RW117" s="58"/>
      <c r="RX117" s="58"/>
      <c r="RY117" s="58"/>
      <c r="RZ117" s="58"/>
      <c r="SA117" s="58"/>
      <c r="SB117" s="58"/>
      <c r="SC117" s="58"/>
      <c r="SD117" s="58"/>
      <c r="SE117" s="58"/>
      <c r="SF117" s="58"/>
      <c r="SG117" s="58"/>
      <c r="SH117" s="58"/>
      <c r="SI117" s="58"/>
      <c r="SJ117" s="58"/>
      <c r="SK117" s="58"/>
      <c r="SL117" s="58"/>
      <c r="SM117" s="58"/>
      <c r="SN117" s="58"/>
      <c r="SO117" s="58"/>
      <c r="SP117" s="58"/>
      <c r="SQ117" s="58"/>
      <c r="SR117" s="58"/>
      <c r="SS117" s="58"/>
      <c r="ST117" s="58"/>
      <c r="SU117" s="58"/>
      <c r="SV117" s="58"/>
      <c r="SW117" s="58"/>
      <c r="SX117" s="58"/>
      <c r="SY117" s="58"/>
      <c r="SZ117" s="58"/>
      <c r="TA117" s="58"/>
      <c r="TB117" s="58"/>
      <c r="TC117" s="58"/>
      <c r="TD117" s="58"/>
      <c r="TE117" s="58"/>
      <c r="TF117" s="58"/>
      <c r="TG117" s="58"/>
      <c r="TH117" s="58"/>
      <c r="TI117" s="58"/>
      <c r="TJ117" s="58"/>
      <c r="TK117" s="58"/>
      <c r="TL117" s="58"/>
      <c r="TM117" s="58"/>
      <c r="TN117" s="58"/>
      <c r="TO117" s="58"/>
      <c r="TP117" s="58"/>
      <c r="TQ117" s="58"/>
      <c r="TR117" s="58"/>
      <c r="TS117" s="58"/>
      <c r="TT117" s="58"/>
      <c r="TU117" s="58"/>
      <c r="TV117" s="58"/>
      <c r="TW117" s="58"/>
      <c r="TX117" s="58"/>
      <c r="TY117" s="58"/>
      <c r="TZ117" s="58"/>
      <c r="UA117" s="58"/>
      <c r="UB117" s="58"/>
      <c r="UC117" s="58"/>
      <c r="UD117" s="58"/>
      <c r="UE117" s="58"/>
      <c r="UF117" s="58"/>
      <c r="UG117" s="58"/>
      <c r="UH117" s="58"/>
      <c r="UI117" s="58"/>
      <c r="UJ117" s="58"/>
      <c r="UK117" s="58"/>
      <c r="UL117" s="58"/>
      <c r="UM117" s="58"/>
      <c r="UN117" s="58"/>
      <c r="UO117" s="58"/>
      <c r="UP117" s="58"/>
      <c r="UQ117" s="58"/>
      <c r="UR117" s="58"/>
      <c r="US117" s="58"/>
      <c r="UT117" s="58"/>
      <c r="UU117" s="58"/>
      <c r="UV117" s="58"/>
      <c r="UW117" s="58"/>
      <c r="UX117" s="58"/>
      <c r="UY117" s="58"/>
      <c r="UZ117" s="58"/>
      <c r="VA117" s="58"/>
      <c r="VB117" s="58"/>
      <c r="VC117" s="58"/>
      <c r="VD117" s="58"/>
      <c r="VE117" s="58"/>
      <c r="VF117" s="58"/>
      <c r="VG117" s="58"/>
      <c r="VH117" s="58"/>
      <c r="VI117" s="58"/>
      <c r="VJ117" s="58"/>
      <c r="VK117" s="58"/>
      <c r="VL117" s="58"/>
      <c r="VM117" s="58"/>
      <c r="VN117" s="58"/>
      <c r="VO117" s="58"/>
      <c r="VP117" s="58"/>
      <c r="VQ117" s="58"/>
      <c r="VR117" s="58"/>
      <c r="VS117" s="58" t="s">
        <v>2864</v>
      </c>
      <c r="VT117" s="58">
        <v>1</v>
      </c>
      <c r="VU117" s="58">
        <v>1</v>
      </c>
      <c r="VV117" s="58">
        <v>1</v>
      </c>
      <c r="VW117" s="58">
        <v>0</v>
      </c>
      <c r="VX117" s="58">
        <v>0</v>
      </c>
      <c r="VY117" s="58">
        <v>0</v>
      </c>
      <c r="VZ117" s="58">
        <v>1</v>
      </c>
      <c r="WA117" s="58">
        <v>0</v>
      </c>
      <c r="WB117" s="58"/>
      <c r="WC117" s="58">
        <v>0</v>
      </c>
      <c r="WD117" s="58">
        <v>0</v>
      </c>
      <c r="WE117" s="58">
        <v>0</v>
      </c>
      <c r="WF117" s="58"/>
      <c r="WG117" s="39" t="s">
        <v>355</v>
      </c>
      <c r="WH117" s="58" t="s">
        <v>4512</v>
      </c>
      <c r="WI117" s="58" t="s">
        <v>1012</v>
      </c>
      <c r="WJ117" s="58">
        <v>0</v>
      </c>
      <c r="WK117" s="58">
        <v>0</v>
      </c>
      <c r="WL117" s="58">
        <v>0</v>
      </c>
      <c r="WM117" s="58">
        <v>0</v>
      </c>
      <c r="WN117" s="58">
        <v>0</v>
      </c>
      <c r="WO117" s="58">
        <v>1</v>
      </c>
      <c r="WP117" s="58">
        <v>0</v>
      </c>
      <c r="WQ117" s="58">
        <v>0</v>
      </c>
      <c r="WR117" s="58">
        <v>1</v>
      </c>
      <c r="WS117" s="58">
        <v>0</v>
      </c>
      <c r="WT117" s="58">
        <v>0</v>
      </c>
      <c r="WU117" s="58"/>
      <c r="WV117" s="58">
        <v>0</v>
      </c>
      <c r="WW117" s="58">
        <v>0</v>
      </c>
      <c r="WX117" s="58">
        <v>0</v>
      </c>
      <c r="WY117" s="58"/>
      <c r="WZ117" s="39" t="s">
        <v>5065</v>
      </c>
      <c r="XA117" s="58" t="s">
        <v>327</v>
      </c>
      <c r="XB117" s="58"/>
      <c r="XC117" s="58"/>
      <c r="XD117" s="58"/>
      <c r="XE117" s="58"/>
      <c r="XF117" s="58"/>
      <c r="XG117" s="58"/>
      <c r="XH117" s="58"/>
      <c r="XI117" s="58"/>
      <c r="XJ117" s="58" t="s">
        <v>327</v>
      </c>
      <c r="XK117" s="58" t="s">
        <v>327</v>
      </c>
      <c r="XL117" s="58"/>
      <c r="XM117" s="58" t="s">
        <v>598</v>
      </c>
      <c r="XN117" s="58">
        <v>0</v>
      </c>
      <c r="XO117" s="58">
        <v>0</v>
      </c>
      <c r="XP117" s="58">
        <v>1</v>
      </c>
      <c r="XQ117" s="58"/>
      <c r="XR117" s="58">
        <v>0</v>
      </c>
      <c r="XS117" s="58">
        <v>0</v>
      </c>
      <c r="XT117" s="58">
        <v>0</v>
      </c>
      <c r="XU117" s="58"/>
      <c r="XV117" s="58"/>
      <c r="XW117" s="58" t="s">
        <v>4137</v>
      </c>
      <c r="XX117" s="58">
        <v>231137079</v>
      </c>
      <c r="XY117" s="58" t="s">
        <v>2868</v>
      </c>
      <c r="XZ117" s="57">
        <v>44511.296273148153</v>
      </c>
      <c r="YA117" s="58"/>
      <c r="YB117" s="58"/>
      <c r="YC117" s="58" t="s">
        <v>336</v>
      </c>
      <c r="YD117" s="58" t="s">
        <v>337</v>
      </c>
      <c r="YE117" s="58"/>
      <c r="YF117" s="58">
        <v>130</v>
      </c>
    </row>
    <row r="118" spans="1:656" s="17" customFormat="1" x14ac:dyDescent="0.25">
      <c r="A118" s="52">
        <v>44510.618968368057</v>
      </c>
      <c r="B118" s="53">
        <v>44510.704321712961</v>
      </c>
      <c r="C118" s="53">
        <v>44510</v>
      </c>
      <c r="D118" s="54" t="s">
        <v>2735</v>
      </c>
      <c r="E118" s="54" t="s">
        <v>308</v>
      </c>
      <c r="F118" s="53">
        <v>44510</v>
      </c>
      <c r="G118" s="54" t="s">
        <v>310</v>
      </c>
      <c r="H118" s="54" t="s">
        <v>310</v>
      </c>
      <c r="I118" s="54" t="s">
        <v>327</v>
      </c>
      <c r="J118" s="54" t="s">
        <v>312</v>
      </c>
      <c r="K118" s="54" t="s">
        <v>313</v>
      </c>
      <c r="L118" s="54"/>
      <c r="M118" s="54" t="s">
        <v>314</v>
      </c>
      <c r="N118" s="54" t="s">
        <v>310</v>
      </c>
      <c r="O118" s="54" t="s">
        <v>315</v>
      </c>
      <c r="P118" s="54" t="s">
        <v>656</v>
      </c>
      <c r="Q118" s="54"/>
      <c r="R118" s="54" t="s">
        <v>317</v>
      </c>
      <c r="S118" s="54">
        <v>7</v>
      </c>
      <c r="T118" s="54">
        <v>0</v>
      </c>
      <c r="U118" s="54">
        <v>0</v>
      </c>
      <c r="V118" s="54" t="s">
        <v>319</v>
      </c>
      <c r="W118" s="54">
        <v>0</v>
      </c>
      <c r="X118" s="54">
        <v>1</v>
      </c>
      <c r="Y118" s="54">
        <v>0</v>
      </c>
      <c r="Z118" s="54">
        <v>0</v>
      </c>
      <c r="AA118" s="54"/>
      <c r="AB118" s="54"/>
      <c r="AC118" s="54"/>
      <c r="AD118" s="54"/>
      <c r="AE118" s="54"/>
      <c r="AF118" s="54" t="s">
        <v>310</v>
      </c>
      <c r="AG118" s="54" t="s">
        <v>339</v>
      </c>
      <c r="AH118" s="54">
        <v>1</v>
      </c>
      <c r="AI118" s="54">
        <v>0</v>
      </c>
      <c r="AJ118" s="54">
        <v>0</v>
      </c>
      <c r="AK118" s="54">
        <v>0</v>
      </c>
      <c r="AL118" s="54">
        <v>0</v>
      </c>
      <c r="AM118" s="54">
        <v>0</v>
      </c>
      <c r="AN118" s="54">
        <v>0</v>
      </c>
      <c r="AO118" s="54">
        <v>0</v>
      </c>
      <c r="AP118" s="54"/>
      <c r="AQ118" s="54" t="s">
        <v>383</v>
      </c>
      <c r="AR118" s="54"/>
      <c r="AS118" s="54">
        <v>100</v>
      </c>
      <c r="AT118" s="54" t="s">
        <v>327</v>
      </c>
      <c r="AU118" s="54"/>
      <c r="AV118" s="54"/>
      <c r="AW118" s="54"/>
      <c r="AX118" s="54"/>
      <c r="AY118" s="54"/>
      <c r="AZ118" s="54"/>
      <c r="BA118" s="54"/>
      <c r="BB118" s="54"/>
      <c r="BC118" s="54"/>
      <c r="BD118" s="54"/>
      <c r="BE118" s="54"/>
      <c r="BF118" s="54"/>
      <c r="BG118" s="54"/>
      <c r="BH118" s="54"/>
      <c r="BI118" s="54"/>
      <c r="BJ118" s="54"/>
      <c r="BK118" s="54"/>
      <c r="BL118" s="54"/>
      <c r="BM118" s="54"/>
      <c r="BN118" s="54"/>
      <c r="BO118" s="54" t="s">
        <v>427</v>
      </c>
      <c r="BP118" s="54"/>
      <c r="BQ118" s="54"/>
      <c r="BR118" s="54"/>
      <c r="BS118" s="54"/>
      <c r="BT118" s="54"/>
      <c r="BU118" s="54"/>
      <c r="BV118" s="54"/>
      <c r="BW118" s="54"/>
      <c r="BX118" s="54"/>
      <c r="BY118" s="54"/>
      <c r="BZ118" s="54"/>
      <c r="CA118" s="54"/>
      <c r="CB118" s="54"/>
      <c r="CC118" s="54"/>
      <c r="CD118" s="54"/>
      <c r="CE118" s="54"/>
      <c r="CF118" s="54"/>
      <c r="CG118" s="54"/>
      <c r="CH118" s="54"/>
      <c r="CI118" s="54"/>
      <c r="CJ118" s="54"/>
      <c r="CK118" s="54"/>
      <c r="CL118" s="54"/>
      <c r="CM118" s="54"/>
      <c r="CN118" s="54"/>
      <c r="CO118" s="54"/>
      <c r="CP118" s="54"/>
      <c r="CQ118" s="54"/>
      <c r="CR118" s="54"/>
      <c r="CS118" s="54"/>
      <c r="CT118" s="54"/>
      <c r="CU118" s="54"/>
      <c r="CV118" s="54"/>
      <c r="CW118" s="54"/>
      <c r="CX118" s="54"/>
      <c r="CY118" s="54"/>
      <c r="CZ118" s="54"/>
      <c r="DA118" s="54"/>
      <c r="DB118" s="54"/>
      <c r="DC118" s="54"/>
      <c r="DD118" s="54"/>
      <c r="DE118" s="54"/>
      <c r="DF118" s="54"/>
      <c r="DG118" s="54"/>
      <c r="DH118" s="54"/>
      <c r="DI118" s="54"/>
      <c r="DJ118" s="54"/>
      <c r="DK118" s="54"/>
      <c r="DL118" s="54"/>
      <c r="DM118" s="54"/>
      <c r="DN118" s="54"/>
      <c r="DO118" s="54"/>
      <c r="DP118" s="54"/>
      <c r="DQ118" s="54"/>
      <c r="DR118" s="54"/>
      <c r="DS118" s="54"/>
      <c r="DT118" s="54"/>
      <c r="DU118" s="54"/>
      <c r="DV118" s="54"/>
      <c r="DW118" s="54"/>
      <c r="DX118" s="54"/>
      <c r="DY118" s="54"/>
      <c r="DZ118" s="54"/>
      <c r="EA118" s="54"/>
      <c r="EB118" s="54"/>
      <c r="EC118" s="54"/>
      <c r="ED118" s="54"/>
      <c r="EE118" s="54"/>
      <c r="EF118" s="54"/>
      <c r="EG118" s="54"/>
      <c r="EH118" s="54"/>
      <c r="EI118" s="54"/>
      <c r="EJ118" s="54" t="s">
        <v>318</v>
      </c>
      <c r="EK118" s="54">
        <v>1</v>
      </c>
      <c r="EL118" s="54">
        <v>0</v>
      </c>
      <c r="EM118" s="54">
        <v>0</v>
      </c>
      <c r="EN118" s="54">
        <v>0</v>
      </c>
      <c r="EO118" s="54">
        <v>0</v>
      </c>
      <c r="EP118" s="54">
        <v>0</v>
      </c>
      <c r="EQ118" s="54"/>
      <c r="ER118" s="54" t="s">
        <v>342</v>
      </c>
      <c r="ES118" s="54">
        <v>1</v>
      </c>
      <c r="ET118" s="54">
        <v>1</v>
      </c>
      <c r="EU118" s="54">
        <v>0</v>
      </c>
      <c r="EV118" s="54">
        <v>0</v>
      </c>
      <c r="EW118" s="54">
        <v>0</v>
      </c>
      <c r="EX118" s="54">
        <v>0</v>
      </c>
      <c r="EY118" s="54">
        <v>0</v>
      </c>
      <c r="EZ118" s="54">
        <v>0</v>
      </c>
      <c r="FA118" s="54">
        <v>0</v>
      </c>
      <c r="FB118" s="54">
        <v>0</v>
      </c>
      <c r="FC118" s="54">
        <v>0</v>
      </c>
      <c r="FD118" s="54">
        <v>0</v>
      </c>
      <c r="FE118" s="54">
        <v>0</v>
      </c>
      <c r="FF118" s="54">
        <v>0</v>
      </c>
      <c r="FG118" s="54">
        <v>0</v>
      </c>
      <c r="FH118" s="54">
        <v>0</v>
      </c>
      <c r="FI118" s="54">
        <v>0</v>
      </c>
      <c r="FJ118" s="54"/>
      <c r="FK118" s="54" t="s">
        <v>318</v>
      </c>
      <c r="FL118" s="54">
        <v>1</v>
      </c>
      <c r="FM118" s="54">
        <v>0</v>
      </c>
      <c r="FN118" s="54">
        <v>0</v>
      </c>
      <c r="FO118" s="54">
        <v>0</v>
      </c>
      <c r="FP118" s="54">
        <v>0</v>
      </c>
      <c r="FQ118" s="54">
        <v>0</v>
      </c>
      <c r="FR118" s="54"/>
      <c r="FS118" s="54"/>
      <c r="FT118" s="54"/>
      <c r="FU118" s="54"/>
      <c r="FV118" s="54"/>
      <c r="FW118" s="54"/>
      <c r="FX118" s="54"/>
      <c r="FY118" s="54"/>
      <c r="FZ118" s="54"/>
      <c r="GA118" s="54"/>
      <c r="GB118" s="54"/>
      <c r="GC118" s="54"/>
      <c r="GD118" s="54"/>
      <c r="GE118" s="54"/>
      <c r="GF118" s="54"/>
      <c r="GG118" s="54"/>
      <c r="GH118" s="54"/>
      <c r="GI118" s="54"/>
      <c r="GJ118" s="54"/>
      <c r="GK118" s="54"/>
      <c r="GL118" s="54"/>
      <c r="GM118" s="54"/>
      <c r="GN118" s="54"/>
      <c r="GO118" s="54"/>
      <c r="GP118" s="54"/>
      <c r="GQ118" s="54"/>
      <c r="GR118" s="54"/>
      <c r="GS118" s="54"/>
      <c r="GT118" s="54"/>
      <c r="GU118" s="54"/>
      <c r="GV118" s="54"/>
      <c r="GW118" s="54"/>
      <c r="GX118" s="54"/>
      <c r="GY118" s="54"/>
      <c r="GZ118" s="54"/>
      <c r="HA118" s="54"/>
      <c r="HB118" s="54"/>
      <c r="HC118" s="54"/>
      <c r="HD118" s="54"/>
      <c r="HE118" s="54"/>
      <c r="HF118" s="54"/>
      <c r="HG118" s="54"/>
      <c r="HH118" s="54"/>
      <c r="HI118" s="54"/>
      <c r="HJ118" s="54"/>
      <c r="HK118" s="54"/>
      <c r="HL118" s="54"/>
      <c r="HM118" s="54"/>
      <c r="HN118" s="54"/>
      <c r="HO118" s="54"/>
      <c r="HP118" s="54"/>
      <c r="HQ118" s="54"/>
      <c r="HR118" s="54"/>
      <c r="HS118" s="54"/>
      <c r="HT118" s="54"/>
      <c r="HU118" s="54" t="s">
        <v>643</v>
      </c>
      <c r="HV118" s="54"/>
      <c r="HW118" s="54" t="s">
        <v>385</v>
      </c>
      <c r="HX118" s="54"/>
      <c r="HY118" s="54"/>
      <c r="HZ118" s="54"/>
      <c r="IA118" s="54"/>
      <c r="IB118" s="54"/>
      <c r="IC118" s="54"/>
      <c r="ID118" s="54" t="s">
        <v>355</v>
      </c>
      <c r="IE118" s="54" t="s">
        <v>347</v>
      </c>
      <c r="IF118" s="54">
        <v>1</v>
      </c>
      <c r="IG118" s="54">
        <v>0</v>
      </c>
      <c r="IH118" s="54">
        <v>0</v>
      </c>
      <c r="II118" s="54">
        <v>0</v>
      </c>
      <c r="IJ118" s="54">
        <v>0</v>
      </c>
      <c r="IK118" s="54">
        <v>0</v>
      </c>
      <c r="IL118" s="58">
        <v>0</v>
      </c>
      <c r="IM118" s="54">
        <v>0</v>
      </c>
      <c r="IN118" s="54">
        <v>0</v>
      </c>
      <c r="IO118" s="54">
        <v>0</v>
      </c>
      <c r="IP118" s="54">
        <v>0</v>
      </c>
      <c r="IQ118" s="54"/>
      <c r="IR118" s="39" t="s">
        <v>4216</v>
      </c>
      <c r="IS118" s="54" t="s">
        <v>349</v>
      </c>
      <c r="IT118" s="54">
        <v>0</v>
      </c>
      <c r="IU118" s="54">
        <v>0</v>
      </c>
      <c r="IV118" s="54">
        <v>1</v>
      </c>
      <c r="IW118" s="54">
        <v>0</v>
      </c>
      <c r="IX118" s="54">
        <v>0</v>
      </c>
      <c r="IY118" s="54">
        <v>1</v>
      </c>
      <c r="IZ118" s="54">
        <v>0</v>
      </c>
      <c r="JA118" s="54">
        <v>0</v>
      </c>
      <c r="JB118" s="54">
        <v>0</v>
      </c>
      <c r="JC118" s="54">
        <v>0</v>
      </c>
      <c r="JD118" s="54">
        <v>0</v>
      </c>
      <c r="JE118" s="54">
        <v>0</v>
      </c>
      <c r="JF118" s="54">
        <v>0</v>
      </c>
      <c r="JG118" s="54">
        <v>0</v>
      </c>
      <c r="JH118" s="54">
        <v>0</v>
      </c>
      <c r="JI118" s="54">
        <v>0</v>
      </c>
      <c r="JJ118" s="54"/>
      <c r="JK118" s="54" t="s">
        <v>389</v>
      </c>
      <c r="JL118" s="55" t="s">
        <v>351</v>
      </c>
      <c r="JM118" s="54"/>
      <c r="JN118" s="39" t="s">
        <v>352</v>
      </c>
      <c r="JO118" s="39"/>
      <c r="JP118" s="54"/>
      <c r="JQ118" s="54"/>
      <c r="JR118" s="54"/>
      <c r="JS118" s="54"/>
      <c r="JT118" s="54"/>
      <c r="JU118" s="54"/>
      <c r="JV118" s="54"/>
      <c r="JW118" s="54"/>
      <c r="JX118" s="54"/>
      <c r="JY118" s="54"/>
      <c r="JZ118" s="54"/>
      <c r="KA118" s="54"/>
      <c r="KB118" s="59"/>
      <c r="KC118" s="54"/>
      <c r="KD118" s="54"/>
      <c r="KE118" s="54"/>
      <c r="KF118" s="54"/>
      <c r="KG118" s="54"/>
      <c r="KH118" s="54"/>
      <c r="KI118" s="54"/>
      <c r="KJ118" s="54"/>
      <c r="KK118" s="54"/>
      <c r="KL118" s="54"/>
      <c r="KM118" s="54"/>
      <c r="KN118" s="54"/>
      <c r="KO118" s="54"/>
      <c r="KP118" s="54"/>
      <c r="KQ118" s="54"/>
      <c r="KR118" s="54"/>
      <c r="KS118" s="54"/>
      <c r="KT118" s="54"/>
      <c r="KU118" s="54"/>
      <c r="KV118" s="54"/>
      <c r="KW118" s="54"/>
      <c r="KX118" s="54"/>
      <c r="KY118" s="54"/>
      <c r="KZ118" s="54"/>
      <c r="LA118" s="54"/>
      <c r="LB118" s="54"/>
      <c r="LC118" s="54"/>
      <c r="LD118" s="54"/>
      <c r="LE118" s="54"/>
      <c r="LF118" s="54"/>
      <c r="LG118" s="54"/>
      <c r="LH118" s="54"/>
      <c r="LI118" s="54"/>
      <c r="LJ118" s="54"/>
      <c r="LK118" s="54"/>
      <c r="LL118" s="54"/>
      <c r="LM118" s="54"/>
      <c r="LN118" s="54"/>
      <c r="LO118" s="54"/>
      <c r="LP118" s="54"/>
      <c r="LQ118" s="54"/>
      <c r="LR118" s="54"/>
      <c r="LS118" s="54"/>
      <c r="LT118" s="54"/>
      <c r="LU118" s="54"/>
      <c r="LV118" s="54"/>
      <c r="LW118" s="54"/>
      <c r="LX118" s="54"/>
      <c r="LY118" s="54"/>
      <c r="LZ118" s="54"/>
      <c r="MA118" s="54"/>
      <c r="MB118" s="54"/>
      <c r="MC118" s="54"/>
      <c r="MD118" s="54"/>
      <c r="ME118" s="54"/>
      <c r="MF118" s="54"/>
      <c r="MG118" s="54" t="s">
        <v>355</v>
      </c>
      <c r="MH118" s="58" t="s">
        <v>2271</v>
      </c>
      <c r="MI118" s="54" t="s">
        <v>2271</v>
      </c>
      <c r="MJ118" s="54" t="s">
        <v>355</v>
      </c>
      <c r="MK118" s="54">
        <v>0</v>
      </c>
      <c r="ML118" s="54">
        <v>0</v>
      </c>
      <c r="MM118" s="54">
        <v>0</v>
      </c>
      <c r="MN118" s="54">
        <v>0</v>
      </c>
      <c r="MO118" s="54">
        <v>0</v>
      </c>
      <c r="MP118" s="54">
        <v>0</v>
      </c>
      <c r="MQ118" s="54">
        <v>1</v>
      </c>
      <c r="MR118" s="54">
        <v>0</v>
      </c>
      <c r="MS118" s="54"/>
      <c r="MT118" s="54" t="s">
        <v>324</v>
      </c>
      <c r="MU118" s="54">
        <v>0</v>
      </c>
      <c r="MV118" s="54">
        <v>1</v>
      </c>
      <c r="MW118" s="54"/>
      <c r="MX118" s="54">
        <v>0</v>
      </c>
      <c r="MY118" s="54">
        <v>0</v>
      </c>
      <c r="MZ118" s="54">
        <v>0</v>
      </c>
      <c r="NA118" s="54"/>
      <c r="NB118" s="54" t="s">
        <v>325</v>
      </c>
      <c r="NC118" s="54">
        <v>1</v>
      </c>
      <c r="ND118" s="54">
        <v>0</v>
      </c>
      <c r="NE118" s="54">
        <v>0</v>
      </c>
      <c r="NF118" s="54">
        <v>0</v>
      </c>
      <c r="NG118" s="54" t="s">
        <v>326</v>
      </c>
      <c r="NH118" s="54">
        <v>0</v>
      </c>
      <c r="NI118" s="54">
        <v>0</v>
      </c>
      <c r="NJ118" s="54">
        <v>0</v>
      </c>
      <c r="NK118" s="54">
        <v>1</v>
      </c>
      <c r="NL118" s="54">
        <v>0</v>
      </c>
      <c r="NM118" s="54">
        <v>0</v>
      </c>
      <c r="NN118" s="54">
        <v>0</v>
      </c>
      <c r="NO118" s="54">
        <v>0</v>
      </c>
      <c r="NP118" s="54">
        <v>0</v>
      </c>
      <c r="NQ118" s="54">
        <v>0</v>
      </c>
      <c r="NR118" s="54">
        <v>0</v>
      </c>
      <c r="NS118" s="54"/>
      <c r="NT118" s="54"/>
      <c r="NU118" s="54" t="s">
        <v>327</v>
      </c>
      <c r="NV118" s="54" t="s">
        <v>327</v>
      </c>
      <c r="NW118" s="54"/>
      <c r="NX118" s="54"/>
      <c r="NY118" s="54"/>
      <c r="NZ118" s="54"/>
      <c r="OA118" s="54"/>
      <c r="OB118" s="54"/>
      <c r="OC118" s="54"/>
      <c r="OD118" s="54"/>
      <c r="OE118" s="54"/>
      <c r="OF118" s="54"/>
      <c r="OG118" s="54"/>
      <c r="OH118" s="54"/>
      <c r="OI118" s="54"/>
      <c r="OJ118" s="54"/>
      <c r="OK118" s="54"/>
      <c r="OL118" s="54"/>
      <c r="OM118" s="54"/>
      <c r="ON118" s="54"/>
      <c r="OO118" s="54"/>
      <c r="OP118" s="54"/>
      <c r="OQ118" s="54"/>
      <c r="OR118" s="54"/>
      <c r="OS118" s="54"/>
      <c r="OT118" s="54"/>
      <c r="OU118" s="54"/>
      <c r="OV118" s="39"/>
      <c r="OW118" s="54"/>
      <c r="OX118" s="54"/>
      <c r="OY118" s="54"/>
      <c r="OZ118" s="54"/>
      <c r="PA118" s="54"/>
      <c r="PB118" s="54"/>
      <c r="PC118" s="54"/>
      <c r="PD118" s="54"/>
      <c r="PE118" s="54"/>
      <c r="PF118" s="54"/>
      <c r="PG118" s="54"/>
      <c r="PH118" s="54"/>
      <c r="PI118" s="54"/>
      <c r="PJ118" s="54"/>
      <c r="PK118" s="54"/>
      <c r="PL118" s="54"/>
      <c r="PM118" s="54"/>
      <c r="PN118" s="54"/>
      <c r="PO118" s="54"/>
      <c r="PP118" s="54"/>
      <c r="PQ118" s="54"/>
      <c r="PR118" s="54"/>
      <c r="PS118" s="54"/>
      <c r="PT118" s="54"/>
      <c r="PU118" s="54"/>
      <c r="PV118" s="54"/>
      <c r="PW118" s="54"/>
      <c r="PX118" s="54"/>
      <c r="PY118" s="54"/>
      <c r="PZ118" s="54"/>
      <c r="QA118" s="54"/>
      <c r="QB118" s="54"/>
      <c r="QC118" s="54"/>
      <c r="QD118" s="54"/>
      <c r="QE118" s="54"/>
      <c r="QF118" s="54"/>
      <c r="QG118" s="54"/>
      <c r="QH118" s="54"/>
      <c r="QI118" s="54"/>
      <c r="QJ118" s="54"/>
      <c r="QK118" s="54"/>
      <c r="QL118" s="54"/>
      <c r="QM118" s="54"/>
      <c r="QN118" s="54"/>
      <c r="QO118" s="54"/>
      <c r="QP118" s="54"/>
      <c r="QQ118" s="54"/>
      <c r="QR118" s="54"/>
      <c r="QS118" s="54"/>
      <c r="QT118" s="54"/>
      <c r="QU118" s="54"/>
      <c r="QV118" s="54"/>
      <c r="QW118" s="54"/>
      <c r="QX118" s="54"/>
      <c r="QY118" s="54"/>
      <c r="QZ118" s="54"/>
      <c r="RA118" s="54"/>
      <c r="RB118" s="54"/>
      <c r="RC118" s="54"/>
      <c r="RD118" s="54"/>
      <c r="RE118" s="54"/>
      <c r="RF118" s="54"/>
      <c r="RG118" s="54"/>
      <c r="RH118" s="54"/>
      <c r="RI118" s="54"/>
      <c r="RJ118" s="54"/>
      <c r="RK118" s="54"/>
      <c r="RL118" s="54"/>
      <c r="RM118" s="54"/>
      <c r="RN118" s="54"/>
      <c r="RO118" s="54"/>
      <c r="RP118" s="54"/>
      <c r="RQ118" s="54"/>
      <c r="RR118" s="54"/>
      <c r="RS118" s="54"/>
      <c r="RT118" s="54"/>
      <c r="RU118" s="54"/>
      <c r="RV118" s="54"/>
      <c r="RW118" s="54"/>
      <c r="RX118" s="54"/>
      <c r="RY118" s="54"/>
      <c r="RZ118" s="54"/>
      <c r="SA118" s="54"/>
      <c r="SB118" s="54"/>
      <c r="SC118" s="54"/>
      <c r="SD118" s="54"/>
      <c r="SE118" s="54"/>
      <c r="SF118" s="54"/>
      <c r="SG118" s="54"/>
      <c r="SH118" s="54"/>
      <c r="SI118" s="54"/>
      <c r="SJ118" s="54"/>
      <c r="SK118" s="54"/>
      <c r="SL118" s="54"/>
      <c r="SM118" s="54"/>
      <c r="SN118" s="54"/>
      <c r="SO118" s="54"/>
      <c r="SP118" s="54"/>
      <c r="SQ118" s="54"/>
      <c r="SR118" s="54"/>
      <c r="SS118" s="54"/>
      <c r="ST118" s="54"/>
      <c r="SU118" s="54"/>
      <c r="SV118" s="54"/>
      <c r="SW118" s="54"/>
      <c r="SX118" s="54"/>
      <c r="SY118" s="54"/>
      <c r="SZ118" s="54"/>
      <c r="TA118" s="54"/>
      <c r="TB118" s="54"/>
      <c r="TC118" s="54"/>
      <c r="TD118" s="54"/>
      <c r="TE118" s="54"/>
      <c r="TF118" s="54"/>
      <c r="TG118" s="54"/>
      <c r="TH118" s="54"/>
      <c r="TI118" s="54"/>
      <c r="TJ118" s="54"/>
      <c r="TK118" s="54"/>
      <c r="TL118" s="54"/>
      <c r="TM118" s="54"/>
      <c r="TN118" s="54"/>
      <c r="TO118" s="54"/>
      <c r="TP118" s="54"/>
      <c r="TQ118" s="54"/>
      <c r="TR118" s="54"/>
      <c r="TS118" s="54"/>
      <c r="TT118" s="54"/>
      <c r="TU118" s="54"/>
      <c r="TV118" s="54"/>
      <c r="TW118" s="54"/>
      <c r="TX118" s="54"/>
      <c r="TY118" s="54"/>
      <c r="TZ118" s="54"/>
      <c r="UA118" s="54"/>
      <c r="UB118" s="54"/>
      <c r="UC118" s="54"/>
      <c r="UD118" s="54"/>
      <c r="UE118" s="54"/>
      <c r="UF118" s="54"/>
      <c r="UG118" s="54"/>
      <c r="UH118" s="54"/>
      <c r="UI118" s="54"/>
      <c r="UJ118" s="54"/>
      <c r="UK118" s="54"/>
      <c r="UL118" s="54"/>
      <c r="UM118" s="54"/>
      <c r="UN118" s="54"/>
      <c r="UO118" s="54"/>
      <c r="UP118" s="54"/>
      <c r="UQ118" s="54"/>
      <c r="UR118" s="54"/>
      <c r="US118" s="54"/>
      <c r="UT118" s="54"/>
      <c r="UU118" s="54"/>
      <c r="UV118" s="54"/>
      <c r="UW118" s="54"/>
      <c r="UX118" s="54"/>
      <c r="UY118" s="54"/>
      <c r="UZ118" s="54"/>
      <c r="VA118" s="54"/>
      <c r="VB118" s="54"/>
      <c r="VC118" s="54"/>
      <c r="VD118" s="54"/>
      <c r="VE118" s="54"/>
      <c r="VF118" s="54"/>
      <c r="VG118" s="54"/>
      <c r="VH118" s="54"/>
      <c r="VI118" s="54"/>
      <c r="VJ118" s="54"/>
      <c r="VK118" s="54"/>
      <c r="VL118" s="54"/>
      <c r="VM118" s="54"/>
      <c r="VN118" s="54"/>
      <c r="VO118" s="54"/>
      <c r="VP118" s="54"/>
      <c r="VQ118" s="54"/>
      <c r="VR118" s="54"/>
      <c r="VS118" s="54" t="s">
        <v>2321</v>
      </c>
      <c r="VT118" s="54">
        <v>0</v>
      </c>
      <c r="VU118" s="54">
        <v>0</v>
      </c>
      <c r="VV118" s="54">
        <v>1</v>
      </c>
      <c r="VW118" s="54">
        <v>0</v>
      </c>
      <c r="VX118" s="54">
        <v>1</v>
      </c>
      <c r="VY118" s="54">
        <v>0</v>
      </c>
      <c r="VZ118" s="54">
        <v>0</v>
      </c>
      <c r="WA118" s="54">
        <v>0</v>
      </c>
      <c r="WB118" s="54"/>
      <c r="WC118" s="54">
        <v>0</v>
      </c>
      <c r="WD118" s="54">
        <v>0</v>
      </c>
      <c r="WE118" s="54">
        <v>0</v>
      </c>
      <c r="WF118" s="54"/>
      <c r="WG118" s="54" t="s">
        <v>4445</v>
      </c>
      <c r="WH118" s="54" t="s">
        <v>392</v>
      </c>
      <c r="WI118" s="54" t="s">
        <v>318</v>
      </c>
      <c r="WJ118" s="54">
        <v>1</v>
      </c>
      <c r="WK118" s="54">
        <v>0</v>
      </c>
      <c r="WL118" s="54">
        <v>0</v>
      </c>
      <c r="WM118" s="54">
        <v>0</v>
      </c>
      <c r="WN118" s="54">
        <v>0</v>
      </c>
      <c r="WO118" s="54">
        <v>0</v>
      </c>
      <c r="WP118" s="54">
        <v>0</v>
      </c>
      <c r="WQ118" s="54">
        <v>0</v>
      </c>
      <c r="WR118" s="54">
        <v>0</v>
      </c>
      <c r="WS118" s="54">
        <v>0</v>
      </c>
      <c r="WT118" s="54">
        <v>0</v>
      </c>
      <c r="WU118" s="54"/>
      <c r="WV118" s="54">
        <v>0</v>
      </c>
      <c r="WW118" s="54">
        <v>0</v>
      </c>
      <c r="WX118" s="54">
        <v>0</v>
      </c>
      <c r="WY118" s="54"/>
      <c r="WZ118" s="54"/>
      <c r="XA118" s="54" t="s">
        <v>327</v>
      </c>
      <c r="XB118" s="54"/>
      <c r="XC118" s="54"/>
      <c r="XD118" s="54"/>
      <c r="XE118" s="54"/>
      <c r="XF118" s="54"/>
      <c r="XG118" s="54"/>
      <c r="XH118" s="54"/>
      <c r="XI118" s="54"/>
      <c r="XJ118" s="54" t="s">
        <v>327</v>
      </c>
      <c r="XK118" s="54" t="s">
        <v>327</v>
      </c>
      <c r="XL118" s="54"/>
      <c r="XM118" s="54" t="s">
        <v>598</v>
      </c>
      <c r="XN118" s="54">
        <v>0</v>
      </c>
      <c r="XO118" s="54">
        <v>0</v>
      </c>
      <c r="XP118" s="54">
        <v>1</v>
      </c>
      <c r="XQ118" s="54"/>
      <c r="XR118" s="54">
        <v>0</v>
      </c>
      <c r="XS118" s="54">
        <v>0</v>
      </c>
      <c r="XT118" s="54">
        <v>0</v>
      </c>
      <c r="XU118" s="54"/>
      <c r="XV118" s="54"/>
      <c r="XW118" s="54" t="s">
        <v>4137</v>
      </c>
      <c r="XX118" s="54">
        <v>231137087</v>
      </c>
      <c r="XY118" s="54" t="s">
        <v>2872</v>
      </c>
      <c r="XZ118" s="53">
        <v>44511.296284722222</v>
      </c>
      <c r="YA118" s="54"/>
      <c r="YB118" s="54"/>
      <c r="YC118" s="54" t="s">
        <v>336</v>
      </c>
      <c r="YD118" s="54" t="s">
        <v>337</v>
      </c>
      <c r="YE118" s="54"/>
      <c r="YF118" s="54">
        <v>131</v>
      </c>
    </row>
    <row r="119" spans="1:656" s="17" customFormat="1" x14ac:dyDescent="0.25">
      <c r="A119" s="37">
        <v>44510.646930821757</v>
      </c>
      <c r="B119" s="38">
        <v>44510.70734241898</v>
      </c>
      <c r="C119" s="38">
        <v>44510</v>
      </c>
      <c r="D119" s="39" t="s">
        <v>2735</v>
      </c>
      <c r="E119" s="39" t="s">
        <v>308</v>
      </c>
      <c r="F119" s="38">
        <v>44510</v>
      </c>
      <c r="G119" s="39" t="s">
        <v>310</v>
      </c>
      <c r="H119" s="39" t="s">
        <v>327</v>
      </c>
      <c r="I119" s="39" t="s">
        <v>327</v>
      </c>
      <c r="J119" s="39" t="s">
        <v>312</v>
      </c>
      <c r="K119" s="39" t="s">
        <v>441</v>
      </c>
      <c r="L119" s="39"/>
      <c r="M119" s="39" t="s">
        <v>681</v>
      </c>
      <c r="N119" s="39" t="s">
        <v>310</v>
      </c>
      <c r="O119" s="39" t="s">
        <v>517</v>
      </c>
      <c r="P119" s="39" t="s">
        <v>401</v>
      </c>
      <c r="Q119" s="39"/>
      <c r="R119" s="39" t="s">
        <v>317</v>
      </c>
      <c r="S119" s="39">
        <v>2</v>
      </c>
      <c r="T119" s="39">
        <v>0</v>
      </c>
      <c r="U119" s="39">
        <v>0</v>
      </c>
      <c r="V119" s="39" t="s">
        <v>318</v>
      </c>
      <c r="W119" s="39">
        <v>1</v>
      </c>
      <c r="X119" s="39">
        <v>0</v>
      </c>
      <c r="Y119" s="39">
        <v>0</v>
      </c>
      <c r="Z119" s="39">
        <v>0</v>
      </c>
      <c r="AA119" s="39" t="s">
        <v>319</v>
      </c>
      <c r="AB119" s="39">
        <v>1</v>
      </c>
      <c r="AC119" s="39">
        <v>0</v>
      </c>
      <c r="AD119" s="39">
        <v>0</v>
      </c>
      <c r="AE119" s="39">
        <v>0</v>
      </c>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N119" s="39"/>
      <c r="CO119" s="39"/>
      <c r="CP119" s="39"/>
      <c r="CQ119" s="39"/>
      <c r="CR119" s="39"/>
      <c r="CS119" s="39"/>
      <c r="CT119" s="39"/>
      <c r="CU119" s="39"/>
      <c r="CV119" s="39"/>
      <c r="CW119" s="39"/>
      <c r="CX119" s="39"/>
      <c r="CY119" s="39"/>
      <c r="CZ119" s="39"/>
      <c r="DA119" s="39"/>
      <c r="DB119" s="39"/>
      <c r="DC119" s="39"/>
      <c r="DD119" s="39"/>
      <c r="DE119" s="39"/>
      <c r="DF119" s="39"/>
      <c r="DG119" s="39"/>
      <c r="DH119" s="39"/>
      <c r="DI119" s="39"/>
      <c r="DJ119" s="39"/>
      <c r="DK119" s="39"/>
      <c r="DL119" s="39"/>
      <c r="DM119" s="39"/>
      <c r="DN119" s="39"/>
      <c r="DO119" s="39"/>
      <c r="DP119" s="39"/>
      <c r="DQ119" s="39"/>
      <c r="DR119" s="39"/>
      <c r="DS119" s="39"/>
      <c r="DT119" s="39"/>
      <c r="DU119" s="39"/>
      <c r="DV119" s="39"/>
      <c r="DW119" s="39"/>
      <c r="DX119" s="39"/>
      <c r="DY119" s="39"/>
      <c r="DZ119" s="39"/>
      <c r="EA119" s="39"/>
      <c r="EB119" s="39"/>
      <c r="EC119" s="39"/>
      <c r="ED119" s="39"/>
      <c r="EE119" s="39"/>
      <c r="EF119" s="39"/>
      <c r="EG119" s="39"/>
      <c r="EH119" s="39"/>
      <c r="EI119" s="39"/>
      <c r="EJ119" s="39" t="s">
        <v>318</v>
      </c>
      <c r="EK119" s="39">
        <v>1</v>
      </c>
      <c r="EL119" s="39">
        <v>0</v>
      </c>
      <c r="EM119" s="39">
        <v>0</v>
      </c>
      <c r="EN119" s="39">
        <v>0</v>
      </c>
      <c r="EO119" s="39">
        <v>0</v>
      </c>
      <c r="EP119" s="39">
        <v>0</v>
      </c>
      <c r="EQ119" s="39"/>
      <c r="ER119" s="39"/>
      <c r="ES119" s="39"/>
      <c r="ET119" s="39"/>
      <c r="EU119" s="39"/>
      <c r="EV119" s="39"/>
      <c r="EW119" s="39"/>
      <c r="EX119" s="39"/>
      <c r="EY119" s="39"/>
      <c r="EZ119" s="39"/>
      <c r="FA119" s="39"/>
      <c r="FB119" s="39"/>
      <c r="FC119" s="39"/>
      <c r="FD119" s="39"/>
      <c r="FE119" s="39"/>
      <c r="FF119" s="39"/>
      <c r="FG119" s="39"/>
      <c r="FH119" s="39"/>
      <c r="FI119" s="39"/>
      <c r="FJ119" s="39"/>
      <c r="FK119" s="39"/>
      <c r="FL119" s="39"/>
      <c r="FM119" s="39"/>
      <c r="FN119" s="39"/>
      <c r="FO119" s="39"/>
      <c r="FP119" s="39"/>
      <c r="FQ119" s="39"/>
      <c r="FR119" s="39"/>
      <c r="FS119" s="39"/>
      <c r="FT119" s="39"/>
      <c r="FU119" s="39"/>
      <c r="FV119" s="39"/>
      <c r="FW119" s="39"/>
      <c r="FX119" s="39"/>
      <c r="FY119" s="39"/>
      <c r="FZ119" s="39"/>
      <c r="GA119" s="39"/>
      <c r="GB119" s="39"/>
      <c r="GC119" s="39"/>
      <c r="GD119" s="39"/>
      <c r="GE119" s="39"/>
      <c r="GF119" s="39"/>
      <c r="GG119" s="39"/>
      <c r="GH119" s="39"/>
      <c r="GI119" s="39"/>
      <c r="GJ119" s="39"/>
      <c r="GK119" s="39"/>
      <c r="GL119" s="39"/>
      <c r="GM119" s="39"/>
      <c r="GN119" s="39"/>
      <c r="GO119" s="39"/>
      <c r="GP119" s="39"/>
      <c r="GQ119" s="39"/>
      <c r="GR119" s="39"/>
      <c r="GS119" s="39"/>
      <c r="GT119" s="39"/>
      <c r="GU119" s="39"/>
      <c r="GV119" s="39"/>
      <c r="GW119" s="39"/>
      <c r="GX119" s="39"/>
      <c r="GY119" s="39"/>
      <c r="GZ119" s="39"/>
      <c r="HA119" s="39"/>
      <c r="HB119" s="39"/>
      <c r="HC119" s="39"/>
      <c r="HD119" s="39"/>
      <c r="HE119" s="39"/>
      <c r="HF119" s="39"/>
      <c r="HG119" s="39"/>
      <c r="HH119" s="39"/>
      <c r="HI119" s="39"/>
      <c r="HJ119" s="39"/>
      <c r="HK119" s="39"/>
      <c r="HL119" s="39"/>
      <c r="HM119" s="39"/>
      <c r="HN119" s="39"/>
      <c r="HO119" s="39"/>
      <c r="HP119" s="39"/>
      <c r="HQ119" s="39"/>
      <c r="HR119" s="39"/>
      <c r="HS119" s="39"/>
      <c r="HT119" s="39"/>
      <c r="HU119" s="39"/>
      <c r="HV119" s="39"/>
      <c r="HW119" s="39"/>
      <c r="HX119" s="39"/>
      <c r="HY119" s="39"/>
      <c r="HZ119" s="39"/>
      <c r="IA119" s="39"/>
      <c r="IB119" s="39"/>
      <c r="IC119" s="39"/>
      <c r="ID119" s="39" t="s">
        <v>4275</v>
      </c>
      <c r="IE119" s="39"/>
      <c r="IF119" s="39"/>
      <c r="IG119" s="39"/>
      <c r="IH119" s="39"/>
      <c r="II119" s="39"/>
      <c r="IJ119" s="39"/>
      <c r="IK119" s="39"/>
      <c r="IL119" s="39"/>
      <c r="IM119" s="39"/>
      <c r="IN119" s="39"/>
      <c r="IO119" s="39"/>
      <c r="IP119" s="39"/>
      <c r="IQ119" s="39"/>
      <c r="IR119" s="39"/>
      <c r="IS119" s="39"/>
      <c r="IT119" s="39"/>
      <c r="IU119" s="39"/>
      <c r="IV119" s="39"/>
      <c r="IW119" s="39"/>
      <c r="IX119" s="39"/>
      <c r="IY119" s="39"/>
      <c r="IZ119" s="39"/>
      <c r="JA119" s="39"/>
      <c r="JB119" s="39"/>
      <c r="JC119" s="39"/>
      <c r="JD119" s="39"/>
      <c r="JE119" s="39"/>
      <c r="JF119" s="39"/>
      <c r="JG119" s="39"/>
      <c r="JH119" s="39"/>
      <c r="JI119" s="39"/>
      <c r="JJ119" s="39"/>
      <c r="JK119" s="39"/>
      <c r="JL119" s="39"/>
      <c r="JM119" s="39"/>
      <c r="JN119" s="39"/>
      <c r="JO119" s="39"/>
      <c r="JP119" s="39"/>
      <c r="JQ119" s="39"/>
      <c r="JR119" s="39"/>
      <c r="JS119" s="39"/>
      <c r="JT119" s="39"/>
      <c r="JU119" s="39"/>
      <c r="JV119" s="39"/>
      <c r="JW119" s="39"/>
      <c r="JX119" s="39"/>
      <c r="JY119" s="39"/>
      <c r="JZ119" s="39"/>
      <c r="KA119" s="39"/>
      <c r="KB119" s="61"/>
      <c r="KC119" s="39"/>
      <c r="KD119" s="39"/>
      <c r="KE119" s="39"/>
      <c r="KF119" s="39"/>
      <c r="KG119" s="39"/>
      <c r="KH119" s="39"/>
      <c r="KI119" s="39"/>
      <c r="KJ119" s="39"/>
      <c r="KK119" s="39"/>
      <c r="KL119" s="39"/>
      <c r="KM119" s="39"/>
      <c r="KN119" s="39"/>
      <c r="KO119" s="39"/>
      <c r="KP119" s="39"/>
      <c r="KQ119" s="39"/>
      <c r="KR119" s="39"/>
      <c r="KS119" s="39"/>
      <c r="KT119" s="39"/>
      <c r="KU119" s="39"/>
      <c r="KV119" s="39"/>
      <c r="KW119" s="39"/>
      <c r="KX119" s="39"/>
      <c r="KY119" s="39"/>
      <c r="KZ119" s="39"/>
      <c r="LA119" s="39"/>
      <c r="LB119" s="39"/>
      <c r="LC119" s="39"/>
      <c r="LD119" s="39"/>
      <c r="LE119" s="39"/>
      <c r="LF119" s="39"/>
      <c r="LG119" s="39"/>
      <c r="LH119" s="39"/>
      <c r="LI119" s="39"/>
      <c r="LJ119" s="39"/>
      <c r="LK119" s="39"/>
      <c r="LL119" s="39"/>
      <c r="LM119" s="39"/>
      <c r="LN119" s="39"/>
      <c r="LO119" s="39"/>
      <c r="LP119" s="39"/>
      <c r="LQ119" s="39"/>
      <c r="LR119" s="39"/>
      <c r="LS119" s="39"/>
      <c r="LT119" s="39"/>
      <c r="LU119" s="39"/>
      <c r="LV119" s="39"/>
      <c r="LW119" s="39"/>
      <c r="LX119" s="39"/>
      <c r="LY119" s="39"/>
      <c r="LZ119" s="39"/>
      <c r="MA119" s="39"/>
      <c r="MB119" s="39"/>
      <c r="MC119" s="39"/>
      <c r="MD119" s="39"/>
      <c r="ME119" s="39"/>
      <c r="MF119" s="39"/>
      <c r="MG119" s="39"/>
      <c r="MH119" s="39"/>
      <c r="MI119" s="39"/>
      <c r="MJ119" s="39" t="s">
        <v>355</v>
      </c>
      <c r="MK119" s="39">
        <v>0</v>
      </c>
      <c r="ML119" s="39">
        <v>0</v>
      </c>
      <c r="MM119" s="39">
        <v>0</v>
      </c>
      <c r="MN119" s="39">
        <v>0</v>
      </c>
      <c r="MO119" s="39">
        <v>0</v>
      </c>
      <c r="MP119" s="39">
        <v>0</v>
      </c>
      <c r="MQ119" s="39">
        <v>1</v>
      </c>
      <c r="MR119" s="39">
        <v>0</v>
      </c>
      <c r="MS119" s="39"/>
      <c r="MT119" s="39"/>
      <c r="MU119" s="39"/>
      <c r="MV119" s="39"/>
      <c r="MW119" s="39"/>
      <c r="MX119" s="39"/>
      <c r="MY119" s="39"/>
      <c r="MZ119" s="39"/>
      <c r="NA119" s="39"/>
      <c r="NB119" s="39" t="s">
        <v>2247</v>
      </c>
      <c r="NC119" s="39">
        <v>0</v>
      </c>
      <c r="ND119" s="39">
        <v>0</v>
      </c>
      <c r="NE119" s="39">
        <v>1</v>
      </c>
      <c r="NF119" s="39">
        <v>0</v>
      </c>
      <c r="NG119" s="39"/>
      <c r="NH119" s="39"/>
      <c r="NI119" s="39"/>
      <c r="NJ119" s="39"/>
      <c r="NK119" s="39"/>
      <c r="NL119" s="39"/>
      <c r="NM119" s="39"/>
      <c r="NN119" s="39"/>
      <c r="NO119" s="39"/>
      <c r="NP119" s="39"/>
      <c r="NQ119" s="39"/>
      <c r="NR119" s="39"/>
      <c r="NS119" s="39"/>
      <c r="NT119" s="39"/>
      <c r="NU119" s="39"/>
      <c r="NV119" s="39"/>
      <c r="NW119" s="39"/>
      <c r="NX119" s="39"/>
      <c r="NY119" s="39"/>
      <c r="NZ119" s="39"/>
      <c r="OA119" s="39"/>
      <c r="OB119" s="39"/>
      <c r="OC119" s="39"/>
      <c r="OD119" s="39"/>
      <c r="OE119" s="39"/>
      <c r="OF119" s="39"/>
      <c r="OG119" s="39"/>
      <c r="OH119" s="39"/>
      <c r="OI119" s="39"/>
      <c r="OJ119" s="39"/>
      <c r="OK119" s="39"/>
      <c r="OL119" s="39"/>
      <c r="OM119" s="39"/>
      <c r="ON119" s="39"/>
      <c r="OO119" s="39"/>
      <c r="OP119" s="39"/>
      <c r="OQ119" s="39"/>
      <c r="OR119" s="39"/>
      <c r="OS119" s="39"/>
      <c r="OT119" s="39"/>
      <c r="OU119" s="39"/>
      <c r="OV119" s="39" t="s">
        <v>326</v>
      </c>
      <c r="OW119" s="39">
        <v>0</v>
      </c>
      <c r="OX119" s="39">
        <v>1</v>
      </c>
      <c r="OY119" s="39">
        <v>0</v>
      </c>
      <c r="OZ119" s="39">
        <v>0</v>
      </c>
      <c r="PA119" s="39">
        <v>0</v>
      </c>
      <c r="PB119" s="39">
        <v>0</v>
      </c>
      <c r="PC119" s="39">
        <v>0</v>
      </c>
      <c r="PD119" s="39">
        <v>0</v>
      </c>
      <c r="PE119" s="39"/>
      <c r="PF119" s="39"/>
      <c r="PG119" s="39"/>
      <c r="PH119" s="39">
        <v>0</v>
      </c>
      <c r="PI119" s="39">
        <v>0</v>
      </c>
      <c r="PJ119" s="39">
        <v>0</v>
      </c>
      <c r="PK119" s="39"/>
      <c r="PL119" s="39"/>
      <c r="PM119" s="39" t="s">
        <v>503</v>
      </c>
      <c r="PN119" s="39">
        <v>1</v>
      </c>
      <c r="PO119" s="39">
        <v>0</v>
      </c>
      <c r="PP119" s="39">
        <v>0</v>
      </c>
      <c r="PQ119" s="39">
        <v>0</v>
      </c>
      <c r="PR119" s="39">
        <v>0</v>
      </c>
      <c r="PS119" s="39">
        <v>0</v>
      </c>
      <c r="PT119" s="39">
        <v>0</v>
      </c>
      <c r="PU119" s="39">
        <v>0</v>
      </c>
      <c r="PV119" s="39">
        <v>0</v>
      </c>
      <c r="PW119" s="39">
        <v>0</v>
      </c>
      <c r="PX119" s="39">
        <v>0</v>
      </c>
      <c r="PY119" s="39">
        <v>0</v>
      </c>
      <c r="PZ119" s="39">
        <v>0</v>
      </c>
      <c r="QA119" s="39">
        <v>0</v>
      </c>
      <c r="QB119" s="39"/>
      <c r="QC119" s="39" t="s">
        <v>4399</v>
      </c>
      <c r="QD119" s="39"/>
      <c r="QE119" s="39" t="s">
        <v>1177</v>
      </c>
      <c r="QF119" s="39">
        <v>0</v>
      </c>
      <c r="QG119" s="39">
        <v>0</v>
      </c>
      <c r="QH119" s="39">
        <v>0</v>
      </c>
      <c r="QI119" s="39">
        <v>1</v>
      </c>
      <c r="QJ119" s="39">
        <v>0</v>
      </c>
      <c r="QK119" s="39">
        <v>0</v>
      </c>
      <c r="QL119" s="39">
        <v>0</v>
      </c>
      <c r="QM119" s="39">
        <v>0</v>
      </c>
      <c r="QN119" s="39">
        <v>0</v>
      </c>
      <c r="QO119" s="39"/>
      <c r="QP119" s="39" t="s">
        <v>1219</v>
      </c>
      <c r="QQ119" s="39">
        <v>0</v>
      </c>
      <c r="QR119" s="39">
        <v>0</v>
      </c>
      <c r="QS119" s="39">
        <v>0</v>
      </c>
      <c r="QT119" s="39">
        <v>1</v>
      </c>
      <c r="QU119" s="39">
        <v>1</v>
      </c>
      <c r="QV119" s="39">
        <v>0</v>
      </c>
      <c r="QW119" s="39">
        <v>0</v>
      </c>
      <c r="QX119" s="39">
        <v>0</v>
      </c>
      <c r="QY119" s="39">
        <v>0</v>
      </c>
      <c r="QZ119" s="39"/>
      <c r="RA119" s="39"/>
      <c r="RB119" s="39"/>
      <c r="RC119" s="39"/>
      <c r="RD119" s="39"/>
      <c r="RE119" s="39"/>
      <c r="RF119" s="39"/>
      <c r="RG119" s="39"/>
      <c r="RH119" s="39"/>
      <c r="RI119" s="39"/>
      <c r="RJ119" s="39"/>
      <c r="RK119" s="39"/>
      <c r="RL119" s="39"/>
      <c r="RM119" s="39"/>
      <c r="RN119" s="39"/>
      <c r="RO119" s="39"/>
      <c r="RP119" s="39"/>
      <c r="RQ119" s="39"/>
      <c r="RR119" s="39"/>
      <c r="RS119" s="39"/>
      <c r="RT119" s="39"/>
      <c r="RU119" s="39"/>
      <c r="RV119" s="39"/>
      <c r="RW119" s="39"/>
      <c r="RX119" s="39"/>
      <c r="RY119" s="39"/>
      <c r="RZ119" s="39"/>
      <c r="SA119" s="39"/>
      <c r="SB119" s="39"/>
      <c r="SC119" s="39"/>
      <c r="SD119" s="39"/>
      <c r="SE119" s="39"/>
      <c r="SF119" s="39"/>
      <c r="SG119" s="39"/>
      <c r="SH119" s="39"/>
      <c r="SI119" s="39"/>
      <c r="SJ119" s="39"/>
      <c r="SK119" s="39"/>
      <c r="SL119" s="39"/>
      <c r="SM119" s="39"/>
      <c r="SN119" s="39"/>
      <c r="SO119" s="39"/>
      <c r="SP119" s="39"/>
      <c r="SQ119" s="39"/>
      <c r="SR119" s="39"/>
      <c r="SS119" s="39"/>
      <c r="ST119" s="39"/>
      <c r="SU119" s="39"/>
      <c r="SV119" s="39"/>
      <c r="SW119" s="39"/>
      <c r="SX119" s="39"/>
      <c r="SY119" s="39"/>
      <c r="SZ119" s="39"/>
      <c r="TA119" s="39"/>
      <c r="TB119" s="39"/>
      <c r="TC119" s="39"/>
      <c r="TD119" s="39"/>
      <c r="TE119" s="39"/>
      <c r="TF119" s="39"/>
      <c r="TG119" s="39"/>
      <c r="TH119" s="39"/>
      <c r="TI119" s="39"/>
      <c r="TJ119" s="39"/>
      <c r="TK119" s="39"/>
      <c r="TL119" s="39"/>
      <c r="TM119" s="39"/>
      <c r="TN119" s="39"/>
      <c r="TO119" s="39"/>
      <c r="TP119" s="39"/>
      <c r="TQ119" s="39"/>
      <c r="TR119" s="39"/>
      <c r="TS119" s="39"/>
      <c r="TT119" s="39"/>
      <c r="TU119" s="39"/>
      <c r="TV119" s="39"/>
      <c r="TW119" s="39"/>
      <c r="TX119" s="39"/>
      <c r="TY119" s="39"/>
      <c r="TZ119" s="39"/>
      <c r="UA119" s="39"/>
      <c r="UB119" s="39"/>
      <c r="UC119" s="39"/>
      <c r="UD119" s="39" t="s">
        <v>2254</v>
      </c>
      <c r="UE119" s="39">
        <v>0</v>
      </c>
      <c r="UF119" s="39">
        <v>0</v>
      </c>
      <c r="UG119" s="39">
        <v>0</v>
      </c>
      <c r="UH119" s="39">
        <v>1</v>
      </c>
      <c r="UI119" s="39">
        <v>0</v>
      </c>
      <c r="UJ119" s="39">
        <v>0</v>
      </c>
      <c r="UK119" s="39">
        <v>0</v>
      </c>
      <c r="UL119" s="39">
        <v>0</v>
      </c>
      <c r="UM119" s="39"/>
      <c r="UN119" s="39"/>
      <c r="UO119" s="39" t="s">
        <v>2277</v>
      </c>
      <c r="UP119" s="39">
        <v>1</v>
      </c>
      <c r="UQ119" s="39">
        <v>0</v>
      </c>
      <c r="UR119" s="39">
        <v>0</v>
      </c>
      <c r="US119" s="39">
        <v>0</v>
      </c>
      <c r="UT119" s="39">
        <v>0</v>
      </c>
      <c r="UU119" s="39">
        <v>0</v>
      </c>
      <c r="UV119" s="39">
        <v>0</v>
      </c>
      <c r="UW119" s="39"/>
      <c r="UX119" s="39"/>
      <c r="UY119" s="39"/>
      <c r="UZ119" s="39"/>
      <c r="VA119" s="39"/>
      <c r="VB119" s="39"/>
      <c r="VC119" s="39"/>
      <c r="VD119" s="39"/>
      <c r="VE119" s="39"/>
      <c r="VF119" s="39"/>
      <c r="VG119" s="39"/>
      <c r="VH119" s="39"/>
      <c r="VI119" s="39"/>
      <c r="VJ119" s="39"/>
      <c r="VK119" s="39"/>
      <c r="VL119" s="39"/>
      <c r="VM119" s="39"/>
      <c r="VN119" s="39"/>
      <c r="VO119" s="39"/>
      <c r="VP119" s="39"/>
      <c r="VQ119" s="39"/>
      <c r="VR119" s="39" t="s">
        <v>327</v>
      </c>
      <c r="VS119" s="39" t="s">
        <v>2278</v>
      </c>
      <c r="VT119" s="39">
        <v>0</v>
      </c>
      <c r="VU119" s="39">
        <v>0</v>
      </c>
      <c r="VV119" s="39">
        <v>1</v>
      </c>
      <c r="VW119" s="39">
        <v>0</v>
      </c>
      <c r="VX119" s="39">
        <v>0</v>
      </c>
      <c r="VY119" s="39">
        <v>0</v>
      </c>
      <c r="VZ119" s="39">
        <v>0</v>
      </c>
      <c r="WA119" s="39">
        <v>1</v>
      </c>
      <c r="WB119" s="39"/>
      <c r="WC119" s="39">
        <v>0</v>
      </c>
      <c r="WD119" s="39">
        <v>0</v>
      </c>
      <c r="WE119" s="39">
        <v>0</v>
      </c>
      <c r="WF119" s="39"/>
      <c r="WG119" s="39" t="s">
        <v>4442</v>
      </c>
      <c r="WH119" s="39" t="s">
        <v>4493</v>
      </c>
      <c r="WI119" s="39" t="s">
        <v>2877</v>
      </c>
      <c r="WJ119" s="39">
        <v>0</v>
      </c>
      <c r="WK119" s="39">
        <v>0</v>
      </c>
      <c r="WL119" s="39">
        <v>0</v>
      </c>
      <c r="WM119" s="39">
        <v>0</v>
      </c>
      <c r="WN119" s="39">
        <v>0</v>
      </c>
      <c r="WO119" s="39">
        <v>1</v>
      </c>
      <c r="WP119" s="39">
        <v>0</v>
      </c>
      <c r="WQ119" s="39">
        <v>0</v>
      </c>
      <c r="WR119" s="39">
        <v>1</v>
      </c>
      <c r="WS119" s="39">
        <v>1</v>
      </c>
      <c r="WT119" s="39">
        <v>0</v>
      </c>
      <c r="WU119" s="39"/>
      <c r="WV119" s="39">
        <v>0</v>
      </c>
      <c r="WW119" s="39">
        <v>0</v>
      </c>
      <c r="WX119" s="39">
        <v>0</v>
      </c>
      <c r="WY119" s="39"/>
      <c r="WZ119" s="39" t="s">
        <v>5065</v>
      </c>
      <c r="XA119" s="39" t="s">
        <v>310</v>
      </c>
      <c r="XB119" s="39" t="s">
        <v>2235</v>
      </c>
      <c r="XC119" s="39">
        <v>0</v>
      </c>
      <c r="XD119" s="39">
        <v>0</v>
      </c>
      <c r="XE119" s="39">
        <v>1</v>
      </c>
      <c r="XF119" s="39">
        <v>0</v>
      </c>
      <c r="XG119" s="39">
        <v>0</v>
      </c>
      <c r="XH119" s="39">
        <v>0</v>
      </c>
      <c r="XI119" s="39"/>
      <c r="XJ119" s="39" t="s">
        <v>327</v>
      </c>
      <c r="XK119" s="39" t="s">
        <v>327</v>
      </c>
      <c r="XL119" s="39"/>
      <c r="XM119" s="39" t="s">
        <v>439</v>
      </c>
      <c r="XN119" s="39">
        <v>0</v>
      </c>
      <c r="XO119" s="39">
        <v>1</v>
      </c>
      <c r="XP119" s="39">
        <v>0</v>
      </c>
      <c r="XQ119" s="39"/>
      <c r="XR119" s="39">
        <v>0</v>
      </c>
      <c r="XS119" s="39">
        <v>0</v>
      </c>
      <c r="XT119" s="39">
        <v>0</v>
      </c>
      <c r="XU119" s="39"/>
      <c r="XV119" s="39"/>
      <c r="XW119" s="39" t="s">
        <v>4138</v>
      </c>
      <c r="XX119" s="39">
        <v>231137095</v>
      </c>
      <c r="XY119" s="39" t="s">
        <v>2880</v>
      </c>
      <c r="XZ119" s="38">
        <v>44511.296284722222</v>
      </c>
      <c r="YA119" s="39"/>
      <c r="YB119" s="39"/>
      <c r="YC119" s="39" t="s">
        <v>336</v>
      </c>
      <c r="YD119" s="39" t="s">
        <v>337</v>
      </c>
      <c r="YE119" s="39"/>
      <c r="YF119" s="39">
        <v>132</v>
      </c>
    </row>
    <row r="120" spans="1:656" s="17" customFormat="1" x14ac:dyDescent="0.25">
      <c r="A120" s="52">
        <v>44510.666673935193</v>
      </c>
      <c r="B120" s="53">
        <v>44510.69254827546</v>
      </c>
      <c r="C120" s="53">
        <v>44510</v>
      </c>
      <c r="D120" s="54" t="s">
        <v>2735</v>
      </c>
      <c r="E120" s="54" t="s">
        <v>308</v>
      </c>
      <c r="F120" s="53">
        <v>44510</v>
      </c>
      <c r="G120" s="54" t="s">
        <v>310</v>
      </c>
      <c r="H120" s="54" t="s">
        <v>327</v>
      </c>
      <c r="I120" s="54" t="s">
        <v>4187</v>
      </c>
      <c r="J120" s="54" t="s">
        <v>312</v>
      </c>
      <c r="K120" s="54" t="s">
        <v>313</v>
      </c>
      <c r="L120" s="54"/>
      <c r="M120" s="54" t="s">
        <v>681</v>
      </c>
      <c r="N120" s="54" t="s">
        <v>310</v>
      </c>
      <c r="O120" s="54" t="s">
        <v>315</v>
      </c>
      <c r="P120" s="54" t="s">
        <v>316</v>
      </c>
      <c r="Q120" s="54"/>
      <c r="R120" s="54" t="s">
        <v>531</v>
      </c>
      <c r="S120" s="54">
        <v>4</v>
      </c>
      <c r="T120" s="54">
        <v>0</v>
      </c>
      <c r="U120" s="54">
        <v>1</v>
      </c>
      <c r="V120" s="54" t="s">
        <v>318</v>
      </c>
      <c r="W120" s="54">
        <v>1</v>
      </c>
      <c r="X120" s="54">
        <v>0</v>
      </c>
      <c r="Y120" s="54">
        <v>0</v>
      </c>
      <c r="Z120" s="54">
        <v>0</v>
      </c>
      <c r="AA120" s="54" t="s">
        <v>2758</v>
      </c>
      <c r="AB120" s="54">
        <v>0</v>
      </c>
      <c r="AC120" s="54">
        <v>0</v>
      </c>
      <c r="AD120" s="54">
        <v>1</v>
      </c>
      <c r="AE120" s="54">
        <v>0</v>
      </c>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c r="BL120" s="54"/>
      <c r="BM120" s="54"/>
      <c r="BN120" s="54"/>
      <c r="BO120" s="54"/>
      <c r="BP120" s="54"/>
      <c r="BQ120" s="54"/>
      <c r="BR120" s="54"/>
      <c r="BS120" s="54"/>
      <c r="BT120" s="54"/>
      <c r="BU120" s="54"/>
      <c r="BV120" s="54"/>
      <c r="BW120" s="54"/>
      <c r="BX120" s="54"/>
      <c r="BY120" s="54"/>
      <c r="BZ120" s="54"/>
      <c r="CA120" s="54"/>
      <c r="CB120" s="54"/>
      <c r="CC120" s="54"/>
      <c r="CD120" s="54"/>
      <c r="CE120" s="54"/>
      <c r="CF120" s="54"/>
      <c r="CG120" s="54"/>
      <c r="CH120" s="54"/>
      <c r="CI120" s="54"/>
      <c r="CJ120" s="54"/>
      <c r="CK120" s="54"/>
      <c r="CL120" s="54"/>
      <c r="CM120" s="54"/>
      <c r="CN120" s="54"/>
      <c r="CO120" s="54"/>
      <c r="CP120" s="54"/>
      <c r="CQ120" s="54"/>
      <c r="CR120" s="54"/>
      <c r="CS120" s="54"/>
      <c r="CT120" s="54"/>
      <c r="CU120" s="54"/>
      <c r="CV120" s="54"/>
      <c r="CW120" s="54"/>
      <c r="CX120" s="54"/>
      <c r="CY120" s="54"/>
      <c r="CZ120" s="54"/>
      <c r="DA120" s="54"/>
      <c r="DB120" s="54"/>
      <c r="DC120" s="54"/>
      <c r="DD120" s="54"/>
      <c r="DE120" s="54"/>
      <c r="DF120" s="54"/>
      <c r="DG120" s="54"/>
      <c r="DH120" s="54"/>
      <c r="DI120" s="54"/>
      <c r="DJ120" s="54"/>
      <c r="DK120" s="54"/>
      <c r="DL120" s="54"/>
      <c r="DM120" s="54"/>
      <c r="DN120" s="54"/>
      <c r="DO120" s="54"/>
      <c r="DP120" s="54"/>
      <c r="DQ120" s="54"/>
      <c r="DR120" s="54"/>
      <c r="DS120" s="54"/>
      <c r="DT120" s="54"/>
      <c r="DU120" s="54"/>
      <c r="DV120" s="54"/>
      <c r="DW120" s="54"/>
      <c r="DX120" s="54"/>
      <c r="DY120" s="54"/>
      <c r="DZ120" s="54"/>
      <c r="EA120" s="54"/>
      <c r="EB120" s="54"/>
      <c r="EC120" s="54"/>
      <c r="ED120" s="54"/>
      <c r="EE120" s="54"/>
      <c r="EF120" s="54"/>
      <c r="EG120" s="54"/>
      <c r="EH120" s="54"/>
      <c r="EI120" s="54"/>
      <c r="EJ120" s="54" t="s">
        <v>318</v>
      </c>
      <c r="EK120" s="54">
        <v>1</v>
      </c>
      <c r="EL120" s="54">
        <v>0</v>
      </c>
      <c r="EM120" s="54">
        <v>0</v>
      </c>
      <c r="EN120" s="54">
        <v>0</v>
      </c>
      <c r="EO120" s="54">
        <v>0</v>
      </c>
      <c r="EP120" s="54">
        <v>0</v>
      </c>
      <c r="EQ120" s="54"/>
      <c r="ER120" s="54"/>
      <c r="ES120" s="54"/>
      <c r="ET120" s="54"/>
      <c r="EU120" s="54"/>
      <c r="EV120" s="54"/>
      <c r="EW120" s="54"/>
      <c r="EX120" s="54"/>
      <c r="EY120" s="54"/>
      <c r="EZ120" s="54"/>
      <c r="FA120" s="54"/>
      <c r="FB120" s="54"/>
      <c r="FC120" s="54"/>
      <c r="FD120" s="54"/>
      <c r="FE120" s="54"/>
      <c r="FF120" s="54"/>
      <c r="FG120" s="54"/>
      <c r="FH120" s="54"/>
      <c r="FI120" s="54"/>
      <c r="FJ120" s="54"/>
      <c r="FK120" s="54"/>
      <c r="FL120" s="54"/>
      <c r="FM120" s="54"/>
      <c r="FN120" s="54"/>
      <c r="FO120" s="54"/>
      <c r="FP120" s="54"/>
      <c r="FQ120" s="54"/>
      <c r="FR120" s="54"/>
      <c r="FS120" s="54"/>
      <c r="FT120" s="54"/>
      <c r="FU120" s="54"/>
      <c r="FV120" s="54"/>
      <c r="FW120" s="54"/>
      <c r="FX120" s="54"/>
      <c r="FY120" s="54"/>
      <c r="FZ120" s="54"/>
      <c r="GA120" s="54"/>
      <c r="GB120" s="54"/>
      <c r="GC120" s="54"/>
      <c r="GD120" s="54"/>
      <c r="GE120" s="54"/>
      <c r="GF120" s="54"/>
      <c r="GG120" s="54"/>
      <c r="GH120" s="54"/>
      <c r="GI120" s="54"/>
      <c r="GJ120" s="54"/>
      <c r="GK120" s="54"/>
      <c r="GL120" s="54"/>
      <c r="GM120" s="54"/>
      <c r="GN120" s="54"/>
      <c r="GO120" s="54"/>
      <c r="GP120" s="54"/>
      <c r="GQ120" s="54"/>
      <c r="GR120" s="54"/>
      <c r="GS120" s="54"/>
      <c r="GT120" s="54"/>
      <c r="GU120" s="54"/>
      <c r="GV120" s="54"/>
      <c r="GW120" s="54"/>
      <c r="GX120" s="54"/>
      <c r="GY120" s="54"/>
      <c r="GZ120" s="54"/>
      <c r="HA120" s="54"/>
      <c r="HB120" s="54"/>
      <c r="HC120" s="54"/>
      <c r="HD120" s="54"/>
      <c r="HE120" s="54"/>
      <c r="HF120" s="54"/>
      <c r="HG120" s="54"/>
      <c r="HH120" s="54"/>
      <c r="HI120" s="54"/>
      <c r="HJ120" s="54"/>
      <c r="HK120" s="54"/>
      <c r="HL120" s="54"/>
      <c r="HM120" s="54"/>
      <c r="HN120" s="54"/>
      <c r="HO120" s="54"/>
      <c r="HP120" s="54"/>
      <c r="HQ120" s="54"/>
      <c r="HR120" s="54"/>
      <c r="HS120" s="54"/>
      <c r="HT120" s="54"/>
      <c r="HU120" s="54"/>
      <c r="HV120" s="54"/>
      <c r="HW120" s="54"/>
      <c r="HX120" s="54"/>
      <c r="HY120" s="54"/>
      <c r="HZ120" s="54"/>
      <c r="IA120" s="54"/>
      <c r="IB120" s="54"/>
      <c r="IC120" s="54"/>
      <c r="ID120" s="54" t="s">
        <v>4273</v>
      </c>
      <c r="IE120" s="54"/>
      <c r="IF120" s="54"/>
      <c r="IG120" s="54"/>
      <c r="IH120" s="54"/>
      <c r="II120" s="54"/>
      <c r="IJ120" s="54"/>
      <c r="IK120" s="54"/>
      <c r="IL120" s="54"/>
      <c r="IM120" s="54"/>
      <c r="IN120" s="54"/>
      <c r="IO120" s="54"/>
      <c r="IP120" s="54"/>
      <c r="IQ120" s="54"/>
      <c r="IR120" s="39"/>
      <c r="IS120" s="54"/>
      <c r="IT120" s="54"/>
      <c r="IU120" s="54"/>
      <c r="IV120" s="54"/>
      <c r="IW120" s="54"/>
      <c r="IX120" s="54"/>
      <c r="IY120" s="54"/>
      <c r="IZ120" s="54"/>
      <c r="JA120" s="54"/>
      <c r="JB120" s="54"/>
      <c r="JC120" s="54"/>
      <c r="JD120" s="54"/>
      <c r="JE120" s="54"/>
      <c r="JF120" s="54"/>
      <c r="JG120" s="54"/>
      <c r="JH120" s="54"/>
      <c r="JI120" s="54"/>
      <c r="JJ120" s="54"/>
      <c r="JK120" s="54"/>
      <c r="JL120" s="54"/>
      <c r="JM120" s="54"/>
      <c r="JN120" s="39"/>
      <c r="JO120" s="39"/>
      <c r="JP120" s="54"/>
      <c r="JQ120" s="54"/>
      <c r="JR120" s="54"/>
      <c r="JS120" s="54"/>
      <c r="JT120" s="54"/>
      <c r="JU120" s="54"/>
      <c r="JV120" s="54"/>
      <c r="JW120" s="54"/>
      <c r="JX120" s="54"/>
      <c r="JY120" s="54"/>
      <c r="JZ120" s="54"/>
      <c r="KA120" s="54"/>
      <c r="KB120" s="59"/>
      <c r="KC120" s="54"/>
      <c r="KD120" s="54"/>
      <c r="KE120" s="54"/>
      <c r="KF120" s="54"/>
      <c r="KG120" s="54"/>
      <c r="KH120" s="54"/>
      <c r="KI120" s="54"/>
      <c r="KJ120" s="54"/>
      <c r="KK120" s="54"/>
      <c r="KL120" s="54"/>
      <c r="KM120" s="54"/>
      <c r="KN120" s="54"/>
      <c r="KO120" s="54"/>
      <c r="KP120" s="54"/>
      <c r="KQ120" s="54"/>
      <c r="KR120" s="54"/>
      <c r="KS120" s="54"/>
      <c r="KT120" s="54"/>
      <c r="KU120" s="54"/>
      <c r="KV120" s="54"/>
      <c r="KW120" s="54"/>
      <c r="KX120" s="54"/>
      <c r="KY120" s="54"/>
      <c r="KZ120" s="54"/>
      <c r="LA120" s="54"/>
      <c r="LB120" s="54"/>
      <c r="LC120" s="54"/>
      <c r="LD120" s="54"/>
      <c r="LE120" s="54"/>
      <c r="LF120" s="54"/>
      <c r="LG120" s="54"/>
      <c r="LH120" s="54"/>
      <c r="LI120" s="54"/>
      <c r="LJ120" s="54"/>
      <c r="LK120" s="54"/>
      <c r="LL120" s="54"/>
      <c r="LM120" s="54"/>
      <c r="LN120" s="54"/>
      <c r="LO120" s="54"/>
      <c r="LP120" s="54"/>
      <c r="LQ120" s="54"/>
      <c r="LR120" s="54"/>
      <c r="LS120" s="54"/>
      <c r="LT120" s="54"/>
      <c r="LU120" s="54"/>
      <c r="LV120" s="54"/>
      <c r="LW120" s="54"/>
      <c r="LX120" s="54"/>
      <c r="LY120" s="54"/>
      <c r="LZ120" s="54"/>
      <c r="MA120" s="54"/>
      <c r="MB120" s="54"/>
      <c r="MC120" s="54"/>
      <c r="MD120" s="54"/>
      <c r="ME120" s="54"/>
      <c r="MF120" s="54"/>
      <c r="MG120" s="54"/>
      <c r="MH120" s="54"/>
      <c r="MI120" s="54"/>
      <c r="MJ120" s="54" t="s">
        <v>355</v>
      </c>
      <c r="MK120" s="54">
        <v>0</v>
      </c>
      <c r="ML120" s="54">
        <v>0</v>
      </c>
      <c r="MM120" s="54">
        <v>0</v>
      </c>
      <c r="MN120" s="54">
        <v>0</v>
      </c>
      <c r="MO120" s="54">
        <v>0</v>
      </c>
      <c r="MP120" s="54">
        <v>0</v>
      </c>
      <c r="MQ120" s="54">
        <v>1</v>
      </c>
      <c r="MR120" s="54">
        <v>0</v>
      </c>
      <c r="MS120" s="54"/>
      <c r="MT120" s="54"/>
      <c r="MU120" s="54"/>
      <c r="MV120" s="54"/>
      <c r="MW120" s="54"/>
      <c r="MX120" s="54"/>
      <c r="MY120" s="54"/>
      <c r="MZ120" s="54"/>
      <c r="NA120" s="54"/>
      <c r="NB120" s="54" t="s">
        <v>2247</v>
      </c>
      <c r="NC120" s="54">
        <v>0</v>
      </c>
      <c r="ND120" s="54">
        <v>0</v>
      </c>
      <c r="NE120" s="54">
        <v>1</v>
      </c>
      <c r="NF120" s="54">
        <v>0</v>
      </c>
      <c r="NG120" s="54"/>
      <c r="NH120" s="54"/>
      <c r="NI120" s="54"/>
      <c r="NJ120" s="54"/>
      <c r="NK120" s="54"/>
      <c r="NL120" s="54"/>
      <c r="NM120" s="54"/>
      <c r="NN120" s="54"/>
      <c r="NO120" s="54"/>
      <c r="NP120" s="54"/>
      <c r="NQ120" s="54"/>
      <c r="NR120" s="54"/>
      <c r="NS120" s="54"/>
      <c r="NT120" s="54"/>
      <c r="NU120" s="54"/>
      <c r="NV120" s="54"/>
      <c r="NW120" s="54"/>
      <c r="NX120" s="54"/>
      <c r="NY120" s="54"/>
      <c r="NZ120" s="54"/>
      <c r="OA120" s="54"/>
      <c r="OB120" s="54"/>
      <c r="OC120" s="54"/>
      <c r="OD120" s="54"/>
      <c r="OE120" s="54"/>
      <c r="OF120" s="54"/>
      <c r="OG120" s="54"/>
      <c r="OH120" s="54"/>
      <c r="OI120" s="54"/>
      <c r="OJ120" s="54"/>
      <c r="OK120" s="54"/>
      <c r="OL120" s="54"/>
      <c r="OM120" s="54"/>
      <c r="ON120" s="54"/>
      <c r="OO120" s="54"/>
      <c r="OP120" s="54"/>
      <c r="OQ120" s="54"/>
      <c r="OR120" s="54"/>
      <c r="OS120" s="54"/>
      <c r="OT120" s="54"/>
      <c r="OU120" s="54"/>
      <c r="OV120" s="39" t="s">
        <v>2883</v>
      </c>
      <c r="OW120" s="54">
        <v>0</v>
      </c>
      <c r="OX120" s="54">
        <v>0</v>
      </c>
      <c r="OY120" s="54">
        <v>0</v>
      </c>
      <c r="OZ120" s="54">
        <v>0</v>
      </c>
      <c r="PA120" s="54">
        <v>0</v>
      </c>
      <c r="PB120" s="54">
        <v>0</v>
      </c>
      <c r="PC120" s="54">
        <v>1</v>
      </c>
      <c r="PD120" s="54">
        <v>0</v>
      </c>
      <c r="PE120" s="54"/>
      <c r="PF120" s="54"/>
      <c r="PG120" s="54"/>
      <c r="PH120" s="54">
        <v>0</v>
      </c>
      <c r="PI120" s="54">
        <v>0</v>
      </c>
      <c r="PJ120" s="54">
        <v>0</v>
      </c>
      <c r="PK120" s="54"/>
      <c r="PL120" s="54" t="s">
        <v>4178</v>
      </c>
      <c r="PM120" s="54"/>
      <c r="PN120" s="54"/>
      <c r="PO120" s="54"/>
      <c r="PP120" s="54"/>
      <c r="PQ120" s="54"/>
      <c r="PR120" s="54"/>
      <c r="PS120" s="54"/>
      <c r="PT120" s="54"/>
      <c r="PU120" s="54"/>
      <c r="PV120" s="54"/>
      <c r="PW120" s="54"/>
      <c r="PX120" s="54"/>
      <c r="PY120" s="54"/>
      <c r="PZ120" s="54"/>
      <c r="QA120" s="54"/>
      <c r="QB120" s="54"/>
      <c r="QC120" s="58" t="s">
        <v>844</v>
      </c>
      <c r="QD120" s="54"/>
      <c r="QE120" s="54" t="s">
        <v>318</v>
      </c>
      <c r="QF120" s="54">
        <v>0</v>
      </c>
      <c r="QG120" s="54">
        <v>0</v>
      </c>
      <c r="QH120" s="54">
        <v>0</v>
      </c>
      <c r="QI120" s="54">
        <v>0</v>
      </c>
      <c r="QJ120" s="54">
        <v>0</v>
      </c>
      <c r="QK120" s="54">
        <v>1</v>
      </c>
      <c r="QL120" s="54">
        <v>0</v>
      </c>
      <c r="QM120" s="54">
        <v>0</v>
      </c>
      <c r="QN120" s="54">
        <v>0</v>
      </c>
      <c r="QO120" s="54"/>
      <c r="QP120" s="54"/>
      <c r="QQ120" s="54"/>
      <c r="QR120" s="54"/>
      <c r="QS120" s="54"/>
      <c r="QT120" s="54"/>
      <c r="QU120" s="54"/>
      <c r="QV120" s="54"/>
      <c r="QW120" s="54"/>
      <c r="QX120" s="54"/>
      <c r="QY120" s="54"/>
      <c r="QZ120" s="54"/>
      <c r="RA120" s="54"/>
      <c r="RB120" s="54"/>
      <c r="RC120" s="54"/>
      <c r="RD120" s="54"/>
      <c r="RE120" s="54"/>
      <c r="RF120" s="54"/>
      <c r="RG120" s="54"/>
      <c r="RH120" s="54"/>
      <c r="RI120" s="54"/>
      <c r="RJ120" s="54"/>
      <c r="RK120" s="54"/>
      <c r="RL120" s="54"/>
      <c r="RM120" s="54"/>
      <c r="RN120" s="54"/>
      <c r="RO120" s="54"/>
      <c r="RP120" s="54"/>
      <c r="RQ120" s="54"/>
      <c r="RR120" s="54"/>
      <c r="RS120" s="54"/>
      <c r="RT120" s="54"/>
      <c r="RU120" s="54"/>
      <c r="RV120" s="54"/>
      <c r="RW120" s="54"/>
      <c r="RX120" s="54"/>
      <c r="RY120" s="54"/>
      <c r="RZ120" s="54"/>
      <c r="SA120" s="54"/>
      <c r="SB120" s="54"/>
      <c r="SC120" s="54"/>
      <c r="SD120" s="54"/>
      <c r="SE120" s="54"/>
      <c r="SF120" s="54"/>
      <c r="SG120" s="54"/>
      <c r="SH120" s="54"/>
      <c r="SI120" s="54"/>
      <c r="SJ120" s="54"/>
      <c r="SK120" s="54"/>
      <c r="SL120" s="54"/>
      <c r="SM120" s="54"/>
      <c r="SN120" s="54"/>
      <c r="SO120" s="54"/>
      <c r="SP120" s="54"/>
      <c r="SQ120" s="54"/>
      <c r="SR120" s="54"/>
      <c r="SS120" s="54"/>
      <c r="ST120" s="54"/>
      <c r="SU120" s="54"/>
      <c r="SV120" s="54"/>
      <c r="SW120" s="54"/>
      <c r="SX120" s="54"/>
      <c r="SY120" s="54"/>
      <c r="SZ120" s="54"/>
      <c r="TA120" s="54"/>
      <c r="TB120" s="54"/>
      <c r="TC120" s="54"/>
      <c r="TD120" s="54"/>
      <c r="TE120" s="54"/>
      <c r="TF120" s="54"/>
      <c r="TG120" s="54"/>
      <c r="TH120" s="54"/>
      <c r="TI120" s="54"/>
      <c r="TJ120" s="54"/>
      <c r="TK120" s="54"/>
      <c r="TL120" s="54"/>
      <c r="TM120" s="54"/>
      <c r="TN120" s="54"/>
      <c r="TO120" s="54"/>
      <c r="TP120" s="54"/>
      <c r="TQ120" s="54"/>
      <c r="TR120" s="54"/>
      <c r="TS120" s="54"/>
      <c r="TT120" s="54"/>
      <c r="TU120" s="54"/>
      <c r="TV120" s="54"/>
      <c r="TW120" s="54"/>
      <c r="TX120" s="54"/>
      <c r="TY120" s="54"/>
      <c r="TZ120" s="54"/>
      <c r="UA120" s="54"/>
      <c r="UB120" s="54"/>
      <c r="UC120" s="54"/>
      <c r="UD120" s="54"/>
      <c r="UE120" s="54"/>
      <c r="UF120" s="54"/>
      <c r="UG120" s="54"/>
      <c r="UH120" s="54"/>
      <c r="UI120" s="54"/>
      <c r="UJ120" s="54"/>
      <c r="UK120" s="54"/>
      <c r="UL120" s="54"/>
      <c r="UM120" s="54"/>
      <c r="UN120" s="54"/>
      <c r="UO120" s="54"/>
      <c r="UP120" s="54"/>
      <c r="UQ120" s="54"/>
      <c r="UR120" s="54"/>
      <c r="US120" s="54"/>
      <c r="UT120" s="54"/>
      <c r="UU120" s="54"/>
      <c r="UV120" s="54"/>
      <c r="UW120" s="54"/>
      <c r="UX120" s="54"/>
      <c r="UY120" s="54"/>
      <c r="UZ120" s="54"/>
      <c r="VA120" s="54"/>
      <c r="VB120" s="54"/>
      <c r="VC120" s="54"/>
      <c r="VD120" s="54"/>
      <c r="VE120" s="54"/>
      <c r="VF120" s="54"/>
      <c r="VG120" s="54"/>
      <c r="VH120" s="54"/>
      <c r="VI120" s="54"/>
      <c r="VJ120" s="54"/>
      <c r="VK120" s="54"/>
      <c r="VL120" s="54"/>
      <c r="VM120" s="54"/>
      <c r="VN120" s="54"/>
      <c r="VO120" s="54"/>
      <c r="VP120" s="54"/>
      <c r="VQ120" s="54"/>
      <c r="VR120" s="54"/>
      <c r="VS120" s="54" t="s">
        <v>2885</v>
      </c>
      <c r="VT120" s="54">
        <v>0</v>
      </c>
      <c r="VU120" s="54">
        <v>0</v>
      </c>
      <c r="VV120" s="54">
        <v>0</v>
      </c>
      <c r="VW120" s="54">
        <v>1</v>
      </c>
      <c r="VX120" s="54">
        <v>0</v>
      </c>
      <c r="VY120" s="54">
        <v>1</v>
      </c>
      <c r="VZ120" s="54">
        <v>1</v>
      </c>
      <c r="WA120" s="54">
        <v>0</v>
      </c>
      <c r="WB120" s="54"/>
      <c r="WC120" s="54">
        <v>0</v>
      </c>
      <c r="WD120" s="54">
        <v>0</v>
      </c>
      <c r="WE120" s="54">
        <v>0</v>
      </c>
      <c r="WF120" s="54"/>
      <c r="WG120" s="54" t="s">
        <v>4450</v>
      </c>
      <c r="WH120" s="54" t="s">
        <v>4531</v>
      </c>
      <c r="WI120" s="54" t="s">
        <v>2888</v>
      </c>
      <c r="WJ120" s="54">
        <v>0</v>
      </c>
      <c r="WK120" s="54">
        <v>0</v>
      </c>
      <c r="WL120" s="54">
        <v>0</v>
      </c>
      <c r="WM120" s="54">
        <v>0</v>
      </c>
      <c r="WN120" s="54">
        <v>0</v>
      </c>
      <c r="WO120" s="54">
        <v>1</v>
      </c>
      <c r="WP120" s="54">
        <v>0</v>
      </c>
      <c r="WQ120" s="54">
        <v>1</v>
      </c>
      <c r="WR120" s="54">
        <v>1</v>
      </c>
      <c r="WS120" s="54">
        <v>0</v>
      </c>
      <c r="WT120" s="54">
        <v>0</v>
      </c>
      <c r="WU120" s="54"/>
      <c r="WV120" s="54">
        <v>0</v>
      </c>
      <c r="WW120" s="54">
        <v>0</v>
      </c>
      <c r="WX120" s="54">
        <v>0</v>
      </c>
      <c r="WY120" s="54"/>
      <c r="WZ120" s="39" t="s">
        <v>5093</v>
      </c>
      <c r="XA120" s="54" t="s">
        <v>310</v>
      </c>
      <c r="XB120" s="54" t="s">
        <v>1146</v>
      </c>
      <c r="XC120" s="54">
        <v>0</v>
      </c>
      <c r="XD120" s="54">
        <v>1</v>
      </c>
      <c r="XE120" s="54">
        <v>0</v>
      </c>
      <c r="XF120" s="54">
        <v>0</v>
      </c>
      <c r="XG120" s="54">
        <v>0</v>
      </c>
      <c r="XH120" s="54">
        <v>0</v>
      </c>
      <c r="XI120" s="54"/>
      <c r="XJ120" s="39" t="s">
        <v>355</v>
      </c>
      <c r="XK120" s="54" t="s">
        <v>327</v>
      </c>
      <c r="XL120" s="54"/>
      <c r="XM120" s="54"/>
      <c r="XN120" s="54">
        <v>0</v>
      </c>
      <c r="XO120" s="54">
        <v>0</v>
      </c>
      <c r="XP120" s="54">
        <v>0</v>
      </c>
      <c r="XQ120" s="54"/>
      <c r="XR120" s="39">
        <v>0</v>
      </c>
      <c r="XS120" s="54">
        <v>0</v>
      </c>
      <c r="XT120" s="54">
        <v>0</v>
      </c>
      <c r="XU120" s="54"/>
      <c r="XV120" s="54"/>
      <c r="XW120" s="54" t="s">
        <v>4139</v>
      </c>
      <c r="XX120" s="54">
        <v>231137101</v>
      </c>
      <c r="XY120" s="54" t="s">
        <v>2892</v>
      </c>
      <c r="XZ120" s="53">
        <v>44511.296296296299</v>
      </c>
      <c r="YA120" s="54"/>
      <c r="YB120" s="54"/>
      <c r="YC120" s="54" t="s">
        <v>336</v>
      </c>
      <c r="YD120" s="54" t="s">
        <v>337</v>
      </c>
      <c r="YE120" s="54"/>
      <c r="YF120" s="54">
        <v>133</v>
      </c>
    </row>
    <row r="121" spans="1:656" s="41" customFormat="1" x14ac:dyDescent="0.25">
      <c r="A121" s="37">
        <v>44510.709592650463</v>
      </c>
      <c r="B121" s="38">
        <v>44510.980138541658</v>
      </c>
      <c r="C121" s="38">
        <v>44510</v>
      </c>
      <c r="D121" s="39" t="s">
        <v>2735</v>
      </c>
      <c r="E121" s="39" t="s">
        <v>308</v>
      </c>
      <c r="F121" s="38">
        <v>44510</v>
      </c>
      <c r="G121" s="39" t="s">
        <v>310</v>
      </c>
      <c r="H121" s="39" t="s">
        <v>310</v>
      </c>
      <c r="I121" s="39" t="s">
        <v>4187</v>
      </c>
      <c r="J121" s="39" t="s">
        <v>312</v>
      </c>
      <c r="K121" s="39" t="s">
        <v>441</v>
      </c>
      <c r="L121" s="39"/>
      <c r="M121" s="39" t="s">
        <v>681</v>
      </c>
      <c r="N121" s="39" t="s">
        <v>310</v>
      </c>
      <c r="O121" s="39" t="s">
        <v>315</v>
      </c>
      <c r="P121" s="39" t="s">
        <v>401</v>
      </c>
      <c r="Q121" s="39"/>
      <c r="R121" s="39" t="s">
        <v>531</v>
      </c>
      <c r="S121" s="39">
        <v>3</v>
      </c>
      <c r="T121" s="39">
        <v>0</v>
      </c>
      <c r="U121" s="39">
        <v>1</v>
      </c>
      <c r="V121" s="39" t="s">
        <v>318</v>
      </c>
      <c r="W121" s="39">
        <v>1</v>
      </c>
      <c r="X121" s="39">
        <v>0</v>
      </c>
      <c r="Y121" s="39">
        <v>0</v>
      </c>
      <c r="Z121" s="39">
        <v>0</v>
      </c>
      <c r="AA121" s="39" t="s">
        <v>2758</v>
      </c>
      <c r="AB121" s="39">
        <v>0</v>
      </c>
      <c r="AC121" s="39">
        <v>0</v>
      </c>
      <c r="AD121" s="39">
        <v>1</v>
      </c>
      <c r="AE121" s="39">
        <v>0</v>
      </c>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39"/>
      <c r="DE121" s="39"/>
      <c r="DF121" s="39"/>
      <c r="DG121" s="39"/>
      <c r="DH121" s="39"/>
      <c r="DI121" s="39"/>
      <c r="DJ121" s="39"/>
      <c r="DK121" s="39"/>
      <c r="DL121" s="39"/>
      <c r="DM121" s="39"/>
      <c r="DN121" s="39"/>
      <c r="DO121" s="39"/>
      <c r="DP121" s="39"/>
      <c r="DQ121" s="39"/>
      <c r="DR121" s="39"/>
      <c r="DS121" s="39"/>
      <c r="DT121" s="39"/>
      <c r="DU121" s="39"/>
      <c r="DV121" s="39"/>
      <c r="DW121" s="39"/>
      <c r="DX121" s="39"/>
      <c r="DY121" s="39"/>
      <c r="DZ121" s="39"/>
      <c r="EA121" s="39"/>
      <c r="EB121" s="39"/>
      <c r="EC121" s="39"/>
      <c r="ED121" s="39"/>
      <c r="EE121" s="39"/>
      <c r="EF121" s="39"/>
      <c r="EG121" s="39"/>
      <c r="EH121" s="39"/>
      <c r="EI121" s="39"/>
      <c r="EJ121" s="39" t="s">
        <v>318</v>
      </c>
      <c r="EK121" s="39">
        <v>1</v>
      </c>
      <c r="EL121" s="39">
        <v>0</v>
      </c>
      <c r="EM121" s="39">
        <v>0</v>
      </c>
      <c r="EN121" s="39">
        <v>0</v>
      </c>
      <c r="EO121" s="39">
        <v>0</v>
      </c>
      <c r="EP121" s="39">
        <v>0</v>
      </c>
      <c r="EQ121" s="39"/>
      <c r="ER121" s="39"/>
      <c r="ES121" s="39"/>
      <c r="ET121" s="39"/>
      <c r="EU121" s="39"/>
      <c r="EV121" s="39"/>
      <c r="EW121" s="39"/>
      <c r="EX121" s="39"/>
      <c r="EY121" s="39"/>
      <c r="EZ121" s="39"/>
      <c r="FA121" s="39"/>
      <c r="FB121" s="39"/>
      <c r="FC121" s="39"/>
      <c r="FD121" s="39"/>
      <c r="FE121" s="39"/>
      <c r="FF121" s="39"/>
      <c r="FG121" s="39"/>
      <c r="FH121" s="39"/>
      <c r="FI121" s="39"/>
      <c r="FJ121" s="39"/>
      <c r="FK121" s="39"/>
      <c r="FL121" s="39"/>
      <c r="FM121" s="39"/>
      <c r="FN121" s="39"/>
      <c r="FO121" s="39"/>
      <c r="FP121" s="39"/>
      <c r="FQ121" s="39"/>
      <c r="FR121" s="39"/>
      <c r="FS121" s="39"/>
      <c r="FT121" s="39"/>
      <c r="FU121" s="39"/>
      <c r="FV121" s="39"/>
      <c r="FW121" s="39"/>
      <c r="FX121" s="39"/>
      <c r="FY121" s="39"/>
      <c r="FZ121" s="39"/>
      <c r="GA121" s="39"/>
      <c r="GB121" s="39"/>
      <c r="GC121" s="39"/>
      <c r="GD121" s="39"/>
      <c r="GE121" s="39"/>
      <c r="GF121" s="39"/>
      <c r="GG121" s="39"/>
      <c r="GH121" s="39"/>
      <c r="GI121" s="39"/>
      <c r="GJ121" s="39"/>
      <c r="GK121" s="39"/>
      <c r="GL121" s="39"/>
      <c r="GM121" s="39"/>
      <c r="GN121" s="39"/>
      <c r="GO121" s="39"/>
      <c r="GP121" s="39"/>
      <c r="GQ121" s="39"/>
      <c r="GR121" s="39"/>
      <c r="GS121" s="39"/>
      <c r="GT121" s="39"/>
      <c r="GU121" s="39"/>
      <c r="GV121" s="39"/>
      <c r="GW121" s="39"/>
      <c r="GX121" s="39"/>
      <c r="GY121" s="39"/>
      <c r="GZ121" s="39"/>
      <c r="HA121" s="39"/>
      <c r="HB121" s="39"/>
      <c r="HC121" s="39"/>
      <c r="HD121" s="39"/>
      <c r="HE121" s="39"/>
      <c r="HF121" s="39"/>
      <c r="HG121" s="39"/>
      <c r="HH121" s="39"/>
      <c r="HI121" s="39"/>
      <c r="HJ121" s="39"/>
      <c r="HK121" s="39"/>
      <c r="HL121" s="39"/>
      <c r="HM121" s="39"/>
      <c r="HN121" s="39"/>
      <c r="HO121" s="39"/>
      <c r="HP121" s="39"/>
      <c r="HQ121" s="39"/>
      <c r="HR121" s="39"/>
      <c r="HS121" s="39"/>
      <c r="HT121" s="39"/>
      <c r="HU121" s="39"/>
      <c r="HV121" s="39"/>
      <c r="HW121" s="39"/>
      <c r="HX121" s="39"/>
      <c r="HY121" s="39"/>
      <c r="HZ121" s="39"/>
      <c r="IA121" s="39"/>
      <c r="IB121" s="39"/>
      <c r="IC121" s="39"/>
      <c r="ID121" s="39" t="s">
        <v>4254</v>
      </c>
      <c r="IE121" s="39"/>
      <c r="IF121" s="39"/>
      <c r="IG121" s="39"/>
      <c r="IH121" s="39"/>
      <c r="II121" s="39"/>
      <c r="IJ121" s="39"/>
      <c r="IK121" s="39"/>
      <c r="IL121" s="39"/>
      <c r="IM121" s="39"/>
      <c r="IN121" s="39"/>
      <c r="IO121" s="39"/>
      <c r="IP121" s="39"/>
      <c r="IQ121" s="39"/>
      <c r="IR121" s="39"/>
      <c r="IS121" s="39"/>
      <c r="IT121" s="39"/>
      <c r="IU121" s="39"/>
      <c r="IV121" s="39"/>
      <c r="IW121" s="39"/>
      <c r="IX121" s="39"/>
      <c r="IY121" s="39"/>
      <c r="IZ121" s="39"/>
      <c r="JA121" s="39"/>
      <c r="JB121" s="39"/>
      <c r="JC121" s="39"/>
      <c r="JD121" s="39"/>
      <c r="JE121" s="39"/>
      <c r="JF121" s="39"/>
      <c r="JG121" s="39"/>
      <c r="JH121" s="39"/>
      <c r="JI121" s="39"/>
      <c r="JJ121" s="39"/>
      <c r="JK121" s="39"/>
      <c r="JL121" s="39"/>
      <c r="JM121" s="39"/>
      <c r="JN121" s="39"/>
      <c r="JO121" s="39"/>
      <c r="JP121" s="39"/>
      <c r="JQ121" s="39"/>
      <c r="JR121" s="39"/>
      <c r="JS121" s="39"/>
      <c r="JT121" s="39"/>
      <c r="JU121" s="39"/>
      <c r="JV121" s="39"/>
      <c r="JW121" s="39"/>
      <c r="JX121" s="39"/>
      <c r="JY121" s="39"/>
      <c r="JZ121" s="39"/>
      <c r="KA121" s="39"/>
      <c r="KB121" s="61"/>
      <c r="KC121" s="39"/>
      <c r="KD121" s="39"/>
      <c r="KE121" s="39"/>
      <c r="KF121" s="39"/>
      <c r="KG121" s="39"/>
      <c r="KH121" s="39"/>
      <c r="KI121" s="39"/>
      <c r="KJ121" s="39"/>
      <c r="KK121" s="39"/>
      <c r="KL121" s="39"/>
      <c r="KM121" s="39"/>
      <c r="KN121" s="39"/>
      <c r="KO121" s="39"/>
      <c r="KP121" s="39"/>
      <c r="KQ121" s="39"/>
      <c r="KR121" s="39"/>
      <c r="KS121" s="39"/>
      <c r="KT121" s="39"/>
      <c r="KU121" s="39"/>
      <c r="KV121" s="39"/>
      <c r="KW121" s="39"/>
      <c r="KX121" s="39"/>
      <c r="KY121" s="39"/>
      <c r="KZ121" s="39"/>
      <c r="LA121" s="39"/>
      <c r="LB121" s="39"/>
      <c r="LC121" s="39"/>
      <c r="LD121" s="39"/>
      <c r="LE121" s="39"/>
      <c r="LF121" s="39"/>
      <c r="LG121" s="39"/>
      <c r="LH121" s="39"/>
      <c r="LI121" s="39"/>
      <c r="LJ121" s="39"/>
      <c r="LK121" s="39"/>
      <c r="LL121" s="39"/>
      <c r="LM121" s="39"/>
      <c r="LN121" s="39"/>
      <c r="LO121" s="39"/>
      <c r="LP121" s="39"/>
      <c r="LQ121" s="39"/>
      <c r="LR121" s="39"/>
      <c r="LS121" s="39"/>
      <c r="LT121" s="39"/>
      <c r="LU121" s="39"/>
      <c r="LV121" s="39"/>
      <c r="LW121" s="39"/>
      <c r="LX121" s="39"/>
      <c r="LY121" s="39"/>
      <c r="LZ121" s="39"/>
      <c r="MA121" s="39"/>
      <c r="MB121" s="39"/>
      <c r="MC121" s="39"/>
      <c r="MD121" s="39"/>
      <c r="ME121" s="39"/>
      <c r="MF121" s="39"/>
      <c r="MG121" s="39"/>
      <c r="MH121" s="39"/>
      <c r="MI121" s="39"/>
      <c r="MJ121" s="39" t="s">
        <v>1008</v>
      </c>
      <c r="MK121" s="39">
        <v>0</v>
      </c>
      <c r="ML121" s="39">
        <v>0</v>
      </c>
      <c r="MM121" s="39">
        <v>0</v>
      </c>
      <c r="MN121" s="39">
        <v>1</v>
      </c>
      <c r="MO121" s="39">
        <v>0</v>
      </c>
      <c r="MP121" s="39">
        <v>0</v>
      </c>
      <c r="MQ121" s="39">
        <v>0</v>
      </c>
      <c r="MR121" s="39">
        <v>0</v>
      </c>
      <c r="MS121" s="39"/>
      <c r="MT121" s="39"/>
      <c r="MU121" s="39"/>
      <c r="MV121" s="39"/>
      <c r="MW121" s="39"/>
      <c r="MX121" s="39"/>
      <c r="MY121" s="39"/>
      <c r="MZ121" s="39"/>
      <c r="NA121" s="39"/>
      <c r="NB121" s="39" t="s">
        <v>325</v>
      </c>
      <c r="NC121" s="39">
        <v>1</v>
      </c>
      <c r="ND121" s="39">
        <v>0</v>
      </c>
      <c r="NE121" s="39">
        <v>0</v>
      </c>
      <c r="NF121" s="39">
        <v>0</v>
      </c>
      <c r="NG121" s="39"/>
      <c r="NH121" s="39"/>
      <c r="NI121" s="39"/>
      <c r="NJ121" s="39"/>
      <c r="NK121" s="39"/>
      <c r="NL121" s="39"/>
      <c r="NM121" s="39"/>
      <c r="NN121" s="39"/>
      <c r="NO121" s="39"/>
      <c r="NP121" s="39"/>
      <c r="NQ121" s="39"/>
      <c r="NR121" s="39"/>
      <c r="NS121" s="39"/>
      <c r="NT121" s="39"/>
      <c r="NU121" s="39"/>
      <c r="NV121" s="39"/>
      <c r="NW121" s="39"/>
      <c r="NX121" s="39"/>
      <c r="NY121" s="39"/>
      <c r="NZ121" s="39"/>
      <c r="OA121" s="39"/>
      <c r="OB121" s="39"/>
      <c r="OC121" s="39"/>
      <c r="OD121" s="39"/>
      <c r="OE121" s="39"/>
      <c r="OF121" s="39"/>
      <c r="OG121" s="39"/>
      <c r="OH121" s="39"/>
      <c r="OI121" s="39"/>
      <c r="OJ121" s="39"/>
      <c r="OK121" s="39"/>
      <c r="OL121" s="39"/>
      <c r="OM121" s="39"/>
      <c r="ON121" s="39"/>
      <c r="OO121" s="39"/>
      <c r="OP121" s="39"/>
      <c r="OQ121" s="39"/>
      <c r="OR121" s="39"/>
      <c r="OS121" s="39"/>
      <c r="OT121" s="39"/>
      <c r="OU121" s="39"/>
      <c r="OV121" s="39" t="s">
        <v>753</v>
      </c>
      <c r="OW121" s="39">
        <v>1</v>
      </c>
      <c r="OX121" s="39">
        <v>0</v>
      </c>
      <c r="OY121" s="39">
        <v>0</v>
      </c>
      <c r="OZ121" s="39">
        <v>0</v>
      </c>
      <c r="PA121" s="39">
        <v>0</v>
      </c>
      <c r="PB121" s="39">
        <v>0</v>
      </c>
      <c r="PC121" s="39">
        <v>0</v>
      </c>
      <c r="PD121" s="39">
        <v>0</v>
      </c>
      <c r="PE121" s="39"/>
      <c r="PF121" s="39"/>
      <c r="PG121" s="39"/>
      <c r="PH121" s="39">
        <v>0</v>
      </c>
      <c r="PI121" s="39">
        <v>0</v>
      </c>
      <c r="PJ121" s="39">
        <v>0</v>
      </c>
      <c r="PK121" s="39"/>
      <c r="PL121" s="39"/>
      <c r="PM121" s="39"/>
      <c r="PN121" s="39"/>
      <c r="PO121" s="39"/>
      <c r="PP121" s="39"/>
      <c r="PQ121" s="39"/>
      <c r="PR121" s="39"/>
      <c r="PS121" s="39"/>
      <c r="PT121" s="39"/>
      <c r="PU121" s="39"/>
      <c r="PV121" s="39"/>
      <c r="PW121" s="39"/>
      <c r="PX121" s="39"/>
      <c r="PY121" s="39"/>
      <c r="PZ121" s="39"/>
      <c r="QA121" s="39"/>
      <c r="QB121" s="39"/>
      <c r="QC121" s="39" t="s">
        <v>844</v>
      </c>
      <c r="QD121" s="39"/>
      <c r="QE121" s="39" t="s">
        <v>1177</v>
      </c>
      <c r="QF121" s="39">
        <v>0</v>
      </c>
      <c r="QG121" s="39">
        <v>0</v>
      </c>
      <c r="QH121" s="39">
        <v>0</v>
      </c>
      <c r="QI121" s="39">
        <v>1</v>
      </c>
      <c r="QJ121" s="39">
        <v>0</v>
      </c>
      <c r="QK121" s="39">
        <v>0</v>
      </c>
      <c r="QL121" s="39">
        <v>0</v>
      </c>
      <c r="QM121" s="39">
        <v>0</v>
      </c>
      <c r="QN121" s="39">
        <v>0</v>
      </c>
      <c r="QO121" s="39"/>
      <c r="QP121" s="39" t="s">
        <v>318</v>
      </c>
      <c r="QQ121" s="39">
        <v>0</v>
      </c>
      <c r="QR121" s="39">
        <v>0</v>
      </c>
      <c r="QS121" s="39">
        <v>0</v>
      </c>
      <c r="QT121" s="39">
        <v>0</v>
      </c>
      <c r="QU121" s="39">
        <v>0</v>
      </c>
      <c r="QV121" s="39">
        <v>1</v>
      </c>
      <c r="QW121" s="39">
        <v>0</v>
      </c>
      <c r="QX121" s="39">
        <v>0</v>
      </c>
      <c r="QY121" s="39">
        <v>0</v>
      </c>
      <c r="QZ121" s="39"/>
      <c r="RA121" s="39"/>
      <c r="RB121" s="39"/>
      <c r="RC121" s="39"/>
      <c r="RD121" s="39"/>
      <c r="RE121" s="39"/>
      <c r="RF121" s="39"/>
      <c r="RG121" s="39"/>
      <c r="RH121" s="39"/>
      <c r="RI121" s="39"/>
      <c r="RJ121" s="39"/>
      <c r="RK121" s="39"/>
      <c r="RL121" s="39"/>
      <c r="RM121" s="39"/>
      <c r="RN121" s="39"/>
      <c r="RO121" s="39"/>
      <c r="RP121" s="39"/>
      <c r="RQ121" s="39"/>
      <c r="RR121" s="39"/>
      <c r="RS121" s="39"/>
      <c r="RT121" s="39"/>
      <c r="RU121" s="39"/>
      <c r="RV121" s="39"/>
      <c r="RW121" s="39"/>
      <c r="RX121" s="39"/>
      <c r="RY121" s="39"/>
      <c r="RZ121" s="39"/>
      <c r="SA121" s="39"/>
      <c r="SB121" s="39"/>
      <c r="SC121" s="39"/>
      <c r="SD121" s="39"/>
      <c r="SE121" s="39"/>
      <c r="SF121" s="39"/>
      <c r="SG121" s="39"/>
      <c r="SH121" s="39"/>
      <c r="SI121" s="39"/>
      <c r="SJ121" s="39"/>
      <c r="SK121" s="39"/>
      <c r="SL121" s="39"/>
      <c r="SM121" s="39"/>
      <c r="SN121" s="39"/>
      <c r="SO121" s="39"/>
      <c r="SP121" s="39"/>
      <c r="SQ121" s="39"/>
      <c r="SR121" s="39"/>
      <c r="SS121" s="39"/>
      <c r="ST121" s="39"/>
      <c r="SU121" s="39"/>
      <c r="SV121" s="39"/>
      <c r="SW121" s="39"/>
      <c r="SX121" s="39"/>
      <c r="SY121" s="39"/>
      <c r="SZ121" s="39"/>
      <c r="TA121" s="39"/>
      <c r="TB121" s="39"/>
      <c r="TC121" s="39"/>
      <c r="TD121" s="39"/>
      <c r="TE121" s="39"/>
      <c r="TF121" s="39"/>
      <c r="TG121" s="39"/>
      <c r="TH121" s="39"/>
      <c r="TI121" s="39"/>
      <c r="TJ121" s="39"/>
      <c r="TK121" s="39"/>
      <c r="TL121" s="39"/>
      <c r="TM121" s="39"/>
      <c r="TN121" s="39"/>
      <c r="TO121" s="39"/>
      <c r="TP121" s="39"/>
      <c r="TQ121" s="39"/>
      <c r="TR121" s="39"/>
      <c r="TS121" s="39"/>
      <c r="TT121" s="39"/>
      <c r="TU121" s="39"/>
      <c r="TV121" s="39"/>
      <c r="TW121" s="39"/>
      <c r="TX121" s="39"/>
      <c r="TY121" s="39"/>
      <c r="TZ121" s="39"/>
      <c r="UA121" s="39"/>
      <c r="UB121" s="39"/>
      <c r="UC121" s="39"/>
      <c r="UD121" s="39"/>
      <c r="UE121" s="39"/>
      <c r="UF121" s="39"/>
      <c r="UG121" s="39"/>
      <c r="UH121" s="39"/>
      <c r="UI121" s="39"/>
      <c r="UJ121" s="39"/>
      <c r="UK121" s="39"/>
      <c r="UL121" s="39"/>
      <c r="UM121" s="39"/>
      <c r="UN121" s="39"/>
      <c r="UO121" s="39"/>
      <c r="UP121" s="39"/>
      <c r="UQ121" s="39"/>
      <c r="UR121" s="39"/>
      <c r="US121" s="39"/>
      <c r="UT121" s="39"/>
      <c r="UU121" s="39"/>
      <c r="UV121" s="39"/>
      <c r="UW121" s="39"/>
      <c r="UX121" s="39"/>
      <c r="UY121" s="39"/>
      <c r="UZ121" s="39"/>
      <c r="VA121" s="39"/>
      <c r="VB121" s="39"/>
      <c r="VC121" s="39"/>
      <c r="VD121" s="39"/>
      <c r="VE121" s="39"/>
      <c r="VF121" s="39"/>
      <c r="VG121" s="39"/>
      <c r="VH121" s="39"/>
      <c r="VI121" s="39"/>
      <c r="VJ121" s="39"/>
      <c r="VK121" s="39"/>
      <c r="VL121" s="39"/>
      <c r="VM121" s="39"/>
      <c r="VN121" s="39"/>
      <c r="VO121" s="39"/>
      <c r="VP121" s="39"/>
      <c r="VQ121" s="39"/>
      <c r="VR121" s="39"/>
      <c r="VS121" s="39" t="s">
        <v>2894</v>
      </c>
      <c r="VT121" s="39">
        <v>0</v>
      </c>
      <c r="VU121" s="39">
        <v>0</v>
      </c>
      <c r="VV121" s="39">
        <v>0</v>
      </c>
      <c r="VW121" s="39">
        <v>0</v>
      </c>
      <c r="VX121" s="39">
        <v>0</v>
      </c>
      <c r="VY121" s="39">
        <v>1</v>
      </c>
      <c r="VZ121" s="39">
        <v>1</v>
      </c>
      <c r="WA121" s="39">
        <v>0</v>
      </c>
      <c r="WB121" s="39"/>
      <c r="WC121" s="39">
        <v>0</v>
      </c>
      <c r="WD121" s="39">
        <v>0</v>
      </c>
      <c r="WE121" s="39">
        <v>0</v>
      </c>
      <c r="WF121" s="39"/>
      <c r="WG121" s="39" t="s">
        <v>4093</v>
      </c>
      <c r="WH121" s="39" t="s">
        <v>4532</v>
      </c>
      <c r="WI121" s="39" t="s">
        <v>2897</v>
      </c>
      <c r="WJ121" s="39">
        <v>0</v>
      </c>
      <c r="WK121" s="39">
        <v>1</v>
      </c>
      <c r="WL121" s="39">
        <v>0</v>
      </c>
      <c r="WM121" s="39">
        <v>0</v>
      </c>
      <c r="WN121" s="39">
        <v>0</v>
      </c>
      <c r="WO121" s="39">
        <v>1</v>
      </c>
      <c r="WP121" s="39">
        <v>0</v>
      </c>
      <c r="WQ121" s="39">
        <v>0</v>
      </c>
      <c r="WR121" s="39">
        <v>1</v>
      </c>
      <c r="WS121" s="39">
        <v>0</v>
      </c>
      <c r="WT121" s="39">
        <v>0</v>
      </c>
      <c r="WU121" s="39"/>
      <c r="WV121" s="39">
        <v>0</v>
      </c>
      <c r="WW121" s="39">
        <v>0</v>
      </c>
      <c r="WX121" s="39">
        <v>0</v>
      </c>
      <c r="WY121" s="39"/>
      <c r="WZ121" s="39" t="s">
        <v>5085</v>
      </c>
      <c r="XA121" s="39" t="s">
        <v>310</v>
      </c>
      <c r="XB121" s="39" t="s">
        <v>355</v>
      </c>
      <c r="XC121" s="39">
        <v>0</v>
      </c>
      <c r="XD121" s="39">
        <v>0</v>
      </c>
      <c r="XE121" s="39">
        <v>0</v>
      </c>
      <c r="XF121" s="39">
        <v>0</v>
      </c>
      <c r="XG121" s="39">
        <v>1</v>
      </c>
      <c r="XH121" s="39">
        <v>0</v>
      </c>
      <c r="XI121" s="39"/>
      <c r="XJ121" s="39" t="s">
        <v>327</v>
      </c>
      <c r="XK121" s="39" t="s">
        <v>327</v>
      </c>
      <c r="XL121" s="39"/>
      <c r="XM121" s="39" t="s">
        <v>598</v>
      </c>
      <c r="XN121" s="39">
        <v>0</v>
      </c>
      <c r="XO121" s="39">
        <v>0</v>
      </c>
      <c r="XP121" s="39">
        <v>1</v>
      </c>
      <c r="XQ121" s="39"/>
      <c r="XR121" s="39">
        <v>0</v>
      </c>
      <c r="XS121" s="39">
        <v>0</v>
      </c>
      <c r="XT121" s="39">
        <v>0</v>
      </c>
      <c r="XU121" s="39"/>
      <c r="XV121" s="39"/>
      <c r="XW121" s="39" t="s">
        <v>4140</v>
      </c>
      <c r="XX121" s="39">
        <v>231137105</v>
      </c>
      <c r="XY121" s="39" t="s">
        <v>2900</v>
      </c>
      <c r="XZ121" s="38">
        <v>44511.296307870369</v>
      </c>
      <c r="YA121" s="39"/>
      <c r="YB121" s="39"/>
      <c r="YC121" s="39" t="s">
        <v>336</v>
      </c>
      <c r="YD121" s="39" t="s">
        <v>337</v>
      </c>
      <c r="YE121" s="39"/>
      <c r="YF121" s="39">
        <v>134</v>
      </c>
    </row>
    <row r="122" spans="1:656" s="14" customFormat="1" x14ac:dyDescent="0.25">
      <c r="A122" s="37">
        <v>44510.845277719913</v>
      </c>
      <c r="B122" s="38">
        <v>44510.860096365737</v>
      </c>
      <c r="C122" s="38">
        <v>44510</v>
      </c>
      <c r="D122" s="39" t="s">
        <v>2735</v>
      </c>
      <c r="E122" s="39" t="s">
        <v>308</v>
      </c>
      <c r="F122" s="38">
        <v>44510</v>
      </c>
      <c r="G122" s="39" t="s">
        <v>310</v>
      </c>
      <c r="H122" s="39" t="s">
        <v>310</v>
      </c>
      <c r="I122" s="39" t="s">
        <v>1915</v>
      </c>
      <c r="J122" s="39" t="s">
        <v>312</v>
      </c>
      <c r="K122" s="39" t="s">
        <v>313</v>
      </c>
      <c r="L122" s="39"/>
      <c r="M122" s="39" t="s">
        <v>681</v>
      </c>
      <c r="N122" s="39" t="s">
        <v>310</v>
      </c>
      <c r="O122" s="39" t="s">
        <v>382</v>
      </c>
      <c r="P122" s="39" t="s">
        <v>401</v>
      </c>
      <c r="Q122" s="39"/>
      <c r="R122" s="39" t="s">
        <v>617</v>
      </c>
      <c r="S122" s="39">
        <v>6</v>
      </c>
      <c r="T122" s="39">
        <v>4</v>
      </c>
      <c r="U122" s="39">
        <v>0</v>
      </c>
      <c r="V122" s="39" t="s">
        <v>318</v>
      </c>
      <c r="W122" s="39">
        <v>1</v>
      </c>
      <c r="X122" s="39">
        <v>0</v>
      </c>
      <c r="Y122" s="39">
        <v>0</v>
      </c>
      <c r="Z122" s="39">
        <v>0</v>
      </c>
      <c r="AA122" s="39" t="s">
        <v>1041</v>
      </c>
      <c r="AB122" s="39">
        <v>0</v>
      </c>
      <c r="AC122" s="39">
        <v>0</v>
      </c>
      <c r="AD122" s="39">
        <v>0</v>
      </c>
      <c r="AE122" s="39">
        <v>1</v>
      </c>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BS122" s="39"/>
      <c r="BT122" s="39"/>
      <c r="BU122" s="39"/>
      <c r="BV122" s="39"/>
      <c r="BW122" s="39"/>
      <c r="BX122" s="39"/>
      <c r="BY122" s="39"/>
      <c r="BZ122" s="39"/>
      <c r="CA122" s="39"/>
      <c r="CB122" s="39"/>
      <c r="CC122" s="39"/>
      <c r="CD122" s="39"/>
      <c r="CE122" s="39"/>
      <c r="CF122" s="39"/>
      <c r="CG122" s="39"/>
      <c r="CH122" s="39"/>
      <c r="CI122" s="39"/>
      <c r="CJ122" s="39"/>
      <c r="CK122" s="39"/>
      <c r="CL122" s="39"/>
      <c r="CM122" s="39"/>
      <c r="CN122" s="39"/>
      <c r="CO122" s="39"/>
      <c r="CP122" s="39"/>
      <c r="CQ122" s="39"/>
      <c r="CR122" s="39"/>
      <c r="CS122" s="39"/>
      <c r="CT122" s="39"/>
      <c r="CU122" s="39"/>
      <c r="CV122" s="39"/>
      <c r="CW122" s="39"/>
      <c r="CX122" s="39"/>
      <c r="CY122" s="39"/>
      <c r="CZ122" s="39"/>
      <c r="DA122" s="39"/>
      <c r="DB122" s="39"/>
      <c r="DC122" s="39"/>
      <c r="DD122" s="39"/>
      <c r="DE122" s="39"/>
      <c r="DF122" s="39"/>
      <c r="DG122" s="39"/>
      <c r="DH122" s="39"/>
      <c r="DI122" s="39"/>
      <c r="DJ122" s="39"/>
      <c r="DK122" s="39"/>
      <c r="DL122" s="39"/>
      <c r="DM122" s="39"/>
      <c r="DN122" s="39"/>
      <c r="DO122" s="39"/>
      <c r="DP122" s="39"/>
      <c r="DQ122" s="39"/>
      <c r="DR122" s="39"/>
      <c r="DS122" s="39"/>
      <c r="DT122" s="39"/>
      <c r="DU122" s="39"/>
      <c r="DV122" s="39"/>
      <c r="DW122" s="39"/>
      <c r="DX122" s="39"/>
      <c r="DY122" s="39"/>
      <c r="DZ122" s="39"/>
      <c r="EA122" s="39"/>
      <c r="EB122" s="39"/>
      <c r="EC122" s="39"/>
      <c r="ED122" s="39"/>
      <c r="EE122" s="39"/>
      <c r="EF122" s="39"/>
      <c r="EG122" s="39"/>
      <c r="EH122" s="39"/>
      <c r="EI122" s="39"/>
      <c r="EJ122" s="39"/>
      <c r="EK122" s="39"/>
      <c r="EL122" s="39"/>
      <c r="EM122" s="39"/>
      <c r="EN122" s="39"/>
      <c r="EO122" s="39"/>
      <c r="EP122" s="39"/>
      <c r="EQ122" s="39"/>
      <c r="ER122" s="39"/>
      <c r="ES122" s="39"/>
      <c r="ET122" s="39"/>
      <c r="EU122" s="39"/>
      <c r="EV122" s="39"/>
      <c r="EW122" s="39"/>
      <c r="EX122" s="39"/>
      <c r="EY122" s="39"/>
      <c r="EZ122" s="39"/>
      <c r="FA122" s="39"/>
      <c r="FB122" s="39"/>
      <c r="FC122" s="39"/>
      <c r="FD122" s="39"/>
      <c r="FE122" s="39"/>
      <c r="FF122" s="39"/>
      <c r="FG122" s="39"/>
      <c r="FH122" s="39"/>
      <c r="FI122" s="39"/>
      <c r="FJ122" s="39"/>
      <c r="FK122" s="39"/>
      <c r="FL122" s="39"/>
      <c r="FM122" s="39"/>
      <c r="FN122" s="39"/>
      <c r="FO122" s="39"/>
      <c r="FP122" s="39"/>
      <c r="FQ122" s="39"/>
      <c r="FR122" s="39"/>
      <c r="FS122" s="39"/>
      <c r="FT122" s="39"/>
      <c r="FU122" s="39"/>
      <c r="FV122" s="39"/>
      <c r="FW122" s="39"/>
      <c r="FX122" s="39"/>
      <c r="FY122" s="39"/>
      <c r="FZ122" s="39"/>
      <c r="GA122" s="39"/>
      <c r="GB122" s="39"/>
      <c r="GC122" s="39"/>
      <c r="GD122" s="39"/>
      <c r="GE122" s="39"/>
      <c r="GF122" s="39"/>
      <c r="GG122" s="39"/>
      <c r="GH122" s="39"/>
      <c r="GI122" s="39"/>
      <c r="GJ122" s="39"/>
      <c r="GK122" s="39"/>
      <c r="GL122" s="39"/>
      <c r="GM122" s="39"/>
      <c r="GN122" s="39"/>
      <c r="GO122" s="39"/>
      <c r="GP122" s="39"/>
      <c r="GQ122" s="39"/>
      <c r="GR122" s="39"/>
      <c r="GS122" s="39"/>
      <c r="GT122" s="39"/>
      <c r="GU122" s="39"/>
      <c r="GV122" s="39"/>
      <c r="GW122" s="39"/>
      <c r="GX122" s="39"/>
      <c r="GY122" s="39"/>
      <c r="GZ122" s="39"/>
      <c r="HA122" s="39"/>
      <c r="HB122" s="39"/>
      <c r="HC122" s="39"/>
      <c r="HD122" s="39"/>
      <c r="HE122" s="39"/>
      <c r="HF122" s="39"/>
      <c r="HG122" s="39"/>
      <c r="HH122" s="39"/>
      <c r="HI122" s="39"/>
      <c r="HJ122" s="39"/>
      <c r="HK122" s="39"/>
      <c r="HL122" s="39"/>
      <c r="HM122" s="39"/>
      <c r="HN122" s="39"/>
      <c r="HO122" s="39"/>
      <c r="HP122" s="39"/>
      <c r="HQ122" s="39"/>
      <c r="HR122" s="39"/>
      <c r="HS122" s="39"/>
      <c r="HT122" s="39"/>
      <c r="HU122" s="39"/>
      <c r="HV122" s="39"/>
      <c r="HW122" s="39"/>
      <c r="HX122" s="39"/>
      <c r="HY122" s="39"/>
      <c r="HZ122" s="39"/>
      <c r="IA122" s="39"/>
      <c r="IB122" s="39"/>
      <c r="IC122" s="39"/>
      <c r="ID122" s="39"/>
      <c r="IE122" s="39"/>
      <c r="IF122" s="39"/>
      <c r="IG122" s="39"/>
      <c r="IH122" s="39"/>
      <c r="II122" s="39"/>
      <c r="IJ122" s="39"/>
      <c r="IK122" s="39"/>
      <c r="IL122" s="39"/>
      <c r="IM122" s="39"/>
      <c r="IN122" s="39"/>
      <c r="IO122" s="39"/>
      <c r="IP122" s="39"/>
      <c r="IQ122" s="39"/>
      <c r="IR122" s="39"/>
      <c r="IS122" s="39"/>
      <c r="IT122" s="39"/>
      <c r="IU122" s="39"/>
      <c r="IV122" s="39"/>
      <c r="IW122" s="39"/>
      <c r="IX122" s="39"/>
      <c r="IY122" s="39"/>
      <c r="IZ122" s="39"/>
      <c r="JA122" s="39"/>
      <c r="JB122" s="39"/>
      <c r="JC122" s="39"/>
      <c r="JD122" s="39"/>
      <c r="JE122" s="39"/>
      <c r="JF122" s="39"/>
      <c r="JG122" s="39"/>
      <c r="JH122" s="39"/>
      <c r="JI122" s="39"/>
      <c r="JJ122" s="39"/>
      <c r="JK122" s="39"/>
      <c r="JL122" s="39"/>
      <c r="JM122" s="39"/>
      <c r="JN122" s="39"/>
      <c r="JO122" s="39"/>
      <c r="JP122" s="39"/>
      <c r="JQ122" s="39"/>
      <c r="JR122" s="39"/>
      <c r="JS122" s="39"/>
      <c r="JT122" s="39"/>
      <c r="JU122" s="39"/>
      <c r="JV122" s="39"/>
      <c r="JW122" s="39"/>
      <c r="JX122" s="39"/>
      <c r="JY122" s="39"/>
      <c r="JZ122" s="39"/>
      <c r="KA122" s="39"/>
      <c r="KB122" s="61"/>
      <c r="KC122" s="39"/>
      <c r="KD122" s="39"/>
      <c r="KE122" s="39"/>
      <c r="KF122" s="39"/>
      <c r="KG122" s="39"/>
      <c r="KH122" s="39"/>
      <c r="KI122" s="39"/>
      <c r="KJ122" s="39"/>
      <c r="KK122" s="39"/>
      <c r="KL122" s="39"/>
      <c r="KM122" s="39"/>
      <c r="KN122" s="39"/>
      <c r="KO122" s="39"/>
      <c r="KP122" s="39"/>
      <c r="KQ122" s="39"/>
      <c r="KR122" s="39"/>
      <c r="KS122" s="39"/>
      <c r="KT122" s="39"/>
      <c r="KU122" s="39"/>
      <c r="KV122" s="39"/>
      <c r="KW122" s="39"/>
      <c r="KX122" s="39"/>
      <c r="KY122" s="39"/>
      <c r="KZ122" s="39"/>
      <c r="LA122" s="39"/>
      <c r="LB122" s="39"/>
      <c r="LC122" s="39"/>
      <c r="LD122" s="39"/>
      <c r="LE122" s="39"/>
      <c r="LF122" s="39"/>
      <c r="LG122" s="39"/>
      <c r="LH122" s="39"/>
      <c r="LI122" s="39"/>
      <c r="LJ122" s="39"/>
      <c r="LK122" s="39"/>
      <c r="LL122" s="39"/>
      <c r="LM122" s="39"/>
      <c r="LN122" s="39"/>
      <c r="LO122" s="39"/>
      <c r="LP122" s="39"/>
      <c r="LQ122" s="39"/>
      <c r="LR122" s="39"/>
      <c r="LS122" s="39"/>
      <c r="LT122" s="39"/>
      <c r="LU122" s="39"/>
      <c r="LV122" s="39"/>
      <c r="LW122" s="39"/>
      <c r="LX122" s="39"/>
      <c r="LY122" s="39"/>
      <c r="LZ122" s="39"/>
      <c r="MA122" s="39"/>
      <c r="MB122" s="39"/>
      <c r="MC122" s="39"/>
      <c r="MD122" s="39"/>
      <c r="ME122" s="39"/>
      <c r="MF122" s="39"/>
      <c r="MG122" s="39"/>
      <c r="MH122" s="39"/>
      <c r="MI122" s="39"/>
      <c r="MJ122" s="39"/>
      <c r="MK122" s="39"/>
      <c r="ML122" s="39"/>
      <c r="MM122" s="39"/>
      <c r="MN122" s="39"/>
      <c r="MO122" s="39"/>
      <c r="MP122" s="39"/>
      <c r="MQ122" s="39"/>
      <c r="MR122" s="39"/>
      <c r="MS122" s="39"/>
      <c r="MT122" s="39"/>
      <c r="MU122" s="39"/>
      <c r="MV122" s="39"/>
      <c r="MW122" s="39"/>
      <c r="MX122" s="39"/>
      <c r="MY122" s="39"/>
      <c r="MZ122" s="39"/>
      <c r="NA122" s="39"/>
      <c r="NB122" s="39"/>
      <c r="NC122" s="39"/>
      <c r="ND122" s="39"/>
      <c r="NE122" s="39"/>
      <c r="NF122" s="39"/>
      <c r="NG122" s="39"/>
      <c r="NH122" s="39"/>
      <c r="NI122" s="39"/>
      <c r="NJ122" s="39"/>
      <c r="NK122" s="39"/>
      <c r="NL122" s="39"/>
      <c r="NM122" s="39"/>
      <c r="NN122" s="39"/>
      <c r="NO122" s="39"/>
      <c r="NP122" s="39"/>
      <c r="NQ122" s="39"/>
      <c r="NR122" s="39"/>
      <c r="NS122" s="39"/>
      <c r="NT122" s="39"/>
      <c r="NU122" s="39"/>
      <c r="NV122" s="39"/>
      <c r="NW122" s="39"/>
      <c r="NX122" s="39"/>
      <c r="NY122" s="39"/>
      <c r="NZ122" s="39"/>
      <c r="OA122" s="39"/>
      <c r="OB122" s="39"/>
      <c r="OC122" s="39"/>
      <c r="OD122" s="39"/>
      <c r="OE122" s="39"/>
      <c r="OF122" s="39"/>
      <c r="OG122" s="39"/>
      <c r="OH122" s="39"/>
      <c r="OI122" s="39"/>
      <c r="OJ122" s="39"/>
      <c r="OK122" s="39"/>
      <c r="OL122" s="39"/>
      <c r="OM122" s="39"/>
      <c r="ON122" s="39"/>
      <c r="OO122" s="39"/>
      <c r="OP122" s="39"/>
      <c r="OQ122" s="39"/>
      <c r="OR122" s="39"/>
      <c r="OS122" s="39"/>
      <c r="OT122" s="39"/>
      <c r="OU122" s="39"/>
      <c r="OV122" s="39" t="s">
        <v>326</v>
      </c>
      <c r="OW122" s="39">
        <v>0</v>
      </c>
      <c r="OX122" s="39">
        <v>1</v>
      </c>
      <c r="OY122" s="39">
        <v>0</v>
      </c>
      <c r="OZ122" s="39">
        <v>0</v>
      </c>
      <c r="PA122" s="39">
        <v>0</v>
      </c>
      <c r="PB122" s="39">
        <v>0</v>
      </c>
      <c r="PC122" s="39">
        <v>0</v>
      </c>
      <c r="PD122" s="39">
        <v>0</v>
      </c>
      <c r="PE122" s="39"/>
      <c r="PF122" s="39"/>
      <c r="PG122" s="39"/>
      <c r="PH122" s="39">
        <v>0</v>
      </c>
      <c r="PI122" s="39">
        <v>0</v>
      </c>
      <c r="PJ122" s="39">
        <v>0</v>
      </c>
      <c r="PK122" s="39"/>
      <c r="PL122" s="39"/>
      <c r="PM122" s="39" t="s">
        <v>503</v>
      </c>
      <c r="PN122" s="39">
        <v>1</v>
      </c>
      <c r="PO122" s="39">
        <v>0</v>
      </c>
      <c r="PP122" s="39">
        <v>0</v>
      </c>
      <c r="PQ122" s="39">
        <v>0</v>
      </c>
      <c r="PR122" s="39">
        <v>0</v>
      </c>
      <c r="PS122" s="39">
        <v>0</v>
      </c>
      <c r="PT122" s="39">
        <v>0</v>
      </c>
      <c r="PU122" s="39">
        <v>0</v>
      </c>
      <c r="PV122" s="39">
        <v>0</v>
      </c>
      <c r="PW122" s="39">
        <v>0</v>
      </c>
      <c r="PX122" s="39">
        <v>0</v>
      </c>
      <c r="PY122" s="39">
        <v>0</v>
      </c>
      <c r="PZ122" s="39">
        <v>0</v>
      </c>
      <c r="QA122" s="39">
        <v>0</v>
      </c>
      <c r="QB122" s="39"/>
      <c r="QC122" s="39" t="s">
        <v>844</v>
      </c>
      <c r="QD122" s="39"/>
      <c r="QE122" s="39" t="s">
        <v>355</v>
      </c>
      <c r="QF122" s="39">
        <v>0</v>
      </c>
      <c r="QG122" s="39">
        <v>0</v>
      </c>
      <c r="QH122" s="39">
        <v>0</v>
      </c>
      <c r="QI122" s="39">
        <v>0</v>
      </c>
      <c r="QJ122" s="39">
        <v>0</v>
      </c>
      <c r="QK122" s="39">
        <v>0</v>
      </c>
      <c r="QL122" s="39">
        <v>0</v>
      </c>
      <c r="QM122" s="39">
        <v>1</v>
      </c>
      <c r="QN122" s="39">
        <v>0</v>
      </c>
      <c r="QO122" s="39"/>
      <c r="QP122" s="39"/>
      <c r="QQ122" s="39"/>
      <c r="QR122" s="39"/>
      <c r="QS122" s="39"/>
      <c r="QT122" s="39"/>
      <c r="QU122" s="39"/>
      <c r="QV122" s="39"/>
      <c r="QW122" s="39"/>
      <c r="QX122" s="39"/>
      <c r="QY122" s="39"/>
      <c r="QZ122" s="39"/>
      <c r="RA122" s="39"/>
      <c r="RB122" s="39"/>
      <c r="RC122" s="39"/>
      <c r="RD122" s="39"/>
      <c r="RE122" s="39"/>
      <c r="RF122" s="39"/>
      <c r="RG122" s="39"/>
      <c r="RH122" s="39"/>
      <c r="RI122" s="39"/>
      <c r="RJ122" s="39"/>
      <c r="RK122" s="39"/>
      <c r="RL122" s="39"/>
      <c r="RM122" s="39"/>
      <c r="RN122" s="39"/>
      <c r="RO122" s="39"/>
      <c r="RP122" s="39"/>
      <c r="RQ122" s="39"/>
      <c r="RR122" s="39"/>
      <c r="RS122" s="39"/>
      <c r="RT122" s="39"/>
      <c r="RU122" s="39"/>
      <c r="RV122" s="39"/>
      <c r="RW122" s="39"/>
      <c r="RX122" s="39"/>
      <c r="RY122" s="39"/>
      <c r="RZ122" s="39"/>
      <c r="SA122" s="39"/>
      <c r="SB122" s="39"/>
      <c r="SC122" s="39"/>
      <c r="SD122" s="39"/>
      <c r="SE122" s="39"/>
      <c r="SF122" s="39"/>
      <c r="SG122" s="39"/>
      <c r="SH122" s="39"/>
      <c r="SI122" s="39"/>
      <c r="SJ122" s="39"/>
      <c r="SK122" s="39"/>
      <c r="SL122" s="39"/>
      <c r="SM122" s="39"/>
      <c r="SN122" s="39"/>
      <c r="SO122" s="39"/>
      <c r="SP122" s="39"/>
      <c r="SQ122" s="39"/>
      <c r="SR122" s="39"/>
      <c r="SS122" s="39"/>
      <c r="ST122" s="39"/>
      <c r="SU122" s="39"/>
      <c r="SV122" s="39"/>
      <c r="SW122" s="39"/>
      <c r="SX122" s="39"/>
      <c r="SY122" s="39"/>
      <c r="SZ122" s="39"/>
      <c r="TA122" s="39"/>
      <c r="TB122" s="39"/>
      <c r="TC122" s="39"/>
      <c r="TD122" s="39"/>
      <c r="TE122" s="39"/>
      <c r="TF122" s="39"/>
      <c r="TG122" s="39"/>
      <c r="TH122" s="39"/>
      <c r="TI122" s="39"/>
      <c r="TJ122" s="39"/>
      <c r="TK122" s="39"/>
      <c r="TL122" s="39"/>
      <c r="TM122" s="39"/>
      <c r="TN122" s="39"/>
      <c r="TO122" s="39"/>
      <c r="TP122" s="39"/>
      <c r="TQ122" s="39"/>
      <c r="TR122" s="39"/>
      <c r="TS122" s="39"/>
      <c r="TT122" s="39"/>
      <c r="TU122" s="39"/>
      <c r="TV122" s="39"/>
      <c r="TW122" s="39"/>
      <c r="TX122" s="39"/>
      <c r="TY122" s="39"/>
      <c r="TZ122" s="39"/>
      <c r="UA122" s="39"/>
      <c r="UB122" s="39"/>
      <c r="UC122" s="39"/>
      <c r="UD122" s="39"/>
      <c r="UE122" s="39"/>
      <c r="UF122" s="39"/>
      <c r="UG122" s="39"/>
      <c r="UH122" s="39"/>
      <c r="UI122" s="39"/>
      <c r="UJ122" s="39"/>
      <c r="UK122" s="39"/>
      <c r="UL122" s="39"/>
      <c r="UM122" s="39"/>
      <c r="UN122" s="39"/>
      <c r="UO122" s="39"/>
      <c r="UP122" s="39"/>
      <c r="UQ122" s="39"/>
      <c r="UR122" s="39"/>
      <c r="US122" s="39"/>
      <c r="UT122" s="39"/>
      <c r="UU122" s="39"/>
      <c r="UV122" s="39"/>
      <c r="UW122" s="39"/>
      <c r="UX122" s="39"/>
      <c r="UY122" s="39"/>
      <c r="UZ122" s="39"/>
      <c r="VA122" s="39"/>
      <c r="VB122" s="39"/>
      <c r="VC122" s="39"/>
      <c r="VD122" s="39"/>
      <c r="VE122" s="39"/>
      <c r="VF122" s="39"/>
      <c r="VG122" s="39"/>
      <c r="VH122" s="39"/>
      <c r="VI122" s="39"/>
      <c r="VJ122" s="39"/>
      <c r="VK122" s="39"/>
      <c r="VL122" s="39"/>
      <c r="VM122" s="39"/>
      <c r="VN122" s="39"/>
      <c r="VO122" s="39"/>
      <c r="VP122" s="39"/>
      <c r="VQ122" s="39"/>
      <c r="VR122" s="39"/>
      <c r="VS122" s="39" t="s">
        <v>2901</v>
      </c>
      <c r="VT122" s="39">
        <v>0</v>
      </c>
      <c r="VU122" s="39">
        <v>0</v>
      </c>
      <c r="VV122" s="39">
        <v>0</v>
      </c>
      <c r="VW122" s="39">
        <v>0</v>
      </c>
      <c r="VX122" s="39">
        <v>0</v>
      </c>
      <c r="VY122" s="39">
        <v>0</v>
      </c>
      <c r="VZ122" s="39">
        <v>0</v>
      </c>
      <c r="WA122" s="39">
        <v>1</v>
      </c>
      <c r="WB122" s="39">
        <v>0</v>
      </c>
      <c r="WC122" s="39">
        <v>1</v>
      </c>
      <c r="WD122" s="39">
        <v>0</v>
      </c>
      <c r="WE122" s="39">
        <v>0</v>
      </c>
      <c r="WF122" s="39" t="s">
        <v>4182</v>
      </c>
      <c r="WG122" s="39" t="s">
        <v>4451</v>
      </c>
      <c r="WH122" s="39" t="s">
        <v>4492</v>
      </c>
      <c r="WI122" s="39" t="s">
        <v>332</v>
      </c>
      <c r="WJ122" s="39">
        <v>0</v>
      </c>
      <c r="WK122" s="39">
        <v>0</v>
      </c>
      <c r="WL122" s="39">
        <v>0</v>
      </c>
      <c r="WM122" s="39">
        <v>0</v>
      </c>
      <c r="WN122" s="39">
        <v>0</v>
      </c>
      <c r="WO122" s="39">
        <v>1</v>
      </c>
      <c r="WP122" s="39">
        <v>0</v>
      </c>
      <c r="WQ122" s="39">
        <v>0</v>
      </c>
      <c r="WR122" s="39">
        <v>1</v>
      </c>
      <c r="WS122" s="39">
        <v>0</v>
      </c>
      <c r="WT122" s="39">
        <v>0</v>
      </c>
      <c r="WU122" s="39"/>
      <c r="WV122" s="39">
        <v>0</v>
      </c>
      <c r="WW122" s="39">
        <v>0</v>
      </c>
      <c r="WX122" s="39">
        <v>0</v>
      </c>
      <c r="WY122" s="39"/>
      <c r="WZ122" s="39" t="s">
        <v>5065</v>
      </c>
      <c r="XA122" s="39" t="s">
        <v>310</v>
      </c>
      <c r="XB122" s="39" t="s">
        <v>920</v>
      </c>
      <c r="XC122" s="39">
        <v>1</v>
      </c>
      <c r="XD122" s="39">
        <v>0</v>
      </c>
      <c r="XE122" s="39">
        <v>0</v>
      </c>
      <c r="XF122" s="39">
        <v>0</v>
      </c>
      <c r="XG122" s="39">
        <v>0</v>
      </c>
      <c r="XH122" s="39">
        <v>0</v>
      </c>
      <c r="XI122" s="39"/>
      <c r="XJ122" s="39" t="s">
        <v>355</v>
      </c>
      <c r="XK122" s="39" t="s">
        <v>327</v>
      </c>
      <c r="XL122" s="39"/>
      <c r="XM122" s="39" t="s">
        <v>598</v>
      </c>
      <c r="XN122" s="39">
        <v>0</v>
      </c>
      <c r="XO122" s="39">
        <v>0</v>
      </c>
      <c r="XP122" s="39">
        <v>1</v>
      </c>
      <c r="XQ122" s="39"/>
      <c r="XR122" s="39">
        <v>0</v>
      </c>
      <c r="XS122" s="39">
        <v>0</v>
      </c>
      <c r="XT122" s="39">
        <v>0</v>
      </c>
      <c r="XU122" s="39"/>
      <c r="XV122" s="39"/>
      <c r="XW122" s="39" t="s">
        <v>4141</v>
      </c>
      <c r="XX122" s="39">
        <v>231137112</v>
      </c>
      <c r="XY122" s="39" t="s">
        <v>2907</v>
      </c>
      <c r="XZ122" s="38">
        <v>44511.296307870369</v>
      </c>
      <c r="YA122" s="39"/>
      <c r="YB122" s="39"/>
      <c r="YC122" s="39" t="s">
        <v>336</v>
      </c>
      <c r="YD122" s="39" t="s">
        <v>337</v>
      </c>
      <c r="YE122" s="39"/>
      <c r="YF122" s="39">
        <v>135</v>
      </c>
    </row>
    <row r="123" spans="1:656" s="14" customFormat="1" x14ac:dyDescent="0.25">
      <c r="A123" s="37">
        <v>44510.894398090277</v>
      </c>
      <c r="B123" s="38">
        <v>44510.938523391203</v>
      </c>
      <c r="C123" s="38">
        <v>44510</v>
      </c>
      <c r="D123" s="39" t="s">
        <v>2735</v>
      </c>
      <c r="E123" s="39" t="s">
        <v>308</v>
      </c>
      <c r="F123" s="38">
        <v>44510</v>
      </c>
      <c r="G123" s="39" t="s">
        <v>310</v>
      </c>
      <c r="H123" s="39" t="s">
        <v>310</v>
      </c>
      <c r="I123" s="39" t="s">
        <v>4187</v>
      </c>
      <c r="J123" s="39" t="s">
        <v>312</v>
      </c>
      <c r="K123" s="39" t="s">
        <v>313</v>
      </c>
      <c r="L123" s="39"/>
      <c r="M123" s="39" t="s">
        <v>681</v>
      </c>
      <c r="N123" s="39" t="s">
        <v>310</v>
      </c>
      <c r="O123" s="39" t="s">
        <v>315</v>
      </c>
      <c r="P123" s="39" t="s">
        <v>316</v>
      </c>
      <c r="Q123" s="39"/>
      <c r="R123" s="39" t="s">
        <v>531</v>
      </c>
      <c r="S123" s="39">
        <v>5</v>
      </c>
      <c r="T123" s="39">
        <v>0</v>
      </c>
      <c r="U123" s="39">
        <v>2</v>
      </c>
      <c r="V123" s="39" t="s">
        <v>318</v>
      </c>
      <c r="W123" s="39">
        <v>1</v>
      </c>
      <c r="X123" s="39">
        <v>0</v>
      </c>
      <c r="Y123" s="39">
        <v>0</v>
      </c>
      <c r="Z123" s="39">
        <v>0</v>
      </c>
      <c r="AA123" s="39" t="s">
        <v>2909</v>
      </c>
      <c r="AB123" s="39">
        <v>1</v>
      </c>
      <c r="AC123" s="39">
        <v>1</v>
      </c>
      <c r="AD123" s="39">
        <v>1</v>
      </c>
      <c r="AE123" s="39">
        <v>0</v>
      </c>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c r="CN123" s="39"/>
      <c r="CO123" s="39"/>
      <c r="CP123" s="39"/>
      <c r="CQ123" s="39"/>
      <c r="CR123" s="39"/>
      <c r="CS123" s="39"/>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c r="DR123" s="39"/>
      <c r="DS123" s="39"/>
      <c r="DT123" s="39"/>
      <c r="DU123" s="39"/>
      <c r="DV123" s="39"/>
      <c r="DW123" s="39"/>
      <c r="DX123" s="39"/>
      <c r="DY123" s="39"/>
      <c r="DZ123" s="39"/>
      <c r="EA123" s="39"/>
      <c r="EB123" s="39"/>
      <c r="EC123" s="39"/>
      <c r="ED123" s="39"/>
      <c r="EE123" s="39"/>
      <c r="EF123" s="39"/>
      <c r="EG123" s="39"/>
      <c r="EH123" s="39"/>
      <c r="EI123" s="39"/>
      <c r="EJ123" s="39" t="s">
        <v>318</v>
      </c>
      <c r="EK123" s="39">
        <v>1</v>
      </c>
      <c r="EL123" s="39">
        <v>0</v>
      </c>
      <c r="EM123" s="39">
        <v>0</v>
      </c>
      <c r="EN123" s="39">
        <v>0</v>
      </c>
      <c r="EO123" s="39">
        <v>0</v>
      </c>
      <c r="EP123" s="39">
        <v>0</v>
      </c>
      <c r="EQ123" s="39"/>
      <c r="ER123" s="39"/>
      <c r="ES123" s="39"/>
      <c r="ET123" s="39"/>
      <c r="EU123" s="39"/>
      <c r="EV123" s="39"/>
      <c r="EW123" s="39"/>
      <c r="EX123" s="39"/>
      <c r="EY123" s="39"/>
      <c r="EZ123" s="39"/>
      <c r="FA123" s="39"/>
      <c r="FB123" s="39"/>
      <c r="FC123" s="39"/>
      <c r="FD123" s="39"/>
      <c r="FE123" s="39"/>
      <c r="FF123" s="39"/>
      <c r="FG123" s="39"/>
      <c r="FH123" s="39"/>
      <c r="FI123" s="39"/>
      <c r="FJ123" s="39"/>
      <c r="FK123" s="39"/>
      <c r="FL123" s="39"/>
      <c r="FM123" s="39"/>
      <c r="FN123" s="39"/>
      <c r="FO123" s="39"/>
      <c r="FP123" s="39"/>
      <c r="FQ123" s="39"/>
      <c r="FR123" s="39"/>
      <c r="FS123" s="39"/>
      <c r="FT123" s="39"/>
      <c r="FU123" s="39"/>
      <c r="FV123" s="39"/>
      <c r="FW123" s="39"/>
      <c r="FX123" s="39"/>
      <c r="FY123" s="39"/>
      <c r="FZ123" s="39"/>
      <c r="GA123" s="39"/>
      <c r="GB123" s="39"/>
      <c r="GC123" s="39"/>
      <c r="GD123" s="39"/>
      <c r="GE123" s="39"/>
      <c r="GF123" s="39"/>
      <c r="GG123" s="39"/>
      <c r="GH123" s="39"/>
      <c r="GI123" s="39"/>
      <c r="GJ123" s="39"/>
      <c r="GK123" s="39"/>
      <c r="GL123" s="39"/>
      <c r="GM123" s="39"/>
      <c r="GN123" s="39"/>
      <c r="GO123" s="39"/>
      <c r="GP123" s="39"/>
      <c r="GQ123" s="39"/>
      <c r="GR123" s="39"/>
      <c r="GS123" s="39"/>
      <c r="GT123" s="39"/>
      <c r="GU123" s="39"/>
      <c r="GV123" s="39"/>
      <c r="GW123" s="39"/>
      <c r="GX123" s="39"/>
      <c r="GY123" s="39"/>
      <c r="GZ123" s="39"/>
      <c r="HA123" s="39"/>
      <c r="HB123" s="39"/>
      <c r="HC123" s="39"/>
      <c r="HD123" s="39"/>
      <c r="HE123" s="39"/>
      <c r="HF123" s="39"/>
      <c r="HG123" s="39"/>
      <c r="HH123" s="39"/>
      <c r="HI123" s="39"/>
      <c r="HJ123" s="39"/>
      <c r="HK123" s="39"/>
      <c r="HL123" s="39"/>
      <c r="HM123" s="39"/>
      <c r="HN123" s="39"/>
      <c r="HO123" s="39"/>
      <c r="HP123" s="39"/>
      <c r="HQ123" s="39"/>
      <c r="HR123" s="39"/>
      <c r="HS123" s="39"/>
      <c r="HT123" s="39"/>
      <c r="HU123" s="39"/>
      <c r="HV123" s="39"/>
      <c r="HW123" s="39"/>
      <c r="HX123" s="39"/>
      <c r="HY123" s="39"/>
      <c r="HZ123" s="39"/>
      <c r="IA123" s="39"/>
      <c r="IB123" s="39"/>
      <c r="IC123" s="39"/>
      <c r="ID123" s="39" t="s">
        <v>4255</v>
      </c>
      <c r="IE123" s="39"/>
      <c r="IF123" s="39"/>
      <c r="IG123" s="39"/>
      <c r="IH123" s="39"/>
      <c r="II123" s="39"/>
      <c r="IJ123" s="39"/>
      <c r="IK123" s="39"/>
      <c r="IL123" s="39"/>
      <c r="IM123" s="39"/>
      <c r="IN123" s="39"/>
      <c r="IO123" s="39"/>
      <c r="IP123" s="39"/>
      <c r="IQ123" s="39"/>
      <c r="IR123" s="39"/>
      <c r="IS123" s="39"/>
      <c r="IT123" s="39"/>
      <c r="IU123" s="39"/>
      <c r="IV123" s="39"/>
      <c r="IW123" s="39"/>
      <c r="IX123" s="39"/>
      <c r="IY123" s="39"/>
      <c r="IZ123" s="39"/>
      <c r="JA123" s="39"/>
      <c r="JB123" s="39"/>
      <c r="JC123" s="39"/>
      <c r="JD123" s="39"/>
      <c r="JE123" s="39"/>
      <c r="JF123" s="39"/>
      <c r="JG123" s="39"/>
      <c r="JH123" s="39"/>
      <c r="JI123" s="39"/>
      <c r="JJ123" s="39"/>
      <c r="JK123" s="39"/>
      <c r="JL123" s="39"/>
      <c r="JM123" s="39"/>
      <c r="JN123" s="39"/>
      <c r="JO123" s="39"/>
      <c r="JP123" s="39"/>
      <c r="JQ123" s="39"/>
      <c r="JR123" s="39"/>
      <c r="JS123" s="39"/>
      <c r="JT123" s="39"/>
      <c r="JU123" s="39"/>
      <c r="JV123" s="39"/>
      <c r="JW123" s="39"/>
      <c r="JX123" s="39"/>
      <c r="JY123" s="39"/>
      <c r="JZ123" s="39"/>
      <c r="KA123" s="39"/>
      <c r="KB123" s="61"/>
      <c r="KC123" s="39"/>
      <c r="KD123" s="39"/>
      <c r="KE123" s="39"/>
      <c r="KF123" s="39"/>
      <c r="KG123" s="39"/>
      <c r="KH123" s="39"/>
      <c r="KI123" s="39"/>
      <c r="KJ123" s="39"/>
      <c r="KK123" s="39"/>
      <c r="KL123" s="39"/>
      <c r="KM123" s="39"/>
      <c r="KN123" s="39"/>
      <c r="KO123" s="39"/>
      <c r="KP123" s="39"/>
      <c r="KQ123" s="39"/>
      <c r="KR123" s="39"/>
      <c r="KS123" s="39"/>
      <c r="KT123" s="39"/>
      <c r="KU123" s="39"/>
      <c r="KV123" s="39"/>
      <c r="KW123" s="39"/>
      <c r="KX123" s="39"/>
      <c r="KY123" s="39"/>
      <c r="KZ123" s="39"/>
      <c r="LA123" s="39"/>
      <c r="LB123" s="39"/>
      <c r="LC123" s="39"/>
      <c r="LD123" s="39"/>
      <c r="LE123" s="39"/>
      <c r="LF123" s="39"/>
      <c r="LG123" s="39"/>
      <c r="LH123" s="39"/>
      <c r="LI123" s="39"/>
      <c r="LJ123" s="39"/>
      <c r="LK123" s="39"/>
      <c r="LL123" s="39"/>
      <c r="LM123" s="39"/>
      <c r="LN123" s="39"/>
      <c r="LO123" s="39"/>
      <c r="LP123" s="39"/>
      <c r="LQ123" s="39"/>
      <c r="LR123" s="39"/>
      <c r="LS123" s="39"/>
      <c r="LT123" s="39"/>
      <c r="LU123" s="39"/>
      <c r="LV123" s="39"/>
      <c r="LW123" s="39"/>
      <c r="LX123" s="39"/>
      <c r="LY123" s="39"/>
      <c r="LZ123" s="39"/>
      <c r="MA123" s="39"/>
      <c r="MB123" s="39"/>
      <c r="MC123" s="39"/>
      <c r="MD123" s="39"/>
      <c r="ME123" s="39"/>
      <c r="MF123" s="39"/>
      <c r="MG123" s="39"/>
      <c r="MH123" s="39"/>
      <c r="MI123" s="39"/>
      <c r="MJ123" s="39" t="s">
        <v>355</v>
      </c>
      <c r="MK123" s="39">
        <v>0</v>
      </c>
      <c r="ML123" s="39">
        <v>0</v>
      </c>
      <c r="MM123" s="39">
        <v>0</v>
      </c>
      <c r="MN123" s="39">
        <v>0</v>
      </c>
      <c r="MO123" s="39">
        <v>0</v>
      </c>
      <c r="MP123" s="39">
        <v>0</v>
      </c>
      <c r="MQ123" s="39">
        <v>1</v>
      </c>
      <c r="MR123" s="39">
        <v>0</v>
      </c>
      <c r="MS123" s="39"/>
      <c r="MT123" s="39"/>
      <c r="MU123" s="39"/>
      <c r="MV123" s="39"/>
      <c r="MW123" s="39"/>
      <c r="MX123" s="39"/>
      <c r="MY123" s="39"/>
      <c r="MZ123" s="39"/>
      <c r="NA123" s="39"/>
      <c r="NB123" s="39" t="s">
        <v>2247</v>
      </c>
      <c r="NC123" s="39">
        <v>0</v>
      </c>
      <c r="ND123" s="39">
        <v>0</v>
      </c>
      <c r="NE123" s="39">
        <v>1</v>
      </c>
      <c r="NF123" s="39">
        <v>0</v>
      </c>
      <c r="NG123" s="39"/>
      <c r="NH123" s="39"/>
      <c r="NI123" s="39"/>
      <c r="NJ123" s="39"/>
      <c r="NK123" s="39"/>
      <c r="NL123" s="39"/>
      <c r="NM123" s="39"/>
      <c r="NN123" s="39"/>
      <c r="NO123" s="39"/>
      <c r="NP123" s="39"/>
      <c r="NQ123" s="39"/>
      <c r="NR123" s="39"/>
      <c r="NS123" s="39"/>
      <c r="NT123" s="39"/>
      <c r="NU123" s="39"/>
      <c r="NV123" s="39"/>
      <c r="NW123" s="39"/>
      <c r="NX123" s="39"/>
      <c r="NY123" s="39"/>
      <c r="NZ123" s="39"/>
      <c r="OA123" s="39"/>
      <c r="OB123" s="39"/>
      <c r="OC123" s="39"/>
      <c r="OD123" s="39"/>
      <c r="OE123" s="39"/>
      <c r="OF123" s="39"/>
      <c r="OG123" s="39"/>
      <c r="OH123" s="39"/>
      <c r="OI123" s="39"/>
      <c r="OJ123" s="39"/>
      <c r="OK123" s="39"/>
      <c r="OL123" s="39"/>
      <c r="OM123" s="39"/>
      <c r="ON123" s="39"/>
      <c r="OO123" s="39"/>
      <c r="OP123" s="39"/>
      <c r="OQ123" s="39"/>
      <c r="OR123" s="39"/>
      <c r="OS123" s="39"/>
      <c r="OT123" s="39"/>
      <c r="OU123" s="39"/>
      <c r="OV123" s="39" t="s">
        <v>428</v>
      </c>
      <c r="OW123" s="39">
        <v>0</v>
      </c>
      <c r="OX123" s="39">
        <v>0</v>
      </c>
      <c r="OY123" s="39">
        <v>0</v>
      </c>
      <c r="OZ123" s="39">
        <v>0</v>
      </c>
      <c r="PA123" s="39">
        <v>0</v>
      </c>
      <c r="PB123" s="39">
        <v>0</v>
      </c>
      <c r="PC123" s="39">
        <v>0</v>
      </c>
      <c r="PD123" s="39">
        <v>0</v>
      </c>
      <c r="PE123" s="39"/>
      <c r="PF123" s="39"/>
      <c r="PG123" s="39"/>
      <c r="PH123" s="39">
        <v>0</v>
      </c>
      <c r="PI123" s="39">
        <v>0</v>
      </c>
      <c r="PJ123" s="39">
        <v>1</v>
      </c>
      <c r="PK123" s="39"/>
      <c r="PL123" s="39"/>
      <c r="PM123" s="39"/>
      <c r="PN123" s="39"/>
      <c r="PO123" s="39"/>
      <c r="PP123" s="39"/>
      <c r="PQ123" s="39"/>
      <c r="PR123" s="39"/>
      <c r="PS123" s="39"/>
      <c r="PT123" s="39"/>
      <c r="PU123" s="39"/>
      <c r="PV123" s="39"/>
      <c r="PW123" s="39"/>
      <c r="PX123" s="39"/>
      <c r="PY123" s="39"/>
      <c r="PZ123" s="39"/>
      <c r="QA123" s="39"/>
      <c r="QB123" s="39"/>
      <c r="QC123" s="39" t="s">
        <v>327</v>
      </c>
      <c r="QD123" s="39"/>
      <c r="QE123" s="39" t="s">
        <v>1219</v>
      </c>
      <c r="QF123" s="39">
        <v>0</v>
      </c>
      <c r="QG123" s="39">
        <v>0</v>
      </c>
      <c r="QH123" s="39">
        <v>0</v>
      </c>
      <c r="QI123" s="39">
        <v>1</v>
      </c>
      <c r="QJ123" s="39">
        <v>1</v>
      </c>
      <c r="QK123" s="39">
        <v>0</v>
      </c>
      <c r="QL123" s="39">
        <v>0</v>
      </c>
      <c r="QM123" s="39">
        <v>0</v>
      </c>
      <c r="QN123" s="39">
        <v>0</v>
      </c>
      <c r="QO123" s="39"/>
      <c r="QP123" s="39" t="s">
        <v>4402</v>
      </c>
      <c r="QQ123" s="39">
        <v>0</v>
      </c>
      <c r="QR123" s="39">
        <v>0</v>
      </c>
      <c r="QS123" s="39">
        <v>0</v>
      </c>
      <c r="QT123" s="39">
        <v>1</v>
      </c>
      <c r="QU123" s="39">
        <v>0</v>
      </c>
      <c r="QV123" s="39">
        <v>0</v>
      </c>
      <c r="QW123" s="39">
        <v>0</v>
      </c>
      <c r="QX123" s="39">
        <v>0</v>
      </c>
      <c r="QY123" s="39">
        <v>0</v>
      </c>
      <c r="QZ123" s="39"/>
      <c r="RA123" s="39"/>
      <c r="RB123" s="39"/>
      <c r="RC123" s="39"/>
      <c r="RD123" s="39"/>
      <c r="RE123" s="39"/>
      <c r="RF123" s="39"/>
      <c r="RG123" s="39"/>
      <c r="RH123" s="39"/>
      <c r="RI123" s="39"/>
      <c r="RJ123" s="39"/>
      <c r="RK123" s="39"/>
      <c r="RL123" s="39"/>
      <c r="RM123" s="39"/>
      <c r="RN123" s="39"/>
      <c r="RO123" s="39"/>
      <c r="RP123" s="39"/>
      <c r="RQ123" s="39"/>
      <c r="RR123" s="39"/>
      <c r="RS123" s="39"/>
      <c r="RT123" s="39"/>
      <c r="RU123" s="39"/>
      <c r="RV123" s="39"/>
      <c r="RW123" s="39"/>
      <c r="RX123" s="39"/>
      <c r="RY123" s="39"/>
      <c r="RZ123" s="39"/>
      <c r="SA123" s="39"/>
      <c r="SB123" s="39"/>
      <c r="SC123" s="39"/>
      <c r="SD123" s="39"/>
      <c r="SE123" s="39"/>
      <c r="SF123" s="39"/>
      <c r="SG123" s="39"/>
      <c r="SH123" s="39"/>
      <c r="SI123" s="39"/>
      <c r="SJ123" s="39"/>
      <c r="SK123" s="39"/>
      <c r="SL123" s="39"/>
      <c r="SM123" s="39"/>
      <c r="SN123" s="39"/>
      <c r="SO123" s="39"/>
      <c r="SP123" s="39"/>
      <c r="SQ123" s="39"/>
      <c r="SR123" s="39"/>
      <c r="SS123" s="39"/>
      <c r="ST123" s="39"/>
      <c r="SU123" s="39"/>
      <c r="SV123" s="39"/>
      <c r="SW123" s="39"/>
      <c r="SX123" s="39"/>
      <c r="SY123" s="39"/>
      <c r="SZ123" s="39"/>
      <c r="TA123" s="39"/>
      <c r="TB123" s="39"/>
      <c r="TC123" s="39"/>
      <c r="TD123" s="39"/>
      <c r="TE123" s="39"/>
      <c r="TF123" s="39"/>
      <c r="TG123" s="39"/>
      <c r="TH123" s="39"/>
      <c r="TI123" s="39"/>
      <c r="TJ123" s="39" t="s">
        <v>2254</v>
      </c>
      <c r="TK123" s="39">
        <v>0</v>
      </c>
      <c r="TL123" s="39">
        <v>0</v>
      </c>
      <c r="TM123" s="39">
        <v>0</v>
      </c>
      <c r="TN123" s="39">
        <v>0</v>
      </c>
      <c r="TO123" s="39">
        <v>0</v>
      </c>
      <c r="TP123" s="39">
        <v>0</v>
      </c>
      <c r="TQ123" s="39">
        <v>0</v>
      </c>
      <c r="TR123" s="39">
        <v>0</v>
      </c>
      <c r="TS123" s="39"/>
      <c r="TT123" s="39"/>
      <c r="TU123" s="39"/>
      <c r="TV123" s="39"/>
      <c r="TW123" s="39"/>
      <c r="TX123" s="39"/>
      <c r="TY123" s="39"/>
      <c r="TZ123" s="39"/>
      <c r="UA123" s="39"/>
      <c r="UB123" s="39"/>
      <c r="UC123" s="39"/>
      <c r="UD123" s="39"/>
      <c r="UE123" s="39"/>
      <c r="UF123" s="39"/>
      <c r="UG123" s="39"/>
      <c r="UH123" s="39"/>
      <c r="UI123" s="39"/>
      <c r="UJ123" s="39"/>
      <c r="UK123" s="39"/>
      <c r="UL123" s="39"/>
      <c r="UM123" s="39"/>
      <c r="UN123" s="39"/>
      <c r="UO123" s="39"/>
      <c r="UP123" s="39"/>
      <c r="UQ123" s="39"/>
      <c r="UR123" s="39"/>
      <c r="US123" s="39"/>
      <c r="UT123" s="39"/>
      <c r="UU123" s="39"/>
      <c r="UV123" s="39"/>
      <c r="UW123" s="39"/>
      <c r="UX123" s="39" t="s">
        <v>2254</v>
      </c>
      <c r="UY123" s="39">
        <v>0</v>
      </c>
      <c r="UZ123" s="39">
        <v>0</v>
      </c>
      <c r="VA123" s="39">
        <v>0</v>
      </c>
      <c r="VB123" s="39">
        <v>1</v>
      </c>
      <c r="VC123" s="39">
        <v>0</v>
      </c>
      <c r="VD123" s="39">
        <v>0</v>
      </c>
      <c r="VE123" s="39">
        <v>0</v>
      </c>
      <c r="VF123" s="39">
        <v>0</v>
      </c>
      <c r="VG123" s="39"/>
      <c r="VH123" s="39"/>
      <c r="VI123" s="39"/>
      <c r="VJ123" s="39"/>
      <c r="VK123" s="39"/>
      <c r="VL123" s="39"/>
      <c r="VM123" s="39"/>
      <c r="VN123" s="39"/>
      <c r="VO123" s="39"/>
      <c r="VP123" s="39"/>
      <c r="VQ123" s="39"/>
      <c r="VR123" s="39" t="s">
        <v>327</v>
      </c>
      <c r="VS123" s="39" t="s">
        <v>2915</v>
      </c>
      <c r="VT123" s="39">
        <v>0</v>
      </c>
      <c r="VU123" s="39">
        <v>0</v>
      </c>
      <c r="VV123" s="39">
        <v>0</v>
      </c>
      <c r="VW123" s="39">
        <v>0</v>
      </c>
      <c r="VX123" s="39">
        <v>0</v>
      </c>
      <c r="VY123" s="39">
        <v>0</v>
      </c>
      <c r="VZ123" s="39">
        <v>1</v>
      </c>
      <c r="WA123" s="39">
        <v>0</v>
      </c>
      <c r="WB123" s="39"/>
      <c r="WC123" s="39">
        <v>0</v>
      </c>
      <c r="WD123" s="39">
        <v>0</v>
      </c>
      <c r="WE123" s="39">
        <v>0</v>
      </c>
      <c r="WF123" s="39"/>
      <c r="WG123" s="39" t="s">
        <v>4452</v>
      </c>
      <c r="WH123" s="39" t="s">
        <v>4101</v>
      </c>
      <c r="WI123" s="39" t="s">
        <v>2918</v>
      </c>
      <c r="WJ123" s="39">
        <v>0</v>
      </c>
      <c r="WK123" s="39">
        <v>0</v>
      </c>
      <c r="WL123" s="39">
        <v>0</v>
      </c>
      <c r="WM123" s="39">
        <v>0</v>
      </c>
      <c r="WN123" s="39">
        <v>0</v>
      </c>
      <c r="WO123" s="39">
        <v>0</v>
      </c>
      <c r="WP123" s="39">
        <v>0</v>
      </c>
      <c r="WQ123" s="39">
        <v>1</v>
      </c>
      <c r="WR123" s="39">
        <v>1</v>
      </c>
      <c r="WS123" s="39">
        <v>0</v>
      </c>
      <c r="WT123" s="39">
        <v>0</v>
      </c>
      <c r="WU123" s="39"/>
      <c r="WV123" s="39">
        <v>0</v>
      </c>
      <c r="WW123" s="39">
        <v>0</v>
      </c>
      <c r="WX123" s="39">
        <v>0</v>
      </c>
      <c r="WY123" s="39"/>
      <c r="WZ123" s="39" t="s">
        <v>5093</v>
      </c>
      <c r="XA123" s="39" t="s">
        <v>310</v>
      </c>
      <c r="XB123" s="39" t="s">
        <v>2235</v>
      </c>
      <c r="XC123" s="39">
        <v>0</v>
      </c>
      <c r="XD123" s="39">
        <v>0</v>
      </c>
      <c r="XE123" s="39">
        <v>1</v>
      </c>
      <c r="XF123" s="39">
        <v>0</v>
      </c>
      <c r="XG123" s="39">
        <v>0</v>
      </c>
      <c r="XH123" s="39">
        <v>0</v>
      </c>
      <c r="XI123" s="39"/>
      <c r="XJ123" s="39" t="s">
        <v>355</v>
      </c>
      <c r="XK123" s="39" t="s">
        <v>327</v>
      </c>
      <c r="XL123" s="39"/>
      <c r="XM123" s="39" t="s">
        <v>598</v>
      </c>
      <c r="XN123" s="39">
        <v>0</v>
      </c>
      <c r="XO123" s="39">
        <v>0</v>
      </c>
      <c r="XP123" s="39">
        <v>1</v>
      </c>
      <c r="XQ123" s="39"/>
      <c r="XR123" s="39">
        <v>0</v>
      </c>
      <c r="XS123" s="39">
        <v>0</v>
      </c>
      <c r="XT123" s="39">
        <v>0</v>
      </c>
      <c r="XU123" s="39"/>
      <c r="XV123" s="39"/>
      <c r="XW123" s="39" t="s">
        <v>4142</v>
      </c>
      <c r="XX123" s="39">
        <v>231137120</v>
      </c>
      <c r="XY123" s="39" t="s">
        <v>2921</v>
      </c>
      <c r="XZ123" s="38">
        <v>44511.296319444453</v>
      </c>
      <c r="YA123" s="39"/>
      <c r="YB123" s="39"/>
      <c r="YC123" s="39" t="s">
        <v>336</v>
      </c>
      <c r="YD123" s="39" t="s">
        <v>337</v>
      </c>
      <c r="YE123" s="39"/>
      <c r="YF123" s="39">
        <v>136</v>
      </c>
    </row>
    <row r="124" spans="1:656" s="14" customFormat="1" x14ac:dyDescent="0.25">
      <c r="A124" s="37">
        <v>44510.951770243053</v>
      </c>
      <c r="B124" s="38">
        <v>44510.966479722221</v>
      </c>
      <c r="C124" s="38">
        <v>44510</v>
      </c>
      <c r="D124" s="39" t="s">
        <v>2735</v>
      </c>
      <c r="E124" s="39" t="s">
        <v>308</v>
      </c>
      <c r="F124" s="38">
        <v>44510</v>
      </c>
      <c r="G124" s="39" t="s">
        <v>310</v>
      </c>
      <c r="H124" s="39" t="s">
        <v>310</v>
      </c>
      <c r="I124" s="39" t="s">
        <v>1915</v>
      </c>
      <c r="J124" s="39" t="s">
        <v>312</v>
      </c>
      <c r="K124" s="39" t="s">
        <v>313</v>
      </c>
      <c r="L124" s="39"/>
      <c r="M124" s="39" t="s">
        <v>681</v>
      </c>
      <c r="N124" s="39" t="s">
        <v>310</v>
      </c>
      <c r="O124" s="39" t="s">
        <v>382</v>
      </c>
      <c r="P124" s="39" t="s">
        <v>401</v>
      </c>
      <c r="Q124" s="39"/>
      <c r="R124" s="39" t="s">
        <v>317</v>
      </c>
      <c r="S124" s="39">
        <v>4</v>
      </c>
      <c r="T124" s="39">
        <v>1</v>
      </c>
      <c r="U124" s="39">
        <v>2</v>
      </c>
      <c r="V124" s="39" t="s">
        <v>318</v>
      </c>
      <c r="W124" s="39">
        <v>1</v>
      </c>
      <c r="X124" s="39">
        <v>0</v>
      </c>
      <c r="Y124" s="39">
        <v>0</v>
      </c>
      <c r="Z124" s="39">
        <v>0</v>
      </c>
      <c r="AA124" s="39" t="s">
        <v>582</v>
      </c>
      <c r="AB124" s="39">
        <v>0</v>
      </c>
      <c r="AC124" s="39">
        <v>1</v>
      </c>
      <c r="AD124" s="39">
        <v>0</v>
      </c>
      <c r="AE124" s="39">
        <v>0</v>
      </c>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c r="CN124" s="39"/>
      <c r="CO124" s="39"/>
      <c r="CP124" s="39"/>
      <c r="CQ124" s="39"/>
      <c r="CR124" s="39"/>
      <c r="CS124" s="39"/>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c r="DR124" s="39"/>
      <c r="DS124" s="39"/>
      <c r="DT124" s="39"/>
      <c r="DU124" s="39"/>
      <c r="DV124" s="39"/>
      <c r="DW124" s="39"/>
      <c r="DX124" s="39"/>
      <c r="DY124" s="39"/>
      <c r="DZ124" s="39"/>
      <c r="EA124" s="39"/>
      <c r="EB124" s="39"/>
      <c r="EC124" s="39"/>
      <c r="ED124" s="39"/>
      <c r="EE124" s="39"/>
      <c r="EF124" s="39"/>
      <c r="EG124" s="39"/>
      <c r="EH124" s="39"/>
      <c r="EI124" s="39"/>
      <c r="EJ124" s="39" t="s">
        <v>318</v>
      </c>
      <c r="EK124" s="39">
        <v>1</v>
      </c>
      <c r="EL124" s="39">
        <v>0</v>
      </c>
      <c r="EM124" s="39">
        <v>0</v>
      </c>
      <c r="EN124" s="39">
        <v>0</v>
      </c>
      <c r="EO124" s="39">
        <v>0</v>
      </c>
      <c r="EP124" s="39">
        <v>0</v>
      </c>
      <c r="EQ124" s="39"/>
      <c r="ER124" s="39"/>
      <c r="ES124" s="39"/>
      <c r="ET124" s="39"/>
      <c r="EU124" s="39"/>
      <c r="EV124" s="39"/>
      <c r="EW124" s="39"/>
      <c r="EX124" s="39"/>
      <c r="EY124" s="39"/>
      <c r="EZ124" s="39"/>
      <c r="FA124" s="39"/>
      <c r="FB124" s="39"/>
      <c r="FC124" s="39"/>
      <c r="FD124" s="39"/>
      <c r="FE124" s="39"/>
      <c r="FF124" s="39"/>
      <c r="FG124" s="39"/>
      <c r="FH124" s="39"/>
      <c r="FI124" s="39"/>
      <c r="FJ124" s="39"/>
      <c r="FK124" s="39"/>
      <c r="FL124" s="39"/>
      <c r="FM124" s="39"/>
      <c r="FN124" s="39"/>
      <c r="FO124" s="39"/>
      <c r="FP124" s="39"/>
      <c r="FQ124" s="39"/>
      <c r="FR124" s="39"/>
      <c r="FS124" s="39"/>
      <c r="FT124" s="39"/>
      <c r="FU124" s="39"/>
      <c r="FV124" s="39"/>
      <c r="FW124" s="39"/>
      <c r="FX124" s="39"/>
      <c r="FY124" s="39"/>
      <c r="FZ124" s="39"/>
      <c r="GA124" s="39"/>
      <c r="GB124" s="39"/>
      <c r="GC124" s="39"/>
      <c r="GD124" s="39"/>
      <c r="GE124" s="39"/>
      <c r="GF124" s="39"/>
      <c r="GG124" s="39"/>
      <c r="GH124" s="39"/>
      <c r="GI124" s="39"/>
      <c r="GJ124" s="39"/>
      <c r="GK124" s="39"/>
      <c r="GL124" s="39"/>
      <c r="GM124" s="39"/>
      <c r="GN124" s="39"/>
      <c r="GO124" s="39"/>
      <c r="GP124" s="39"/>
      <c r="GQ124" s="39"/>
      <c r="GR124" s="39"/>
      <c r="GS124" s="39"/>
      <c r="GT124" s="39"/>
      <c r="GU124" s="39"/>
      <c r="GV124" s="39"/>
      <c r="GW124" s="39"/>
      <c r="GX124" s="39"/>
      <c r="GY124" s="39"/>
      <c r="GZ124" s="39"/>
      <c r="HA124" s="39"/>
      <c r="HB124" s="39"/>
      <c r="HC124" s="39"/>
      <c r="HD124" s="39"/>
      <c r="HE124" s="39"/>
      <c r="HF124" s="39"/>
      <c r="HG124" s="39"/>
      <c r="HH124" s="39"/>
      <c r="HI124" s="39"/>
      <c r="HJ124" s="39"/>
      <c r="HK124" s="39"/>
      <c r="HL124" s="39"/>
      <c r="HM124" s="39"/>
      <c r="HN124" s="39"/>
      <c r="HO124" s="39"/>
      <c r="HP124" s="39"/>
      <c r="HQ124" s="39"/>
      <c r="HR124" s="39"/>
      <c r="HS124" s="39"/>
      <c r="HT124" s="39"/>
      <c r="HU124" s="39"/>
      <c r="HV124" s="39"/>
      <c r="HW124" s="39"/>
      <c r="HX124" s="39"/>
      <c r="HY124" s="39"/>
      <c r="HZ124" s="39"/>
      <c r="IA124" s="39"/>
      <c r="IB124" s="39"/>
      <c r="IC124" s="39"/>
      <c r="ID124" s="39" t="s">
        <v>355</v>
      </c>
      <c r="IE124" s="39"/>
      <c r="IF124" s="39"/>
      <c r="IG124" s="39"/>
      <c r="IH124" s="39"/>
      <c r="II124" s="39"/>
      <c r="IJ124" s="39"/>
      <c r="IK124" s="39"/>
      <c r="IL124" s="39"/>
      <c r="IM124" s="39"/>
      <c r="IN124" s="39"/>
      <c r="IO124" s="39"/>
      <c r="IP124" s="39"/>
      <c r="IQ124" s="39"/>
      <c r="IR124" s="39"/>
      <c r="IS124" s="39"/>
      <c r="IT124" s="39"/>
      <c r="IU124" s="39"/>
      <c r="IV124" s="39"/>
      <c r="IW124" s="39"/>
      <c r="IX124" s="39"/>
      <c r="IY124" s="39"/>
      <c r="IZ124" s="39"/>
      <c r="JA124" s="39"/>
      <c r="JB124" s="39"/>
      <c r="JC124" s="39"/>
      <c r="JD124" s="39"/>
      <c r="JE124" s="39"/>
      <c r="JF124" s="39"/>
      <c r="JG124" s="39"/>
      <c r="JH124" s="39"/>
      <c r="JI124" s="39"/>
      <c r="JJ124" s="39"/>
      <c r="JK124" s="39"/>
      <c r="JL124" s="39"/>
      <c r="JM124" s="39"/>
      <c r="JN124" s="39"/>
      <c r="JO124" s="39"/>
      <c r="JP124" s="39"/>
      <c r="JQ124" s="39"/>
      <c r="JR124" s="39"/>
      <c r="JS124" s="39"/>
      <c r="JT124" s="39"/>
      <c r="JU124" s="39"/>
      <c r="JV124" s="39"/>
      <c r="JW124" s="39"/>
      <c r="JX124" s="39"/>
      <c r="JY124" s="39"/>
      <c r="JZ124" s="39"/>
      <c r="KA124" s="39"/>
      <c r="KB124" s="61"/>
      <c r="KC124" s="39"/>
      <c r="KD124" s="39"/>
      <c r="KE124" s="39"/>
      <c r="KF124" s="39"/>
      <c r="KG124" s="39"/>
      <c r="KH124" s="39"/>
      <c r="KI124" s="39"/>
      <c r="KJ124" s="39"/>
      <c r="KK124" s="39"/>
      <c r="KL124" s="39"/>
      <c r="KM124" s="39"/>
      <c r="KN124" s="39"/>
      <c r="KO124" s="39"/>
      <c r="KP124" s="39"/>
      <c r="KQ124" s="39"/>
      <c r="KR124" s="39"/>
      <c r="KS124" s="39"/>
      <c r="KT124" s="39"/>
      <c r="KU124" s="39"/>
      <c r="KV124" s="39"/>
      <c r="KW124" s="39"/>
      <c r="KX124" s="39"/>
      <c r="KY124" s="39"/>
      <c r="KZ124" s="39"/>
      <c r="LA124" s="39"/>
      <c r="LB124" s="39"/>
      <c r="LC124" s="39"/>
      <c r="LD124" s="39"/>
      <c r="LE124" s="39"/>
      <c r="LF124" s="39"/>
      <c r="LG124" s="39"/>
      <c r="LH124" s="39"/>
      <c r="LI124" s="39"/>
      <c r="LJ124" s="39"/>
      <c r="LK124" s="39"/>
      <c r="LL124" s="39"/>
      <c r="LM124" s="39"/>
      <c r="LN124" s="39"/>
      <c r="LO124" s="39"/>
      <c r="LP124" s="39"/>
      <c r="LQ124" s="39"/>
      <c r="LR124" s="39"/>
      <c r="LS124" s="39"/>
      <c r="LT124" s="39"/>
      <c r="LU124" s="39"/>
      <c r="LV124" s="39"/>
      <c r="LW124" s="39"/>
      <c r="LX124" s="39"/>
      <c r="LY124" s="39"/>
      <c r="LZ124" s="39"/>
      <c r="MA124" s="39"/>
      <c r="MB124" s="39"/>
      <c r="MC124" s="39"/>
      <c r="MD124" s="39"/>
      <c r="ME124" s="39"/>
      <c r="MF124" s="39"/>
      <c r="MG124" s="39"/>
      <c r="MH124" s="39"/>
      <c r="MI124" s="39"/>
      <c r="MJ124" s="39" t="s">
        <v>1008</v>
      </c>
      <c r="MK124" s="39">
        <v>0</v>
      </c>
      <c r="ML124" s="39">
        <v>0</v>
      </c>
      <c r="MM124" s="39">
        <v>0</v>
      </c>
      <c r="MN124" s="39">
        <v>1</v>
      </c>
      <c r="MO124" s="39">
        <v>0</v>
      </c>
      <c r="MP124" s="39">
        <v>0</v>
      </c>
      <c r="MQ124" s="39">
        <v>0</v>
      </c>
      <c r="MR124" s="39">
        <v>0</v>
      </c>
      <c r="MS124" s="39"/>
      <c r="MT124" s="39"/>
      <c r="MU124" s="39"/>
      <c r="MV124" s="39"/>
      <c r="MW124" s="39"/>
      <c r="MX124" s="39"/>
      <c r="MY124" s="39"/>
      <c r="MZ124" s="39"/>
      <c r="NA124" s="39"/>
      <c r="NB124" s="39" t="s">
        <v>325</v>
      </c>
      <c r="NC124" s="39">
        <v>1</v>
      </c>
      <c r="ND124" s="39">
        <v>0</v>
      </c>
      <c r="NE124" s="39">
        <v>0</v>
      </c>
      <c r="NF124" s="39">
        <v>0</v>
      </c>
      <c r="NG124" s="39"/>
      <c r="NH124" s="39"/>
      <c r="NI124" s="39"/>
      <c r="NJ124" s="39"/>
      <c r="NK124" s="39"/>
      <c r="NL124" s="39"/>
      <c r="NM124" s="39"/>
      <c r="NN124" s="39"/>
      <c r="NO124" s="39"/>
      <c r="NP124" s="39"/>
      <c r="NQ124" s="39"/>
      <c r="NR124" s="39"/>
      <c r="NS124" s="39"/>
      <c r="NT124" s="39"/>
      <c r="NU124" s="39"/>
      <c r="NV124" s="39"/>
      <c r="NW124" s="39"/>
      <c r="NX124" s="39"/>
      <c r="NY124" s="39"/>
      <c r="NZ124" s="39"/>
      <c r="OA124" s="39"/>
      <c r="OB124" s="39"/>
      <c r="OC124" s="39"/>
      <c r="OD124" s="39"/>
      <c r="OE124" s="39"/>
      <c r="OF124" s="39"/>
      <c r="OG124" s="39"/>
      <c r="OH124" s="39"/>
      <c r="OI124" s="39"/>
      <c r="OJ124" s="39"/>
      <c r="OK124" s="39"/>
      <c r="OL124" s="39"/>
      <c r="OM124" s="39"/>
      <c r="ON124" s="39"/>
      <c r="OO124" s="39"/>
      <c r="OP124" s="39"/>
      <c r="OQ124" s="39"/>
      <c r="OR124" s="39"/>
      <c r="OS124" s="39"/>
      <c r="OT124" s="39"/>
      <c r="OU124" s="39"/>
      <c r="OV124" s="39" t="s">
        <v>753</v>
      </c>
      <c r="OW124" s="39">
        <v>1</v>
      </c>
      <c r="OX124" s="39">
        <v>0</v>
      </c>
      <c r="OY124" s="39">
        <v>0</v>
      </c>
      <c r="OZ124" s="39">
        <v>0</v>
      </c>
      <c r="PA124" s="39">
        <v>0</v>
      </c>
      <c r="PB124" s="39">
        <v>0</v>
      </c>
      <c r="PC124" s="39">
        <v>0</v>
      </c>
      <c r="PD124" s="39">
        <v>0</v>
      </c>
      <c r="PE124" s="39"/>
      <c r="PF124" s="39"/>
      <c r="PG124" s="39"/>
      <c r="PH124" s="39">
        <v>0</v>
      </c>
      <c r="PI124" s="39">
        <v>0</v>
      </c>
      <c r="PJ124" s="39">
        <v>0</v>
      </c>
      <c r="PK124" s="39"/>
      <c r="PL124" s="39"/>
      <c r="PM124" s="39"/>
      <c r="PN124" s="39"/>
      <c r="PO124" s="39"/>
      <c r="PP124" s="39"/>
      <c r="PQ124" s="39"/>
      <c r="PR124" s="39"/>
      <c r="PS124" s="39"/>
      <c r="PT124" s="39"/>
      <c r="PU124" s="39"/>
      <c r="PV124" s="39"/>
      <c r="PW124" s="39"/>
      <c r="PX124" s="39"/>
      <c r="PY124" s="39"/>
      <c r="PZ124" s="39"/>
      <c r="QA124" s="39"/>
      <c r="QB124" s="39"/>
      <c r="QC124" s="39" t="s">
        <v>327</v>
      </c>
      <c r="QD124" s="39"/>
      <c r="QE124" s="39" t="s">
        <v>1178</v>
      </c>
      <c r="QF124" s="39">
        <v>1</v>
      </c>
      <c r="QG124" s="39">
        <v>0</v>
      </c>
      <c r="QH124" s="39">
        <v>0</v>
      </c>
      <c r="QI124" s="39">
        <v>0</v>
      </c>
      <c r="QJ124" s="39">
        <v>0</v>
      </c>
      <c r="QK124" s="39">
        <v>0</v>
      </c>
      <c r="QL124" s="39">
        <v>0</v>
      </c>
      <c r="QM124" s="39">
        <v>0</v>
      </c>
      <c r="QN124" s="39">
        <v>0</v>
      </c>
      <c r="QO124" s="39"/>
      <c r="QP124" s="39" t="s">
        <v>318</v>
      </c>
      <c r="QQ124" s="39">
        <v>0</v>
      </c>
      <c r="QR124" s="39">
        <v>0</v>
      </c>
      <c r="QS124" s="39">
        <v>0</v>
      </c>
      <c r="QT124" s="39">
        <v>0</v>
      </c>
      <c r="QU124" s="39">
        <v>0</v>
      </c>
      <c r="QV124" s="39">
        <v>1</v>
      </c>
      <c r="QW124" s="39">
        <v>0</v>
      </c>
      <c r="QX124" s="39">
        <v>0</v>
      </c>
      <c r="QY124" s="39">
        <v>0</v>
      </c>
      <c r="QZ124" s="39"/>
      <c r="RA124" s="39"/>
      <c r="RB124" s="39"/>
      <c r="RC124" s="39"/>
      <c r="RD124" s="39"/>
      <c r="RE124" s="39"/>
      <c r="RF124" s="39"/>
      <c r="RG124" s="39"/>
      <c r="RH124" s="39"/>
      <c r="RI124" s="39"/>
      <c r="RJ124" s="39"/>
      <c r="RK124" s="39"/>
      <c r="RL124" s="39"/>
      <c r="RM124" s="39"/>
      <c r="RN124" s="39"/>
      <c r="RO124" s="39"/>
      <c r="RP124" s="39"/>
      <c r="RQ124" s="39"/>
      <c r="RR124" s="39"/>
      <c r="RS124" s="39"/>
      <c r="RT124" s="39"/>
      <c r="RU124" s="39"/>
      <c r="RV124" s="39"/>
      <c r="RW124" s="39"/>
      <c r="RX124" s="39"/>
      <c r="RY124" s="39"/>
      <c r="RZ124" s="39"/>
      <c r="SA124" s="39"/>
      <c r="SB124" s="39"/>
      <c r="SC124" s="39"/>
      <c r="SD124" s="39"/>
      <c r="SE124" s="39"/>
      <c r="SF124" s="39"/>
      <c r="SG124" s="39"/>
      <c r="SH124" s="39"/>
      <c r="SI124" s="39"/>
      <c r="SJ124" s="39"/>
      <c r="SK124" s="39"/>
      <c r="SL124" s="39"/>
      <c r="SM124" s="39"/>
      <c r="SN124" s="39"/>
      <c r="SO124" s="39"/>
      <c r="SP124" s="39"/>
      <c r="SQ124" s="39"/>
      <c r="SR124" s="39"/>
      <c r="SS124" s="39"/>
      <c r="ST124" s="39"/>
      <c r="SU124" s="39"/>
      <c r="SV124" s="39"/>
      <c r="SW124" s="39"/>
      <c r="SX124" s="39"/>
      <c r="SY124" s="39"/>
      <c r="SZ124" s="39"/>
      <c r="TA124" s="39"/>
      <c r="TB124" s="39"/>
      <c r="TC124" s="39"/>
      <c r="TD124" s="39"/>
      <c r="TE124" s="39"/>
      <c r="TF124" s="39"/>
      <c r="TG124" s="39"/>
      <c r="TH124" s="39"/>
      <c r="TI124" s="39"/>
      <c r="TJ124" s="39"/>
      <c r="TK124" s="39"/>
      <c r="TL124" s="39"/>
      <c r="TM124" s="39"/>
      <c r="TN124" s="39"/>
      <c r="TO124" s="39"/>
      <c r="TP124" s="39"/>
      <c r="TQ124" s="39"/>
      <c r="TR124" s="39"/>
      <c r="TS124" s="39"/>
      <c r="TT124" s="39"/>
      <c r="TU124" s="39"/>
      <c r="TV124" s="39"/>
      <c r="TW124" s="39"/>
      <c r="TX124" s="39"/>
      <c r="TY124" s="39"/>
      <c r="TZ124" s="39"/>
      <c r="UA124" s="39"/>
      <c r="UB124" s="39"/>
      <c r="UC124" s="39"/>
      <c r="UD124" s="39"/>
      <c r="UE124" s="39"/>
      <c r="UF124" s="39"/>
      <c r="UG124" s="39"/>
      <c r="UH124" s="39"/>
      <c r="UI124" s="39"/>
      <c r="UJ124" s="39"/>
      <c r="UK124" s="39"/>
      <c r="UL124" s="39"/>
      <c r="UM124" s="39"/>
      <c r="UN124" s="39"/>
      <c r="UO124" s="39"/>
      <c r="UP124" s="39"/>
      <c r="UQ124" s="39"/>
      <c r="UR124" s="39"/>
      <c r="US124" s="39"/>
      <c r="UT124" s="39"/>
      <c r="UU124" s="39"/>
      <c r="UV124" s="39"/>
      <c r="UW124" s="39"/>
      <c r="UX124" s="39"/>
      <c r="UY124" s="39"/>
      <c r="UZ124" s="39"/>
      <c r="VA124" s="39"/>
      <c r="VB124" s="39"/>
      <c r="VC124" s="39"/>
      <c r="VD124" s="39"/>
      <c r="VE124" s="39"/>
      <c r="VF124" s="39"/>
      <c r="VG124" s="39"/>
      <c r="VH124" s="39"/>
      <c r="VI124" s="39"/>
      <c r="VJ124" s="39"/>
      <c r="VK124" s="39"/>
      <c r="VL124" s="39"/>
      <c r="VM124" s="39"/>
      <c r="VN124" s="39"/>
      <c r="VO124" s="39"/>
      <c r="VP124" s="39"/>
      <c r="VQ124" s="39"/>
      <c r="VR124" s="39"/>
      <c r="VS124" s="39" t="s">
        <v>2922</v>
      </c>
      <c r="VT124" s="39">
        <v>0</v>
      </c>
      <c r="VU124" s="39">
        <v>1</v>
      </c>
      <c r="VV124" s="39">
        <v>0</v>
      </c>
      <c r="VW124" s="39">
        <v>0</v>
      </c>
      <c r="VX124" s="39">
        <v>0</v>
      </c>
      <c r="VY124" s="39">
        <v>1</v>
      </c>
      <c r="VZ124" s="39">
        <v>1</v>
      </c>
      <c r="WA124" s="39">
        <v>0</v>
      </c>
      <c r="WB124" s="39"/>
      <c r="WC124" s="39">
        <v>0</v>
      </c>
      <c r="WD124" s="39">
        <v>0</v>
      </c>
      <c r="WE124" s="39">
        <v>0</v>
      </c>
      <c r="WF124" s="39"/>
      <c r="WG124" s="39" t="s">
        <v>4461</v>
      </c>
      <c r="WH124" s="39" t="s">
        <v>4519</v>
      </c>
      <c r="WI124" s="39" t="s">
        <v>626</v>
      </c>
      <c r="WJ124" s="39">
        <v>0</v>
      </c>
      <c r="WK124" s="39">
        <v>0</v>
      </c>
      <c r="WL124" s="39">
        <v>1</v>
      </c>
      <c r="WM124" s="39">
        <v>1</v>
      </c>
      <c r="WN124" s="39">
        <v>0</v>
      </c>
      <c r="WO124" s="39">
        <v>0</v>
      </c>
      <c r="WP124" s="39">
        <v>0</v>
      </c>
      <c r="WQ124" s="39">
        <v>0</v>
      </c>
      <c r="WR124" s="39">
        <v>0</v>
      </c>
      <c r="WS124" s="39">
        <v>0</v>
      </c>
      <c r="WT124" s="39">
        <v>0</v>
      </c>
      <c r="WU124" s="39"/>
      <c r="WV124" s="39">
        <v>0</v>
      </c>
      <c r="WW124" s="39">
        <v>0</v>
      </c>
      <c r="WX124" s="39">
        <v>0</v>
      </c>
      <c r="WY124" s="39"/>
      <c r="WZ124" s="39" t="s">
        <v>5058</v>
      </c>
      <c r="XA124" s="39" t="s">
        <v>310</v>
      </c>
      <c r="XB124" s="39" t="s">
        <v>320</v>
      </c>
      <c r="XC124" s="39">
        <v>0</v>
      </c>
      <c r="XD124" s="39">
        <v>0</v>
      </c>
      <c r="XE124" s="39">
        <v>0</v>
      </c>
      <c r="XF124" s="39">
        <v>1</v>
      </c>
      <c r="XG124" s="39">
        <v>0</v>
      </c>
      <c r="XH124" s="39">
        <v>0</v>
      </c>
      <c r="XI124" s="39" t="s">
        <v>4558</v>
      </c>
      <c r="XJ124" s="39" t="s">
        <v>355</v>
      </c>
      <c r="XK124" s="39" t="s">
        <v>327</v>
      </c>
      <c r="XL124" s="39"/>
      <c r="XM124" s="39" t="s">
        <v>598</v>
      </c>
      <c r="XN124" s="39">
        <v>0</v>
      </c>
      <c r="XO124" s="39">
        <v>0</v>
      </c>
      <c r="XP124" s="39">
        <v>1</v>
      </c>
      <c r="XQ124" s="39"/>
      <c r="XR124" s="39">
        <v>0</v>
      </c>
      <c r="XS124" s="39">
        <v>0</v>
      </c>
      <c r="XT124" s="39">
        <v>0</v>
      </c>
      <c r="XU124" s="39"/>
      <c r="XV124" s="39"/>
      <c r="XW124" s="39" t="s">
        <v>4143</v>
      </c>
      <c r="XX124" s="39">
        <v>231137128</v>
      </c>
      <c r="XY124" s="39" t="s">
        <v>2928</v>
      </c>
      <c r="XZ124" s="38">
        <v>44511.296331018522</v>
      </c>
      <c r="YA124" s="39"/>
      <c r="YB124" s="39"/>
      <c r="YC124" s="39" t="s">
        <v>336</v>
      </c>
      <c r="YD124" s="39" t="s">
        <v>337</v>
      </c>
      <c r="YE124" s="39"/>
      <c r="YF124" s="39">
        <v>137</v>
      </c>
    </row>
    <row r="125" spans="1:656" s="14" customFormat="1" x14ac:dyDescent="0.25">
      <c r="A125" s="37">
        <v>44511.637030833343</v>
      </c>
      <c r="B125" s="38">
        <v>44512.466344131943</v>
      </c>
      <c r="C125" s="38">
        <v>44511</v>
      </c>
      <c r="D125" s="39" t="s">
        <v>2735</v>
      </c>
      <c r="E125" s="39" t="s">
        <v>364</v>
      </c>
      <c r="F125" s="38">
        <v>44511</v>
      </c>
      <c r="G125" s="39" t="s">
        <v>310</v>
      </c>
      <c r="H125" s="39" t="s">
        <v>310</v>
      </c>
      <c r="I125" s="39" t="s">
        <v>1915</v>
      </c>
      <c r="J125" s="39" t="s">
        <v>312</v>
      </c>
      <c r="K125" s="39" t="s">
        <v>313</v>
      </c>
      <c r="L125" s="39"/>
      <c r="M125" s="39" t="s">
        <v>681</v>
      </c>
      <c r="N125" s="39" t="s">
        <v>310</v>
      </c>
      <c r="O125" s="39" t="s">
        <v>382</v>
      </c>
      <c r="P125" s="39" t="s">
        <v>316</v>
      </c>
      <c r="Q125" s="39"/>
      <c r="R125" s="39" t="s">
        <v>531</v>
      </c>
      <c r="S125" s="39">
        <v>2</v>
      </c>
      <c r="T125" s="39">
        <v>0</v>
      </c>
      <c r="U125" s="39">
        <v>0</v>
      </c>
      <c r="V125" s="39" t="s">
        <v>318</v>
      </c>
      <c r="W125" s="39">
        <v>1</v>
      </c>
      <c r="X125" s="39">
        <v>0</v>
      </c>
      <c r="Y125" s="39">
        <v>0</v>
      </c>
      <c r="Z125" s="39">
        <v>0</v>
      </c>
      <c r="AA125" s="39" t="s">
        <v>2929</v>
      </c>
      <c r="AB125" s="39">
        <v>1</v>
      </c>
      <c r="AC125" s="39">
        <v>0</v>
      </c>
      <c r="AD125" s="39">
        <v>1</v>
      </c>
      <c r="AE125" s="39">
        <v>0</v>
      </c>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c r="CN125" s="39"/>
      <c r="CO125" s="39"/>
      <c r="CP125" s="39"/>
      <c r="CQ125" s="39"/>
      <c r="CR125" s="39"/>
      <c r="CS125" s="39"/>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c r="DR125" s="39"/>
      <c r="DS125" s="39"/>
      <c r="DT125" s="39"/>
      <c r="DU125" s="39"/>
      <c r="DV125" s="39"/>
      <c r="DW125" s="39"/>
      <c r="DX125" s="39"/>
      <c r="DY125" s="39"/>
      <c r="DZ125" s="39"/>
      <c r="EA125" s="39"/>
      <c r="EB125" s="39"/>
      <c r="EC125" s="39"/>
      <c r="ED125" s="39"/>
      <c r="EE125" s="39"/>
      <c r="EF125" s="39"/>
      <c r="EG125" s="39"/>
      <c r="EH125" s="39"/>
      <c r="EI125" s="39"/>
      <c r="EJ125" s="39" t="s">
        <v>318</v>
      </c>
      <c r="EK125" s="39">
        <v>1</v>
      </c>
      <c r="EL125" s="39">
        <v>0</v>
      </c>
      <c r="EM125" s="39">
        <v>0</v>
      </c>
      <c r="EN125" s="39">
        <v>0</v>
      </c>
      <c r="EO125" s="39">
        <v>0</v>
      </c>
      <c r="EP125" s="39">
        <v>0</v>
      </c>
      <c r="EQ125" s="39"/>
      <c r="ER125" s="39"/>
      <c r="ES125" s="39"/>
      <c r="ET125" s="39"/>
      <c r="EU125" s="39"/>
      <c r="EV125" s="39"/>
      <c r="EW125" s="39"/>
      <c r="EX125" s="39"/>
      <c r="EY125" s="39"/>
      <c r="EZ125" s="39"/>
      <c r="FA125" s="39"/>
      <c r="FB125" s="39"/>
      <c r="FC125" s="39"/>
      <c r="FD125" s="39"/>
      <c r="FE125" s="39"/>
      <c r="FF125" s="39"/>
      <c r="FG125" s="39"/>
      <c r="FH125" s="39"/>
      <c r="FI125" s="39"/>
      <c r="FJ125" s="39"/>
      <c r="FK125" s="39"/>
      <c r="FL125" s="39"/>
      <c r="FM125" s="39"/>
      <c r="FN125" s="39"/>
      <c r="FO125" s="39"/>
      <c r="FP125" s="39"/>
      <c r="FQ125" s="39"/>
      <c r="FR125" s="39"/>
      <c r="FS125" s="39"/>
      <c r="FT125" s="39"/>
      <c r="FU125" s="39"/>
      <c r="FV125" s="39"/>
      <c r="FW125" s="39"/>
      <c r="FX125" s="39"/>
      <c r="FY125" s="39"/>
      <c r="FZ125" s="39"/>
      <c r="GA125" s="39"/>
      <c r="GB125" s="39"/>
      <c r="GC125" s="39"/>
      <c r="GD125" s="39"/>
      <c r="GE125" s="39"/>
      <c r="GF125" s="39"/>
      <c r="GG125" s="39"/>
      <c r="GH125" s="39"/>
      <c r="GI125" s="39"/>
      <c r="GJ125" s="39"/>
      <c r="GK125" s="39"/>
      <c r="GL125" s="39"/>
      <c r="GM125" s="39"/>
      <c r="GN125" s="39"/>
      <c r="GO125" s="39"/>
      <c r="GP125" s="39"/>
      <c r="GQ125" s="39"/>
      <c r="GR125" s="39"/>
      <c r="GS125" s="39"/>
      <c r="GT125" s="39"/>
      <c r="GU125" s="39"/>
      <c r="GV125" s="39"/>
      <c r="GW125" s="39"/>
      <c r="GX125" s="39"/>
      <c r="GY125" s="39"/>
      <c r="GZ125" s="39"/>
      <c r="HA125" s="39"/>
      <c r="HB125" s="39"/>
      <c r="HC125" s="39"/>
      <c r="HD125" s="39"/>
      <c r="HE125" s="39"/>
      <c r="HF125" s="39"/>
      <c r="HG125" s="39"/>
      <c r="HH125" s="39"/>
      <c r="HI125" s="39"/>
      <c r="HJ125" s="39"/>
      <c r="HK125" s="39"/>
      <c r="HL125" s="39"/>
      <c r="HM125" s="39"/>
      <c r="HN125" s="39"/>
      <c r="HO125" s="39"/>
      <c r="HP125" s="39"/>
      <c r="HQ125" s="39"/>
      <c r="HR125" s="39"/>
      <c r="HS125" s="39"/>
      <c r="HT125" s="39"/>
      <c r="HU125" s="39"/>
      <c r="HV125" s="39"/>
      <c r="HW125" s="39"/>
      <c r="HX125" s="39"/>
      <c r="HY125" s="39"/>
      <c r="HZ125" s="39"/>
      <c r="IA125" s="39"/>
      <c r="IB125" s="39"/>
      <c r="IC125" s="39"/>
      <c r="ID125" s="39" t="s">
        <v>4255</v>
      </c>
      <c r="IE125" s="39"/>
      <c r="IF125" s="39"/>
      <c r="IG125" s="39"/>
      <c r="IH125" s="39"/>
      <c r="II125" s="39"/>
      <c r="IJ125" s="39"/>
      <c r="IK125" s="39"/>
      <c r="IL125" s="39"/>
      <c r="IM125" s="39"/>
      <c r="IN125" s="39"/>
      <c r="IO125" s="39"/>
      <c r="IP125" s="39"/>
      <c r="IQ125" s="39"/>
      <c r="IR125" s="39"/>
      <c r="IS125" s="39"/>
      <c r="IT125" s="39"/>
      <c r="IU125" s="39"/>
      <c r="IV125" s="39"/>
      <c r="IW125" s="39"/>
      <c r="IX125" s="39"/>
      <c r="IY125" s="39"/>
      <c r="IZ125" s="39"/>
      <c r="JA125" s="39"/>
      <c r="JB125" s="39"/>
      <c r="JC125" s="39"/>
      <c r="JD125" s="39"/>
      <c r="JE125" s="39"/>
      <c r="JF125" s="39"/>
      <c r="JG125" s="39"/>
      <c r="JH125" s="39"/>
      <c r="JI125" s="39"/>
      <c r="JJ125" s="39"/>
      <c r="JK125" s="39"/>
      <c r="JL125" s="39"/>
      <c r="JM125" s="39"/>
      <c r="JN125" s="39"/>
      <c r="JO125" s="39"/>
      <c r="JP125" s="39"/>
      <c r="JQ125" s="39"/>
      <c r="JR125" s="39"/>
      <c r="JS125" s="39"/>
      <c r="JT125" s="39"/>
      <c r="JU125" s="39"/>
      <c r="JV125" s="39"/>
      <c r="JW125" s="39"/>
      <c r="JX125" s="39"/>
      <c r="JY125" s="39"/>
      <c r="JZ125" s="39"/>
      <c r="KA125" s="39"/>
      <c r="KB125" s="61"/>
      <c r="KC125" s="39"/>
      <c r="KD125" s="39"/>
      <c r="KE125" s="39"/>
      <c r="KF125" s="39"/>
      <c r="KG125" s="39"/>
      <c r="KH125" s="39"/>
      <c r="KI125" s="39"/>
      <c r="KJ125" s="39"/>
      <c r="KK125" s="39"/>
      <c r="KL125" s="39"/>
      <c r="KM125" s="39"/>
      <c r="KN125" s="39"/>
      <c r="KO125" s="39"/>
      <c r="KP125" s="39"/>
      <c r="KQ125" s="39"/>
      <c r="KR125" s="39"/>
      <c r="KS125" s="39"/>
      <c r="KT125" s="39"/>
      <c r="KU125" s="39"/>
      <c r="KV125" s="39"/>
      <c r="KW125" s="39"/>
      <c r="KX125" s="39"/>
      <c r="KY125" s="39"/>
      <c r="KZ125" s="39"/>
      <c r="LA125" s="39"/>
      <c r="LB125" s="39"/>
      <c r="LC125" s="39"/>
      <c r="LD125" s="39"/>
      <c r="LE125" s="39"/>
      <c r="LF125" s="39"/>
      <c r="LG125" s="39"/>
      <c r="LH125" s="39"/>
      <c r="LI125" s="39"/>
      <c r="LJ125" s="39"/>
      <c r="LK125" s="39"/>
      <c r="LL125" s="39"/>
      <c r="LM125" s="39"/>
      <c r="LN125" s="39"/>
      <c r="LO125" s="39"/>
      <c r="LP125" s="39"/>
      <c r="LQ125" s="39"/>
      <c r="LR125" s="39"/>
      <c r="LS125" s="39"/>
      <c r="LT125" s="39"/>
      <c r="LU125" s="39"/>
      <c r="LV125" s="39"/>
      <c r="LW125" s="39"/>
      <c r="LX125" s="39"/>
      <c r="LY125" s="39"/>
      <c r="LZ125" s="39"/>
      <c r="MA125" s="39"/>
      <c r="MB125" s="39"/>
      <c r="MC125" s="39"/>
      <c r="MD125" s="39"/>
      <c r="ME125" s="39"/>
      <c r="MF125" s="39"/>
      <c r="MG125" s="39"/>
      <c r="MH125" s="39"/>
      <c r="MI125" s="39"/>
      <c r="MJ125" s="39" t="s">
        <v>355</v>
      </c>
      <c r="MK125" s="39">
        <v>0</v>
      </c>
      <c r="ML125" s="39">
        <v>0</v>
      </c>
      <c r="MM125" s="39">
        <v>0</v>
      </c>
      <c r="MN125" s="39">
        <v>0</v>
      </c>
      <c r="MO125" s="39">
        <v>0</v>
      </c>
      <c r="MP125" s="39">
        <v>0</v>
      </c>
      <c r="MQ125" s="39">
        <v>1</v>
      </c>
      <c r="MR125" s="39">
        <v>0</v>
      </c>
      <c r="MS125" s="39"/>
      <c r="MT125" s="39"/>
      <c r="MU125" s="39"/>
      <c r="MV125" s="39"/>
      <c r="MW125" s="39"/>
      <c r="MX125" s="39"/>
      <c r="MY125" s="39"/>
      <c r="MZ125" s="39"/>
      <c r="NA125" s="39"/>
      <c r="NB125" s="39" t="s">
        <v>470</v>
      </c>
      <c r="NC125" s="39">
        <v>1</v>
      </c>
      <c r="ND125" s="39">
        <v>1</v>
      </c>
      <c r="NE125" s="39">
        <v>0</v>
      </c>
      <c r="NF125" s="39">
        <v>0</v>
      </c>
      <c r="NG125" s="39"/>
      <c r="NH125" s="39"/>
      <c r="NI125" s="39"/>
      <c r="NJ125" s="39"/>
      <c r="NK125" s="39"/>
      <c r="NL125" s="39"/>
      <c r="NM125" s="39"/>
      <c r="NN125" s="39"/>
      <c r="NO125" s="39"/>
      <c r="NP125" s="39"/>
      <c r="NQ125" s="39"/>
      <c r="NR125" s="39"/>
      <c r="NS125" s="39"/>
      <c r="NT125" s="39"/>
      <c r="NU125" s="39"/>
      <c r="NV125" s="39"/>
      <c r="NW125" s="39"/>
      <c r="NX125" s="39"/>
      <c r="NY125" s="39"/>
      <c r="NZ125" s="39"/>
      <c r="OA125" s="39"/>
      <c r="OB125" s="39"/>
      <c r="OC125" s="39"/>
      <c r="OD125" s="39"/>
      <c r="OE125" s="39"/>
      <c r="OF125" s="39"/>
      <c r="OG125" s="39"/>
      <c r="OH125" s="39"/>
      <c r="OI125" s="39"/>
      <c r="OJ125" s="39"/>
      <c r="OK125" s="39"/>
      <c r="OL125" s="39"/>
      <c r="OM125" s="39"/>
      <c r="ON125" s="39"/>
      <c r="OO125" s="39"/>
      <c r="OP125" s="39"/>
      <c r="OQ125" s="39"/>
      <c r="OR125" s="39"/>
      <c r="OS125" s="39"/>
      <c r="OT125" s="39"/>
      <c r="OU125" s="39"/>
      <c r="OV125" s="39" t="s">
        <v>326</v>
      </c>
      <c r="OW125" s="39">
        <v>0</v>
      </c>
      <c r="OX125" s="39">
        <v>1</v>
      </c>
      <c r="OY125" s="39">
        <v>0</v>
      </c>
      <c r="OZ125" s="39">
        <v>0</v>
      </c>
      <c r="PA125" s="39">
        <v>0</v>
      </c>
      <c r="PB125" s="39">
        <v>0</v>
      </c>
      <c r="PC125" s="39">
        <v>0</v>
      </c>
      <c r="PD125" s="39">
        <v>0</v>
      </c>
      <c r="PE125" s="39"/>
      <c r="PF125" s="39"/>
      <c r="PG125" s="39"/>
      <c r="PH125" s="39">
        <v>0</v>
      </c>
      <c r="PI125" s="39">
        <v>0</v>
      </c>
      <c r="PJ125" s="39">
        <v>0</v>
      </c>
      <c r="PK125" s="39"/>
      <c r="PL125" s="39"/>
      <c r="PM125" s="39" t="s">
        <v>2931</v>
      </c>
      <c r="PN125" s="39">
        <v>1</v>
      </c>
      <c r="PO125" s="39">
        <v>0</v>
      </c>
      <c r="PP125" s="39">
        <v>0</v>
      </c>
      <c r="PQ125" s="39">
        <v>0</v>
      </c>
      <c r="PR125" s="39">
        <v>0</v>
      </c>
      <c r="PS125" s="39">
        <v>1</v>
      </c>
      <c r="PT125" s="39">
        <v>0</v>
      </c>
      <c r="PU125" s="39">
        <v>0</v>
      </c>
      <c r="PV125" s="39">
        <v>0</v>
      </c>
      <c r="PW125" s="39">
        <v>0</v>
      </c>
      <c r="PX125" s="39">
        <v>0</v>
      </c>
      <c r="PY125" s="39">
        <v>0</v>
      </c>
      <c r="PZ125" s="39">
        <v>0</v>
      </c>
      <c r="QA125" s="39">
        <v>0</v>
      </c>
      <c r="QB125" s="39"/>
      <c r="QC125" s="39" t="s">
        <v>327</v>
      </c>
      <c r="QD125" s="39"/>
      <c r="QE125" s="39" t="s">
        <v>2828</v>
      </c>
      <c r="QF125" s="39">
        <v>0</v>
      </c>
      <c r="QG125" s="39">
        <v>0</v>
      </c>
      <c r="QH125" s="39">
        <v>1</v>
      </c>
      <c r="QI125" s="39">
        <v>0</v>
      </c>
      <c r="QJ125" s="39">
        <v>0</v>
      </c>
      <c r="QK125" s="39">
        <v>0</v>
      </c>
      <c r="QL125" s="39">
        <v>0</v>
      </c>
      <c r="QM125" s="39">
        <v>0</v>
      </c>
      <c r="QN125" s="39">
        <v>0</v>
      </c>
      <c r="QO125" s="39"/>
      <c r="QP125" s="39" t="s">
        <v>320</v>
      </c>
      <c r="QQ125" s="39">
        <v>0</v>
      </c>
      <c r="QR125" s="39">
        <v>0</v>
      </c>
      <c r="QS125" s="39">
        <v>0</v>
      </c>
      <c r="QT125" s="39">
        <v>0</v>
      </c>
      <c r="QU125" s="39">
        <v>0</v>
      </c>
      <c r="QV125" s="39">
        <v>0</v>
      </c>
      <c r="QW125" s="39">
        <v>1</v>
      </c>
      <c r="QX125" s="39">
        <v>0</v>
      </c>
      <c r="QY125" s="39">
        <v>0</v>
      </c>
      <c r="QZ125" s="39" t="s">
        <v>4180</v>
      </c>
      <c r="RA125" s="39"/>
      <c r="RB125" s="39"/>
      <c r="RC125" s="39"/>
      <c r="RD125" s="39"/>
      <c r="RE125" s="39"/>
      <c r="RF125" s="39"/>
      <c r="RG125" s="39"/>
      <c r="RH125" s="39"/>
      <c r="RI125" s="39"/>
      <c r="RJ125" s="39"/>
      <c r="RK125" s="39"/>
      <c r="RL125" s="39"/>
      <c r="RM125" s="39"/>
      <c r="RN125" s="39"/>
      <c r="RO125" s="39"/>
      <c r="RP125" s="39"/>
      <c r="RQ125" s="39"/>
      <c r="RR125" s="39"/>
      <c r="RS125" s="39"/>
      <c r="RT125" s="39"/>
      <c r="RU125" s="39"/>
      <c r="RV125" s="39"/>
      <c r="RW125" s="39"/>
      <c r="RX125" s="39"/>
      <c r="RY125" s="39"/>
      <c r="RZ125" s="39"/>
      <c r="SA125" s="39"/>
      <c r="SB125" s="39"/>
      <c r="SC125" s="39"/>
      <c r="SD125" s="39"/>
      <c r="SE125" s="39"/>
      <c r="SF125" s="39"/>
      <c r="SG125" s="39"/>
      <c r="SH125" s="39"/>
      <c r="SI125" s="39"/>
      <c r="SJ125" s="39"/>
      <c r="SK125" s="39"/>
      <c r="SL125" s="39"/>
      <c r="SM125" s="39"/>
      <c r="SN125" s="39"/>
      <c r="SO125" s="39"/>
      <c r="SP125" s="39"/>
      <c r="SQ125" s="39"/>
      <c r="SR125" s="39"/>
      <c r="SS125" s="39"/>
      <c r="ST125" s="39"/>
      <c r="SU125" s="39"/>
      <c r="SV125" s="39"/>
      <c r="SW125" s="39"/>
      <c r="SX125" s="39"/>
      <c r="SY125" s="39"/>
      <c r="SZ125" s="39"/>
      <c r="TA125" s="39"/>
      <c r="TB125" s="39"/>
      <c r="TC125" s="39"/>
      <c r="TD125" s="39"/>
      <c r="TE125" s="39"/>
      <c r="TF125" s="39"/>
      <c r="TG125" s="39"/>
      <c r="TH125" s="39"/>
      <c r="TI125" s="39"/>
      <c r="TJ125" s="39"/>
      <c r="TK125" s="39"/>
      <c r="TL125" s="39"/>
      <c r="TM125" s="39"/>
      <c r="TN125" s="39"/>
      <c r="TO125" s="39"/>
      <c r="TP125" s="39"/>
      <c r="TQ125" s="39"/>
      <c r="TR125" s="39"/>
      <c r="TS125" s="39"/>
      <c r="TT125" s="39"/>
      <c r="TU125" s="39"/>
      <c r="TV125" s="39"/>
      <c r="TW125" s="39"/>
      <c r="TX125" s="39"/>
      <c r="TY125" s="39"/>
      <c r="TZ125" s="39"/>
      <c r="UA125" s="39"/>
      <c r="UB125" s="39"/>
      <c r="UC125" s="39"/>
      <c r="UD125" s="39"/>
      <c r="UE125" s="39"/>
      <c r="UF125" s="39"/>
      <c r="UG125" s="39"/>
      <c r="UH125" s="39"/>
      <c r="UI125" s="39"/>
      <c r="UJ125" s="39"/>
      <c r="UK125" s="39"/>
      <c r="UL125" s="39"/>
      <c r="UM125" s="39"/>
      <c r="UN125" s="39"/>
      <c r="UO125" s="39"/>
      <c r="UP125" s="39"/>
      <c r="UQ125" s="39"/>
      <c r="UR125" s="39"/>
      <c r="US125" s="39"/>
      <c r="UT125" s="39"/>
      <c r="UU125" s="39"/>
      <c r="UV125" s="39"/>
      <c r="UW125" s="39"/>
      <c r="UX125" s="39" t="s">
        <v>2254</v>
      </c>
      <c r="UY125" s="39">
        <v>0</v>
      </c>
      <c r="UZ125" s="39">
        <v>0</v>
      </c>
      <c r="VA125" s="39">
        <v>0</v>
      </c>
      <c r="VB125" s="39">
        <v>1</v>
      </c>
      <c r="VC125" s="39">
        <v>0</v>
      </c>
      <c r="VD125" s="39">
        <v>0</v>
      </c>
      <c r="VE125" s="39">
        <v>0</v>
      </c>
      <c r="VF125" s="39">
        <v>0</v>
      </c>
      <c r="VG125" s="39"/>
      <c r="VH125" s="39"/>
      <c r="VI125" s="39" t="s">
        <v>2841</v>
      </c>
      <c r="VJ125" s="39">
        <v>0</v>
      </c>
      <c r="VK125" s="39">
        <v>0</v>
      </c>
      <c r="VL125" s="39">
        <v>1</v>
      </c>
      <c r="VM125" s="39">
        <v>0</v>
      </c>
      <c r="VN125" s="39">
        <v>0</v>
      </c>
      <c r="VO125" s="39">
        <v>0</v>
      </c>
      <c r="VP125" s="39">
        <v>0</v>
      </c>
      <c r="VQ125" s="39"/>
      <c r="VR125" s="39" t="s">
        <v>327</v>
      </c>
      <c r="VS125" s="39" t="s">
        <v>393</v>
      </c>
      <c r="VT125" s="39">
        <v>0</v>
      </c>
      <c r="VU125" s="39">
        <v>0</v>
      </c>
      <c r="VV125" s="39">
        <v>1</v>
      </c>
      <c r="VW125" s="39">
        <v>0</v>
      </c>
      <c r="VX125" s="39">
        <v>0</v>
      </c>
      <c r="VY125" s="39">
        <v>0</v>
      </c>
      <c r="VZ125" s="39">
        <v>1</v>
      </c>
      <c r="WA125" s="39">
        <v>0</v>
      </c>
      <c r="WB125" s="39"/>
      <c r="WC125" s="39">
        <v>0</v>
      </c>
      <c r="WD125" s="39">
        <v>0</v>
      </c>
      <c r="WE125" s="39">
        <v>0</v>
      </c>
      <c r="WF125" s="39"/>
      <c r="WG125" s="39" t="s">
        <v>4442</v>
      </c>
      <c r="WH125" s="39" t="s">
        <v>4517</v>
      </c>
      <c r="WI125" s="39" t="s">
        <v>2936</v>
      </c>
      <c r="WJ125" s="39">
        <v>0</v>
      </c>
      <c r="WK125" s="39">
        <v>0</v>
      </c>
      <c r="WL125" s="39">
        <v>0</v>
      </c>
      <c r="WM125" s="39">
        <v>0</v>
      </c>
      <c r="WN125" s="39">
        <v>1</v>
      </c>
      <c r="WO125" s="39">
        <v>1</v>
      </c>
      <c r="WP125" s="39">
        <v>1</v>
      </c>
      <c r="WQ125" s="39">
        <v>0</v>
      </c>
      <c r="WR125" s="39">
        <v>0</v>
      </c>
      <c r="WS125" s="39">
        <v>0</v>
      </c>
      <c r="WT125" s="39">
        <v>0</v>
      </c>
      <c r="WU125" s="39"/>
      <c r="WV125" s="39">
        <v>0</v>
      </c>
      <c r="WW125" s="39">
        <v>0</v>
      </c>
      <c r="WX125" s="39">
        <v>0</v>
      </c>
      <c r="WY125" s="39"/>
      <c r="WZ125" s="54" t="s">
        <v>5065</v>
      </c>
      <c r="XA125" s="39" t="s">
        <v>327</v>
      </c>
      <c r="XB125" s="39"/>
      <c r="XC125" s="39"/>
      <c r="XD125" s="39"/>
      <c r="XE125" s="39"/>
      <c r="XF125" s="39"/>
      <c r="XG125" s="39"/>
      <c r="XH125" s="39"/>
      <c r="XI125" s="39"/>
      <c r="XJ125" s="39" t="s">
        <v>355</v>
      </c>
      <c r="XK125" s="39" t="s">
        <v>327</v>
      </c>
      <c r="XL125" s="39"/>
      <c r="XM125" s="39" t="s">
        <v>355</v>
      </c>
      <c r="XN125" s="39">
        <v>0</v>
      </c>
      <c r="XO125" s="39">
        <v>0</v>
      </c>
      <c r="XP125" s="39">
        <v>0</v>
      </c>
      <c r="XQ125" s="39"/>
      <c r="XR125" s="39">
        <v>0</v>
      </c>
      <c r="XS125" s="39">
        <v>1</v>
      </c>
      <c r="XT125" s="39">
        <v>0</v>
      </c>
      <c r="XU125" s="39"/>
      <c r="XV125" s="39"/>
      <c r="XW125" s="39" t="s">
        <v>4144</v>
      </c>
      <c r="XX125" s="39">
        <v>231485116</v>
      </c>
      <c r="XY125" s="39" t="s">
        <v>2939</v>
      </c>
      <c r="XZ125" s="38">
        <v>44512.380439814813</v>
      </c>
      <c r="YA125" s="39"/>
      <c r="YB125" s="39"/>
      <c r="YC125" s="39" t="s">
        <v>336</v>
      </c>
      <c r="YD125" s="39" t="s">
        <v>337</v>
      </c>
      <c r="YE125" s="39"/>
      <c r="YF125" s="39">
        <v>138</v>
      </c>
    </row>
    <row r="126" spans="1:656" s="14" customFormat="1" x14ac:dyDescent="0.25">
      <c r="A126" s="52">
        <v>44511.665800740739</v>
      </c>
      <c r="B126" s="53">
        <v>44512.471609918983</v>
      </c>
      <c r="C126" s="53">
        <v>44511</v>
      </c>
      <c r="D126" s="54" t="s">
        <v>2735</v>
      </c>
      <c r="E126" s="54" t="s">
        <v>364</v>
      </c>
      <c r="F126" s="53">
        <v>44511</v>
      </c>
      <c r="G126" s="54" t="s">
        <v>310</v>
      </c>
      <c r="H126" s="54" t="s">
        <v>310</v>
      </c>
      <c r="I126" s="54" t="s">
        <v>1915</v>
      </c>
      <c r="J126" s="54" t="s">
        <v>312</v>
      </c>
      <c r="K126" s="54" t="s">
        <v>441</v>
      </c>
      <c r="L126" s="54"/>
      <c r="M126" s="54" t="s">
        <v>681</v>
      </c>
      <c r="N126" s="54" t="s">
        <v>310</v>
      </c>
      <c r="O126" s="54" t="s">
        <v>517</v>
      </c>
      <c r="P126" s="54" t="s">
        <v>656</v>
      </c>
      <c r="Q126" s="54"/>
      <c r="R126" s="54" t="s">
        <v>317</v>
      </c>
      <c r="S126" s="54">
        <v>4</v>
      </c>
      <c r="T126" s="54">
        <v>1</v>
      </c>
      <c r="U126" s="54">
        <v>3</v>
      </c>
      <c r="V126" s="54" t="s">
        <v>318</v>
      </c>
      <c r="W126" s="54">
        <v>1</v>
      </c>
      <c r="X126" s="54">
        <v>0</v>
      </c>
      <c r="Y126" s="54">
        <v>0</v>
      </c>
      <c r="Z126" s="54">
        <v>0</v>
      </c>
      <c r="AA126" s="54" t="s">
        <v>402</v>
      </c>
      <c r="AB126" s="54">
        <v>1</v>
      </c>
      <c r="AC126" s="54">
        <v>1</v>
      </c>
      <c r="AD126" s="54">
        <v>0</v>
      </c>
      <c r="AE126" s="54">
        <v>0</v>
      </c>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c r="BL126" s="54"/>
      <c r="BM126" s="54"/>
      <c r="BN126" s="54"/>
      <c r="BO126" s="54"/>
      <c r="BP126" s="54"/>
      <c r="BQ126" s="54"/>
      <c r="BR126" s="54"/>
      <c r="BS126" s="54"/>
      <c r="BT126" s="54"/>
      <c r="BU126" s="54"/>
      <c r="BV126" s="54"/>
      <c r="BW126" s="54"/>
      <c r="BX126" s="54"/>
      <c r="BY126" s="54"/>
      <c r="BZ126" s="54"/>
      <c r="CA126" s="54"/>
      <c r="CB126" s="54"/>
      <c r="CC126" s="54"/>
      <c r="CD126" s="54"/>
      <c r="CE126" s="54"/>
      <c r="CF126" s="54"/>
      <c r="CG126" s="54"/>
      <c r="CH126" s="54"/>
      <c r="CI126" s="54"/>
      <c r="CJ126" s="54"/>
      <c r="CK126" s="54"/>
      <c r="CL126" s="54"/>
      <c r="CM126" s="54"/>
      <c r="CN126" s="54"/>
      <c r="CO126" s="54"/>
      <c r="CP126" s="54"/>
      <c r="CQ126" s="54"/>
      <c r="CR126" s="54"/>
      <c r="CS126" s="54"/>
      <c r="CT126" s="54"/>
      <c r="CU126" s="54"/>
      <c r="CV126" s="54"/>
      <c r="CW126" s="54"/>
      <c r="CX126" s="54"/>
      <c r="CY126" s="54"/>
      <c r="CZ126" s="54"/>
      <c r="DA126" s="54"/>
      <c r="DB126" s="54"/>
      <c r="DC126" s="54"/>
      <c r="DD126" s="54"/>
      <c r="DE126" s="54"/>
      <c r="DF126" s="54"/>
      <c r="DG126" s="54"/>
      <c r="DH126" s="54"/>
      <c r="DI126" s="54"/>
      <c r="DJ126" s="54"/>
      <c r="DK126" s="54"/>
      <c r="DL126" s="54"/>
      <c r="DM126" s="54"/>
      <c r="DN126" s="54"/>
      <c r="DO126" s="54"/>
      <c r="DP126" s="54"/>
      <c r="DQ126" s="54"/>
      <c r="DR126" s="54"/>
      <c r="DS126" s="54"/>
      <c r="DT126" s="54"/>
      <c r="DU126" s="54"/>
      <c r="DV126" s="54"/>
      <c r="DW126" s="54"/>
      <c r="DX126" s="54"/>
      <c r="DY126" s="54"/>
      <c r="DZ126" s="54"/>
      <c r="EA126" s="54"/>
      <c r="EB126" s="54"/>
      <c r="EC126" s="54"/>
      <c r="ED126" s="54"/>
      <c r="EE126" s="54"/>
      <c r="EF126" s="54"/>
      <c r="EG126" s="54"/>
      <c r="EH126" s="54"/>
      <c r="EI126" s="54"/>
      <c r="EJ126" s="54" t="s">
        <v>497</v>
      </c>
      <c r="EK126" s="54">
        <v>0</v>
      </c>
      <c r="EL126" s="54">
        <v>1</v>
      </c>
      <c r="EM126" s="54">
        <v>0</v>
      </c>
      <c r="EN126" s="54">
        <v>0</v>
      </c>
      <c r="EO126" s="54">
        <v>0</v>
      </c>
      <c r="EP126" s="54">
        <v>0</v>
      </c>
      <c r="EQ126" s="54"/>
      <c r="ER126" s="54"/>
      <c r="ES126" s="54"/>
      <c r="ET126" s="54"/>
      <c r="EU126" s="54"/>
      <c r="EV126" s="54"/>
      <c r="EW126" s="54"/>
      <c r="EX126" s="54"/>
      <c r="EY126" s="54"/>
      <c r="EZ126" s="54"/>
      <c r="FA126" s="54"/>
      <c r="FB126" s="54"/>
      <c r="FC126" s="54"/>
      <c r="FD126" s="54"/>
      <c r="FE126" s="54"/>
      <c r="FF126" s="54"/>
      <c r="FG126" s="54"/>
      <c r="FH126" s="54"/>
      <c r="FI126" s="54"/>
      <c r="FJ126" s="54"/>
      <c r="FK126" s="54"/>
      <c r="FL126" s="54"/>
      <c r="FM126" s="54"/>
      <c r="FN126" s="54"/>
      <c r="FO126" s="54"/>
      <c r="FP126" s="54"/>
      <c r="FQ126" s="54"/>
      <c r="FR126" s="54"/>
      <c r="FS126" s="54"/>
      <c r="FT126" s="54"/>
      <c r="FU126" s="54"/>
      <c r="FV126" s="54"/>
      <c r="FW126" s="54"/>
      <c r="FX126" s="54"/>
      <c r="FY126" s="54"/>
      <c r="FZ126" s="54"/>
      <c r="GA126" s="54"/>
      <c r="GB126" s="54"/>
      <c r="GC126" s="54"/>
      <c r="GD126" s="54"/>
      <c r="GE126" s="54"/>
      <c r="GF126" s="54"/>
      <c r="GG126" s="54"/>
      <c r="GH126" s="54"/>
      <c r="GI126" s="54"/>
      <c r="GJ126" s="54"/>
      <c r="GK126" s="54"/>
      <c r="GL126" s="54"/>
      <c r="GM126" s="54"/>
      <c r="GN126" s="54"/>
      <c r="GO126" s="54"/>
      <c r="GP126" s="54"/>
      <c r="GQ126" s="54"/>
      <c r="GR126" s="54"/>
      <c r="GS126" s="54"/>
      <c r="GT126" s="54"/>
      <c r="GU126" s="54"/>
      <c r="GV126" s="54"/>
      <c r="GW126" s="54"/>
      <c r="GX126" s="54"/>
      <c r="GY126" s="54"/>
      <c r="GZ126" s="54"/>
      <c r="HA126" s="54"/>
      <c r="HB126" s="54"/>
      <c r="HC126" s="54"/>
      <c r="HD126" s="54"/>
      <c r="HE126" s="54"/>
      <c r="HF126" s="54"/>
      <c r="HG126" s="54"/>
      <c r="HH126" s="54"/>
      <c r="HI126" s="54"/>
      <c r="HJ126" s="54"/>
      <c r="HK126" s="54"/>
      <c r="HL126" s="54"/>
      <c r="HM126" s="54"/>
      <c r="HN126" s="54"/>
      <c r="HO126" s="54"/>
      <c r="HP126" s="54"/>
      <c r="HQ126" s="54"/>
      <c r="HR126" s="54"/>
      <c r="HS126" s="54"/>
      <c r="HT126" s="54"/>
      <c r="HU126" s="54"/>
      <c r="HV126" s="54"/>
      <c r="HW126" s="54"/>
      <c r="HX126" s="54"/>
      <c r="HY126" s="54"/>
      <c r="HZ126" s="54"/>
      <c r="IA126" s="54"/>
      <c r="IB126" s="54"/>
      <c r="IC126" s="54"/>
      <c r="ID126" s="54" t="s">
        <v>4254</v>
      </c>
      <c r="IE126" s="54"/>
      <c r="IF126" s="54"/>
      <c r="IG126" s="54"/>
      <c r="IH126" s="54"/>
      <c r="II126" s="54"/>
      <c r="IJ126" s="54"/>
      <c r="IK126" s="54"/>
      <c r="IL126" s="54"/>
      <c r="IM126" s="54"/>
      <c r="IN126" s="54"/>
      <c r="IO126" s="54"/>
      <c r="IP126" s="54"/>
      <c r="IQ126" s="54"/>
      <c r="IR126" s="39"/>
      <c r="IS126" s="54"/>
      <c r="IT126" s="54"/>
      <c r="IU126" s="54"/>
      <c r="IV126" s="54"/>
      <c r="IW126" s="54"/>
      <c r="IX126" s="54"/>
      <c r="IY126" s="54"/>
      <c r="IZ126" s="54"/>
      <c r="JA126" s="54"/>
      <c r="JB126" s="54"/>
      <c r="JC126" s="54"/>
      <c r="JD126" s="54"/>
      <c r="JE126" s="54"/>
      <c r="JF126" s="54"/>
      <c r="JG126" s="54"/>
      <c r="JH126" s="54"/>
      <c r="JI126" s="54"/>
      <c r="JJ126" s="54"/>
      <c r="JK126" s="54"/>
      <c r="JL126" s="54"/>
      <c r="JM126" s="54"/>
      <c r="JN126" s="58"/>
      <c r="JO126" s="58"/>
      <c r="JP126" s="54"/>
      <c r="JQ126" s="54"/>
      <c r="JR126" s="54"/>
      <c r="JS126" s="54"/>
      <c r="JT126" s="54"/>
      <c r="JU126" s="54"/>
      <c r="JV126" s="54"/>
      <c r="JW126" s="54"/>
      <c r="JX126" s="54"/>
      <c r="JY126" s="54"/>
      <c r="JZ126" s="54"/>
      <c r="KA126" s="54"/>
      <c r="KB126" s="59"/>
      <c r="KC126" s="54"/>
      <c r="KD126" s="54"/>
      <c r="KE126" s="54"/>
      <c r="KF126" s="54"/>
      <c r="KG126" s="54"/>
      <c r="KH126" s="54"/>
      <c r="KI126" s="54"/>
      <c r="KJ126" s="54"/>
      <c r="KK126" s="54"/>
      <c r="KL126" s="54"/>
      <c r="KM126" s="54"/>
      <c r="KN126" s="54"/>
      <c r="KO126" s="54"/>
      <c r="KP126" s="54"/>
      <c r="KQ126" s="54"/>
      <c r="KR126" s="54"/>
      <c r="KS126" s="54"/>
      <c r="KT126" s="54"/>
      <c r="KU126" s="54"/>
      <c r="KV126" s="54"/>
      <c r="KW126" s="54"/>
      <c r="KX126" s="54"/>
      <c r="KY126" s="54"/>
      <c r="KZ126" s="54"/>
      <c r="LA126" s="54"/>
      <c r="LB126" s="54"/>
      <c r="LC126" s="54"/>
      <c r="LD126" s="54"/>
      <c r="LE126" s="54"/>
      <c r="LF126" s="54"/>
      <c r="LG126" s="54"/>
      <c r="LH126" s="54"/>
      <c r="LI126" s="54"/>
      <c r="LJ126" s="54"/>
      <c r="LK126" s="54"/>
      <c r="LL126" s="54"/>
      <c r="LM126" s="54"/>
      <c r="LN126" s="54"/>
      <c r="LO126" s="54"/>
      <c r="LP126" s="54"/>
      <c r="LQ126" s="54"/>
      <c r="LR126" s="54"/>
      <c r="LS126" s="54"/>
      <c r="LT126" s="54"/>
      <c r="LU126" s="54"/>
      <c r="LV126" s="54"/>
      <c r="LW126" s="54"/>
      <c r="LX126" s="54"/>
      <c r="LY126" s="54"/>
      <c r="LZ126" s="54"/>
      <c r="MA126" s="54"/>
      <c r="MB126" s="54"/>
      <c r="MC126" s="54"/>
      <c r="MD126" s="54"/>
      <c r="ME126" s="54"/>
      <c r="MF126" s="54"/>
      <c r="MG126" s="54"/>
      <c r="MH126" s="54"/>
      <c r="MI126" s="54"/>
      <c r="MJ126" s="54" t="s">
        <v>355</v>
      </c>
      <c r="MK126" s="54">
        <v>0</v>
      </c>
      <c r="ML126" s="54">
        <v>0</v>
      </c>
      <c r="MM126" s="54">
        <v>0</v>
      </c>
      <c r="MN126" s="54">
        <v>0</v>
      </c>
      <c r="MO126" s="54">
        <v>0</v>
      </c>
      <c r="MP126" s="54">
        <v>0</v>
      </c>
      <c r="MQ126" s="54">
        <v>1</v>
      </c>
      <c r="MR126" s="54">
        <v>0</v>
      </c>
      <c r="MS126" s="54"/>
      <c r="MT126" s="54"/>
      <c r="MU126" s="54"/>
      <c r="MV126" s="54"/>
      <c r="MW126" s="54"/>
      <c r="MX126" s="54"/>
      <c r="MY126" s="54"/>
      <c r="MZ126" s="54"/>
      <c r="NA126" s="54"/>
      <c r="NB126" s="54" t="s">
        <v>325</v>
      </c>
      <c r="NC126" s="54">
        <v>1</v>
      </c>
      <c r="ND126" s="54">
        <v>0</v>
      </c>
      <c r="NE126" s="54">
        <v>0</v>
      </c>
      <c r="NF126" s="54">
        <v>0</v>
      </c>
      <c r="NG126" s="54"/>
      <c r="NH126" s="54"/>
      <c r="NI126" s="54"/>
      <c r="NJ126" s="54"/>
      <c r="NK126" s="54"/>
      <c r="NL126" s="54"/>
      <c r="NM126" s="54"/>
      <c r="NN126" s="54"/>
      <c r="NO126" s="54"/>
      <c r="NP126" s="54"/>
      <c r="NQ126" s="54"/>
      <c r="NR126" s="54"/>
      <c r="NS126" s="54"/>
      <c r="NT126" s="54"/>
      <c r="NU126" s="54"/>
      <c r="NV126" s="54"/>
      <c r="NW126" s="54"/>
      <c r="NX126" s="54"/>
      <c r="NY126" s="54"/>
      <c r="NZ126" s="54"/>
      <c r="OA126" s="54"/>
      <c r="OB126" s="54"/>
      <c r="OC126" s="54"/>
      <c r="OD126" s="54"/>
      <c r="OE126" s="54"/>
      <c r="OF126" s="54"/>
      <c r="OG126" s="54"/>
      <c r="OH126" s="54"/>
      <c r="OI126" s="54"/>
      <c r="OJ126" s="54"/>
      <c r="OK126" s="54"/>
      <c r="OL126" s="54"/>
      <c r="OM126" s="54"/>
      <c r="ON126" s="54"/>
      <c r="OO126" s="54"/>
      <c r="OP126" s="54"/>
      <c r="OQ126" s="54"/>
      <c r="OR126" s="54"/>
      <c r="OS126" s="54"/>
      <c r="OT126" s="54"/>
      <c r="OU126" s="54"/>
      <c r="OV126" s="39" t="s">
        <v>326</v>
      </c>
      <c r="OW126" s="54">
        <v>0</v>
      </c>
      <c r="OX126" s="54">
        <v>1</v>
      </c>
      <c r="OY126" s="54">
        <v>0</v>
      </c>
      <c r="OZ126" s="54">
        <v>0</v>
      </c>
      <c r="PA126" s="54">
        <v>0</v>
      </c>
      <c r="PB126" s="54">
        <v>0</v>
      </c>
      <c r="PC126" s="54">
        <v>0</v>
      </c>
      <c r="PD126" s="54">
        <v>0</v>
      </c>
      <c r="PE126" s="54"/>
      <c r="PF126" s="54"/>
      <c r="PG126" s="54"/>
      <c r="PH126" s="54">
        <v>0</v>
      </c>
      <c r="PI126" s="54">
        <v>0</v>
      </c>
      <c r="PJ126" s="54">
        <v>0</v>
      </c>
      <c r="PK126" s="54"/>
      <c r="PL126" s="54"/>
      <c r="PM126" s="54" t="s">
        <v>503</v>
      </c>
      <c r="PN126" s="54">
        <v>1</v>
      </c>
      <c r="PO126" s="54">
        <v>0</v>
      </c>
      <c r="PP126" s="54">
        <v>0</v>
      </c>
      <c r="PQ126" s="54">
        <v>0</v>
      </c>
      <c r="PR126" s="54">
        <v>0</v>
      </c>
      <c r="PS126" s="54">
        <v>0</v>
      </c>
      <c r="PT126" s="54">
        <v>0</v>
      </c>
      <c r="PU126" s="54">
        <v>0</v>
      </c>
      <c r="PV126" s="54">
        <v>0</v>
      </c>
      <c r="PW126" s="54">
        <v>0</v>
      </c>
      <c r="PX126" s="54">
        <v>0</v>
      </c>
      <c r="PY126" s="54">
        <v>0</v>
      </c>
      <c r="PZ126" s="54">
        <v>0</v>
      </c>
      <c r="QA126" s="54">
        <v>0</v>
      </c>
      <c r="QB126" s="54"/>
      <c r="QC126" s="54" t="s">
        <v>327</v>
      </c>
      <c r="QD126" s="54"/>
      <c r="QE126" s="54" t="s">
        <v>2828</v>
      </c>
      <c r="QF126" s="54">
        <v>0</v>
      </c>
      <c r="QG126" s="54">
        <v>0</v>
      </c>
      <c r="QH126" s="54">
        <v>1</v>
      </c>
      <c r="QI126" s="54">
        <v>0</v>
      </c>
      <c r="QJ126" s="54">
        <v>0</v>
      </c>
      <c r="QK126" s="54">
        <v>0</v>
      </c>
      <c r="QL126" s="54">
        <v>0</v>
      </c>
      <c r="QM126" s="54">
        <v>0</v>
      </c>
      <c r="QN126" s="54">
        <v>0</v>
      </c>
      <c r="QO126" s="54"/>
      <c r="QP126" s="54" t="s">
        <v>2828</v>
      </c>
      <c r="QQ126" s="54">
        <v>0</v>
      </c>
      <c r="QR126" s="54">
        <v>0</v>
      </c>
      <c r="QS126" s="54">
        <v>1</v>
      </c>
      <c r="QT126" s="54">
        <v>0</v>
      </c>
      <c r="QU126" s="54">
        <v>0</v>
      </c>
      <c r="QV126" s="54">
        <v>0</v>
      </c>
      <c r="QW126" s="54">
        <v>0</v>
      </c>
      <c r="QX126" s="54">
        <v>0</v>
      </c>
      <c r="QY126" s="54">
        <v>0</v>
      </c>
      <c r="QZ126" s="54"/>
      <c r="RA126" s="54"/>
      <c r="RB126" s="54"/>
      <c r="RC126" s="54"/>
      <c r="RD126" s="54"/>
      <c r="RE126" s="54"/>
      <c r="RF126" s="54"/>
      <c r="RG126" s="54"/>
      <c r="RH126" s="54"/>
      <c r="RI126" s="54"/>
      <c r="RJ126" s="54"/>
      <c r="RK126" s="54"/>
      <c r="RL126" s="54"/>
      <c r="RM126" s="54"/>
      <c r="RN126" s="54"/>
      <c r="RO126" s="54"/>
      <c r="RP126" s="54"/>
      <c r="RQ126" s="54"/>
      <c r="RR126" s="54"/>
      <c r="RS126" s="54"/>
      <c r="RT126" s="54"/>
      <c r="RU126" s="54"/>
      <c r="RV126" s="54"/>
      <c r="RW126" s="54"/>
      <c r="RX126" s="54"/>
      <c r="RY126" s="54"/>
      <c r="RZ126" s="54"/>
      <c r="SA126" s="54"/>
      <c r="SB126" s="54"/>
      <c r="SC126" s="54"/>
      <c r="SD126" s="54"/>
      <c r="SE126" s="54"/>
      <c r="SF126" s="54"/>
      <c r="SG126" s="54"/>
      <c r="SH126" s="54"/>
      <c r="SI126" s="54"/>
      <c r="SJ126" s="54"/>
      <c r="SK126" s="54"/>
      <c r="SL126" s="54"/>
      <c r="SM126" s="54"/>
      <c r="SN126" s="54"/>
      <c r="SO126" s="54"/>
      <c r="SP126" s="54" t="s">
        <v>846</v>
      </c>
      <c r="SQ126" s="54">
        <v>0</v>
      </c>
      <c r="SR126" s="54">
        <v>1</v>
      </c>
      <c r="SS126" s="54">
        <v>0</v>
      </c>
      <c r="ST126" s="54">
        <v>0</v>
      </c>
      <c r="SU126" s="54">
        <v>0</v>
      </c>
      <c r="SV126" s="54">
        <v>0</v>
      </c>
      <c r="SW126" s="54">
        <v>0</v>
      </c>
      <c r="SX126" s="54">
        <v>0</v>
      </c>
      <c r="SY126" s="54"/>
      <c r="SZ126" s="54">
        <v>1500</v>
      </c>
      <c r="TA126" s="54"/>
      <c r="TB126" s="54"/>
      <c r="TC126" s="54"/>
      <c r="TD126" s="54"/>
      <c r="TE126" s="54"/>
      <c r="TF126" s="54"/>
      <c r="TG126" s="54"/>
      <c r="TH126" s="54"/>
      <c r="TI126" s="54"/>
      <c r="TJ126" s="54"/>
      <c r="TK126" s="54"/>
      <c r="TL126" s="54"/>
      <c r="TM126" s="54"/>
      <c r="TN126" s="54"/>
      <c r="TO126" s="54"/>
      <c r="TP126" s="54"/>
      <c r="TQ126" s="54"/>
      <c r="TR126" s="54"/>
      <c r="TS126" s="54"/>
      <c r="TT126" s="54"/>
      <c r="TU126" s="54"/>
      <c r="TV126" s="54"/>
      <c r="TW126" s="54"/>
      <c r="TX126" s="54"/>
      <c r="TY126" s="54"/>
      <c r="TZ126" s="54"/>
      <c r="UA126" s="54"/>
      <c r="UB126" s="54"/>
      <c r="UC126" s="54"/>
      <c r="UD126" s="54"/>
      <c r="UE126" s="54"/>
      <c r="UF126" s="54"/>
      <c r="UG126" s="54"/>
      <c r="UH126" s="54"/>
      <c r="UI126" s="54"/>
      <c r="UJ126" s="54"/>
      <c r="UK126" s="54"/>
      <c r="UL126" s="54"/>
      <c r="UM126" s="54"/>
      <c r="UN126" s="54"/>
      <c r="UO126" s="54"/>
      <c r="UP126" s="54"/>
      <c r="UQ126" s="54"/>
      <c r="UR126" s="54"/>
      <c r="US126" s="54"/>
      <c r="UT126" s="54"/>
      <c r="UU126" s="54"/>
      <c r="UV126" s="54"/>
      <c r="UW126" s="54"/>
      <c r="UX126" s="54"/>
      <c r="UY126" s="54"/>
      <c r="UZ126" s="54"/>
      <c r="VA126" s="54"/>
      <c r="VB126" s="54"/>
      <c r="VC126" s="54"/>
      <c r="VD126" s="54"/>
      <c r="VE126" s="54"/>
      <c r="VF126" s="54"/>
      <c r="VG126" s="54"/>
      <c r="VH126" s="54"/>
      <c r="VI126" s="54"/>
      <c r="VJ126" s="54"/>
      <c r="VK126" s="54"/>
      <c r="VL126" s="54"/>
      <c r="VM126" s="54"/>
      <c r="VN126" s="54"/>
      <c r="VO126" s="54"/>
      <c r="VP126" s="54"/>
      <c r="VQ126" s="54"/>
      <c r="VR126" s="54" t="s">
        <v>327</v>
      </c>
      <c r="VS126" s="54" t="s">
        <v>815</v>
      </c>
      <c r="VT126" s="54">
        <v>0</v>
      </c>
      <c r="VU126" s="54">
        <v>0</v>
      </c>
      <c r="VV126" s="54">
        <v>1</v>
      </c>
      <c r="VW126" s="54">
        <v>0</v>
      </c>
      <c r="VX126" s="54">
        <v>0</v>
      </c>
      <c r="VY126" s="54">
        <v>0</v>
      </c>
      <c r="VZ126" s="54">
        <v>0</v>
      </c>
      <c r="WA126" s="54">
        <v>0</v>
      </c>
      <c r="WB126" s="54"/>
      <c r="WC126" s="54">
        <v>0</v>
      </c>
      <c r="WD126" s="54">
        <v>0</v>
      </c>
      <c r="WE126" s="54">
        <v>0</v>
      </c>
      <c r="WF126" s="54"/>
      <c r="WG126" s="54" t="s">
        <v>4462</v>
      </c>
      <c r="WH126" s="54" t="s">
        <v>4533</v>
      </c>
      <c r="WI126" s="54" t="s">
        <v>2943</v>
      </c>
      <c r="WJ126" s="54">
        <v>0</v>
      </c>
      <c r="WK126" s="54">
        <v>0</v>
      </c>
      <c r="WL126" s="54">
        <v>0</v>
      </c>
      <c r="WM126" s="54">
        <v>1</v>
      </c>
      <c r="WN126" s="54">
        <v>1</v>
      </c>
      <c r="WO126" s="54">
        <v>1</v>
      </c>
      <c r="WP126" s="54">
        <v>0</v>
      </c>
      <c r="WQ126" s="54">
        <v>0</v>
      </c>
      <c r="WR126" s="54">
        <v>0</v>
      </c>
      <c r="WS126" s="54">
        <v>0</v>
      </c>
      <c r="WT126" s="54">
        <v>0</v>
      </c>
      <c r="WU126" s="54"/>
      <c r="WV126" s="54">
        <v>0</v>
      </c>
      <c r="WW126" s="54">
        <v>0</v>
      </c>
      <c r="WX126" s="54">
        <v>0</v>
      </c>
      <c r="WY126" s="54"/>
      <c r="WZ126" s="54" t="s">
        <v>5065</v>
      </c>
      <c r="XA126" s="54" t="s">
        <v>327</v>
      </c>
      <c r="XB126" s="54"/>
      <c r="XC126" s="54"/>
      <c r="XD126" s="54"/>
      <c r="XE126" s="54"/>
      <c r="XF126" s="54"/>
      <c r="XG126" s="54"/>
      <c r="XH126" s="54"/>
      <c r="XI126" s="54"/>
      <c r="XJ126" s="39" t="s">
        <v>355</v>
      </c>
      <c r="XK126" s="54" t="s">
        <v>327</v>
      </c>
      <c r="XL126" s="54"/>
      <c r="XM126" s="54" t="s">
        <v>355</v>
      </c>
      <c r="XN126" s="54">
        <v>0</v>
      </c>
      <c r="XO126" s="54">
        <v>0</v>
      </c>
      <c r="XP126" s="54">
        <v>0</v>
      </c>
      <c r="XQ126" s="54"/>
      <c r="XR126" s="54">
        <v>0</v>
      </c>
      <c r="XS126" s="54">
        <v>1</v>
      </c>
      <c r="XT126" s="54">
        <v>0</v>
      </c>
      <c r="XU126" s="54"/>
      <c r="XV126" s="54"/>
      <c r="XW126" s="54" t="s">
        <v>1915</v>
      </c>
      <c r="XX126" s="54">
        <v>231486767</v>
      </c>
      <c r="XY126" s="54" t="s">
        <v>2945</v>
      </c>
      <c r="XZ126" s="53">
        <v>44512.385659722233</v>
      </c>
      <c r="YA126" s="54"/>
      <c r="YB126" s="54"/>
      <c r="YC126" s="54" t="s">
        <v>336</v>
      </c>
      <c r="YD126" s="54" t="s">
        <v>337</v>
      </c>
      <c r="YE126" s="54"/>
      <c r="YF126" s="54">
        <v>139</v>
      </c>
    </row>
    <row r="127" spans="1:656" s="14" customFormat="1" x14ac:dyDescent="0.25">
      <c r="A127" s="56">
        <v>44511.801605092587</v>
      </c>
      <c r="B127" s="57">
        <v>44512.474631377307</v>
      </c>
      <c r="C127" s="57">
        <v>44511</v>
      </c>
      <c r="D127" s="58" t="s">
        <v>2735</v>
      </c>
      <c r="E127" s="58" t="s">
        <v>364</v>
      </c>
      <c r="F127" s="57">
        <v>44511</v>
      </c>
      <c r="G127" s="58" t="s">
        <v>310</v>
      </c>
      <c r="H127" s="58" t="s">
        <v>310</v>
      </c>
      <c r="I127" s="58" t="s">
        <v>1915</v>
      </c>
      <c r="J127" s="58" t="s">
        <v>312</v>
      </c>
      <c r="K127" s="58" t="s">
        <v>441</v>
      </c>
      <c r="L127" s="58"/>
      <c r="M127" s="58" t="s">
        <v>681</v>
      </c>
      <c r="N127" s="58" t="s">
        <v>310</v>
      </c>
      <c r="O127" s="58" t="s">
        <v>382</v>
      </c>
      <c r="P127" s="58" t="s">
        <v>401</v>
      </c>
      <c r="Q127" s="58"/>
      <c r="R127" s="58" t="s">
        <v>617</v>
      </c>
      <c r="S127" s="58">
        <v>2</v>
      </c>
      <c r="T127" s="58">
        <v>0</v>
      </c>
      <c r="U127" s="58">
        <v>1</v>
      </c>
      <c r="V127" s="58" t="s">
        <v>318</v>
      </c>
      <c r="W127" s="58">
        <v>1</v>
      </c>
      <c r="X127" s="58">
        <v>0</v>
      </c>
      <c r="Y127" s="58">
        <v>0</v>
      </c>
      <c r="Z127" s="58">
        <v>0</v>
      </c>
      <c r="AA127" s="58" t="s">
        <v>402</v>
      </c>
      <c r="AB127" s="58">
        <v>1</v>
      </c>
      <c r="AC127" s="58">
        <v>1</v>
      </c>
      <c r="AD127" s="58">
        <v>0</v>
      </c>
      <c r="AE127" s="58">
        <v>0</v>
      </c>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c r="BZ127" s="58"/>
      <c r="CA127" s="58"/>
      <c r="CB127" s="58"/>
      <c r="CC127" s="58"/>
      <c r="CD127" s="58"/>
      <c r="CE127" s="58"/>
      <c r="CF127" s="58"/>
      <c r="CG127" s="58"/>
      <c r="CH127" s="58"/>
      <c r="CI127" s="58"/>
      <c r="CJ127" s="58"/>
      <c r="CK127" s="58"/>
      <c r="CL127" s="58"/>
      <c r="CM127" s="58"/>
      <c r="CN127" s="58"/>
      <c r="CO127" s="58"/>
      <c r="CP127" s="58"/>
      <c r="CQ127" s="58"/>
      <c r="CR127" s="58"/>
      <c r="CS127" s="58"/>
      <c r="CT127" s="58"/>
      <c r="CU127" s="58"/>
      <c r="CV127" s="58"/>
      <c r="CW127" s="58"/>
      <c r="CX127" s="58"/>
      <c r="CY127" s="58"/>
      <c r="CZ127" s="58"/>
      <c r="DA127" s="58"/>
      <c r="DB127" s="58"/>
      <c r="DC127" s="58"/>
      <c r="DD127" s="58"/>
      <c r="DE127" s="58"/>
      <c r="DF127" s="58"/>
      <c r="DG127" s="58"/>
      <c r="DH127" s="58"/>
      <c r="DI127" s="58"/>
      <c r="DJ127" s="58"/>
      <c r="DK127" s="58"/>
      <c r="DL127" s="58"/>
      <c r="DM127" s="58"/>
      <c r="DN127" s="58"/>
      <c r="DO127" s="58"/>
      <c r="DP127" s="58"/>
      <c r="DQ127" s="58"/>
      <c r="DR127" s="58"/>
      <c r="DS127" s="58"/>
      <c r="DT127" s="58"/>
      <c r="DU127" s="58"/>
      <c r="DV127" s="58"/>
      <c r="DW127" s="58"/>
      <c r="DX127" s="58"/>
      <c r="DY127" s="58"/>
      <c r="DZ127" s="58"/>
      <c r="EA127" s="58"/>
      <c r="EB127" s="58"/>
      <c r="EC127" s="58"/>
      <c r="ED127" s="58"/>
      <c r="EE127" s="58"/>
      <c r="EF127" s="58"/>
      <c r="EG127" s="58"/>
      <c r="EH127" s="58"/>
      <c r="EI127" s="58"/>
      <c r="EJ127" s="58" t="s">
        <v>318</v>
      </c>
      <c r="EK127" s="58">
        <v>1</v>
      </c>
      <c r="EL127" s="58">
        <v>0</v>
      </c>
      <c r="EM127" s="58">
        <v>0</v>
      </c>
      <c r="EN127" s="58">
        <v>0</v>
      </c>
      <c r="EO127" s="58">
        <v>0</v>
      </c>
      <c r="EP127" s="58">
        <v>0</v>
      </c>
      <c r="EQ127" s="58"/>
      <c r="ER127" s="58"/>
      <c r="ES127" s="58"/>
      <c r="ET127" s="58"/>
      <c r="EU127" s="58"/>
      <c r="EV127" s="58"/>
      <c r="EW127" s="58"/>
      <c r="EX127" s="58"/>
      <c r="EY127" s="58"/>
      <c r="EZ127" s="58"/>
      <c r="FA127" s="58"/>
      <c r="FB127" s="58"/>
      <c r="FC127" s="58"/>
      <c r="FD127" s="58"/>
      <c r="FE127" s="58"/>
      <c r="FF127" s="58"/>
      <c r="FG127" s="58"/>
      <c r="FH127" s="58"/>
      <c r="FI127" s="58"/>
      <c r="FJ127" s="58"/>
      <c r="FK127" s="58"/>
      <c r="FL127" s="58"/>
      <c r="FM127" s="58"/>
      <c r="FN127" s="58"/>
      <c r="FO127" s="58"/>
      <c r="FP127" s="58"/>
      <c r="FQ127" s="58"/>
      <c r="FR127" s="58"/>
      <c r="FS127" s="58"/>
      <c r="FT127" s="58"/>
      <c r="FU127" s="58"/>
      <c r="FV127" s="58"/>
      <c r="FW127" s="58"/>
      <c r="FX127" s="58"/>
      <c r="FY127" s="58"/>
      <c r="FZ127" s="58"/>
      <c r="GA127" s="58"/>
      <c r="GB127" s="58"/>
      <c r="GC127" s="58"/>
      <c r="GD127" s="58"/>
      <c r="GE127" s="58"/>
      <c r="GF127" s="58"/>
      <c r="GG127" s="58"/>
      <c r="GH127" s="58"/>
      <c r="GI127" s="58"/>
      <c r="GJ127" s="58"/>
      <c r="GK127" s="58"/>
      <c r="GL127" s="58"/>
      <c r="GM127" s="58"/>
      <c r="GN127" s="58"/>
      <c r="GO127" s="58"/>
      <c r="GP127" s="58"/>
      <c r="GQ127" s="58"/>
      <c r="GR127" s="58"/>
      <c r="GS127" s="58"/>
      <c r="GT127" s="58"/>
      <c r="GU127" s="58"/>
      <c r="GV127" s="58"/>
      <c r="GW127" s="58"/>
      <c r="GX127" s="58"/>
      <c r="GY127" s="58"/>
      <c r="GZ127" s="58"/>
      <c r="HA127" s="58"/>
      <c r="HB127" s="58"/>
      <c r="HC127" s="58"/>
      <c r="HD127" s="58"/>
      <c r="HE127" s="58"/>
      <c r="HF127" s="58"/>
      <c r="HG127" s="58"/>
      <c r="HH127" s="58"/>
      <c r="HI127" s="58"/>
      <c r="HJ127" s="58"/>
      <c r="HK127" s="58"/>
      <c r="HL127" s="58"/>
      <c r="HM127" s="58"/>
      <c r="HN127" s="58"/>
      <c r="HO127" s="58"/>
      <c r="HP127" s="58"/>
      <c r="HQ127" s="58"/>
      <c r="HR127" s="58"/>
      <c r="HS127" s="58"/>
      <c r="HT127" s="58"/>
      <c r="HU127" s="58"/>
      <c r="HV127" s="58"/>
      <c r="HW127" s="58"/>
      <c r="HX127" s="58"/>
      <c r="HY127" s="58"/>
      <c r="HZ127" s="58"/>
      <c r="IA127" s="58"/>
      <c r="IB127" s="58"/>
      <c r="IC127" s="58"/>
      <c r="ID127" s="58" t="s">
        <v>4282</v>
      </c>
      <c r="IE127" s="58"/>
      <c r="IF127" s="58"/>
      <c r="IG127" s="58"/>
      <c r="IH127" s="58"/>
      <c r="II127" s="58"/>
      <c r="IJ127" s="58"/>
      <c r="IK127" s="58"/>
      <c r="IL127" s="58"/>
      <c r="IM127" s="58"/>
      <c r="IN127" s="58"/>
      <c r="IO127" s="58"/>
      <c r="IP127" s="58"/>
      <c r="IQ127" s="58"/>
      <c r="IR127" s="39"/>
      <c r="IS127" s="58"/>
      <c r="IT127" s="58"/>
      <c r="IU127" s="58"/>
      <c r="IV127" s="58"/>
      <c r="IW127" s="58"/>
      <c r="IX127" s="58"/>
      <c r="IY127" s="58"/>
      <c r="IZ127" s="58"/>
      <c r="JA127" s="58"/>
      <c r="JB127" s="58"/>
      <c r="JC127" s="58"/>
      <c r="JD127" s="58"/>
      <c r="JE127" s="58"/>
      <c r="JF127" s="58"/>
      <c r="JG127" s="58"/>
      <c r="JH127" s="58"/>
      <c r="JI127" s="58"/>
      <c r="JJ127" s="58"/>
      <c r="JK127" s="58"/>
      <c r="JL127" s="58"/>
      <c r="JM127" s="58"/>
      <c r="JN127" s="39"/>
      <c r="JO127" s="39"/>
      <c r="JP127" s="58"/>
      <c r="JQ127" s="58"/>
      <c r="JR127" s="58"/>
      <c r="JS127" s="58"/>
      <c r="JT127" s="58"/>
      <c r="JU127" s="58"/>
      <c r="JV127" s="58"/>
      <c r="JW127" s="58"/>
      <c r="JX127" s="58"/>
      <c r="JY127" s="58"/>
      <c r="JZ127" s="58"/>
      <c r="KA127" s="58"/>
      <c r="KB127" s="59"/>
      <c r="KC127" s="58"/>
      <c r="KD127" s="58"/>
      <c r="KE127" s="58"/>
      <c r="KF127" s="58"/>
      <c r="KG127" s="58"/>
      <c r="KH127" s="58"/>
      <c r="KI127" s="58"/>
      <c r="KJ127" s="58"/>
      <c r="KK127" s="58"/>
      <c r="KL127" s="58"/>
      <c r="KM127" s="58"/>
      <c r="KN127" s="58"/>
      <c r="KO127" s="58"/>
      <c r="KP127" s="58"/>
      <c r="KQ127" s="58"/>
      <c r="KR127" s="58"/>
      <c r="KS127" s="58"/>
      <c r="KT127" s="58"/>
      <c r="KU127" s="58"/>
      <c r="KV127" s="58"/>
      <c r="KW127" s="58"/>
      <c r="KX127" s="58"/>
      <c r="KY127" s="58"/>
      <c r="KZ127" s="58"/>
      <c r="LA127" s="58"/>
      <c r="LB127" s="58"/>
      <c r="LC127" s="58"/>
      <c r="LD127" s="58"/>
      <c r="LE127" s="58"/>
      <c r="LF127" s="58"/>
      <c r="LG127" s="58"/>
      <c r="LH127" s="58"/>
      <c r="LI127" s="58"/>
      <c r="LJ127" s="58"/>
      <c r="LK127" s="58"/>
      <c r="LL127" s="58"/>
      <c r="LM127" s="58"/>
      <c r="LN127" s="58"/>
      <c r="LO127" s="58"/>
      <c r="LP127" s="58"/>
      <c r="LQ127" s="58"/>
      <c r="LR127" s="58"/>
      <c r="LS127" s="58"/>
      <c r="LT127" s="58"/>
      <c r="LU127" s="58"/>
      <c r="LV127" s="58"/>
      <c r="LW127" s="58"/>
      <c r="LX127" s="58"/>
      <c r="LY127" s="58"/>
      <c r="LZ127" s="58"/>
      <c r="MA127" s="58"/>
      <c r="MB127" s="58"/>
      <c r="MC127" s="58"/>
      <c r="MD127" s="58"/>
      <c r="ME127" s="58"/>
      <c r="MF127" s="58"/>
      <c r="MG127" s="58"/>
      <c r="MH127" s="58"/>
      <c r="MI127" s="58"/>
      <c r="MJ127" s="54" t="s">
        <v>355</v>
      </c>
      <c r="MK127" s="58">
        <v>0</v>
      </c>
      <c r="ML127" s="58">
        <v>0</v>
      </c>
      <c r="MM127" s="58">
        <v>0</v>
      </c>
      <c r="MN127" s="58">
        <v>0</v>
      </c>
      <c r="MO127" s="58">
        <v>0</v>
      </c>
      <c r="MP127" s="58">
        <v>0</v>
      </c>
      <c r="MQ127" s="58">
        <v>1</v>
      </c>
      <c r="MR127" s="58">
        <v>0</v>
      </c>
      <c r="MS127" s="58"/>
      <c r="MT127" s="58"/>
      <c r="MU127" s="58"/>
      <c r="MV127" s="58"/>
      <c r="MW127" s="58"/>
      <c r="MX127" s="58"/>
      <c r="MY127" s="58"/>
      <c r="MZ127" s="58"/>
      <c r="NA127" s="58"/>
      <c r="NB127" s="58" t="s">
        <v>371</v>
      </c>
      <c r="NC127" s="58">
        <v>0</v>
      </c>
      <c r="ND127" s="58">
        <v>1</v>
      </c>
      <c r="NE127" s="58">
        <v>0</v>
      </c>
      <c r="NF127" s="58">
        <v>0</v>
      </c>
      <c r="NG127" s="58"/>
      <c r="NH127" s="58"/>
      <c r="NI127" s="58"/>
      <c r="NJ127" s="58"/>
      <c r="NK127" s="58"/>
      <c r="NL127" s="58"/>
      <c r="NM127" s="58"/>
      <c r="NN127" s="58"/>
      <c r="NO127" s="58"/>
      <c r="NP127" s="58"/>
      <c r="NQ127" s="58"/>
      <c r="NR127" s="58"/>
      <c r="NS127" s="58"/>
      <c r="NT127" s="58"/>
      <c r="NU127" s="58"/>
      <c r="NV127" s="58"/>
      <c r="NW127" s="58"/>
      <c r="NX127" s="58"/>
      <c r="NY127" s="58"/>
      <c r="NZ127" s="58"/>
      <c r="OA127" s="58"/>
      <c r="OB127" s="58"/>
      <c r="OC127" s="58"/>
      <c r="OD127" s="58"/>
      <c r="OE127" s="58"/>
      <c r="OF127" s="58"/>
      <c r="OG127" s="58"/>
      <c r="OH127" s="58"/>
      <c r="OI127" s="58"/>
      <c r="OJ127" s="58"/>
      <c r="OK127" s="58"/>
      <c r="OL127" s="58"/>
      <c r="OM127" s="58"/>
      <c r="ON127" s="58"/>
      <c r="OO127" s="58"/>
      <c r="OP127" s="58"/>
      <c r="OQ127" s="58"/>
      <c r="OR127" s="58"/>
      <c r="OS127" s="58"/>
      <c r="OT127" s="58"/>
      <c r="OU127" s="58"/>
      <c r="OV127" s="39" t="s">
        <v>326</v>
      </c>
      <c r="OW127" s="58">
        <v>0</v>
      </c>
      <c r="OX127" s="58">
        <v>1</v>
      </c>
      <c r="OY127" s="58">
        <v>0</v>
      </c>
      <c r="OZ127" s="58">
        <v>0</v>
      </c>
      <c r="PA127" s="58">
        <v>0</v>
      </c>
      <c r="PB127" s="58">
        <v>0</v>
      </c>
      <c r="PC127" s="58">
        <v>0</v>
      </c>
      <c r="PD127" s="58">
        <v>0</v>
      </c>
      <c r="PE127" s="58"/>
      <c r="PF127" s="58"/>
      <c r="PG127" s="58"/>
      <c r="PH127" s="58">
        <v>0</v>
      </c>
      <c r="PI127" s="58">
        <v>0</v>
      </c>
      <c r="PJ127" s="58">
        <v>0</v>
      </c>
      <c r="PK127" s="58"/>
      <c r="PL127" s="58"/>
      <c r="PM127" s="58" t="s">
        <v>503</v>
      </c>
      <c r="PN127" s="58">
        <v>1</v>
      </c>
      <c r="PO127" s="58">
        <v>0</v>
      </c>
      <c r="PP127" s="58">
        <v>0</v>
      </c>
      <c r="PQ127" s="58">
        <v>0</v>
      </c>
      <c r="PR127" s="58">
        <v>0</v>
      </c>
      <c r="PS127" s="58">
        <v>0</v>
      </c>
      <c r="PT127" s="58">
        <v>0</v>
      </c>
      <c r="PU127" s="58">
        <v>0</v>
      </c>
      <c r="PV127" s="58">
        <v>0</v>
      </c>
      <c r="PW127" s="58">
        <v>0</v>
      </c>
      <c r="PX127" s="58">
        <v>0</v>
      </c>
      <c r="PY127" s="58">
        <v>0</v>
      </c>
      <c r="PZ127" s="58">
        <v>0</v>
      </c>
      <c r="QA127" s="58">
        <v>0</v>
      </c>
      <c r="QB127" s="58"/>
      <c r="QC127" s="58" t="s">
        <v>327</v>
      </c>
      <c r="QD127" s="58"/>
      <c r="QE127" s="58" t="s">
        <v>902</v>
      </c>
      <c r="QF127" s="58">
        <v>0</v>
      </c>
      <c r="QG127" s="58">
        <v>1</v>
      </c>
      <c r="QH127" s="58">
        <v>0</v>
      </c>
      <c r="QI127" s="58">
        <v>0</v>
      </c>
      <c r="QJ127" s="58">
        <v>0</v>
      </c>
      <c r="QK127" s="58">
        <v>0</v>
      </c>
      <c r="QL127" s="58">
        <v>0</v>
      </c>
      <c r="QM127" s="58">
        <v>0</v>
      </c>
      <c r="QN127" s="58">
        <v>0</v>
      </c>
      <c r="QO127" s="58"/>
      <c r="QP127" s="58" t="s">
        <v>902</v>
      </c>
      <c r="QQ127" s="58">
        <v>0</v>
      </c>
      <c r="QR127" s="58">
        <v>1</v>
      </c>
      <c r="QS127" s="58">
        <v>0</v>
      </c>
      <c r="QT127" s="58">
        <v>0</v>
      </c>
      <c r="QU127" s="58">
        <v>0</v>
      </c>
      <c r="QV127" s="58">
        <v>0</v>
      </c>
      <c r="QW127" s="58">
        <v>0</v>
      </c>
      <c r="QX127" s="58">
        <v>0</v>
      </c>
      <c r="QY127" s="58">
        <v>0</v>
      </c>
      <c r="QZ127" s="58"/>
      <c r="RA127" s="58"/>
      <c r="RB127" s="58"/>
      <c r="RC127" s="58"/>
      <c r="RD127" s="58"/>
      <c r="RE127" s="58"/>
      <c r="RF127" s="58"/>
      <c r="RG127" s="58"/>
      <c r="RH127" s="58"/>
      <c r="RI127" s="58"/>
      <c r="RJ127" s="58"/>
      <c r="RK127" s="58"/>
      <c r="RL127" s="58"/>
      <c r="RM127" s="58"/>
      <c r="RN127" s="58"/>
      <c r="RO127" s="58"/>
      <c r="RP127" s="58"/>
      <c r="RQ127" s="58"/>
      <c r="RR127" s="58"/>
      <c r="RS127" s="58"/>
      <c r="RT127" s="58"/>
      <c r="RU127" s="58"/>
      <c r="RV127" s="58" t="s">
        <v>2254</v>
      </c>
      <c r="RW127" s="58">
        <v>0</v>
      </c>
      <c r="RX127" s="58">
        <v>0</v>
      </c>
      <c r="RY127" s="58">
        <v>0</v>
      </c>
      <c r="RZ127" s="58">
        <v>1</v>
      </c>
      <c r="SA127" s="58">
        <v>0</v>
      </c>
      <c r="SB127" s="58">
        <v>0</v>
      </c>
      <c r="SC127" s="58">
        <v>0</v>
      </c>
      <c r="SD127" s="58">
        <v>0</v>
      </c>
      <c r="SE127" s="58"/>
      <c r="SF127" s="58"/>
      <c r="SG127" s="58" t="s">
        <v>2277</v>
      </c>
      <c r="SH127" s="58">
        <v>1</v>
      </c>
      <c r="SI127" s="58">
        <v>0</v>
      </c>
      <c r="SJ127" s="58">
        <v>0</v>
      </c>
      <c r="SK127" s="58">
        <v>0</v>
      </c>
      <c r="SL127" s="58">
        <v>0</v>
      </c>
      <c r="SM127" s="58">
        <v>0</v>
      </c>
      <c r="SN127" s="58">
        <v>0</v>
      </c>
      <c r="SO127" s="58"/>
      <c r="SP127" s="58"/>
      <c r="SQ127" s="58"/>
      <c r="SR127" s="58"/>
      <c r="SS127" s="58"/>
      <c r="ST127" s="58"/>
      <c r="SU127" s="58"/>
      <c r="SV127" s="58"/>
      <c r="SW127" s="58"/>
      <c r="SX127" s="58"/>
      <c r="SY127" s="58"/>
      <c r="SZ127" s="58"/>
      <c r="TA127" s="58"/>
      <c r="TB127" s="58"/>
      <c r="TC127" s="58"/>
      <c r="TD127" s="58"/>
      <c r="TE127" s="58"/>
      <c r="TF127" s="58"/>
      <c r="TG127" s="58"/>
      <c r="TH127" s="58"/>
      <c r="TI127" s="58"/>
      <c r="TJ127" s="58"/>
      <c r="TK127" s="58"/>
      <c r="TL127" s="58"/>
      <c r="TM127" s="58"/>
      <c r="TN127" s="58"/>
      <c r="TO127" s="58"/>
      <c r="TP127" s="58"/>
      <c r="TQ127" s="58"/>
      <c r="TR127" s="58"/>
      <c r="TS127" s="58"/>
      <c r="TT127" s="58"/>
      <c r="TU127" s="58"/>
      <c r="TV127" s="58"/>
      <c r="TW127" s="58"/>
      <c r="TX127" s="58"/>
      <c r="TY127" s="58"/>
      <c r="TZ127" s="58"/>
      <c r="UA127" s="58"/>
      <c r="UB127" s="58"/>
      <c r="UC127" s="58"/>
      <c r="UD127" s="58"/>
      <c r="UE127" s="58"/>
      <c r="UF127" s="58"/>
      <c r="UG127" s="58"/>
      <c r="UH127" s="58"/>
      <c r="UI127" s="58"/>
      <c r="UJ127" s="58"/>
      <c r="UK127" s="58"/>
      <c r="UL127" s="58"/>
      <c r="UM127" s="58"/>
      <c r="UN127" s="58"/>
      <c r="UO127" s="58"/>
      <c r="UP127" s="58"/>
      <c r="UQ127" s="58"/>
      <c r="UR127" s="58"/>
      <c r="US127" s="58"/>
      <c r="UT127" s="58"/>
      <c r="UU127" s="58"/>
      <c r="UV127" s="58"/>
      <c r="UW127" s="58"/>
      <c r="UX127" s="58"/>
      <c r="UY127" s="58"/>
      <c r="UZ127" s="58"/>
      <c r="VA127" s="58"/>
      <c r="VB127" s="58"/>
      <c r="VC127" s="58"/>
      <c r="VD127" s="58"/>
      <c r="VE127" s="58"/>
      <c r="VF127" s="58"/>
      <c r="VG127" s="58"/>
      <c r="VH127" s="58"/>
      <c r="VI127" s="58"/>
      <c r="VJ127" s="58"/>
      <c r="VK127" s="58"/>
      <c r="VL127" s="58"/>
      <c r="VM127" s="58"/>
      <c r="VN127" s="58"/>
      <c r="VO127" s="58"/>
      <c r="VP127" s="58"/>
      <c r="VQ127" s="58"/>
      <c r="VR127" s="58" t="s">
        <v>327</v>
      </c>
      <c r="VS127" s="58" t="s">
        <v>2278</v>
      </c>
      <c r="VT127" s="58">
        <v>0</v>
      </c>
      <c r="VU127" s="58">
        <v>0</v>
      </c>
      <c r="VV127" s="58">
        <v>1</v>
      </c>
      <c r="VW127" s="58">
        <v>0</v>
      </c>
      <c r="VX127" s="58">
        <v>0</v>
      </c>
      <c r="VY127" s="58">
        <v>0</v>
      </c>
      <c r="VZ127" s="58">
        <v>0</v>
      </c>
      <c r="WA127" s="58">
        <v>1</v>
      </c>
      <c r="WB127" s="58"/>
      <c r="WC127" s="58">
        <v>0</v>
      </c>
      <c r="WD127" s="58">
        <v>0</v>
      </c>
      <c r="WE127" s="58">
        <v>0</v>
      </c>
      <c r="WF127" s="58"/>
      <c r="WG127" s="54" t="s">
        <v>4451</v>
      </c>
      <c r="WH127" s="54" t="s">
        <v>4534</v>
      </c>
      <c r="WI127" s="58" t="s">
        <v>376</v>
      </c>
      <c r="WJ127" s="58">
        <v>0</v>
      </c>
      <c r="WK127" s="58">
        <v>0</v>
      </c>
      <c r="WL127" s="58">
        <v>0</v>
      </c>
      <c r="WM127" s="58">
        <v>0</v>
      </c>
      <c r="WN127" s="58">
        <v>1</v>
      </c>
      <c r="WO127" s="58">
        <v>1</v>
      </c>
      <c r="WP127" s="58">
        <v>0</v>
      </c>
      <c r="WQ127" s="58">
        <v>0</v>
      </c>
      <c r="WR127" s="58">
        <v>1</v>
      </c>
      <c r="WS127" s="58">
        <v>0</v>
      </c>
      <c r="WT127" s="58">
        <v>0</v>
      </c>
      <c r="WU127" s="58"/>
      <c r="WV127" s="58">
        <v>0</v>
      </c>
      <c r="WW127" s="58">
        <v>0</v>
      </c>
      <c r="WX127" s="58">
        <v>0</v>
      </c>
      <c r="WY127" s="58"/>
      <c r="WZ127" s="58" t="s">
        <v>5065</v>
      </c>
      <c r="XA127" s="58" t="s">
        <v>310</v>
      </c>
      <c r="XB127" s="58" t="s">
        <v>920</v>
      </c>
      <c r="XC127" s="58">
        <v>1</v>
      </c>
      <c r="XD127" s="58">
        <v>0</v>
      </c>
      <c r="XE127" s="58">
        <v>0</v>
      </c>
      <c r="XF127" s="58">
        <v>0</v>
      </c>
      <c r="XG127" s="58">
        <v>0</v>
      </c>
      <c r="XH127" s="58">
        <v>0</v>
      </c>
      <c r="XI127" s="58"/>
      <c r="XJ127" s="39" t="s">
        <v>355</v>
      </c>
      <c r="XK127" s="58" t="s">
        <v>327</v>
      </c>
      <c r="XL127" s="58"/>
      <c r="XM127" s="58" t="s">
        <v>355</v>
      </c>
      <c r="XN127" s="58">
        <v>0</v>
      </c>
      <c r="XO127" s="58">
        <v>0</v>
      </c>
      <c r="XP127" s="58">
        <v>0</v>
      </c>
      <c r="XQ127" s="58"/>
      <c r="XR127" s="58">
        <v>0</v>
      </c>
      <c r="XS127" s="58">
        <v>1</v>
      </c>
      <c r="XT127" s="58">
        <v>0</v>
      </c>
      <c r="XU127" s="58"/>
      <c r="XV127" s="58"/>
      <c r="XW127" s="58" t="s">
        <v>4145</v>
      </c>
      <c r="XX127" s="58">
        <v>231487775</v>
      </c>
      <c r="XY127" s="58" t="s">
        <v>2951</v>
      </c>
      <c r="XZ127" s="57">
        <v>44512.388749999998</v>
      </c>
      <c r="YA127" s="58"/>
      <c r="YB127" s="58"/>
      <c r="YC127" s="58" t="s">
        <v>336</v>
      </c>
      <c r="YD127" s="58" t="s">
        <v>337</v>
      </c>
      <c r="YE127" s="58"/>
      <c r="YF127" s="58">
        <v>140</v>
      </c>
    </row>
    <row r="128" spans="1:656" s="14" customFormat="1" x14ac:dyDescent="0.25">
      <c r="A128" s="52">
        <v>44511.899037118063</v>
      </c>
      <c r="B128" s="53">
        <v>44512.485671087961</v>
      </c>
      <c r="C128" s="53">
        <v>44511</v>
      </c>
      <c r="D128" s="54" t="s">
        <v>2735</v>
      </c>
      <c r="E128" s="54" t="s">
        <v>364</v>
      </c>
      <c r="F128" s="53">
        <v>44511</v>
      </c>
      <c r="G128" s="54" t="s">
        <v>310</v>
      </c>
      <c r="H128" s="54" t="s">
        <v>310</v>
      </c>
      <c r="I128" s="54" t="s">
        <v>1915</v>
      </c>
      <c r="J128" s="54" t="s">
        <v>312</v>
      </c>
      <c r="K128" s="54" t="s">
        <v>313</v>
      </c>
      <c r="L128" s="54"/>
      <c r="M128" s="54" t="s">
        <v>314</v>
      </c>
      <c r="N128" s="54" t="s">
        <v>310</v>
      </c>
      <c r="O128" s="54" t="s">
        <v>315</v>
      </c>
      <c r="P128" s="54" t="s">
        <v>316</v>
      </c>
      <c r="Q128" s="54"/>
      <c r="R128" s="54" t="s">
        <v>317</v>
      </c>
      <c r="S128" s="54">
        <v>5</v>
      </c>
      <c r="T128" s="54">
        <v>0</v>
      </c>
      <c r="U128" s="54">
        <v>3</v>
      </c>
      <c r="V128" s="54" t="s">
        <v>319</v>
      </c>
      <c r="W128" s="54">
        <v>0</v>
      </c>
      <c r="X128" s="54">
        <v>1</v>
      </c>
      <c r="Y128" s="54">
        <v>0</v>
      </c>
      <c r="Z128" s="54">
        <v>0</v>
      </c>
      <c r="AA128" s="54"/>
      <c r="AB128" s="54"/>
      <c r="AC128" s="54"/>
      <c r="AD128" s="54"/>
      <c r="AE128" s="54"/>
      <c r="AF128" s="54" t="s">
        <v>310</v>
      </c>
      <c r="AG128" s="54" t="s">
        <v>339</v>
      </c>
      <c r="AH128" s="54">
        <v>1</v>
      </c>
      <c r="AI128" s="54">
        <v>0</v>
      </c>
      <c r="AJ128" s="54">
        <v>0</v>
      </c>
      <c r="AK128" s="54">
        <v>0</v>
      </c>
      <c r="AL128" s="54">
        <v>0</v>
      </c>
      <c r="AM128" s="54">
        <v>0</v>
      </c>
      <c r="AN128" s="54">
        <v>0</v>
      </c>
      <c r="AO128" s="54">
        <v>0</v>
      </c>
      <c r="AP128" s="54"/>
      <c r="AQ128" s="54" t="s">
        <v>383</v>
      </c>
      <c r="AR128" s="54"/>
      <c r="AS128" s="54">
        <v>100</v>
      </c>
      <c r="AT128" s="54" t="s">
        <v>327</v>
      </c>
      <c r="AU128" s="54"/>
      <c r="AV128" s="54"/>
      <c r="AW128" s="54"/>
      <c r="AX128" s="54"/>
      <c r="AY128" s="54"/>
      <c r="AZ128" s="54"/>
      <c r="BA128" s="54"/>
      <c r="BB128" s="54"/>
      <c r="BC128" s="54"/>
      <c r="BD128" s="54"/>
      <c r="BE128" s="54"/>
      <c r="BF128" s="54"/>
      <c r="BG128" s="54"/>
      <c r="BH128" s="54"/>
      <c r="BI128" s="54"/>
      <c r="BJ128" s="54"/>
      <c r="BK128" s="54"/>
      <c r="BL128" s="54"/>
      <c r="BM128" s="54"/>
      <c r="BN128" s="54"/>
      <c r="BO128" s="54" t="s">
        <v>541</v>
      </c>
      <c r="BP128" s="54"/>
      <c r="BQ128" s="54"/>
      <c r="BR128" s="54"/>
      <c r="BS128" s="54"/>
      <c r="BT128" s="54"/>
      <c r="BU128" s="54"/>
      <c r="BV128" s="54"/>
      <c r="BW128" s="54"/>
      <c r="BX128" s="54"/>
      <c r="BY128" s="54"/>
      <c r="BZ128" s="54"/>
      <c r="CA128" s="54"/>
      <c r="CB128" s="54"/>
      <c r="CC128" s="54"/>
      <c r="CD128" s="54"/>
      <c r="CE128" s="54"/>
      <c r="CF128" s="54"/>
      <c r="CG128" s="54"/>
      <c r="CH128" s="54"/>
      <c r="CI128" s="54"/>
      <c r="CJ128" s="54"/>
      <c r="CK128" s="54"/>
      <c r="CL128" s="54"/>
      <c r="CM128" s="54"/>
      <c r="CN128" s="54"/>
      <c r="CO128" s="54"/>
      <c r="CP128" s="54"/>
      <c r="CQ128" s="54"/>
      <c r="CR128" s="54"/>
      <c r="CS128" s="54"/>
      <c r="CT128" s="54"/>
      <c r="CU128" s="54"/>
      <c r="CV128" s="54"/>
      <c r="CW128" s="54"/>
      <c r="CX128" s="54"/>
      <c r="CY128" s="54"/>
      <c r="CZ128" s="54"/>
      <c r="DA128" s="54"/>
      <c r="DB128" s="54"/>
      <c r="DC128" s="54"/>
      <c r="DD128" s="54"/>
      <c r="DE128" s="54"/>
      <c r="DF128" s="54"/>
      <c r="DG128" s="54"/>
      <c r="DH128" s="54"/>
      <c r="DI128" s="54"/>
      <c r="DJ128" s="54"/>
      <c r="DK128" s="54"/>
      <c r="DL128" s="54"/>
      <c r="DM128" s="54"/>
      <c r="DN128" s="54"/>
      <c r="DO128" s="54"/>
      <c r="DP128" s="54"/>
      <c r="DQ128" s="54"/>
      <c r="DR128" s="54"/>
      <c r="DS128" s="54"/>
      <c r="DT128" s="54"/>
      <c r="DU128" s="54"/>
      <c r="DV128" s="54"/>
      <c r="DW128" s="54"/>
      <c r="DX128" s="54"/>
      <c r="DY128" s="54"/>
      <c r="DZ128" s="54"/>
      <c r="EA128" s="54"/>
      <c r="EB128" s="54"/>
      <c r="EC128" s="54"/>
      <c r="ED128" s="54"/>
      <c r="EE128" s="54"/>
      <c r="EF128" s="54"/>
      <c r="EG128" s="54"/>
      <c r="EH128" s="54"/>
      <c r="EI128" s="54"/>
      <c r="EJ128" s="54" t="s">
        <v>318</v>
      </c>
      <c r="EK128" s="54">
        <v>1</v>
      </c>
      <c r="EL128" s="54">
        <v>0</v>
      </c>
      <c r="EM128" s="54">
        <v>0</v>
      </c>
      <c r="EN128" s="54">
        <v>0</v>
      </c>
      <c r="EO128" s="54">
        <v>0</v>
      </c>
      <c r="EP128" s="54">
        <v>0</v>
      </c>
      <c r="EQ128" s="54"/>
      <c r="ER128" s="54" t="s">
        <v>342</v>
      </c>
      <c r="ES128" s="54">
        <v>1</v>
      </c>
      <c r="ET128" s="54">
        <v>1</v>
      </c>
      <c r="EU128" s="54">
        <v>0</v>
      </c>
      <c r="EV128" s="54">
        <v>0</v>
      </c>
      <c r="EW128" s="54">
        <v>0</v>
      </c>
      <c r="EX128" s="54">
        <v>0</v>
      </c>
      <c r="EY128" s="54">
        <v>0</v>
      </c>
      <c r="EZ128" s="54">
        <v>0</v>
      </c>
      <c r="FA128" s="54">
        <v>0</v>
      </c>
      <c r="FB128" s="54">
        <v>0</v>
      </c>
      <c r="FC128" s="54">
        <v>0</v>
      </c>
      <c r="FD128" s="54">
        <v>0</v>
      </c>
      <c r="FE128" s="54">
        <v>0</v>
      </c>
      <c r="FF128" s="54">
        <v>0</v>
      </c>
      <c r="FG128" s="54">
        <v>0</v>
      </c>
      <c r="FH128" s="54">
        <v>0</v>
      </c>
      <c r="FI128" s="54">
        <v>0</v>
      </c>
      <c r="FJ128" s="54"/>
      <c r="FK128" s="54" t="s">
        <v>318</v>
      </c>
      <c r="FL128" s="54">
        <v>1</v>
      </c>
      <c r="FM128" s="54">
        <v>0</v>
      </c>
      <c r="FN128" s="54">
        <v>0</v>
      </c>
      <c r="FO128" s="54">
        <v>0</v>
      </c>
      <c r="FP128" s="54">
        <v>0</v>
      </c>
      <c r="FQ128" s="54">
        <v>0</v>
      </c>
      <c r="FR128" s="54"/>
      <c r="FS128" s="54"/>
      <c r="FT128" s="54"/>
      <c r="FU128" s="54"/>
      <c r="FV128" s="54"/>
      <c r="FW128" s="54"/>
      <c r="FX128" s="54"/>
      <c r="FY128" s="54"/>
      <c r="FZ128" s="54"/>
      <c r="GA128" s="54"/>
      <c r="GB128" s="54"/>
      <c r="GC128" s="54"/>
      <c r="GD128" s="54"/>
      <c r="GE128" s="54"/>
      <c r="GF128" s="54"/>
      <c r="GG128" s="54"/>
      <c r="GH128" s="54"/>
      <c r="GI128" s="54"/>
      <c r="GJ128" s="54"/>
      <c r="GK128" s="54"/>
      <c r="GL128" s="54"/>
      <c r="GM128" s="54"/>
      <c r="GN128" s="54"/>
      <c r="GO128" s="54"/>
      <c r="GP128" s="54"/>
      <c r="GQ128" s="54"/>
      <c r="GR128" s="54"/>
      <c r="GS128" s="54"/>
      <c r="GT128" s="54"/>
      <c r="GU128" s="54"/>
      <c r="GV128" s="54"/>
      <c r="GW128" s="54"/>
      <c r="GX128" s="54"/>
      <c r="GY128" s="54"/>
      <c r="GZ128" s="54"/>
      <c r="HA128" s="54"/>
      <c r="HB128" s="54"/>
      <c r="HC128" s="54"/>
      <c r="HD128" s="54"/>
      <c r="HE128" s="54"/>
      <c r="HF128" s="54"/>
      <c r="HG128" s="54"/>
      <c r="HH128" s="54"/>
      <c r="HI128" s="54"/>
      <c r="HJ128" s="54"/>
      <c r="HK128" s="54"/>
      <c r="HL128" s="54"/>
      <c r="HM128" s="54"/>
      <c r="HN128" s="54"/>
      <c r="HO128" s="54"/>
      <c r="HP128" s="54"/>
      <c r="HQ128" s="54"/>
      <c r="HR128" s="54"/>
      <c r="HS128" s="54"/>
      <c r="HT128" s="54"/>
      <c r="HU128" s="54" t="s">
        <v>404</v>
      </c>
      <c r="HV128" s="54"/>
      <c r="HW128" s="54" t="s">
        <v>345</v>
      </c>
      <c r="HX128" s="54"/>
      <c r="HY128" s="54"/>
      <c r="HZ128" s="54"/>
      <c r="IA128" s="54"/>
      <c r="IB128" s="54"/>
      <c r="IC128" s="54"/>
      <c r="ID128" s="54" t="s">
        <v>4263</v>
      </c>
      <c r="IE128" s="54" t="s">
        <v>347</v>
      </c>
      <c r="IF128" s="54">
        <v>1</v>
      </c>
      <c r="IG128" s="54">
        <v>0</v>
      </c>
      <c r="IH128" s="54">
        <v>0</v>
      </c>
      <c r="II128" s="54">
        <v>0</v>
      </c>
      <c r="IJ128" s="54">
        <v>0</v>
      </c>
      <c r="IK128" s="54">
        <v>0</v>
      </c>
      <c r="IL128" s="58">
        <v>0</v>
      </c>
      <c r="IM128" s="54">
        <v>0</v>
      </c>
      <c r="IN128" s="54">
        <v>0</v>
      </c>
      <c r="IO128" s="54">
        <v>0</v>
      </c>
      <c r="IP128" s="54">
        <v>0</v>
      </c>
      <c r="IQ128" s="54"/>
      <c r="IR128" s="39" t="s">
        <v>4216</v>
      </c>
      <c r="IS128" s="54" t="s">
        <v>2955</v>
      </c>
      <c r="IT128" s="54">
        <v>0</v>
      </c>
      <c r="IU128" s="54">
        <v>0</v>
      </c>
      <c r="IV128" s="54">
        <v>1</v>
      </c>
      <c r="IW128" s="54">
        <v>0</v>
      </c>
      <c r="IX128" s="54">
        <v>0</v>
      </c>
      <c r="IY128" s="54">
        <v>1</v>
      </c>
      <c r="IZ128" s="54">
        <v>0</v>
      </c>
      <c r="JA128" s="54">
        <v>0</v>
      </c>
      <c r="JB128" s="54">
        <v>0</v>
      </c>
      <c r="JC128" s="54">
        <v>0</v>
      </c>
      <c r="JD128" s="54">
        <v>0</v>
      </c>
      <c r="JE128" s="54">
        <v>0</v>
      </c>
      <c r="JF128" s="54">
        <v>0</v>
      </c>
      <c r="JG128" s="54">
        <v>0</v>
      </c>
      <c r="JH128" s="54">
        <v>0</v>
      </c>
      <c r="JI128" s="54">
        <v>0</v>
      </c>
      <c r="JJ128" s="54"/>
      <c r="JK128" s="54" t="s">
        <v>411</v>
      </c>
      <c r="JL128" s="55" t="s">
        <v>351</v>
      </c>
      <c r="JM128" s="54"/>
      <c r="JN128" s="58" t="s">
        <v>352</v>
      </c>
      <c r="JO128" s="58"/>
      <c r="JP128" s="54"/>
      <c r="JQ128" s="54"/>
      <c r="JR128" s="54"/>
      <c r="JS128" s="54"/>
      <c r="JT128" s="54"/>
      <c r="JU128" s="54"/>
      <c r="JV128" s="54"/>
      <c r="JW128" s="54"/>
      <c r="JX128" s="54"/>
      <c r="JY128" s="54"/>
      <c r="JZ128" s="54"/>
      <c r="KA128" s="54"/>
      <c r="KB128" s="59"/>
      <c r="KC128" s="54"/>
      <c r="KD128" s="54"/>
      <c r="KE128" s="54"/>
      <c r="KF128" s="54"/>
      <c r="KG128" s="54"/>
      <c r="KH128" s="54"/>
      <c r="KI128" s="54"/>
      <c r="KJ128" s="54"/>
      <c r="KK128" s="54"/>
      <c r="KL128" s="54"/>
      <c r="KM128" s="54"/>
      <c r="KN128" s="54"/>
      <c r="KO128" s="54"/>
      <c r="KP128" s="54"/>
      <c r="KQ128" s="54"/>
      <c r="KR128" s="54"/>
      <c r="KS128" s="54"/>
      <c r="KT128" s="54"/>
      <c r="KU128" s="54"/>
      <c r="KV128" s="54"/>
      <c r="KW128" s="54"/>
      <c r="KX128" s="54"/>
      <c r="KY128" s="54"/>
      <c r="KZ128" s="54"/>
      <c r="LA128" s="54"/>
      <c r="LB128" s="54"/>
      <c r="LC128" s="54"/>
      <c r="LD128" s="54"/>
      <c r="LE128" s="54"/>
      <c r="LF128" s="54"/>
      <c r="LG128" s="54"/>
      <c r="LH128" s="54"/>
      <c r="LI128" s="54"/>
      <c r="LJ128" s="54"/>
      <c r="LK128" s="54"/>
      <c r="LL128" s="54"/>
      <c r="LM128" s="54"/>
      <c r="LN128" s="54"/>
      <c r="LO128" s="54"/>
      <c r="LP128" s="54"/>
      <c r="LQ128" s="54"/>
      <c r="LR128" s="54"/>
      <c r="LS128" s="54"/>
      <c r="LT128" s="54"/>
      <c r="LU128" s="54"/>
      <c r="LV128" s="54"/>
      <c r="LW128" s="54"/>
      <c r="LX128" s="54"/>
      <c r="LY128" s="54"/>
      <c r="LZ128" s="54"/>
      <c r="MA128" s="54"/>
      <c r="MB128" s="54"/>
      <c r="MC128" s="54"/>
      <c r="MD128" s="54"/>
      <c r="ME128" s="54"/>
      <c r="MF128" s="54"/>
      <c r="MG128" s="54" t="s">
        <v>355</v>
      </c>
      <c r="MH128" s="54" t="s">
        <v>355</v>
      </c>
      <c r="MI128" s="54" t="s">
        <v>355</v>
      </c>
      <c r="MJ128" s="54" t="s">
        <v>355</v>
      </c>
      <c r="MK128" s="54">
        <v>0</v>
      </c>
      <c r="ML128" s="54">
        <v>0</v>
      </c>
      <c r="MM128" s="54">
        <v>0</v>
      </c>
      <c r="MN128" s="54">
        <v>0</v>
      </c>
      <c r="MO128" s="54">
        <v>0</v>
      </c>
      <c r="MP128" s="54">
        <v>0</v>
      </c>
      <c r="MQ128" s="54">
        <v>1</v>
      </c>
      <c r="MR128" s="54">
        <v>0</v>
      </c>
      <c r="MS128" s="54"/>
      <c r="MT128" s="54" t="s">
        <v>324</v>
      </c>
      <c r="MU128" s="54">
        <v>0</v>
      </c>
      <c r="MV128" s="54">
        <v>1</v>
      </c>
      <c r="MW128" s="54"/>
      <c r="MX128" s="54">
        <v>0</v>
      </c>
      <c r="MY128" s="54">
        <v>0</v>
      </c>
      <c r="MZ128" s="54">
        <v>0</v>
      </c>
      <c r="NA128" s="54"/>
      <c r="NB128" s="54" t="s">
        <v>356</v>
      </c>
      <c r="NC128" s="54">
        <v>1</v>
      </c>
      <c r="ND128" s="54">
        <v>1</v>
      </c>
      <c r="NE128" s="54">
        <v>0</v>
      </c>
      <c r="NF128" s="54">
        <v>0</v>
      </c>
      <c r="NG128" s="54" t="s">
        <v>326</v>
      </c>
      <c r="NH128" s="54">
        <v>0</v>
      </c>
      <c r="NI128" s="54">
        <v>0</v>
      </c>
      <c r="NJ128" s="54">
        <v>0</v>
      </c>
      <c r="NK128" s="54">
        <v>1</v>
      </c>
      <c r="NL128" s="54">
        <v>0</v>
      </c>
      <c r="NM128" s="54">
        <v>0</v>
      </c>
      <c r="NN128" s="54">
        <v>0</v>
      </c>
      <c r="NO128" s="54">
        <v>0</v>
      </c>
      <c r="NP128" s="54">
        <v>0</v>
      </c>
      <c r="NQ128" s="54">
        <v>0</v>
      </c>
      <c r="NR128" s="54">
        <v>0</v>
      </c>
      <c r="NS128" s="54"/>
      <c r="NT128" s="54"/>
      <c r="NU128" s="54" t="s">
        <v>327</v>
      </c>
      <c r="NV128" s="54" t="s">
        <v>310</v>
      </c>
      <c r="NW128" s="54"/>
      <c r="NX128" s="54"/>
      <c r="NY128" s="54"/>
      <c r="NZ128" s="54"/>
      <c r="OA128" s="54"/>
      <c r="OB128" s="54"/>
      <c r="OC128" s="54"/>
      <c r="OD128" s="54"/>
      <c r="OE128" s="54"/>
      <c r="OF128" s="54"/>
      <c r="OG128" s="54"/>
      <c r="OH128" s="54"/>
      <c r="OI128" s="54" t="s">
        <v>358</v>
      </c>
      <c r="OJ128" s="54">
        <v>1</v>
      </c>
      <c r="OK128" s="54">
        <v>0</v>
      </c>
      <c r="OL128" s="54">
        <v>0</v>
      </c>
      <c r="OM128" s="54">
        <v>0</v>
      </c>
      <c r="ON128" s="54">
        <v>0</v>
      </c>
      <c r="OO128" s="54">
        <v>0</v>
      </c>
      <c r="OP128" s="54"/>
      <c r="OQ128" s="54"/>
      <c r="OR128" s="54">
        <v>0</v>
      </c>
      <c r="OS128" s="54">
        <v>0</v>
      </c>
      <c r="OT128" s="54">
        <v>0</v>
      </c>
      <c r="OU128" s="54"/>
      <c r="OV128" s="39"/>
      <c r="OW128" s="54"/>
      <c r="OX128" s="54"/>
      <c r="OY128" s="54"/>
      <c r="OZ128" s="54"/>
      <c r="PA128" s="54"/>
      <c r="PB128" s="54"/>
      <c r="PC128" s="54"/>
      <c r="PD128" s="54"/>
      <c r="PE128" s="54"/>
      <c r="PF128" s="54"/>
      <c r="PG128" s="54"/>
      <c r="PH128" s="54"/>
      <c r="PI128" s="54"/>
      <c r="PJ128" s="54"/>
      <c r="PK128" s="54"/>
      <c r="PL128" s="54"/>
      <c r="PM128" s="54"/>
      <c r="PN128" s="54"/>
      <c r="PO128" s="54"/>
      <c r="PP128" s="54"/>
      <c r="PQ128" s="54"/>
      <c r="PR128" s="54"/>
      <c r="PS128" s="54"/>
      <c r="PT128" s="54"/>
      <c r="PU128" s="54"/>
      <c r="PV128" s="54"/>
      <c r="PW128" s="54"/>
      <c r="PX128" s="54"/>
      <c r="PY128" s="54"/>
      <c r="PZ128" s="54"/>
      <c r="QA128" s="54"/>
      <c r="QB128" s="54"/>
      <c r="QC128" s="54"/>
      <c r="QD128" s="54"/>
      <c r="QE128" s="54"/>
      <c r="QF128" s="54"/>
      <c r="QG128" s="54"/>
      <c r="QH128" s="54"/>
      <c r="QI128" s="54"/>
      <c r="QJ128" s="54"/>
      <c r="QK128" s="54"/>
      <c r="QL128" s="54"/>
      <c r="QM128" s="54"/>
      <c r="QN128" s="54"/>
      <c r="QO128" s="54"/>
      <c r="QP128" s="54"/>
      <c r="QQ128" s="54"/>
      <c r="QR128" s="54"/>
      <c r="QS128" s="54"/>
      <c r="QT128" s="54"/>
      <c r="QU128" s="54"/>
      <c r="QV128" s="54"/>
      <c r="QW128" s="54"/>
      <c r="QX128" s="54"/>
      <c r="QY128" s="54"/>
      <c r="QZ128" s="54"/>
      <c r="RA128" s="54"/>
      <c r="RB128" s="54"/>
      <c r="RC128" s="54"/>
      <c r="RD128" s="54"/>
      <c r="RE128" s="54"/>
      <c r="RF128" s="54"/>
      <c r="RG128" s="54"/>
      <c r="RH128" s="54"/>
      <c r="RI128" s="54"/>
      <c r="RJ128" s="54"/>
      <c r="RK128" s="54"/>
      <c r="RL128" s="54"/>
      <c r="RM128" s="54"/>
      <c r="RN128" s="54"/>
      <c r="RO128" s="54"/>
      <c r="RP128" s="54"/>
      <c r="RQ128" s="54"/>
      <c r="RR128" s="54"/>
      <c r="RS128" s="54"/>
      <c r="RT128" s="54"/>
      <c r="RU128" s="54"/>
      <c r="RV128" s="54"/>
      <c r="RW128" s="54"/>
      <c r="RX128" s="54"/>
      <c r="RY128" s="54"/>
      <c r="RZ128" s="54"/>
      <c r="SA128" s="54"/>
      <c r="SB128" s="54"/>
      <c r="SC128" s="54"/>
      <c r="SD128" s="54"/>
      <c r="SE128" s="54"/>
      <c r="SF128" s="54"/>
      <c r="SG128" s="54"/>
      <c r="SH128" s="54"/>
      <c r="SI128" s="54"/>
      <c r="SJ128" s="54"/>
      <c r="SK128" s="54"/>
      <c r="SL128" s="54"/>
      <c r="SM128" s="54"/>
      <c r="SN128" s="54"/>
      <c r="SO128" s="54"/>
      <c r="SP128" s="54"/>
      <c r="SQ128" s="54"/>
      <c r="SR128" s="54"/>
      <c r="SS128" s="54"/>
      <c r="ST128" s="54"/>
      <c r="SU128" s="54"/>
      <c r="SV128" s="54"/>
      <c r="SW128" s="54"/>
      <c r="SX128" s="54"/>
      <c r="SY128" s="54"/>
      <c r="SZ128" s="54"/>
      <c r="TA128" s="54"/>
      <c r="TB128" s="54"/>
      <c r="TC128" s="54"/>
      <c r="TD128" s="54"/>
      <c r="TE128" s="54"/>
      <c r="TF128" s="54"/>
      <c r="TG128" s="54"/>
      <c r="TH128" s="54"/>
      <c r="TI128" s="54"/>
      <c r="TJ128" s="54"/>
      <c r="TK128" s="54"/>
      <c r="TL128" s="54"/>
      <c r="TM128" s="54"/>
      <c r="TN128" s="54"/>
      <c r="TO128" s="54"/>
      <c r="TP128" s="54"/>
      <c r="TQ128" s="54"/>
      <c r="TR128" s="54"/>
      <c r="TS128" s="54"/>
      <c r="TT128" s="54"/>
      <c r="TU128" s="54"/>
      <c r="TV128" s="54"/>
      <c r="TW128" s="54"/>
      <c r="TX128" s="54"/>
      <c r="TY128" s="54"/>
      <c r="TZ128" s="54"/>
      <c r="UA128" s="54"/>
      <c r="UB128" s="54"/>
      <c r="UC128" s="54"/>
      <c r="UD128" s="54"/>
      <c r="UE128" s="54"/>
      <c r="UF128" s="54"/>
      <c r="UG128" s="54"/>
      <c r="UH128" s="54"/>
      <c r="UI128" s="54"/>
      <c r="UJ128" s="54"/>
      <c r="UK128" s="54"/>
      <c r="UL128" s="54"/>
      <c r="UM128" s="54"/>
      <c r="UN128" s="54"/>
      <c r="UO128" s="54"/>
      <c r="UP128" s="54"/>
      <c r="UQ128" s="54"/>
      <c r="UR128" s="54"/>
      <c r="US128" s="54"/>
      <c r="UT128" s="54"/>
      <c r="UU128" s="54"/>
      <c r="UV128" s="54"/>
      <c r="UW128" s="54"/>
      <c r="UX128" s="54"/>
      <c r="UY128" s="54"/>
      <c r="UZ128" s="54"/>
      <c r="VA128" s="54"/>
      <c r="VB128" s="54"/>
      <c r="VC128" s="54"/>
      <c r="VD128" s="54"/>
      <c r="VE128" s="54"/>
      <c r="VF128" s="54"/>
      <c r="VG128" s="54"/>
      <c r="VH128" s="54"/>
      <c r="VI128" s="54"/>
      <c r="VJ128" s="54"/>
      <c r="VK128" s="54"/>
      <c r="VL128" s="54"/>
      <c r="VM128" s="54"/>
      <c r="VN128" s="54"/>
      <c r="VO128" s="54"/>
      <c r="VP128" s="54"/>
      <c r="VQ128" s="54"/>
      <c r="VR128" s="54"/>
      <c r="VS128" s="54" t="s">
        <v>815</v>
      </c>
      <c r="VT128" s="54">
        <v>0</v>
      </c>
      <c r="VU128" s="54">
        <v>0</v>
      </c>
      <c r="VV128" s="54">
        <v>1</v>
      </c>
      <c r="VW128" s="54">
        <v>0</v>
      </c>
      <c r="VX128" s="54">
        <v>0</v>
      </c>
      <c r="VY128" s="54">
        <v>0</v>
      </c>
      <c r="VZ128" s="54">
        <v>0</v>
      </c>
      <c r="WA128" s="54">
        <v>0</v>
      </c>
      <c r="WB128" s="54"/>
      <c r="WC128" s="54">
        <v>0</v>
      </c>
      <c r="WD128" s="54">
        <v>0</v>
      </c>
      <c r="WE128" s="54">
        <v>0</v>
      </c>
      <c r="WF128" s="54"/>
      <c r="WG128" s="54" t="s">
        <v>4463</v>
      </c>
      <c r="WH128" s="54" t="s">
        <v>4517</v>
      </c>
      <c r="WI128" s="54" t="s">
        <v>2959</v>
      </c>
      <c r="WJ128" s="54">
        <v>0</v>
      </c>
      <c r="WK128" s="54">
        <v>0</v>
      </c>
      <c r="WL128" s="54">
        <v>0</v>
      </c>
      <c r="WM128" s="54">
        <v>1</v>
      </c>
      <c r="WN128" s="54">
        <v>1</v>
      </c>
      <c r="WO128" s="54">
        <v>1</v>
      </c>
      <c r="WP128" s="54">
        <v>0</v>
      </c>
      <c r="WQ128" s="54">
        <v>0</v>
      </c>
      <c r="WR128" s="54">
        <v>0</v>
      </c>
      <c r="WS128" s="54">
        <v>0</v>
      </c>
      <c r="WT128" s="54">
        <v>0</v>
      </c>
      <c r="WU128" s="54"/>
      <c r="WV128" s="54">
        <v>0</v>
      </c>
      <c r="WW128" s="54">
        <v>0</v>
      </c>
      <c r="WX128" s="54">
        <v>0</v>
      </c>
      <c r="WY128" s="54"/>
      <c r="WZ128" s="54" t="s">
        <v>5065</v>
      </c>
      <c r="XA128" s="54" t="s">
        <v>327</v>
      </c>
      <c r="XB128" s="54"/>
      <c r="XC128" s="54"/>
      <c r="XD128" s="54"/>
      <c r="XE128" s="54"/>
      <c r="XF128" s="54"/>
      <c r="XG128" s="54"/>
      <c r="XH128" s="54"/>
      <c r="XI128" s="54"/>
      <c r="XJ128" s="39" t="s">
        <v>355</v>
      </c>
      <c r="XK128" s="54" t="s">
        <v>327</v>
      </c>
      <c r="XL128" s="54"/>
      <c r="XM128" s="54" t="s">
        <v>355</v>
      </c>
      <c r="XN128" s="54">
        <v>0</v>
      </c>
      <c r="XO128" s="54">
        <v>0</v>
      </c>
      <c r="XP128" s="54">
        <v>0</v>
      </c>
      <c r="XQ128" s="54"/>
      <c r="XR128" s="54">
        <v>0</v>
      </c>
      <c r="XS128" s="54">
        <v>1</v>
      </c>
      <c r="XT128" s="54">
        <v>0</v>
      </c>
      <c r="XU128" s="54"/>
      <c r="XV128" s="54"/>
      <c r="XW128" s="54" t="s">
        <v>4146</v>
      </c>
      <c r="XX128" s="54">
        <v>231491830</v>
      </c>
      <c r="XY128" s="54" t="s">
        <v>2962</v>
      </c>
      <c r="XZ128" s="53">
        <v>44512.399826388893</v>
      </c>
      <c r="YA128" s="54"/>
      <c r="YB128" s="54"/>
      <c r="YC128" s="54" t="s">
        <v>336</v>
      </c>
      <c r="YD128" s="54" t="s">
        <v>337</v>
      </c>
      <c r="YE128" s="54"/>
      <c r="YF128" s="54">
        <v>141</v>
      </c>
    </row>
    <row r="129" spans="1:656" s="14" customFormat="1" x14ac:dyDescent="0.25">
      <c r="A129" s="56">
        <v>44510.788435011571</v>
      </c>
      <c r="B129" s="57">
        <v>44510.801484699077</v>
      </c>
      <c r="C129" s="57">
        <v>44510</v>
      </c>
      <c r="D129" s="58" t="s">
        <v>2735</v>
      </c>
      <c r="E129" s="58" t="s">
        <v>1199</v>
      </c>
      <c r="F129" s="57">
        <v>44510</v>
      </c>
      <c r="G129" s="58" t="s">
        <v>310</v>
      </c>
      <c r="H129" s="58" t="s">
        <v>310</v>
      </c>
      <c r="I129" s="58" t="s">
        <v>1915</v>
      </c>
      <c r="J129" s="58" t="s">
        <v>1029</v>
      </c>
      <c r="K129" s="58" t="s">
        <v>441</v>
      </c>
      <c r="L129" s="58"/>
      <c r="M129" s="58" t="s">
        <v>314</v>
      </c>
      <c r="N129" s="58" t="s">
        <v>327</v>
      </c>
      <c r="O129" s="58" t="s">
        <v>315</v>
      </c>
      <c r="P129" s="58" t="s">
        <v>316</v>
      </c>
      <c r="Q129" s="58"/>
      <c r="R129" s="58" t="s">
        <v>317</v>
      </c>
      <c r="S129" s="58">
        <v>4</v>
      </c>
      <c r="T129" s="58">
        <v>0</v>
      </c>
      <c r="U129" s="58">
        <v>4</v>
      </c>
      <c r="V129" s="58" t="s">
        <v>319</v>
      </c>
      <c r="W129" s="58">
        <v>0</v>
      </c>
      <c r="X129" s="58">
        <v>1</v>
      </c>
      <c r="Y129" s="58">
        <v>0</v>
      </c>
      <c r="Z129" s="58">
        <v>0</v>
      </c>
      <c r="AA129" s="58"/>
      <c r="AB129" s="58"/>
      <c r="AC129" s="58"/>
      <c r="AD129" s="58"/>
      <c r="AE129" s="58"/>
      <c r="AF129" s="58" t="s">
        <v>310</v>
      </c>
      <c r="AG129" s="58" t="s">
        <v>339</v>
      </c>
      <c r="AH129" s="58">
        <v>1</v>
      </c>
      <c r="AI129" s="58">
        <v>0</v>
      </c>
      <c r="AJ129" s="58">
        <v>0</v>
      </c>
      <c r="AK129" s="58">
        <v>0</v>
      </c>
      <c r="AL129" s="58">
        <v>0</v>
      </c>
      <c r="AM129" s="58">
        <v>0</v>
      </c>
      <c r="AN129" s="58">
        <v>0</v>
      </c>
      <c r="AO129" s="58">
        <v>0</v>
      </c>
      <c r="AP129" s="58"/>
      <c r="AQ129" s="58" t="s">
        <v>383</v>
      </c>
      <c r="AR129" s="58"/>
      <c r="AS129" s="58">
        <v>100</v>
      </c>
      <c r="AT129" s="58" t="s">
        <v>327</v>
      </c>
      <c r="AU129" s="58"/>
      <c r="AV129" s="58"/>
      <c r="AW129" s="58"/>
      <c r="AX129" s="58"/>
      <c r="AY129" s="58"/>
      <c r="AZ129" s="58"/>
      <c r="BA129" s="58"/>
      <c r="BB129" s="58"/>
      <c r="BC129" s="58"/>
      <c r="BD129" s="58"/>
      <c r="BE129" s="58"/>
      <c r="BF129" s="58"/>
      <c r="BG129" s="58"/>
      <c r="BH129" s="58"/>
      <c r="BI129" s="58"/>
      <c r="BJ129" s="58"/>
      <c r="BK129" s="58"/>
      <c r="BL129" s="58"/>
      <c r="BM129" s="58"/>
      <c r="BN129" s="58"/>
      <c r="BO129" s="58" t="s">
        <v>427</v>
      </c>
      <c r="BP129" s="58"/>
      <c r="BQ129" s="58"/>
      <c r="BR129" s="58"/>
      <c r="BS129" s="58"/>
      <c r="BT129" s="58"/>
      <c r="BU129" s="58"/>
      <c r="BV129" s="58"/>
      <c r="BW129" s="58"/>
      <c r="BX129" s="58"/>
      <c r="BY129" s="58"/>
      <c r="BZ129" s="58"/>
      <c r="CA129" s="58"/>
      <c r="CB129" s="58"/>
      <c r="CC129" s="58"/>
      <c r="CD129" s="58"/>
      <c r="CE129" s="58"/>
      <c r="CF129" s="58"/>
      <c r="CG129" s="58"/>
      <c r="CH129" s="58"/>
      <c r="CI129" s="58"/>
      <c r="CJ129" s="58"/>
      <c r="CK129" s="58"/>
      <c r="CL129" s="58"/>
      <c r="CM129" s="58"/>
      <c r="CN129" s="58"/>
      <c r="CO129" s="58"/>
      <c r="CP129" s="58"/>
      <c r="CQ129" s="58"/>
      <c r="CR129" s="58"/>
      <c r="CS129" s="58"/>
      <c r="CT129" s="58"/>
      <c r="CU129" s="58"/>
      <c r="CV129" s="58"/>
      <c r="CW129" s="58"/>
      <c r="CX129" s="58"/>
      <c r="CY129" s="58"/>
      <c r="CZ129" s="58"/>
      <c r="DA129" s="58"/>
      <c r="DB129" s="58"/>
      <c r="DC129" s="58"/>
      <c r="DD129" s="58"/>
      <c r="DE129" s="58"/>
      <c r="DF129" s="58"/>
      <c r="DG129" s="58"/>
      <c r="DH129" s="58"/>
      <c r="DI129" s="58"/>
      <c r="DJ129" s="58"/>
      <c r="DK129" s="58"/>
      <c r="DL129" s="58"/>
      <c r="DM129" s="58"/>
      <c r="DN129" s="58"/>
      <c r="DO129" s="58"/>
      <c r="DP129" s="58"/>
      <c r="DQ129" s="58"/>
      <c r="DR129" s="58"/>
      <c r="DS129" s="58"/>
      <c r="DT129" s="58"/>
      <c r="DU129" s="58"/>
      <c r="DV129" s="58"/>
      <c r="DW129" s="58"/>
      <c r="DX129" s="58"/>
      <c r="DY129" s="58"/>
      <c r="DZ129" s="58"/>
      <c r="EA129" s="58"/>
      <c r="EB129" s="58"/>
      <c r="EC129" s="58"/>
      <c r="ED129" s="58"/>
      <c r="EE129" s="58"/>
      <c r="EF129" s="58"/>
      <c r="EG129" s="58"/>
      <c r="EH129" s="58"/>
      <c r="EI129" s="58"/>
      <c r="EJ129" s="58" t="s">
        <v>318</v>
      </c>
      <c r="EK129" s="58">
        <v>1</v>
      </c>
      <c r="EL129" s="58">
        <v>0</v>
      </c>
      <c r="EM129" s="58">
        <v>0</v>
      </c>
      <c r="EN129" s="58">
        <v>0</v>
      </c>
      <c r="EO129" s="58">
        <v>0</v>
      </c>
      <c r="EP129" s="58">
        <v>0</v>
      </c>
      <c r="EQ129" s="58"/>
      <c r="ER129" s="58" t="s">
        <v>320</v>
      </c>
      <c r="ES129" s="58">
        <v>0</v>
      </c>
      <c r="ET129" s="58">
        <v>0</v>
      </c>
      <c r="EU129" s="58">
        <v>0</v>
      </c>
      <c r="EV129" s="58">
        <v>0</v>
      </c>
      <c r="EW129" s="58">
        <v>0</v>
      </c>
      <c r="EX129" s="58">
        <v>0</v>
      </c>
      <c r="EY129" s="58">
        <v>0</v>
      </c>
      <c r="EZ129" s="58">
        <v>0</v>
      </c>
      <c r="FA129" s="58">
        <v>0</v>
      </c>
      <c r="FB129" s="58">
        <v>0</v>
      </c>
      <c r="FC129" s="58">
        <v>0</v>
      </c>
      <c r="FD129" s="58">
        <v>0</v>
      </c>
      <c r="FE129" s="58">
        <v>0</v>
      </c>
      <c r="FF129" s="58">
        <v>0</v>
      </c>
      <c r="FG129" s="58">
        <v>1</v>
      </c>
      <c r="FH129" s="58">
        <v>0</v>
      </c>
      <c r="FI129" s="58">
        <v>0</v>
      </c>
      <c r="FJ129" s="58" t="s">
        <v>3998</v>
      </c>
      <c r="FK129" s="58" t="s">
        <v>318</v>
      </c>
      <c r="FL129" s="58">
        <v>1</v>
      </c>
      <c r="FM129" s="58">
        <v>0</v>
      </c>
      <c r="FN129" s="58">
        <v>0</v>
      </c>
      <c r="FO129" s="58">
        <v>0</v>
      </c>
      <c r="FP129" s="58">
        <v>0</v>
      </c>
      <c r="FQ129" s="58">
        <v>0</v>
      </c>
      <c r="FR129" s="58"/>
      <c r="FS129" s="58"/>
      <c r="FT129" s="58"/>
      <c r="FU129" s="58"/>
      <c r="FV129" s="58"/>
      <c r="FW129" s="58"/>
      <c r="FX129" s="58"/>
      <c r="FY129" s="58"/>
      <c r="FZ129" s="58"/>
      <c r="GA129" s="58"/>
      <c r="GB129" s="58"/>
      <c r="GC129" s="58"/>
      <c r="GD129" s="58"/>
      <c r="GE129" s="58"/>
      <c r="GF129" s="58"/>
      <c r="GG129" s="58"/>
      <c r="GH129" s="58"/>
      <c r="GI129" s="58"/>
      <c r="GJ129" s="58"/>
      <c r="GK129" s="58"/>
      <c r="GL129" s="58"/>
      <c r="GM129" s="58"/>
      <c r="GN129" s="58"/>
      <c r="GO129" s="58"/>
      <c r="GP129" s="58"/>
      <c r="GQ129" s="58"/>
      <c r="GR129" s="58"/>
      <c r="GS129" s="58"/>
      <c r="GT129" s="58"/>
      <c r="GU129" s="58"/>
      <c r="GV129" s="58"/>
      <c r="GW129" s="58"/>
      <c r="GX129" s="58"/>
      <c r="GY129" s="58"/>
      <c r="GZ129" s="58"/>
      <c r="HA129" s="58"/>
      <c r="HB129" s="58"/>
      <c r="HC129" s="58"/>
      <c r="HD129" s="58"/>
      <c r="HE129" s="58"/>
      <c r="HF129" s="58"/>
      <c r="HG129" s="58"/>
      <c r="HH129" s="58"/>
      <c r="HI129" s="58"/>
      <c r="HJ129" s="58"/>
      <c r="HK129" s="58"/>
      <c r="HL129" s="58"/>
      <c r="HM129" s="58"/>
      <c r="HN129" s="58"/>
      <c r="HO129" s="58"/>
      <c r="HP129" s="58"/>
      <c r="HQ129" s="58"/>
      <c r="HR129" s="58"/>
      <c r="HS129" s="58"/>
      <c r="HT129" s="58"/>
      <c r="HU129" s="58" t="s">
        <v>344</v>
      </c>
      <c r="HV129" s="58"/>
      <c r="HW129" s="58" t="s">
        <v>631</v>
      </c>
      <c r="HX129" s="58"/>
      <c r="HY129" s="58"/>
      <c r="HZ129" s="58"/>
      <c r="IA129" s="58"/>
      <c r="IB129" s="58"/>
      <c r="IC129" s="58"/>
      <c r="ID129" s="54" t="s">
        <v>355</v>
      </c>
      <c r="IE129" s="58" t="s">
        <v>448</v>
      </c>
      <c r="IF129" s="58">
        <v>0</v>
      </c>
      <c r="IG129" s="58">
        <v>1</v>
      </c>
      <c r="IH129" s="58">
        <v>0</v>
      </c>
      <c r="II129" s="58">
        <v>0</v>
      </c>
      <c r="IJ129" s="58">
        <v>0</v>
      </c>
      <c r="IK129" s="58">
        <v>0</v>
      </c>
      <c r="IL129" s="58">
        <v>0</v>
      </c>
      <c r="IM129" s="54">
        <v>0</v>
      </c>
      <c r="IN129" s="58">
        <v>0</v>
      </c>
      <c r="IO129" s="58">
        <v>0</v>
      </c>
      <c r="IP129" s="58">
        <v>0</v>
      </c>
      <c r="IQ129" s="58"/>
      <c r="IR129" s="39" t="s">
        <v>4216</v>
      </c>
      <c r="IS129" s="58" t="s">
        <v>2966</v>
      </c>
      <c r="IT129" s="58">
        <v>1</v>
      </c>
      <c r="IU129" s="58">
        <v>0</v>
      </c>
      <c r="IV129" s="58">
        <v>1</v>
      </c>
      <c r="IW129" s="58">
        <v>1</v>
      </c>
      <c r="IX129" s="58">
        <v>0</v>
      </c>
      <c r="IY129" s="58">
        <v>0</v>
      </c>
      <c r="IZ129" s="58">
        <v>0</v>
      </c>
      <c r="JA129" s="58">
        <v>0</v>
      </c>
      <c r="JB129" s="58">
        <v>0</v>
      </c>
      <c r="JC129" s="58">
        <v>0</v>
      </c>
      <c r="JD129" s="58">
        <v>0</v>
      </c>
      <c r="JE129" s="58">
        <v>0</v>
      </c>
      <c r="JF129" s="58">
        <v>0</v>
      </c>
      <c r="JG129" s="58">
        <v>0</v>
      </c>
      <c r="JH129" s="58">
        <v>0</v>
      </c>
      <c r="JI129" s="58">
        <v>0</v>
      </c>
      <c r="JJ129" s="58"/>
      <c r="JK129" s="58" t="s">
        <v>389</v>
      </c>
      <c r="JL129" s="58" t="s">
        <v>506</v>
      </c>
      <c r="JM129" s="58"/>
      <c r="JN129" s="39" t="s">
        <v>352</v>
      </c>
      <c r="JO129" s="39"/>
      <c r="JP129" s="58"/>
      <c r="JQ129" s="58"/>
      <c r="JR129" s="58"/>
      <c r="JS129" s="58"/>
      <c r="JT129" s="58"/>
      <c r="JU129" s="58"/>
      <c r="JV129" s="58"/>
      <c r="JW129" s="58"/>
      <c r="JX129" s="58"/>
      <c r="JY129" s="58"/>
      <c r="JZ129" s="58"/>
      <c r="KA129" s="58"/>
      <c r="KB129" s="59"/>
      <c r="KC129" s="58"/>
      <c r="KD129" s="58"/>
      <c r="KE129" s="58"/>
      <c r="KF129" s="58"/>
      <c r="KG129" s="58"/>
      <c r="KH129" s="58"/>
      <c r="KI129" s="58"/>
      <c r="KJ129" s="58"/>
      <c r="KK129" s="58"/>
      <c r="KL129" s="58"/>
      <c r="KM129" s="58"/>
      <c r="KN129" s="58"/>
      <c r="KO129" s="58"/>
      <c r="KP129" s="58"/>
      <c r="KQ129" s="58"/>
      <c r="KR129" s="58"/>
      <c r="KS129" s="58"/>
      <c r="KT129" s="58"/>
      <c r="KU129" s="58"/>
      <c r="KV129" s="58"/>
      <c r="KW129" s="58"/>
      <c r="KX129" s="58"/>
      <c r="KY129" s="58"/>
      <c r="KZ129" s="58"/>
      <c r="LA129" s="58"/>
      <c r="LB129" s="58"/>
      <c r="LC129" s="58"/>
      <c r="LD129" s="58"/>
      <c r="LE129" s="58"/>
      <c r="LF129" s="58"/>
      <c r="LG129" s="58"/>
      <c r="LH129" s="58"/>
      <c r="LI129" s="58"/>
      <c r="LJ129" s="58"/>
      <c r="LK129" s="58"/>
      <c r="LL129" s="58"/>
      <c r="LM129" s="58"/>
      <c r="LN129" s="58"/>
      <c r="LO129" s="58"/>
      <c r="LP129" s="58"/>
      <c r="LQ129" s="58"/>
      <c r="LR129" s="58"/>
      <c r="LS129" s="58"/>
      <c r="LT129" s="58"/>
      <c r="LU129" s="58"/>
      <c r="LV129" s="58"/>
      <c r="LW129" s="58"/>
      <c r="LX129" s="58"/>
      <c r="LY129" s="58"/>
      <c r="LZ129" s="58"/>
      <c r="MA129" s="58"/>
      <c r="MB129" s="58"/>
      <c r="MC129" s="58"/>
      <c r="MD129" s="58"/>
      <c r="ME129" s="58"/>
      <c r="MF129" s="58"/>
      <c r="MG129" s="54" t="s">
        <v>355</v>
      </c>
      <c r="MH129" s="58" t="s">
        <v>2271</v>
      </c>
      <c r="MI129" s="54" t="s">
        <v>2271</v>
      </c>
      <c r="MJ129" s="58" t="s">
        <v>1061</v>
      </c>
      <c r="MK129" s="58">
        <v>1</v>
      </c>
      <c r="ML129" s="58">
        <v>1</v>
      </c>
      <c r="MM129" s="58">
        <v>1</v>
      </c>
      <c r="MN129" s="58">
        <v>1</v>
      </c>
      <c r="MO129" s="58">
        <v>0</v>
      </c>
      <c r="MP129" s="58">
        <v>0</v>
      </c>
      <c r="MQ129" s="58">
        <v>0</v>
      </c>
      <c r="MR129" s="58">
        <v>0</v>
      </c>
      <c r="MS129" s="58"/>
      <c r="MT129" s="58" t="s">
        <v>324</v>
      </c>
      <c r="MU129" s="58">
        <v>0</v>
      </c>
      <c r="MV129" s="58">
        <v>1</v>
      </c>
      <c r="MW129" s="58"/>
      <c r="MX129" s="58">
        <v>0</v>
      </c>
      <c r="MY129" s="58">
        <v>0</v>
      </c>
      <c r="MZ129" s="58">
        <v>0</v>
      </c>
      <c r="NA129" s="58"/>
      <c r="NB129" s="58" t="s">
        <v>356</v>
      </c>
      <c r="NC129" s="58">
        <v>1</v>
      </c>
      <c r="ND129" s="58">
        <v>1</v>
      </c>
      <c r="NE129" s="58">
        <v>0</v>
      </c>
      <c r="NF129" s="58">
        <v>0</v>
      </c>
      <c r="NG129" s="58" t="s">
        <v>1233</v>
      </c>
      <c r="NH129" s="58">
        <v>0</v>
      </c>
      <c r="NI129" s="58">
        <v>0</v>
      </c>
      <c r="NJ129" s="58">
        <v>0</v>
      </c>
      <c r="NK129" s="58">
        <v>1</v>
      </c>
      <c r="NL129" s="58">
        <v>1</v>
      </c>
      <c r="NM129" s="58">
        <v>0</v>
      </c>
      <c r="NN129" s="58">
        <v>0</v>
      </c>
      <c r="NO129" s="58">
        <v>0</v>
      </c>
      <c r="NP129" s="58">
        <v>0</v>
      </c>
      <c r="NQ129" s="58">
        <v>0</v>
      </c>
      <c r="NR129" s="58">
        <v>0</v>
      </c>
      <c r="NS129" s="58"/>
      <c r="NT129" s="58"/>
      <c r="NU129" s="58" t="s">
        <v>327</v>
      </c>
      <c r="NV129" s="58" t="s">
        <v>327</v>
      </c>
      <c r="NW129" s="58"/>
      <c r="NX129" s="58"/>
      <c r="NY129" s="58"/>
      <c r="NZ129" s="58"/>
      <c r="OA129" s="58"/>
      <c r="OB129" s="58"/>
      <c r="OC129" s="58"/>
      <c r="OD129" s="58"/>
      <c r="OE129" s="58"/>
      <c r="OF129" s="58"/>
      <c r="OG129" s="58"/>
      <c r="OH129" s="58"/>
      <c r="OI129" s="58"/>
      <c r="OJ129" s="58"/>
      <c r="OK129" s="58"/>
      <c r="OL129" s="58"/>
      <c r="OM129" s="58"/>
      <c r="ON129" s="58"/>
      <c r="OO129" s="58"/>
      <c r="OP129" s="58"/>
      <c r="OQ129" s="58"/>
      <c r="OR129" s="58"/>
      <c r="OS129" s="58"/>
      <c r="OT129" s="58"/>
      <c r="OU129" s="58"/>
      <c r="OV129" s="39"/>
      <c r="OW129" s="58"/>
      <c r="OX129" s="58"/>
      <c r="OY129" s="58"/>
      <c r="OZ129" s="58"/>
      <c r="PA129" s="58"/>
      <c r="PB129" s="58"/>
      <c r="PC129" s="58"/>
      <c r="PD129" s="58"/>
      <c r="PE129" s="58"/>
      <c r="PF129" s="58"/>
      <c r="PG129" s="58"/>
      <c r="PH129" s="58"/>
      <c r="PI129" s="58"/>
      <c r="PJ129" s="58"/>
      <c r="PK129" s="58"/>
      <c r="PL129" s="58"/>
      <c r="PM129" s="58"/>
      <c r="PN129" s="58"/>
      <c r="PO129" s="58"/>
      <c r="PP129" s="58"/>
      <c r="PQ129" s="58"/>
      <c r="PR129" s="58"/>
      <c r="PS129" s="58"/>
      <c r="PT129" s="58"/>
      <c r="PU129" s="58"/>
      <c r="PV129" s="58"/>
      <c r="PW129" s="58"/>
      <c r="PX129" s="58"/>
      <c r="PY129" s="58"/>
      <c r="PZ129" s="58"/>
      <c r="QA129" s="58"/>
      <c r="QB129" s="58"/>
      <c r="QC129" s="58"/>
      <c r="QD129" s="58"/>
      <c r="QE129" s="58"/>
      <c r="QF129" s="58"/>
      <c r="QG129" s="58"/>
      <c r="QH129" s="58"/>
      <c r="QI129" s="58"/>
      <c r="QJ129" s="58"/>
      <c r="QK129" s="58"/>
      <c r="QL129" s="58"/>
      <c r="QM129" s="58"/>
      <c r="QN129" s="58"/>
      <c r="QO129" s="58"/>
      <c r="QP129" s="58"/>
      <c r="QQ129" s="58"/>
      <c r="QR129" s="58"/>
      <c r="QS129" s="58"/>
      <c r="QT129" s="58"/>
      <c r="QU129" s="58"/>
      <c r="QV129" s="58"/>
      <c r="QW129" s="58"/>
      <c r="QX129" s="58"/>
      <c r="QY129" s="58"/>
      <c r="QZ129" s="58"/>
      <c r="RA129" s="58"/>
      <c r="RB129" s="58"/>
      <c r="RC129" s="58"/>
      <c r="RD129" s="58"/>
      <c r="RE129" s="58"/>
      <c r="RF129" s="58"/>
      <c r="RG129" s="58"/>
      <c r="RH129" s="58"/>
      <c r="RI129" s="58"/>
      <c r="RJ129" s="58"/>
      <c r="RK129" s="58"/>
      <c r="RL129" s="58"/>
      <c r="RM129" s="58"/>
      <c r="RN129" s="58"/>
      <c r="RO129" s="58"/>
      <c r="RP129" s="58"/>
      <c r="RQ129" s="58"/>
      <c r="RR129" s="58"/>
      <c r="RS129" s="58"/>
      <c r="RT129" s="58"/>
      <c r="RU129" s="58"/>
      <c r="RV129" s="58"/>
      <c r="RW129" s="58"/>
      <c r="RX129" s="58"/>
      <c r="RY129" s="58"/>
      <c r="RZ129" s="58"/>
      <c r="SA129" s="58"/>
      <c r="SB129" s="58"/>
      <c r="SC129" s="58"/>
      <c r="SD129" s="58"/>
      <c r="SE129" s="58"/>
      <c r="SF129" s="58"/>
      <c r="SG129" s="58"/>
      <c r="SH129" s="58"/>
      <c r="SI129" s="58"/>
      <c r="SJ129" s="58"/>
      <c r="SK129" s="58"/>
      <c r="SL129" s="58"/>
      <c r="SM129" s="58"/>
      <c r="SN129" s="58"/>
      <c r="SO129" s="58"/>
      <c r="SP129" s="58"/>
      <c r="SQ129" s="58"/>
      <c r="SR129" s="58"/>
      <c r="SS129" s="58"/>
      <c r="ST129" s="58"/>
      <c r="SU129" s="58"/>
      <c r="SV129" s="58"/>
      <c r="SW129" s="58"/>
      <c r="SX129" s="58"/>
      <c r="SY129" s="58"/>
      <c r="SZ129" s="58"/>
      <c r="TA129" s="58"/>
      <c r="TB129" s="58"/>
      <c r="TC129" s="58"/>
      <c r="TD129" s="58"/>
      <c r="TE129" s="58"/>
      <c r="TF129" s="58"/>
      <c r="TG129" s="58"/>
      <c r="TH129" s="58"/>
      <c r="TI129" s="58"/>
      <c r="TJ129" s="58"/>
      <c r="TK129" s="58"/>
      <c r="TL129" s="58"/>
      <c r="TM129" s="58"/>
      <c r="TN129" s="58"/>
      <c r="TO129" s="58"/>
      <c r="TP129" s="58"/>
      <c r="TQ129" s="58"/>
      <c r="TR129" s="58"/>
      <c r="TS129" s="58"/>
      <c r="TT129" s="58"/>
      <c r="TU129" s="58"/>
      <c r="TV129" s="58"/>
      <c r="TW129" s="58"/>
      <c r="TX129" s="58"/>
      <c r="TY129" s="58"/>
      <c r="TZ129" s="58"/>
      <c r="UA129" s="58"/>
      <c r="UB129" s="58"/>
      <c r="UC129" s="58"/>
      <c r="UD129" s="58"/>
      <c r="UE129" s="58"/>
      <c r="UF129" s="58"/>
      <c r="UG129" s="58"/>
      <c r="UH129" s="58"/>
      <c r="UI129" s="58"/>
      <c r="UJ129" s="58"/>
      <c r="UK129" s="58"/>
      <c r="UL129" s="58"/>
      <c r="UM129" s="58"/>
      <c r="UN129" s="58"/>
      <c r="UO129" s="58"/>
      <c r="UP129" s="58"/>
      <c r="UQ129" s="58"/>
      <c r="UR129" s="58"/>
      <c r="US129" s="58"/>
      <c r="UT129" s="58"/>
      <c r="UU129" s="58"/>
      <c r="UV129" s="58"/>
      <c r="UW129" s="58"/>
      <c r="UX129" s="58"/>
      <c r="UY129" s="58"/>
      <c r="UZ129" s="58"/>
      <c r="VA129" s="58"/>
      <c r="VB129" s="58"/>
      <c r="VC129" s="58"/>
      <c r="VD129" s="58"/>
      <c r="VE129" s="58"/>
      <c r="VF129" s="58"/>
      <c r="VG129" s="58"/>
      <c r="VH129" s="58"/>
      <c r="VI129" s="58"/>
      <c r="VJ129" s="58"/>
      <c r="VK129" s="58"/>
      <c r="VL129" s="58"/>
      <c r="VM129" s="58"/>
      <c r="VN129" s="58"/>
      <c r="VO129" s="58"/>
      <c r="VP129" s="58"/>
      <c r="VQ129" s="58"/>
      <c r="VR129" s="58"/>
      <c r="VS129" s="58" t="s">
        <v>2968</v>
      </c>
      <c r="VT129" s="58">
        <v>1</v>
      </c>
      <c r="VU129" s="58">
        <v>1</v>
      </c>
      <c r="VV129" s="58">
        <v>1</v>
      </c>
      <c r="VW129" s="58">
        <v>1</v>
      </c>
      <c r="VX129" s="58">
        <v>1</v>
      </c>
      <c r="VY129" s="58">
        <v>1</v>
      </c>
      <c r="VZ129" s="58">
        <v>1</v>
      </c>
      <c r="WA129" s="58">
        <v>0</v>
      </c>
      <c r="WB129" s="58"/>
      <c r="WC129" s="58">
        <v>0</v>
      </c>
      <c r="WD129" s="58">
        <v>0</v>
      </c>
      <c r="WE129" s="58">
        <v>0</v>
      </c>
      <c r="WF129" s="58"/>
      <c r="WG129" s="58" t="s">
        <v>4424</v>
      </c>
      <c r="WH129" s="58" t="s">
        <v>4096</v>
      </c>
      <c r="WI129" s="58" t="s">
        <v>355</v>
      </c>
      <c r="WJ129" s="58">
        <v>0</v>
      </c>
      <c r="WK129" s="58">
        <v>0</v>
      </c>
      <c r="WL129" s="58">
        <v>0</v>
      </c>
      <c r="WM129" s="58">
        <v>0</v>
      </c>
      <c r="WN129" s="58">
        <v>0</v>
      </c>
      <c r="WO129" s="58">
        <v>0</v>
      </c>
      <c r="WP129" s="58">
        <v>0</v>
      </c>
      <c r="WQ129" s="58">
        <v>0</v>
      </c>
      <c r="WR129" s="58">
        <v>0</v>
      </c>
      <c r="WS129" s="58">
        <v>0</v>
      </c>
      <c r="WT129" s="58">
        <v>0</v>
      </c>
      <c r="WU129" s="58"/>
      <c r="WV129" s="58">
        <v>0</v>
      </c>
      <c r="WW129" s="58">
        <v>1</v>
      </c>
      <c r="WX129" s="58">
        <v>0</v>
      </c>
      <c r="WY129" s="58"/>
      <c r="WZ129" s="58"/>
      <c r="XA129" s="58" t="s">
        <v>327</v>
      </c>
      <c r="XB129" s="58"/>
      <c r="XC129" s="58"/>
      <c r="XD129" s="58"/>
      <c r="XE129" s="58"/>
      <c r="XF129" s="58"/>
      <c r="XG129" s="58"/>
      <c r="XH129" s="58"/>
      <c r="XI129" s="58"/>
      <c r="XJ129" s="39" t="s">
        <v>355</v>
      </c>
      <c r="XK129" s="58" t="s">
        <v>327</v>
      </c>
      <c r="XL129" s="58"/>
      <c r="XM129" s="58" t="s">
        <v>428</v>
      </c>
      <c r="XN129" s="58">
        <v>0</v>
      </c>
      <c r="XO129" s="58">
        <v>0</v>
      </c>
      <c r="XP129" s="58">
        <v>0</v>
      </c>
      <c r="XQ129" s="58"/>
      <c r="XR129" s="58">
        <v>0</v>
      </c>
      <c r="XS129" s="58">
        <v>0</v>
      </c>
      <c r="XT129" s="58">
        <v>1</v>
      </c>
      <c r="XU129" s="58"/>
      <c r="XV129" s="58"/>
      <c r="XW129" s="58" t="s">
        <v>327</v>
      </c>
      <c r="XX129" s="58">
        <v>231555635</v>
      </c>
      <c r="XY129" s="58" t="s">
        <v>2971</v>
      </c>
      <c r="XZ129" s="57">
        <v>44512.573125000003</v>
      </c>
      <c r="YA129" s="58"/>
      <c r="YB129" s="58"/>
      <c r="YC129" s="58" t="s">
        <v>336</v>
      </c>
      <c r="YD129" s="58" t="s">
        <v>337</v>
      </c>
      <c r="YE129" s="58"/>
      <c r="YF129" s="58">
        <v>142</v>
      </c>
    </row>
    <row r="130" spans="1:656" s="14" customFormat="1" x14ac:dyDescent="0.25">
      <c r="A130" s="37">
        <v>44510.801816099527</v>
      </c>
      <c r="B130" s="38">
        <v>44510.816835694437</v>
      </c>
      <c r="C130" s="38">
        <v>44510</v>
      </c>
      <c r="D130" s="39" t="s">
        <v>2735</v>
      </c>
      <c r="E130" s="39" t="s">
        <v>1199</v>
      </c>
      <c r="F130" s="38">
        <v>44510</v>
      </c>
      <c r="G130" s="39" t="s">
        <v>310</v>
      </c>
      <c r="H130" s="39" t="s">
        <v>310</v>
      </c>
      <c r="I130" s="39" t="s">
        <v>1915</v>
      </c>
      <c r="J130" s="39" t="s">
        <v>1029</v>
      </c>
      <c r="K130" s="39" t="s">
        <v>441</v>
      </c>
      <c r="L130" s="39"/>
      <c r="M130" s="39" t="s">
        <v>314</v>
      </c>
      <c r="N130" s="39" t="s">
        <v>327</v>
      </c>
      <c r="O130" s="39" t="s">
        <v>315</v>
      </c>
      <c r="P130" s="39" t="s">
        <v>316</v>
      </c>
      <c r="Q130" s="39"/>
      <c r="R130" s="39" t="s">
        <v>317</v>
      </c>
      <c r="S130" s="39">
        <v>2</v>
      </c>
      <c r="T130" s="39">
        <v>0</v>
      </c>
      <c r="U130" s="39">
        <v>2</v>
      </c>
      <c r="V130" s="39" t="s">
        <v>319</v>
      </c>
      <c r="W130" s="39">
        <v>0</v>
      </c>
      <c r="X130" s="39">
        <v>1</v>
      </c>
      <c r="Y130" s="39">
        <v>0</v>
      </c>
      <c r="Z130" s="39">
        <v>0</v>
      </c>
      <c r="AA130" s="39"/>
      <c r="AB130" s="39"/>
      <c r="AC130" s="39"/>
      <c r="AD130" s="39"/>
      <c r="AE130" s="39"/>
      <c r="AF130" s="39" t="s">
        <v>310</v>
      </c>
      <c r="AG130" s="39" t="s">
        <v>339</v>
      </c>
      <c r="AH130" s="39">
        <v>1</v>
      </c>
      <c r="AI130" s="39">
        <v>0</v>
      </c>
      <c r="AJ130" s="39">
        <v>0</v>
      </c>
      <c r="AK130" s="39">
        <v>0</v>
      </c>
      <c r="AL130" s="39">
        <v>0</v>
      </c>
      <c r="AM130" s="39">
        <v>0</v>
      </c>
      <c r="AN130" s="39">
        <v>0</v>
      </c>
      <c r="AO130" s="39">
        <v>0</v>
      </c>
      <c r="AP130" s="39"/>
      <c r="AQ130" s="39" t="s">
        <v>383</v>
      </c>
      <c r="AR130" s="39"/>
      <c r="AS130" s="39">
        <v>100</v>
      </c>
      <c r="AT130" s="39" t="s">
        <v>327</v>
      </c>
      <c r="AU130" s="39"/>
      <c r="AV130" s="39"/>
      <c r="AW130" s="39"/>
      <c r="AX130" s="39"/>
      <c r="AY130" s="39"/>
      <c r="AZ130" s="39"/>
      <c r="BA130" s="39"/>
      <c r="BB130" s="39"/>
      <c r="BC130" s="39"/>
      <c r="BD130" s="39"/>
      <c r="BE130" s="39"/>
      <c r="BF130" s="39"/>
      <c r="BG130" s="39"/>
      <c r="BH130" s="39"/>
      <c r="BI130" s="39"/>
      <c r="BJ130" s="39"/>
      <c r="BK130" s="39"/>
      <c r="BL130" s="39"/>
      <c r="BM130" s="39"/>
      <c r="BN130" s="39"/>
      <c r="BO130" s="39" t="s">
        <v>496</v>
      </c>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c r="CO130" s="39"/>
      <c r="CP130" s="39"/>
      <c r="CQ130" s="39"/>
      <c r="CR130" s="39"/>
      <c r="CS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c r="DR130" s="39"/>
      <c r="DS130" s="39"/>
      <c r="DT130" s="39"/>
      <c r="DU130" s="39"/>
      <c r="DV130" s="39"/>
      <c r="DW130" s="39"/>
      <c r="DX130" s="39"/>
      <c r="DY130" s="39"/>
      <c r="DZ130" s="39"/>
      <c r="EA130" s="39"/>
      <c r="EB130" s="39"/>
      <c r="EC130" s="39"/>
      <c r="ED130" s="39"/>
      <c r="EE130" s="39"/>
      <c r="EF130" s="39"/>
      <c r="EG130" s="39"/>
      <c r="EH130" s="39"/>
      <c r="EI130" s="39"/>
      <c r="EJ130" s="39" t="s">
        <v>318</v>
      </c>
      <c r="EK130" s="39">
        <v>1</v>
      </c>
      <c r="EL130" s="39">
        <v>0</v>
      </c>
      <c r="EM130" s="39">
        <v>0</v>
      </c>
      <c r="EN130" s="39">
        <v>0</v>
      </c>
      <c r="EO130" s="39">
        <v>0</v>
      </c>
      <c r="EP130" s="39">
        <v>0</v>
      </c>
      <c r="EQ130" s="39"/>
      <c r="ER130" s="39" t="s">
        <v>355</v>
      </c>
      <c r="ES130" s="39">
        <v>0</v>
      </c>
      <c r="ET130" s="39">
        <v>0</v>
      </c>
      <c r="EU130" s="39">
        <v>0</v>
      </c>
      <c r="EV130" s="39">
        <v>0</v>
      </c>
      <c r="EW130" s="39">
        <v>0</v>
      </c>
      <c r="EX130" s="39">
        <v>0</v>
      </c>
      <c r="EY130" s="39">
        <v>0</v>
      </c>
      <c r="EZ130" s="39">
        <v>0</v>
      </c>
      <c r="FA130" s="39">
        <v>0</v>
      </c>
      <c r="FB130" s="39">
        <v>0</v>
      </c>
      <c r="FC130" s="39">
        <v>0</v>
      </c>
      <c r="FD130" s="39">
        <v>0</v>
      </c>
      <c r="FE130" s="39">
        <v>0</v>
      </c>
      <c r="FF130" s="39">
        <v>0</v>
      </c>
      <c r="FG130" s="39">
        <v>0</v>
      </c>
      <c r="FH130" s="39">
        <v>1</v>
      </c>
      <c r="FI130" s="39">
        <v>0</v>
      </c>
      <c r="FJ130" s="39"/>
      <c r="FK130" s="39" t="s">
        <v>318</v>
      </c>
      <c r="FL130" s="39">
        <v>1</v>
      </c>
      <c r="FM130" s="39">
        <v>0</v>
      </c>
      <c r="FN130" s="39">
        <v>0</v>
      </c>
      <c r="FO130" s="39">
        <v>0</v>
      </c>
      <c r="FP130" s="39">
        <v>0</v>
      </c>
      <c r="FQ130" s="39">
        <v>0</v>
      </c>
      <c r="FR130" s="39"/>
      <c r="FS130" s="39"/>
      <c r="FT130" s="39"/>
      <c r="FU130" s="39"/>
      <c r="FV130" s="39"/>
      <c r="FW130" s="39"/>
      <c r="FX130" s="39"/>
      <c r="FY130" s="39"/>
      <c r="FZ130" s="39"/>
      <c r="GA130" s="39"/>
      <c r="GB130" s="39"/>
      <c r="GC130" s="39"/>
      <c r="GD130" s="39"/>
      <c r="GE130" s="39"/>
      <c r="GF130" s="39"/>
      <c r="GG130" s="39"/>
      <c r="GH130" s="39"/>
      <c r="GI130" s="39"/>
      <c r="GJ130" s="39"/>
      <c r="GK130" s="39"/>
      <c r="GL130" s="39"/>
      <c r="GM130" s="39"/>
      <c r="GN130" s="39"/>
      <c r="GO130" s="39"/>
      <c r="GP130" s="39"/>
      <c r="GQ130" s="39"/>
      <c r="GR130" s="39"/>
      <c r="GS130" s="39"/>
      <c r="GT130" s="39"/>
      <c r="GU130" s="39"/>
      <c r="GV130" s="39"/>
      <c r="GW130" s="39"/>
      <c r="GX130" s="39"/>
      <c r="GY130" s="39"/>
      <c r="GZ130" s="39"/>
      <c r="HA130" s="39"/>
      <c r="HB130" s="39"/>
      <c r="HC130" s="39"/>
      <c r="HD130" s="39"/>
      <c r="HE130" s="39"/>
      <c r="HF130" s="39"/>
      <c r="HG130" s="39"/>
      <c r="HH130" s="39"/>
      <c r="HI130" s="39"/>
      <c r="HJ130" s="39"/>
      <c r="HK130" s="39"/>
      <c r="HL130" s="39"/>
      <c r="HM130" s="39"/>
      <c r="HN130" s="39"/>
      <c r="HO130" s="39"/>
      <c r="HP130" s="39"/>
      <c r="HQ130" s="39"/>
      <c r="HR130" s="39"/>
      <c r="HS130" s="39"/>
      <c r="HT130" s="39"/>
      <c r="HU130" s="39" t="s">
        <v>1161</v>
      </c>
      <c r="HV130" s="39"/>
      <c r="HW130" s="39" t="s">
        <v>385</v>
      </c>
      <c r="HX130" s="39"/>
      <c r="HY130" s="39"/>
      <c r="HZ130" s="39"/>
      <c r="IA130" s="39"/>
      <c r="IB130" s="39"/>
      <c r="IC130" s="39"/>
      <c r="ID130" s="39" t="s">
        <v>4284</v>
      </c>
      <c r="IE130" s="39" t="s">
        <v>448</v>
      </c>
      <c r="IF130" s="39">
        <v>0</v>
      </c>
      <c r="IG130" s="39">
        <v>1</v>
      </c>
      <c r="IH130" s="39">
        <v>0</v>
      </c>
      <c r="II130" s="39">
        <v>0</v>
      </c>
      <c r="IJ130" s="39">
        <v>0</v>
      </c>
      <c r="IK130" s="39">
        <v>0</v>
      </c>
      <c r="IL130" s="39">
        <v>0</v>
      </c>
      <c r="IM130" s="39">
        <v>0</v>
      </c>
      <c r="IN130" s="39">
        <v>0</v>
      </c>
      <c r="IO130" s="39">
        <v>0</v>
      </c>
      <c r="IP130" s="39">
        <v>0</v>
      </c>
      <c r="IQ130" s="39"/>
      <c r="IR130" s="39" t="s">
        <v>4040</v>
      </c>
      <c r="IS130" s="39" t="s">
        <v>604</v>
      </c>
      <c r="IT130" s="39">
        <v>1</v>
      </c>
      <c r="IU130" s="39">
        <v>0</v>
      </c>
      <c r="IV130" s="39">
        <v>1</v>
      </c>
      <c r="IW130" s="39">
        <v>1</v>
      </c>
      <c r="IX130" s="39">
        <v>0</v>
      </c>
      <c r="IY130" s="39">
        <v>0</v>
      </c>
      <c r="IZ130" s="39">
        <v>0</v>
      </c>
      <c r="JA130" s="39">
        <v>0</v>
      </c>
      <c r="JB130" s="39">
        <v>0</v>
      </c>
      <c r="JC130" s="39">
        <v>0</v>
      </c>
      <c r="JD130" s="39">
        <v>0</v>
      </c>
      <c r="JE130" s="39">
        <v>0</v>
      </c>
      <c r="JF130" s="39">
        <v>0</v>
      </c>
      <c r="JG130" s="39">
        <v>0</v>
      </c>
      <c r="JH130" s="39">
        <v>0</v>
      </c>
      <c r="JI130" s="39">
        <v>0</v>
      </c>
      <c r="JJ130" s="39"/>
      <c r="JK130" s="39" t="s">
        <v>411</v>
      </c>
      <c r="JL130" s="39" t="s">
        <v>506</v>
      </c>
      <c r="JM130" s="39"/>
      <c r="JN130" s="39" t="s">
        <v>352</v>
      </c>
      <c r="JO130" s="39"/>
      <c r="JP130" s="39"/>
      <c r="JQ130" s="39"/>
      <c r="JR130" s="39"/>
      <c r="JS130" s="39"/>
      <c r="JT130" s="39"/>
      <c r="JU130" s="39"/>
      <c r="JV130" s="39"/>
      <c r="JW130" s="39"/>
      <c r="JX130" s="39"/>
      <c r="JY130" s="39"/>
      <c r="JZ130" s="39"/>
      <c r="KA130" s="39"/>
      <c r="KB130" s="61"/>
      <c r="KC130" s="39"/>
      <c r="KD130" s="39"/>
      <c r="KE130" s="39"/>
      <c r="KF130" s="39"/>
      <c r="KG130" s="39"/>
      <c r="KH130" s="39"/>
      <c r="KI130" s="39"/>
      <c r="KJ130" s="39"/>
      <c r="KK130" s="39"/>
      <c r="KL130" s="39"/>
      <c r="KM130" s="39"/>
      <c r="KN130" s="39"/>
      <c r="KO130" s="39"/>
      <c r="KP130" s="39"/>
      <c r="KQ130" s="39"/>
      <c r="KR130" s="39"/>
      <c r="KS130" s="39"/>
      <c r="KT130" s="39"/>
      <c r="KU130" s="39"/>
      <c r="KV130" s="39"/>
      <c r="KW130" s="39"/>
      <c r="KX130" s="39"/>
      <c r="KY130" s="39"/>
      <c r="KZ130" s="39"/>
      <c r="LA130" s="39"/>
      <c r="LB130" s="39"/>
      <c r="LC130" s="39"/>
      <c r="LD130" s="39"/>
      <c r="LE130" s="39"/>
      <c r="LF130" s="39"/>
      <c r="LG130" s="39"/>
      <c r="LH130" s="39"/>
      <c r="LI130" s="39"/>
      <c r="LJ130" s="39"/>
      <c r="LK130" s="39"/>
      <c r="LL130" s="39"/>
      <c r="LM130" s="39"/>
      <c r="LN130" s="39"/>
      <c r="LO130" s="39"/>
      <c r="LP130" s="39"/>
      <c r="LQ130" s="39"/>
      <c r="LR130" s="39"/>
      <c r="LS130" s="39"/>
      <c r="LT130" s="39"/>
      <c r="LU130" s="39"/>
      <c r="LV130" s="39"/>
      <c r="LW130" s="39"/>
      <c r="LX130" s="39"/>
      <c r="LY130" s="39"/>
      <c r="LZ130" s="39"/>
      <c r="MA130" s="39"/>
      <c r="MB130" s="39"/>
      <c r="MC130" s="39"/>
      <c r="MD130" s="39"/>
      <c r="ME130" s="39"/>
      <c r="MF130" s="39"/>
      <c r="MG130" s="39" t="s">
        <v>4352</v>
      </c>
      <c r="MH130" s="39" t="s">
        <v>355</v>
      </c>
      <c r="MI130" s="39" t="s">
        <v>355</v>
      </c>
      <c r="MJ130" s="39" t="s">
        <v>1061</v>
      </c>
      <c r="MK130" s="39">
        <v>1</v>
      </c>
      <c r="ML130" s="39">
        <v>1</v>
      </c>
      <c r="MM130" s="39">
        <v>1</v>
      </c>
      <c r="MN130" s="39">
        <v>1</v>
      </c>
      <c r="MO130" s="39">
        <v>0</v>
      </c>
      <c r="MP130" s="39">
        <v>0</v>
      </c>
      <c r="MQ130" s="39">
        <v>0</v>
      </c>
      <c r="MR130" s="39">
        <v>0</v>
      </c>
      <c r="MS130" s="39"/>
      <c r="MT130" s="39" t="s">
        <v>4360</v>
      </c>
      <c r="MU130" s="39">
        <v>0</v>
      </c>
      <c r="MV130" s="39">
        <v>1</v>
      </c>
      <c r="MW130" s="39"/>
      <c r="MX130" s="39">
        <v>0</v>
      </c>
      <c r="MY130" s="39">
        <v>0</v>
      </c>
      <c r="MZ130" s="39">
        <v>0</v>
      </c>
      <c r="NA130" s="39"/>
      <c r="NB130" s="39" t="s">
        <v>325</v>
      </c>
      <c r="NC130" s="39">
        <v>1</v>
      </c>
      <c r="ND130" s="39">
        <v>0</v>
      </c>
      <c r="NE130" s="39">
        <v>0</v>
      </c>
      <c r="NF130" s="39">
        <v>0</v>
      </c>
      <c r="NG130" s="39" t="s">
        <v>2978</v>
      </c>
      <c r="NH130" s="39">
        <v>0</v>
      </c>
      <c r="NI130" s="39">
        <v>0</v>
      </c>
      <c r="NJ130" s="39">
        <v>1</v>
      </c>
      <c r="NK130" s="39">
        <v>1</v>
      </c>
      <c r="NL130" s="39">
        <v>1</v>
      </c>
      <c r="NM130" s="39">
        <v>0</v>
      </c>
      <c r="NN130" s="39">
        <v>0</v>
      </c>
      <c r="NO130" s="39">
        <v>0</v>
      </c>
      <c r="NP130" s="39">
        <v>0</v>
      </c>
      <c r="NQ130" s="39">
        <v>0</v>
      </c>
      <c r="NR130" s="39">
        <v>0</v>
      </c>
      <c r="NS130" s="39"/>
      <c r="NT130" s="39"/>
      <c r="NU130" s="39" t="s">
        <v>327</v>
      </c>
      <c r="NV130" s="39" t="s">
        <v>327</v>
      </c>
      <c r="NW130" s="39"/>
      <c r="NX130" s="39"/>
      <c r="NY130" s="39"/>
      <c r="NZ130" s="39"/>
      <c r="OA130" s="39"/>
      <c r="OB130" s="39"/>
      <c r="OC130" s="39"/>
      <c r="OD130" s="39"/>
      <c r="OE130" s="39"/>
      <c r="OF130" s="39"/>
      <c r="OG130" s="39"/>
      <c r="OH130" s="39"/>
      <c r="OI130" s="39"/>
      <c r="OJ130" s="39"/>
      <c r="OK130" s="39"/>
      <c r="OL130" s="39"/>
      <c r="OM130" s="39"/>
      <c r="ON130" s="39"/>
      <c r="OO130" s="39"/>
      <c r="OP130" s="39"/>
      <c r="OQ130" s="39"/>
      <c r="OR130" s="39"/>
      <c r="OS130" s="39"/>
      <c r="OT130" s="39"/>
      <c r="OU130" s="39"/>
      <c r="OV130" s="39"/>
      <c r="OW130" s="39"/>
      <c r="OX130" s="39"/>
      <c r="OY130" s="39"/>
      <c r="OZ130" s="39"/>
      <c r="PA130" s="39"/>
      <c r="PB130" s="39"/>
      <c r="PC130" s="39"/>
      <c r="PD130" s="39"/>
      <c r="PE130" s="39"/>
      <c r="PF130" s="39"/>
      <c r="PG130" s="39"/>
      <c r="PH130" s="39"/>
      <c r="PI130" s="39"/>
      <c r="PJ130" s="39"/>
      <c r="PK130" s="39"/>
      <c r="PL130" s="39"/>
      <c r="PM130" s="39"/>
      <c r="PN130" s="39"/>
      <c r="PO130" s="39"/>
      <c r="PP130" s="39"/>
      <c r="PQ130" s="39"/>
      <c r="PR130" s="39"/>
      <c r="PS130" s="39"/>
      <c r="PT130" s="39"/>
      <c r="PU130" s="39"/>
      <c r="PV130" s="39"/>
      <c r="PW130" s="39"/>
      <c r="PX130" s="39"/>
      <c r="PY130" s="39"/>
      <c r="PZ130" s="39"/>
      <c r="QA130" s="39"/>
      <c r="QB130" s="39"/>
      <c r="QC130" s="39"/>
      <c r="QD130" s="39"/>
      <c r="QE130" s="39"/>
      <c r="QF130" s="39"/>
      <c r="QG130" s="39"/>
      <c r="QH130" s="39"/>
      <c r="QI130" s="39"/>
      <c r="QJ130" s="39"/>
      <c r="QK130" s="39"/>
      <c r="QL130" s="39"/>
      <c r="QM130" s="39"/>
      <c r="QN130" s="39"/>
      <c r="QO130" s="39"/>
      <c r="QP130" s="39"/>
      <c r="QQ130" s="39"/>
      <c r="QR130" s="39"/>
      <c r="QS130" s="39"/>
      <c r="QT130" s="39"/>
      <c r="QU130" s="39"/>
      <c r="QV130" s="39"/>
      <c r="QW130" s="39"/>
      <c r="QX130" s="39"/>
      <c r="QY130" s="39"/>
      <c r="QZ130" s="39"/>
      <c r="RA130" s="39"/>
      <c r="RB130" s="39"/>
      <c r="RC130" s="39"/>
      <c r="RD130" s="39"/>
      <c r="RE130" s="39"/>
      <c r="RF130" s="39"/>
      <c r="RG130" s="39"/>
      <c r="RH130" s="39"/>
      <c r="RI130" s="39"/>
      <c r="RJ130" s="39"/>
      <c r="RK130" s="39"/>
      <c r="RL130" s="39"/>
      <c r="RM130" s="39"/>
      <c r="RN130" s="39"/>
      <c r="RO130" s="39"/>
      <c r="RP130" s="39"/>
      <c r="RQ130" s="39"/>
      <c r="RR130" s="39"/>
      <c r="RS130" s="39"/>
      <c r="RT130" s="39"/>
      <c r="RU130" s="39"/>
      <c r="RV130" s="39"/>
      <c r="RW130" s="39"/>
      <c r="RX130" s="39"/>
      <c r="RY130" s="39"/>
      <c r="RZ130" s="39"/>
      <c r="SA130" s="39"/>
      <c r="SB130" s="39"/>
      <c r="SC130" s="39"/>
      <c r="SD130" s="39"/>
      <c r="SE130" s="39"/>
      <c r="SF130" s="39"/>
      <c r="SG130" s="39"/>
      <c r="SH130" s="39"/>
      <c r="SI130" s="39"/>
      <c r="SJ130" s="39"/>
      <c r="SK130" s="39"/>
      <c r="SL130" s="39"/>
      <c r="SM130" s="39"/>
      <c r="SN130" s="39"/>
      <c r="SO130" s="39"/>
      <c r="SP130" s="39"/>
      <c r="SQ130" s="39"/>
      <c r="SR130" s="39"/>
      <c r="SS130" s="39"/>
      <c r="ST130" s="39"/>
      <c r="SU130" s="39"/>
      <c r="SV130" s="39"/>
      <c r="SW130" s="39"/>
      <c r="SX130" s="39"/>
      <c r="SY130" s="39"/>
      <c r="SZ130" s="39"/>
      <c r="TA130" s="39"/>
      <c r="TB130" s="39"/>
      <c r="TC130" s="39"/>
      <c r="TD130" s="39"/>
      <c r="TE130" s="39"/>
      <c r="TF130" s="39"/>
      <c r="TG130" s="39"/>
      <c r="TH130" s="39"/>
      <c r="TI130" s="39"/>
      <c r="TJ130" s="39"/>
      <c r="TK130" s="39"/>
      <c r="TL130" s="39"/>
      <c r="TM130" s="39"/>
      <c r="TN130" s="39"/>
      <c r="TO130" s="39"/>
      <c r="TP130" s="39"/>
      <c r="TQ130" s="39"/>
      <c r="TR130" s="39"/>
      <c r="TS130" s="39"/>
      <c r="TT130" s="39"/>
      <c r="TU130" s="39"/>
      <c r="TV130" s="39"/>
      <c r="TW130" s="39"/>
      <c r="TX130" s="39"/>
      <c r="TY130" s="39"/>
      <c r="TZ130" s="39"/>
      <c r="UA130" s="39"/>
      <c r="UB130" s="39"/>
      <c r="UC130" s="39"/>
      <c r="UD130" s="39"/>
      <c r="UE130" s="39"/>
      <c r="UF130" s="39"/>
      <c r="UG130" s="39"/>
      <c r="UH130" s="39"/>
      <c r="UI130" s="39"/>
      <c r="UJ130" s="39"/>
      <c r="UK130" s="39"/>
      <c r="UL130" s="39"/>
      <c r="UM130" s="39"/>
      <c r="UN130" s="39"/>
      <c r="UO130" s="39"/>
      <c r="UP130" s="39"/>
      <c r="UQ130" s="39"/>
      <c r="UR130" s="39"/>
      <c r="US130" s="39"/>
      <c r="UT130" s="39"/>
      <c r="UU130" s="39"/>
      <c r="UV130" s="39"/>
      <c r="UW130" s="39"/>
      <c r="UX130" s="39"/>
      <c r="UY130" s="39"/>
      <c r="UZ130" s="39"/>
      <c r="VA130" s="39"/>
      <c r="VB130" s="39"/>
      <c r="VC130" s="39"/>
      <c r="VD130" s="39"/>
      <c r="VE130" s="39"/>
      <c r="VF130" s="39"/>
      <c r="VG130" s="39"/>
      <c r="VH130" s="39"/>
      <c r="VI130" s="39"/>
      <c r="VJ130" s="39"/>
      <c r="VK130" s="39"/>
      <c r="VL130" s="39"/>
      <c r="VM130" s="39"/>
      <c r="VN130" s="39"/>
      <c r="VO130" s="39"/>
      <c r="VP130" s="39"/>
      <c r="VQ130" s="39"/>
      <c r="VR130" s="39"/>
      <c r="VS130" s="39" t="s">
        <v>1091</v>
      </c>
      <c r="VT130" s="39">
        <v>1</v>
      </c>
      <c r="VU130" s="39">
        <v>1</v>
      </c>
      <c r="VV130" s="39">
        <v>1</v>
      </c>
      <c r="VW130" s="39">
        <v>1</v>
      </c>
      <c r="VX130" s="39">
        <v>1</v>
      </c>
      <c r="VY130" s="39">
        <v>1</v>
      </c>
      <c r="VZ130" s="39">
        <v>1</v>
      </c>
      <c r="WA130" s="39">
        <v>1</v>
      </c>
      <c r="WB130" s="39"/>
      <c r="WC130" s="39">
        <v>0</v>
      </c>
      <c r="WD130" s="39">
        <v>0</v>
      </c>
      <c r="WE130" s="39">
        <v>0</v>
      </c>
      <c r="WF130" s="39"/>
      <c r="WG130" s="39" t="s">
        <v>4444</v>
      </c>
      <c r="WH130" s="39" t="s">
        <v>4535</v>
      </c>
      <c r="WI130" s="39" t="s">
        <v>2981</v>
      </c>
      <c r="WJ130" s="39">
        <v>0</v>
      </c>
      <c r="WK130" s="39">
        <v>0</v>
      </c>
      <c r="WL130" s="39">
        <v>1</v>
      </c>
      <c r="WM130" s="39">
        <v>1</v>
      </c>
      <c r="WN130" s="39">
        <v>1</v>
      </c>
      <c r="WO130" s="39">
        <v>1</v>
      </c>
      <c r="WP130" s="39">
        <v>0</v>
      </c>
      <c r="WQ130" s="39">
        <v>1</v>
      </c>
      <c r="WR130" s="39">
        <v>1</v>
      </c>
      <c r="WS130" s="39">
        <v>0</v>
      </c>
      <c r="WT130" s="39">
        <v>0</v>
      </c>
      <c r="WU130" s="39"/>
      <c r="WV130" s="39">
        <v>0</v>
      </c>
      <c r="WW130" s="39">
        <v>0</v>
      </c>
      <c r="WX130" s="39">
        <v>0</v>
      </c>
      <c r="WY130" s="39"/>
      <c r="WZ130" s="39" t="s">
        <v>5066</v>
      </c>
      <c r="XA130" s="39" t="s">
        <v>327</v>
      </c>
      <c r="XB130" s="39"/>
      <c r="XC130" s="39"/>
      <c r="XD130" s="39"/>
      <c r="XE130" s="39"/>
      <c r="XF130" s="39"/>
      <c r="XG130" s="39"/>
      <c r="XH130" s="39"/>
      <c r="XI130" s="39"/>
      <c r="XJ130" s="39" t="s">
        <v>327</v>
      </c>
      <c r="XK130" s="39" t="s">
        <v>327</v>
      </c>
      <c r="XL130" s="39"/>
      <c r="XM130" s="39"/>
      <c r="XN130" s="39">
        <v>0</v>
      </c>
      <c r="XO130" s="39">
        <v>0</v>
      </c>
      <c r="XP130" s="39">
        <v>0</v>
      </c>
      <c r="XQ130" s="39"/>
      <c r="XR130" s="39">
        <v>0</v>
      </c>
      <c r="XS130" s="39">
        <v>0</v>
      </c>
      <c r="XT130" s="39">
        <v>0</v>
      </c>
      <c r="XU130" s="39"/>
      <c r="XV130" s="39"/>
      <c r="XW130" s="39" t="s">
        <v>4113</v>
      </c>
      <c r="XX130" s="39">
        <v>231555636</v>
      </c>
      <c r="XY130" s="39" t="s">
        <v>2984</v>
      </c>
      <c r="XZ130" s="38">
        <v>44512.573136574072</v>
      </c>
      <c r="YA130" s="39"/>
      <c r="YB130" s="39"/>
      <c r="YC130" s="39" t="s">
        <v>336</v>
      </c>
      <c r="YD130" s="39" t="s">
        <v>337</v>
      </c>
      <c r="YE130" s="39"/>
      <c r="YF130" s="39">
        <v>143</v>
      </c>
    </row>
    <row r="131" spans="1:656" s="14" customFormat="1" x14ac:dyDescent="0.25">
      <c r="A131" s="37">
        <v>44510.81691976852</v>
      </c>
      <c r="B131" s="38">
        <v>44512.603454386583</v>
      </c>
      <c r="C131" s="38">
        <v>44510</v>
      </c>
      <c r="D131" s="39" t="s">
        <v>2735</v>
      </c>
      <c r="E131" s="39" t="s">
        <v>1199</v>
      </c>
      <c r="F131" s="38">
        <v>44510</v>
      </c>
      <c r="G131" s="39" t="s">
        <v>310</v>
      </c>
      <c r="H131" s="39" t="s">
        <v>310</v>
      </c>
      <c r="I131" s="39" t="s">
        <v>1915</v>
      </c>
      <c r="J131" s="39" t="s">
        <v>1029</v>
      </c>
      <c r="K131" s="39" t="s">
        <v>313</v>
      </c>
      <c r="L131" s="39"/>
      <c r="M131" s="39" t="s">
        <v>314</v>
      </c>
      <c r="N131" s="39" t="s">
        <v>310</v>
      </c>
      <c r="O131" s="39" t="s">
        <v>315</v>
      </c>
      <c r="P131" s="39" t="s">
        <v>401</v>
      </c>
      <c r="Q131" s="39"/>
      <c r="R131" s="39" t="s">
        <v>317</v>
      </c>
      <c r="S131" s="39">
        <v>4</v>
      </c>
      <c r="T131" s="39">
        <v>0</v>
      </c>
      <c r="U131" s="39">
        <v>4</v>
      </c>
      <c r="V131" s="39" t="s">
        <v>319</v>
      </c>
      <c r="W131" s="39">
        <v>0</v>
      </c>
      <c r="X131" s="39">
        <v>1</v>
      </c>
      <c r="Y131" s="39">
        <v>0</v>
      </c>
      <c r="Z131" s="39">
        <v>0</v>
      </c>
      <c r="AA131" s="39"/>
      <c r="AB131" s="39"/>
      <c r="AC131" s="39"/>
      <c r="AD131" s="39"/>
      <c r="AE131" s="39"/>
      <c r="AF131" s="39" t="s">
        <v>310</v>
      </c>
      <c r="AG131" s="39" t="s">
        <v>339</v>
      </c>
      <c r="AH131" s="39">
        <v>1</v>
      </c>
      <c r="AI131" s="39">
        <v>0</v>
      </c>
      <c r="AJ131" s="39">
        <v>0</v>
      </c>
      <c r="AK131" s="39">
        <v>0</v>
      </c>
      <c r="AL131" s="39">
        <v>0</v>
      </c>
      <c r="AM131" s="39">
        <v>0</v>
      </c>
      <c r="AN131" s="39">
        <v>0</v>
      </c>
      <c r="AO131" s="39">
        <v>0</v>
      </c>
      <c r="AP131" s="39"/>
      <c r="AQ131" s="39" t="s">
        <v>518</v>
      </c>
      <c r="AR131" s="39"/>
      <c r="AS131" s="39">
        <v>100</v>
      </c>
      <c r="AT131" s="39" t="s">
        <v>327</v>
      </c>
      <c r="AU131" s="39"/>
      <c r="AV131" s="39"/>
      <c r="AW131" s="39"/>
      <c r="AX131" s="39"/>
      <c r="AY131" s="39"/>
      <c r="AZ131" s="39"/>
      <c r="BA131" s="39"/>
      <c r="BB131" s="39"/>
      <c r="BC131" s="39"/>
      <c r="BD131" s="39"/>
      <c r="BE131" s="39"/>
      <c r="BF131" s="39"/>
      <c r="BG131" s="39"/>
      <c r="BH131" s="39"/>
      <c r="BI131" s="39"/>
      <c r="BJ131" s="39"/>
      <c r="BK131" s="39"/>
      <c r="BL131" s="39"/>
      <c r="BM131" s="39"/>
      <c r="BN131" s="39"/>
      <c r="BO131" s="39" t="s">
        <v>427</v>
      </c>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c r="DW131" s="39"/>
      <c r="DX131" s="39"/>
      <c r="DY131" s="39"/>
      <c r="DZ131" s="39"/>
      <c r="EA131" s="39"/>
      <c r="EB131" s="39"/>
      <c r="EC131" s="39"/>
      <c r="ED131" s="39"/>
      <c r="EE131" s="39"/>
      <c r="EF131" s="39"/>
      <c r="EG131" s="39"/>
      <c r="EH131" s="39"/>
      <c r="EI131" s="39"/>
      <c r="EJ131" s="39" t="s">
        <v>318</v>
      </c>
      <c r="EK131" s="39">
        <v>1</v>
      </c>
      <c r="EL131" s="39">
        <v>0</v>
      </c>
      <c r="EM131" s="39">
        <v>0</v>
      </c>
      <c r="EN131" s="39">
        <v>0</v>
      </c>
      <c r="EO131" s="39">
        <v>0</v>
      </c>
      <c r="EP131" s="39">
        <v>0</v>
      </c>
      <c r="EQ131" s="39"/>
      <c r="ER131" s="39" t="s">
        <v>384</v>
      </c>
      <c r="ES131" s="39">
        <v>1</v>
      </c>
      <c r="ET131" s="39">
        <v>0</v>
      </c>
      <c r="EU131" s="39">
        <v>0</v>
      </c>
      <c r="EV131" s="39">
        <v>0</v>
      </c>
      <c r="EW131" s="39">
        <v>0</v>
      </c>
      <c r="EX131" s="39">
        <v>0</v>
      </c>
      <c r="EY131" s="39">
        <v>0</v>
      </c>
      <c r="EZ131" s="39">
        <v>0</v>
      </c>
      <c r="FA131" s="39">
        <v>0</v>
      </c>
      <c r="FB131" s="39">
        <v>0</v>
      </c>
      <c r="FC131" s="39">
        <v>0</v>
      </c>
      <c r="FD131" s="39">
        <v>0</v>
      </c>
      <c r="FE131" s="39">
        <v>0</v>
      </c>
      <c r="FF131" s="39">
        <v>0</v>
      </c>
      <c r="FG131" s="39">
        <v>0</v>
      </c>
      <c r="FH131" s="39">
        <v>0</v>
      </c>
      <c r="FI131" s="39">
        <v>0</v>
      </c>
      <c r="FJ131" s="39"/>
      <c r="FK131" s="39" t="s">
        <v>318</v>
      </c>
      <c r="FL131" s="39">
        <v>1</v>
      </c>
      <c r="FM131" s="39">
        <v>0</v>
      </c>
      <c r="FN131" s="39">
        <v>0</v>
      </c>
      <c r="FO131" s="39">
        <v>0</v>
      </c>
      <c r="FP131" s="39">
        <v>0</v>
      </c>
      <c r="FQ131" s="39">
        <v>0</v>
      </c>
      <c r="FR131" s="39"/>
      <c r="FS131" s="39"/>
      <c r="FT131" s="39"/>
      <c r="FU131" s="39"/>
      <c r="FV131" s="39"/>
      <c r="FW131" s="39"/>
      <c r="FX131" s="39"/>
      <c r="FY131" s="39"/>
      <c r="FZ131" s="39"/>
      <c r="GA131" s="39"/>
      <c r="GB131" s="39"/>
      <c r="GC131" s="39"/>
      <c r="GD131" s="39"/>
      <c r="GE131" s="39"/>
      <c r="GF131" s="39"/>
      <c r="GG131" s="39"/>
      <c r="GH131" s="39"/>
      <c r="GI131" s="39"/>
      <c r="GJ131" s="39"/>
      <c r="GK131" s="39"/>
      <c r="GL131" s="39"/>
      <c r="GM131" s="39"/>
      <c r="GN131" s="39"/>
      <c r="GO131" s="39"/>
      <c r="GP131" s="39"/>
      <c r="GQ131" s="39"/>
      <c r="GR131" s="39"/>
      <c r="GS131" s="39"/>
      <c r="GT131" s="39"/>
      <c r="GU131" s="39"/>
      <c r="GV131" s="39"/>
      <c r="GW131" s="39"/>
      <c r="GX131" s="39"/>
      <c r="GY131" s="39"/>
      <c r="GZ131" s="39"/>
      <c r="HA131" s="39"/>
      <c r="HB131" s="39"/>
      <c r="HC131" s="39"/>
      <c r="HD131" s="39"/>
      <c r="HE131" s="39"/>
      <c r="HF131" s="39"/>
      <c r="HG131" s="39"/>
      <c r="HH131" s="39"/>
      <c r="HI131" s="39"/>
      <c r="HJ131" s="39"/>
      <c r="HK131" s="39"/>
      <c r="HL131" s="39"/>
      <c r="HM131" s="39"/>
      <c r="HN131" s="39"/>
      <c r="HO131" s="39"/>
      <c r="HP131" s="39"/>
      <c r="HQ131" s="39"/>
      <c r="HR131" s="39"/>
      <c r="HS131" s="39"/>
      <c r="HT131" s="39"/>
      <c r="HU131" s="39" t="s">
        <v>344</v>
      </c>
      <c r="HV131" s="39"/>
      <c r="HW131" s="39" t="s">
        <v>385</v>
      </c>
      <c r="HX131" s="39"/>
      <c r="HY131" s="39"/>
      <c r="HZ131" s="39"/>
      <c r="IA131" s="39"/>
      <c r="IB131" s="39"/>
      <c r="IC131" s="39"/>
      <c r="ID131" s="39" t="s">
        <v>355</v>
      </c>
      <c r="IE131" s="39" t="s">
        <v>4213</v>
      </c>
      <c r="IF131" s="39">
        <v>0</v>
      </c>
      <c r="IG131" s="39">
        <v>0</v>
      </c>
      <c r="IH131" s="39">
        <v>0</v>
      </c>
      <c r="II131" s="39">
        <v>0</v>
      </c>
      <c r="IJ131" s="39">
        <v>0</v>
      </c>
      <c r="IK131" s="39">
        <v>0</v>
      </c>
      <c r="IL131" s="58">
        <v>0</v>
      </c>
      <c r="IM131" s="39">
        <v>1</v>
      </c>
      <c r="IN131" s="39">
        <v>0</v>
      </c>
      <c r="IO131" s="39">
        <v>0</v>
      </c>
      <c r="IP131" s="39">
        <v>0</v>
      </c>
      <c r="IQ131" s="39"/>
      <c r="IR131" s="39" t="s">
        <v>4041</v>
      </c>
      <c r="IS131" s="39" t="s">
        <v>2232</v>
      </c>
      <c r="IT131" s="39">
        <v>1</v>
      </c>
      <c r="IU131" s="39">
        <v>0</v>
      </c>
      <c r="IV131" s="39">
        <v>1</v>
      </c>
      <c r="IW131" s="39">
        <v>0</v>
      </c>
      <c r="IX131" s="39">
        <v>0</v>
      </c>
      <c r="IY131" s="39">
        <v>0</v>
      </c>
      <c r="IZ131" s="39">
        <v>0</v>
      </c>
      <c r="JA131" s="39">
        <v>0</v>
      </c>
      <c r="JB131" s="39">
        <v>0</v>
      </c>
      <c r="JC131" s="39">
        <v>0</v>
      </c>
      <c r="JD131" s="39">
        <v>0</v>
      </c>
      <c r="JE131" s="39">
        <v>0</v>
      </c>
      <c r="JF131" s="39">
        <v>0</v>
      </c>
      <c r="JG131" s="39">
        <v>0</v>
      </c>
      <c r="JH131" s="39">
        <v>0</v>
      </c>
      <c r="JI131" s="39">
        <v>0</v>
      </c>
      <c r="JJ131" s="39"/>
      <c r="JK131" s="39" t="s">
        <v>389</v>
      </c>
      <c r="JL131" s="61" t="s">
        <v>351</v>
      </c>
      <c r="JM131" s="39"/>
      <c r="JN131" s="39" t="s">
        <v>352</v>
      </c>
      <c r="JO131" s="39"/>
      <c r="JP131" s="39"/>
      <c r="JQ131" s="39"/>
      <c r="JR131" s="39"/>
      <c r="JS131" s="39"/>
      <c r="JT131" s="39"/>
      <c r="JU131" s="39"/>
      <c r="JV131" s="39"/>
      <c r="JW131" s="39"/>
      <c r="JX131" s="39"/>
      <c r="JY131" s="39"/>
      <c r="JZ131" s="39"/>
      <c r="KA131" s="39"/>
      <c r="KB131" s="59"/>
      <c r="KC131" s="39"/>
      <c r="KD131" s="39"/>
      <c r="KE131" s="39"/>
      <c r="KF131" s="39"/>
      <c r="KG131" s="39"/>
      <c r="KH131" s="39"/>
      <c r="KI131" s="39"/>
      <c r="KJ131" s="39"/>
      <c r="KK131" s="39"/>
      <c r="KL131" s="39"/>
      <c r="KM131" s="39"/>
      <c r="KN131" s="39"/>
      <c r="KO131" s="39"/>
      <c r="KP131" s="39"/>
      <c r="KQ131" s="39"/>
      <c r="KR131" s="39"/>
      <c r="KS131" s="39"/>
      <c r="KT131" s="39"/>
      <c r="KU131" s="39"/>
      <c r="KV131" s="39"/>
      <c r="KW131" s="39"/>
      <c r="KX131" s="39"/>
      <c r="KY131" s="39"/>
      <c r="KZ131" s="39"/>
      <c r="LA131" s="39"/>
      <c r="LB131" s="39"/>
      <c r="LC131" s="39"/>
      <c r="LD131" s="39"/>
      <c r="LE131" s="39"/>
      <c r="LF131" s="39"/>
      <c r="LG131" s="39"/>
      <c r="LH131" s="39"/>
      <c r="LI131" s="39"/>
      <c r="LJ131" s="39"/>
      <c r="LK131" s="39"/>
      <c r="LL131" s="39"/>
      <c r="LM131" s="39"/>
      <c r="LN131" s="39"/>
      <c r="LO131" s="39"/>
      <c r="LP131" s="39"/>
      <c r="LQ131" s="39"/>
      <c r="LR131" s="39"/>
      <c r="LS131" s="39"/>
      <c r="LT131" s="39"/>
      <c r="LU131" s="39"/>
      <c r="LV131" s="39"/>
      <c r="LW131" s="39"/>
      <c r="LX131" s="39"/>
      <c r="LY131" s="39"/>
      <c r="LZ131" s="39"/>
      <c r="MA131" s="39"/>
      <c r="MB131" s="39"/>
      <c r="MC131" s="39"/>
      <c r="MD131" s="39"/>
      <c r="ME131" s="39"/>
      <c r="MF131" s="39"/>
      <c r="MG131" s="39" t="s">
        <v>2271</v>
      </c>
      <c r="MH131" s="54" t="s">
        <v>355</v>
      </c>
      <c r="MI131" s="54" t="s">
        <v>355</v>
      </c>
      <c r="MJ131" s="39" t="s">
        <v>1061</v>
      </c>
      <c r="MK131" s="39">
        <v>1</v>
      </c>
      <c r="ML131" s="39">
        <v>1</v>
      </c>
      <c r="MM131" s="39">
        <v>1</v>
      </c>
      <c r="MN131" s="39">
        <v>1</v>
      </c>
      <c r="MO131" s="39">
        <v>0</v>
      </c>
      <c r="MP131" s="39">
        <v>0</v>
      </c>
      <c r="MQ131" s="39">
        <v>0</v>
      </c>
      <c r="MR131" s="39">
        <v>0</v>
      </c>
      <c r="MS131" s="39"/>
      <c r="MT131" s="39" t="s">
        <v>324</v>
      </c>
      <c r="MU131" s="39">
        <v>0</v>
      </c>
      <c r="MV131" s="39">
        <v>1</v>
      </c>
      <c r="MW131" s="39"/>
      <c r="MX131" s="39">
        <v>0</v>
      </c>
      <c r="MY131" s="39">
        <v>0</v>
      </c>
      <c r="MZ131" s="39">
        <v>0</v>
      </c>
      <c r="NA131" s="39"/>
      <c r="NB131" s="39" t="s">
        <v>325</v>
      </c>
      <c r="NC131" s="39">
        <v>1</v>
      </c>
      <c r="ND131" s="39">
        <v>0</v>
      </c>
      <c r="NE131" s="39">
        <v>0</v>
      </c>
      <c r="NF131" s="39">
        <v>0</v>
      </c>
      <c r="NG131" s="39" t="s">
        <v>392</v>
      </c>
      <c r="NH131" s="39">
        <v>1</v>
      </c>
      <c r="NI131" s="39">
        <v>0</v>
      </c>
      <c r="NJ131" s="39">
        <v>0</v>
      </c>
      <c r="NK131" s="39">
        <v>0</v>
      </c>
      <c r="NL131" s="39">
        <v>0</v>
      </c>
      <c r="NM131" s="39">
        <v>0</v>
      </c>
      <c r="NN131" s="39">
        <v>0</v>
      </c>
      <c r="NO131" s="39">
        <v>0</v>
      </c>
      <c r="NP131" s="39">
        <v>0</v>
      </c>
      <c r="NQ131" s="39">
        <v>0</v>
      </c>
      <c r="NR131" s="39">
        <v>0</v>
      </c>
      <c r="NS131" s="39"/>
      <c r="NT131" s="39"/>
      <c r="NU131" s="39" t="s">
        <v>327</v>
      </c>
      <c r="NV131" s="39" t="s">
        <v>327</v>
      </c>
      <c r="NW131" s="39"/>
      <c r="NX131" s="39"/>
      <c r="NY131" s="39"/>
      <c r="NZ131" s="39"/>
      <c r="OA131" s="39"/>
      <c r="OB131" s="39"/>
      <c r="OC131" s="39"/>
      <c r="OD131" s="39"/>
      <c r="OE131" s="39"/>
      <c r="OF131" s="39"/>
      <c r="OG131" s="39"/>
      <c r="OH131" s="39"/>
      <c r="OI131" s="39"/>
      <c r="OJ131" s="39"/>
      <c r="OK131" s="39"/>
      <c r="OL131" s="39"/>
      <c r="OM131" s="39"/>
      <c r="ON131" s="39"/>
      <c r="OO131" s="39"/>
      <c r="OP131" s="39"/>
      <c r="OQ131" s="39"/>
      <c r="OR131" s="39"/>
      <c r="OS131" s="39"/>
      <c r="OT131" s="39"/>
      <c r="OU131" s="39"/>
      <c r="OV131" s="39"/>
      <c r="OW131" s="39"/>
      <c r="OX131" s="39"/>
      <c r="OY131" s="39"/>
      <c r="OZ131" s="39"/>
      <c r="PA131" s="39"/>
      <c r="PB131" s="39"/>
      <c r="PC131" s="39"/>
      <c r="PD131" s="39"/>
      <c r="PE131" s="39"/>
      <c r="PF131" s="39"/>
      <c r="PG131" s="39"/>
      <c r="PH131" s="39"/>
      <c r="PI131" s="39"/>
      <c r="PJ131" s="39"/>
      <c r="PK131" s="39"/>
      <c r="PL131" s="39"/>
      <c r="PM131" s="39"/>
      <c r="PN131" s="39"/>
      <c r="PO131" s="39"/>
      <c r="PP131" s="39"/>
      <c r="PQ131" s="39"/>
      <c r="PR131" s="39"/>
      <c r="PS131" s="39"/>
      <c r="PT131" s="39"/>
      <c r="PU131" s="39"/>
      <c r="PV131" s="39"/>
      <c r="PW131" s="39"/>
      <c r="PX131" s="39"/>
      <c r="PY131" s="39"/>
      <c r="PZ131" s="39"/>
      <c r="QA131" s="39"/>
      <c r="QB131" s="39"/>
      <c r="QC131" s="39"/>
      <c r="QD131" s="39"/>
      <c r="QE131" s="39"/>
      <c r="QF131" s="39"/>
      <c r="QG131" s="39"/>
      <c r="QH131" s="39"/>
      <c r="QI131" s="39"/>
      <c r="QJ131" s="39"/>
      <c r="QK131" s="39"/>
      <c r="QL131" s="39"/>
      <c r="QM131" s="39"/>
      <c r="QN131" s="39"/>
      <c r="QO131" s="39"/>
      <c r="QP131" s="39"/>
      <c r="QQ131" s="39"/>
      <c r="QR131" s="39"/>
      <c r="QS131" s="39"/>
      <c r="QT131" s="39"/>
      <c r="QU131" s="39"/>
      <c r="QV131" s="39"/>
      <c r="QW131" s="39"/>
      <c r="QX131" s="39"/>
      <c r="QY131" s="39"/>
      <c r="QZ131" s="39"/>
      <c r="RA131" s="39"/>
      <c r="RB131" s="39"/>
      <c r="RC131" s="39"/>
      <c r="RD131" s="39"/>
      <c r="RE131" s="39"/>
      <c r="RF131" s="39"/>
      <c r="RG131" s="39"/>
      <c r="RH131" s="39"/>
      <c r="RI131" s="39"/>
      <c r="RJ131" s="39"/>
      <c r="RK131" s="39"/>
      <c r="RL131" s="39"/>
      <c r="RM131" s="39"/>
      <c r="RN131" s="39"/>
      <c r="RO131" s="39"/>
      <c r="RP131" s="39"/>
      <c r="RQ131" s="39"/>
      <c r="RR131" s="39"/>
      <c r="RS131" s="39"/>
      <c r="RT131" s="39"/>
      <c r="RU131" s="39"/>
      <c r="RV131" s="39"/>
      <c r="RW131" s="39"/>
      <c r="RX131" s="39"/>
      <c r="RY131" s="39"/>
      <c r="RZ131" s="39"/>
      <c r="SA131" s="39"/>
      <c r="SB131" s="39"/>
      <c r="SC131" s="39"/>
      <c r="SD131" s="39"/>
      <c r="SE131" s="39"/>
      <c r="SF131" s="39"/>
      <c r="SG131" s="39"/>
      <c r="SH131" s="39"/>
      <c r="SI131" s="39"/>
      <c r="SJ131" s="39"/>
      <c r="SK131" s="39"/>
      <c r="SL131" s="39"/>
      <c r="SM131" s="39"/>
      <c r="SN131" s="39"/>
      <c r="SO131" s="39"/>
      <c r="SP131" s="39"/>
      <c r="SQ131" s="39"/>
      <c r="SR131" s="39"/>
      <c r="SS131" s="39"/>
      <c r="ST131" s="39"/>
      <c r="SU131" s="39"/>
      <c r="SV131" s="39"/>
      <c r="SW131" s="39"/>
      <c r="SX131" s="39"/>
      <c r="SY131" s="39"/>
      <c r="SZ131" s="39"/>
      <c r="TA131" s="39"/>
      <c r="TB131" s="39"/>
      <c r="TC131" s="39"/>
      <c r="TD131" s="39"/>
      <c r="TE131" s="39"/>
      <c r="TF131" s="39"/>
      <c r="TG131" s="39"/>
      <c r="TH131" s="39"/>
      <c r="TI131" s="39"/>
      <c r="TJ131" s="39"/>
      <c r="TK131" s="39"/>
      <c r="TL131" s="39"/>
      <c r="TM131" s="39"/>
      <c r="TN131" s="39"/>
      <c r="TO131" s="39"/>
      <c r="TP131" s="39"/>
      <c r="TQ131" s="39"/>
      <c r="TR131" s="39"/>
      <c r="TS131" s="39"/>
      <c r="TT131" s="39"/>
      <c r="TU131" s="39"/>
      <c r="TV131" s="39"/>
      <c r="TW131" s="39"/>
      <c r="TX131" s="39"/>
      <c r="TY131" s="39"/>
      <c r="TZ131" s="39"/>
      <c r="UA131" s="39"/>
      <c r="UB131" s="39"/>
      <c r="UC131" s="39"/>
      <c r="UD131" s="39"/>
      <c r="UE131" s="39"/>
      <c r="UF131" s="39"/>
      <c r="UG131" s="39"/>
      <c r="UH131" s="39"/>
      <c r="UI131" s="39"/>
      <c r="UJ131" s="39"/>
      <c r="UK131" s="39"/>
      <c r="UL131" s="39"/>
      <c r="UM131" s="39"/>
      <c r="UN131" s="39"/>
      <c r="UO131" s="39"/>
      <c r="UP131" s="39"/>
      <c r="UQ131" s="39"/>
      <c r="UR131" s="39"/>
      <c r="US131" s="39"/>
      <c r="UT131" s="39"/>
      <c r="UU131" s="39"/>
      <c r="UV131" s="39"/>
      <c r="UW131" s="39"/>
      <c r="UX131" s="39"/>
      <c r="UY131" s="39"/>
      <c r="UZ131" s="39"/>
      <c r="VA131" s="39"/>
      <c r="VB131" s="39"/>
      <c r="VC131" s="39"/>
      <c r="VD131" s="39"/>
      <c r="VE131" s="39"/>
      <c r="VF131" s="39"/>
      <c r="VG131" s="39"/>
      <c r="VH131" s="39"/>
      <c r="VI131" s="39"/>
      <c r="VJ131" s="39"/>
      <c r="VK131" s="39"/>
      <c r="VL131" s="39"/>
      <c r="VM131" s="39"/>
      <c r="VN131" s="39"/>
      <c r="VO131" s="39"/>
      <c r="VP131" s="39"/>
      <c r="VQ131" s="39"/>
      <c r="VR131" s="39"/>
      <c r="VS131" s="39" t="s">
        <v>815</v>
      </c>
      <c r="VT131" s="39">
        <v>0</v>
      </c>
      <c r="VU131" s="39">
        <v>0</v>
      </c>
      <c r="VV131" s="39">
        <v>1</v>
      </c>
      <c r="VW131" s="39">
        <v>0</v>
      </c>
      <c r="VX131" s="39">
        <v>0</v>
      </c>
      <c r="VY131" s="39">
        <v>0</v>
      </c>
      <c r="VZ131" s="39">
        <v>0</v>
      </c>
      <c r="WA131" s="39">
        <v>0</v>
      </c>
      <c r="WB131" s="39"/>
      <c r="WC131" s="39">
        <v>0</v>
      </c>
      <c r="WD131" s="39">
        <v>0</v>
      </c>
      <c r="WE131" s="39">
        <v>0</v>
      </c>
      <c r="WF131" s="39"/>
      <c r="WG131" s="39" t="s">
        <v>355</v>
      </c>
      <c r="WH131" s="39" t="s">
        <v>4096</v>
      </c>
      <c r="WI131" s="39" t="s">
        <v>355</v>
      </c>
      <c r="WJ131" s="39">
        <v>0</v>
      </c>
      <c r="WK131" s="39">
        <v>0</v>
      </c>
      <c r="WL131" s="39">
        <v>0</v>
      </c>
      <c r="WM131" s="39">
        <v>0</v>
      </c>
      <c r="WN131" s="39">
        <v>0</v>
      </c>
      <c r="WO131" s="39">
        <v>0</v>
      </c>
      <c r="WP131" s="39">
        <v>0</v>
      </c>
      <c r="WQ131" s="39">
        <v>0</v>
      </c>
      <c r="WR131" s="39">
        <v>0</v>
      </c>
      <c r="WS131" s="39">
        <v>0</v>
      </c>
      <c r="WT131" s="39">
        <v>0</v>
      </c>
      <c r="WU131" s="39"/>
      <c r="WV131" s="39">
        <v>0</v>
      </c>
      <c r="WW131" s="39">
        <v>1</v>
      </c>
      <c r="WX131" s="39">
        <v>0</v>
      </c>
      <c r="WY131" s="39"/>
      <c r="WZ131" s="39"/>
      <c r="XA131" s="39" t="s">
        <v>327</v>
      </c>
      <c r="XB131" s="39"/>
      <c r="XC131" s="39"/>
      <c r="XD131" s="39"/>
      <c r="XE131" s="39"/>
      <c r="XF131" s="39"/>
      <c r="XG131" s="39"/>
      <c r="XH131" s="39"/>
      <c r="XI131" s="39"/>
      <c r="XJ131" s="39" t="s">
        <v>327</v>
      </c>
      <c r="XK131" s="39" t="s">
        <v>327</v>
      </c>
      <c r="XL131" s="39"/>
      <c r="XM131" s="39" t="s">
        <v>355</v>
      </c>
      <c r="XN131" s="39">
        <v>0</v>
      </c>
      <c r="XO131" s="39">
        <v>0</v>
      </c>
      <c r="XP131" s="39">
        <v>0</v>
      </c>
      <c r="XQ131" s="39"/>
      <c r="XR131" s="39">
        <v>0</v>
      </c>
      <c r="XS131" s="39">
        <v>1</v>
      </c>
      <c r="XT131" s="39">
        <v>0</v>
      </c>
      <c r="XU131" s="39"/>
      <c r="XV131" s="39"/>
      <c r="XW131" s="39" t="s">
        <v>1915</v>
      </c>
      <c r="XX131" s="39">
        <v>231555638</v>
      </c>
      <c r="XY131" s="39" t="s">
        <v>2988</v>
      </c>
      <c r="XZ131" s="38">
        <v>44512.573136574072</v>
      </c>
      <c r="YA131" s="39"/>
      <c r="YB131" s="39"/>
      <c r="YC131" s="39" t="s">
        <v>336</v>
      </c>
      <c r="YD131" s="39" t="s">
        <v>337</v>
      </c>
      <c r="YE131" s="39"/>
      <c r="YF131" s="39">
        <v>144</v>
      </c>
    </row>
    <row r="132" spans="1:656" s="14" customFormat="1" x14ac:dyDescent="0.25">
      <c r="A132" s="37">
        <v>44511.805894282406</v>
      </c>
      <c r="B132" s="38">
        <v>44511.841046666668</v>
      </c>
      <c r="C132" s="38">
        <v>44511</v>
      </c>
      <c r="D132" s="39" t="s">
        <v>2735</v>
      </c>
      <c r="E132" s="39" t="s">
        <v>1199</v>
      </c>
      <c r="F132" s="38">
        <v>44511</v>
      </c>
      <c r="G132" s="39" t="s">
        <v>310</v>
      </c>
      <c r="H132" s="39" t="s">
        <v>310</v>
      </c>
      <c r="I132" s="39" t="s">
        <v>1915</v>
      </c>
      <c r="J132" s="39" t="s">
        <v>1029</v>
      </c>
      <c r="K132" s="39" t="s">
        <v>441</v>
      </c>
      <c r="L132" s="39"/>
      <c r="M132" s="39" t="s">
        <v>314</v>
      </c>
      <c r="N132" s="39" t="s">
        <v>327</v>
      </c>
      <c r="O132" s="39" t="s">
        <v>315</v>
      </c>
      <c r="P132" s="39" t="s">
        <v>316</v>
      </c>
      <c r="Q132" s="39"/>
      <c r="R132" s="39" t="s">
        <v>317</v>
      </c>
      <c r="S132" s="39">
        <v>5</v>
      </c>
      <c r="T132" s="39">
        <v>0</v>
      </c>
      <c r="U132" s="39">
        <v>5</v>
      </c>
      <c r="V132" s="39" t="s">
        <v>319</v>
      </c>
      <c r="W132" s="39">
        <v>0</v>
      </c>
      <c r="X132" s="39">
        <v>1</v>
      </c>
      <c r="Y132" s="39">
        <v>0</v>
      </c>
      <c r="Z132" s="39">
        <v>0</v>
      </c>
      <c r="AA132" s="39"/>
      <c r="AB132" s="39"/>
      <c r="AC132" s="39"/>
      <c r="AD132" s="39"/>
      <c r="AE132" s="39"/>
      <c r="AF132" s="39" t="s">
        <v>310</v>
      </c>
      <c r="AG132" s="39" t="s">
        <v>339</v>
      </c>
      <c r="AH132" s="39">
        <v>1</v>
      </c>
      <c r="AI132" s="39">
        <v>0</v>
      </c>
      <c r="AJ132" s="39">
        <v>0</v>
      </c>
      <c r="AK132" s="39">
        <v>0</v>
      </c>
      <c r="AL132" s="39">
        <v>0</v>
      </c>
      <c r="AM132" s="39">
        <v>0</v>
      </c>
      <c r="AN132" s="39">
        <v>0</v>
      </c>
      <c r="AO132" s="39">
        <v>0</v>
      </c>
      <c r="AP132" s="39"/>
      <c r="AQ132" s="39" t="s">
        <v>383</v>
      </c>
      <c r="AR132" s="39"/>
      <c r="AS132" s="39">
        <v>100</v>
      </c>
      <c r="AT132" s="39" t="s">
        <v>327</v>
      </c>
      <c r="AU132" s="39"/>
      <c r="AV132" s="39"/>
      <c r="AW132" s="39"/>
      <c r="AX132" s="39"/>
      <c r="AY132" s="39"/>
      <c r="AZ132" s="39"/>
      <c r="BA132" s="39"/>
      <c r="BB132" s="39"/>
      <c r="BC132" s="39"/>
      <c r="BD132" s="39"/>
      <c r="BE132" s="39"/>
      <c r="BF132" s="39"/>
      <c r="BG132" s="39"/>
      <c r="BH132" s="39"/>
      <c r="BI132" s="39"/>
      <c r="BJ132" s="39"/>
      <c r="BK132" s="39"/>
      <c r="BL132" s="39"/>
      <c r="BM132" s="39"/>
      <c r="BN132" s="39"/>
      <c r="BO132" s="39" t="s">
        <v>341</v>
      </c>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N132" s="39"/>
      <c r="CO132" s="39"/>
      <c r="CP132" s="39"/>
      <c r="CQ132" s="39"/>
      <c r="CR132" s="39"/>
      <c r="CS132" s="39"/>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c r="DR132" s="39"/>
      <c r="DS132" s="39"/>
      <c r="DT132" s="39"/>
      <c r="DU132" s="39"/>
      <c r="DV132" s="39"/>
      <c r="DW132" s="39"/>
      <c r="DX132" s="39"/>
      <c r="DY132" s="39"/>
      <c r="DZ132" s="39"/>
      <c r="EA132" s="39"/>
      <c r="EB132" s="39"/>
      <c r="EC132" s="39"/>
      <c r="ED132" s="39"/>
      <c r="EE132" s="39"/>
      <c r="EF132" s="39"/>
      <c r="EG132" s="39"/>
      <c r="EH132" s="39"/>
      <c r="EI132" s="39"/>
      <c r="EJ132" s="39" t="s">
        <v>318</v>
      </c>
      <c r="EK132" s="39">
        <v>1</v>
      </c>
      <c r="EL132" s="39">
        <v>0</v>
      </c>
      <c r="EM132" s="39">
        <v>0</v>
      </c>
      <c r="EN132" s="39">
        <v>0</v>
      </c>
      <c r="EO132" s="39">
        <v>0</v>
      </c>
      <c r="EP132" s="39">
        <v>0</v>
      </c>
      <c r="EQ132" s="39"/>
      <c r="ER132" s="39" t="s">
        <v>384</v>
      </c>
      <c r="ES132" s="39">
        <v>1</v>
      </c>
      <c r="ET132" s="39">
        <v>0</v>
      </c>
      <c r="EU132" s="39">
        <v>0</v>
      </c>
      <c r="EV132" s="39">
        <v>0</v>
      </c>
      <c r="EW132" s="39">
        <v>0</v>
      </c>
      <c r="EX132" s="39">
        <v>0</v>
      </c>
      <c r="EY132" s="39">
        <v>0</v>
      </c>
      <c r="EZ132" s="39">
        <v>0</v>
      </c>
      <c r="FA132" s="39">
        <v>0</v>
      </c>
      <c r="FB132" s="39">
        <v>0</v>
      </c>
      <c r="FC132" s="39">
        <v>0</v>
      </c>
      <c r="FD132" s="39">
        <v>0</v>
      </c>
      <c r="FE132" s="39">
        <v>0</v>
      </c>
      <c r="FF132" s="39">
        <v>0</v>
      </c>
      <c r="FG132" s="39">
        <v>0</v>
      </c>
      <c r="FH132" s="39">
        <v>0</v>
      </c>
      <c r="FI132" s="39">
        <v>0</v>
      </c>
      <c r="FJ132" s="39"/>
      <c r="FK132" s="39" t="s">
        <v>318</v>
      </c>
      <c r="FL132" s="39">
        <v>1</v>
      </c>
      <c r="FM132" s="39">
        <v>0</v>
      </c>
      <c r="FN132" s="39">
        <v>0</v>
      </c>
      <c r="FO132" s="39">
        <v>0</v>
      </c>
      <c r="FP132" s="39">
        <v>0</v>
      </c>
      <c r="FQ132" s="39">
        <v>0</v>
      </c>
      <c r="FR132" s="39"/>
      <c r="FS132" s="39"/>
      <c r="FT132" s="39"/>
      <c r="FU132" s="39"/>
      <c r="FV132" s="39"/>
      <c r="FW132" s="39"/>
      <c r="FX132" s="39"/>
      <c r="FY132" s="39"/>
      <c r="FZ132" s="39"/>
      <c r="GA132" s="39"/>
      <c r="GB132" s="39"/>
      <c r="GC132" s="39"/>
      <c r="GD132" s="39"/>
      <c r="GE132" s="39"/>
      <c r="GF132" s="39"/>
      <c r="GG132" s="39"/>
      <c r="GH132" s="39"/>
      <c r="GI132" s="39"/>
      <c r="GJ132" s="39"/>
      <c r="GK132" s="39"/>
      <c r="GL132" s="39"/>
      <c r="GM132" s="39"/>
      <c r="GN132" s="39"/>
      <c r="GO132" s="39"/>
      <c r="GP132" s="39"/>
      <c r="GQ132" s="39"/>
      <c r="GR132" s="39"/>
      <c r="GS132" s="39"/>
      <c r="GT132" s="39"/>
      <c r="GU132" s="39"/>
      <c r="GV132" s="39"/>
      <c r="GW132" s="39"/>
      <c r="GX132" s="39"/>
      <c r="GY132" s="39"/>
      <c r="GZ132" s="39"/>
      <c r="HA132" s="39"/>
      <c r="HB132" s="39"/>
      <c r="HC132" s="39"/>
      <c r="HD132" s="39"/>
      <c r="HE132" s="39"/>
      <c r="HF132" s="39"/>
      <c r="HG132" s="39"/>
      <c r="HH132" s="39"/>
      <c r="HI132" s="39"/>
      <c r="HJ132" s="39"/>
      <c r="HK132" s="39"/>
      <c r="HL132" s="39"/>
      <c r="HM132" s="39"/>
      <c r="HN132" s="39"/>
      <c r="HO132" s="39"/>
      <c r="HP132" s="39"/>
      <c r="HQ132" s="39"/>
      <c r="HR132" s="39"/>
      <c r="HS132" s="39"/>
      <c r="HT132" s="39"/>
      <c r="HU132" s="39" t="s">
        <v>344</v>
      </c>
      <c r="HV132" s="39"/>
      <c r="HW132" s="39" t="s">
        <v>385</v>
      </c>
      <c r="HX132" s="39"/>
      <c r="HY132" s="39"/>
      <c r="HZ132" s="39"/>
      <c r="IA132" s="39"/>
      <c r="IB132" s="39"/>
      <c r="IC132" s="39"/>
      <c r="ID132" s="39" t="s">
        <v>4200</v>
      </c>
      <c r="IE132" s="39" t="s">
        <v>355</v>
      </c>
      <c r="IF132" s="39">
        <v>0</v>
      </c>
      <c r="IG132" s="39">
        <v>0</v>
      </c>
      <c r="IH132" s="39">
        <v>0</v>
      </c>
      <c r="II132" s="39">
        <v>0</v>
      </c>
      <c r="IJ132" s="39">
        <v>0</v>
      </c>
      <c r="IK132" s="39">
        <v>0</v>
      </c>
      <c r="IL132" s="39">
        <v>0</v>
      </c>
      <c r="IM132" s="39">
        <v>0</v>
      </c>
      <c r="IN132" s="39">
        <v>0</v>
      </c>
      <c r="IO132" s="39">
        <v>1</v>
      </c>
      <c r="IP132" s="39">
        <v>0</v>
      </c>
      <c r="IQ132" s="39"/>
      <c r="IR132" s="39" t="s">
        <v>4216</v>
      </c>
      <c r="IS132" s="39" t="s">
        <v>604</v>
      </c>
      <c r="IT132" s="39">
        <v>1</v>
      </c>
      <c r="IU132" s="39">
        <v>0</v>
      </c>
      <c r="IV132" s="39">
        <v>1</v>
      </c>
      <c r="IW132" s="39">
        <v>1</v>
      </c>
      <c r="IX132" s="39">
        <v>0</v>
      </c>
      <c r="IY132" s="39">
        <v>0</v>
      </c>
      <c r="IZ132" s="39">
        <v>0</v>
      </c>
      <c r="JA132" s="39">
        <v>0</v>
      </c>
      <c r="JB132" s="39">
        <v>0</v>
      </c>
      <c r="JC132" s="39">
        <v>0</v>
      </c>
      <c r="JD132" s="39">
        <v>0</v>
      </c>
      <c r="JE132" s="39">
        <v>0</v>
      </c>
      <c r="JF132" s="39">
        <v>0</v>
      </c>
      <c r="JG132" s="39">
        <v>0</v>
      </c>
      <c r="JH132" s="39">
        <v>0</v>
      </c>
      <c r="JI132" s="39">
        <v>0</v>
      </c>
      <c r="JJ132" s="39"/>
      <c r="JK132" s="39" t="s">
        <v>427</v>
      </c>
      <c r="JL132" s="39" t="s">
        <v>506</v>
      </c>
      <c r="JM132" s="39"/>
      <c r="JN132" s="39" t="s">
        <v>352</v>
      </c>
      <c r="JO132" s="39"/>
      <c r="JP132" s="39"/>
      <c r="JQ132" s="39"/>
      <c r="JR132" s="39"/>
      <c r="JS132" s="39"/>
      <c r="JT132" s="39"/>
      <c r="JU132" s="39"/>
      <c r="JV132" s="39"/>
      <c r="JW132" s="39"/>
      <c r="JX132" s="39"/>
      <c r="JY132" s="39"/>
      <c r="JZ132" s="39"/>
      <c r="KA132" s="39"/>
      <c r="KB132" s="61"/>
      <c r="KC132" s="39"/>
      <c r="KD132" s="39"/>
      <c r="KE132" s="39"/>
      <c r="KF132" s="39"/>
      <c r="KG132" s="39"/>
      <c r="KH132" s="39"/>
      <c r="KI132" s="39"/>
      <c r="KJ132" s="39"/>
      <c r="KK132" s="39"/>
      <c r="KL132" s="39"/>
      <c r="KM132" s="39"/>
      <c r="KN132" s="39"/>
      <c r="KO132" s="39"/>
      <c r="KP132" s="39"/>
      <c r="KQ132" s="39"/>
      <c r="KR132" s="39"/>
      <c r="KS132" s="39"/>
      <c r="KT132" s="39"/>
      <c r="KU132" s="39"/>
      <c r="KV132" s="39"/>
      <c r="KW132" s="39"/>
      <c r="KX132" s="39"/>
      <c r="KY132" s="39"/>
      <c r="KZ132" s="39"/>
      <c r="LA132" s="39"/>
      <c r="LB132" s="39"/>
      <c r="LC132" s="39"/>
      <c r="LD132" s="39"/>
      <c r="LE132" s="39"/>
      <c r="LF132" s="39"/>
      <c r="LG132" s="39"/>
      <c r="LH132" s="39"/>
      <c r="LI132" s="39"/>
      <c r="LJ132" s="39"/>
      <c r="LK132" s="39"/>
      <c r="LL132" s="39"/>
      <c r="LM132" s="39"/>
      <c r="LN132" s="39"/>
      <c r="LO132" s="39"/>
      <c r="LP132" s="39"/>
      <c r="LQ132" s="39"/>
      <c r="LR132" s="39"/>
      <c r="LS132" s="39"/>
      <c r="LT132" s="39"/>
      <c r="LU132" s="39"/>
      <c r="LV132" s="39"/>
      <c r="LW132" s="39"/>
      <c r="LX132" s="39"/>
      <c r="LY132" s="39"/>
      <c r="LZ132" s="39"/>
      <c r="MA132" s="39"/>
      <c r="MB132" s="39"/>
      <c r="MC132" s="39"/>
      <c r="MD132" s="39"/>
      <c r="ME132" s="39"/>
      <c r="MF132" s="39"/>
      <c r="MG132" s="39" t="s">
        <v>2271</v>
      </c>
      <c r="MH132" s="39" t="s">
        <v>355</v>
      </c>
      <c r="MI132" s="39" t="s">
        <v>355</v>
      </c>
      <c r="MJ132" s="39" t="s">
        <v>355</v>
      </c>
      <c r="MK132" s="39">
        <v>0</v>
      </c>
      <c r="ML132" s="39">
        <v>0</v>
      </c>
      <c r="MM132" s="39">
        <v>0</v>
      </c>
      <c r="MN132" s="39">
        <v>0</v>
      </c>
      <c r="MO132" s="39">
        <v>0</v>
      </c>
      <c r="MP132" s="39">
        <v>0</v>
      </c>
      <c r="MQ132" s="39">
        <v>1</v>
      </c>
      <c r="MR132" s="39">
        <v>0</v>
      </c>
      <c r="MS132" s="39"/>
      <c r="MT132" s="39" t="s">
        <v>4360</v>
      </c>
      <c r="MU132" s="39">
        <v>0</v>
      </c>
      <c r="MV132" s="39">
        <v>1</v>
      </c>
      <c r="MW132" s="39"/>
      <c r="MX132" s="39">
        <v>0</v>
      </c>
      <c r="MY132" s="39">
        <v>0</v>
      </c>
      <c r="MZ132" s="39">
        <v>0</v>
      </c>
      <c r="NA132" s="39"/>
      <c r="NB132" s="39" t="s">
        <v>325</v>
      </c>
      <c r="NC132" s="39">
        <v>1</v>
      </c>
      <c r="ND132" s="39">
        <v>0</v>
      </c>
      <c r="NE132" s="39">
        <v>0</v>
      </c>
      <c r="NF132" s="39">
        <v>0</v>
      </c>
      <c r="NG132" s="39" t="s">
        <v>2993</v>
      </c>
      <c r="NH132" s="39">
        <v>0</v>
      </c>
      <c r="NI132" s="39">
        <v>0</v>
      </c>
      <c r="NJ132" s="39">
        <v>1</v>
      </c>
      <c r="NK132" s="39">
        <v>1</v>
      </c>
      <c r="NL132" s="39">
        <v>1</v>
      </c>
      <c r="NM132" s="39">
        <v>0</v>
      </c>
      <c r="NN132" s="39">
        <v>0</v>
      </c>
      <c r="NO132" s="39">
        <v>0</v>
      </c>
      <c r="NP132" s="39">
        <v>0</v>
      </c>
      <c r="NQ132" s="39">
        <v>0</v>
      </c>
      <c r="NR132" s="39">
        <v>0</v>
      </c>
      <c r="NS132" s="39"/>
      <c r="NT132" s="39"/>
      <c r="NU132" s="39" t="s">
        <v>310</v>
      </c>
      <c r="NV132" s="39" t="s">
        <v>327</v>
      </c>
      <c r="NW132" s="39" t="s">
        <v>736</v>
      </c>
      <c r="NX132" s="39">
        <v>0</v>
      </c>
      <c r="NY132" s="39">
        <v>0</v>
      </c>
      <c r="NZ132" s="39">
        <v>0</v>
      </c>
      <c r="OA132" s="39">
        <v>0</v>
      </c>
      <c r="OB132" s="39">
        <v>1</v>
      </c>
      <c r="OC132" s="39"/>
      <c r="OD132" s="39"/>
      <c r="OE132" s="39">
        <v>0</v>
      </c>
      <c r="OF132" s="39">
        <v>0</v>
      </c>
      <c r="OG132" s="39">
        <v>0</v>
      </c>
      <c r="OH132" s="39"/>
      <c r="OI132" s="39"/>
      <c r="OJ132" s="39"/>
      <c r="OK132" s="39"/>
      <c r="OL132" s="39"/>
      <c r="OM132" s="39"/>
      <c r="ON132" s="39"/>
      <c r="OO132" s="39"/>
      <c r="OP132" s="39"/>
      <c r="OQ132" s="39"/>
      <c r="OR132" s="39"/>
      <c r="OS132" s="39"/>
      <c r="OT132" s="39"/>
      <c r="OU132" s="39"/>
      <c r="OV132" s="39"/>
      <c r="OW132" s="39"/>
      <c r="OX132" s="39"/>
      <c r="OY132" s="39"/>
      <c r="OZ132" s="39"/>
      <c r="PA132" s="39"/>
      <c r="PB132" s="39"/>
      <c r="PC132" s="39"/>
      <c r="PD132" s="39"/>
      <c r="PE132" s="39"/>
      <c r="PF132" s="39"/>
      <c r="PG132" s="39"/>
      <c r="PH132" s="39"/>
      <c r="PI132" s="39"/>
      <c r="PJ132" s="39"/>
      <c r="PK132" s="39"/>
      <c r="PL132" s="39"/>
      <c r="PM132" s="39"/>
      <c r="PN132" s="39"/>
      <c r="PO132" s="39"/>
      <c r="PP132" s="39"/>
      <c r="PQ132" s="39"/>
      <c r="PR132" s="39"/>
      <c r="PS132" s="39"/>
      <c r="PT132" s="39"/>
      <c r="PU132" s="39"/>
      <c r="PV132" s="39"/>
      <c r="PW132" s="39"/>
      <c r="PX132" s="39"/>
      <c r="PY132" s="39"/>
      <c r="PZ132" s="39"/>
      <c r="QA132" s="39"/>
      <c r="QB132" s="39"/>
      <c r="QC132" s="39"/>
      <c r="QD132" s="39"/>
      <c r="QE132" s="39"/>
      <c r="QF132" s="39"/>
      <c r="QG132" s="39"/>
      <c r="QH132" s="39"/>
      <c r="QI132" s="39"/>
      <c r="QJ132" s="39"/>
      <c r="QK132" s="39"/>
      <c r="QL132" s="39"/>
      <c r="QM132" s="39"/>
      <c r="QN132" s="39"/>
      <c r="QO132" s="39"/>
      <c r="QP132" s="39"/>
      <c r="QQ132" s="39"/>
      <c r="QR132" s="39"/>
      <c r="QS132" s="39"/>
      <c r="QT132" s="39"/>
      <c r="QU132" s="39"/>
      <c r="QV132" s="39"/>
      <c r="QW132" s="39"/>
      <c r="QX132" s="39"/>
      <c r="QY132" s="39"/>
      <c r="QZ132" s="39"/>
      <c r="RA132" s="39"/>
      <c r="RB132" s="39"/>
      <c r="RC132" s="39"/>
      <c r="RD132" s="39"/>
      <c r="RE132" s="39"/>
      <c r="RF132" s="39"/>
      <c r="RG132" s="39"/>
      <c r="RH132" s="39"/>
      <c r="RI132" s="39"/>
      <c r="RJ132" s="39"/>
      <c r="RK132" s="39"/>
      <c r="RL132" s="39"/>
      <c r="RM132" s="39"/>
      <c r="RN132" s="39"/>
      <c r="RO132" s="39"/>
      <c r="RP132" s="39"/>
      <c r="RQ132" s="39"/>
      <c r="RR132" s="39"/>
      <c r="RS132" s="39"/>
      <c r="RT132" s="39"/>
      <c r="RU132" s="39"/>
      <c r="RV132" s="39"/>
      <c r="RW132" s="39"/>
      <c r="RX132" s="39"/>
      <c r="RY132" s="39"/>
      <c r="RZ132" s="39"/>
      <c r="SA132" s="39"/>
      <c r="SB132" s="39"/>
      <c r="SC132" s="39"/>
      <c r="SD132" s="39"/>
      <c r="SE132" s="39"/>
      <c r="SF132" s="39"/>
      <c r="SG132" s="39"/>
      <c r="SH132" s="39"/>
      <c r="SI132" s="39"/>
      <c r="SJ132" s="39"/>
      <c r="SK132" s="39"/>
      <c r="SL132" s="39"/>
      <c r="SM132" s="39"/>
      <c r="SN132" s="39"/>
      <c r="SO132" s="39"/>
      <c r="SP132" s="39"/>
      <c r="SQ132" s="39"/>
      <c r="SR132" s="39"/>
      <c r="SS132" s="39"/>
      <c r="ST132" s="39"/>
      <c r="SU132" s="39"/>
      <c r="SV132" s="39"/>
      <c r="SW132" s="39"/>
      <c r="SX132" s="39"/>
      <c r="SY132" s="39"/>
      <c r="SZ132" s="39"/>
      <c r="TA132" s="39"/>
      <c r="TB132" s="39"/>
      <c r="TC132" s="39"/>
      <c r="TD132" s="39"/>
      <c r="TE132" s="39"/>
      <c r="TF132" s="39"/>
      <c r="TG132" s="39"/>
      <c r="TH132" s="39"/>
      <c r="TI132" s="39"/>
      <c r="TJ132" s="39"/>
      <c r="TK132" s="39"/>
      <c r="TL132" s="39"/>
      <c r="TM132" s="39"/>
      <c r="TN132" s="39"/>
      <c r="TO132" s="39"/>
      <c r="TP132" s="39"/>
      <c r="TQ132" s="39"/>
      <c r="TR132" s="39"/>
      <c r="TS132" s="39"/>
      <c r="TT132" s="39"/>
      <c r="TU132" s="39"/>
      <c r="TV132" s="39"/>
      <c r="TW132" s="39"/>
      <c r="TX132" s="39"/>
      <c r="TY132" s="39"/>
      <c r="TZ132" s="39"/>
      <c r="UA132" s="39"/>
      <c r="UB132" s="39"/>
      <c r="UC132" s="39"/>
      <c r="UD132" s="39"/>
      <c r="UE132" s="39"/>
      <c r="UF132" s="39"/>
      <c r="UG132" s="39"/>
      <c r="UH132" s="39"/>
      <c r="UI132" s="39"/>
      <c r="UJ132" s="39"/>
      <c r="UK132" s="39"/>
      <c r="UL132" s="39"/>
      <c r="UM132" s="39"/>
      <c r="UN132" s="39"/>
      <c r="UO132" s="39"/>
      <c r="UP132" s="39"/>
      <c r="UQ132" s="39"/>
      <c r="UR132" s="39"/>
      <c r="US132" s="39"/>
      <c r="UT132" s="39"/>
      <c r="UU132" s="39"/>
      <c r="UV132" s="39"/>
      <c r="UW132" s="39"/>
      <c r="UX132" s="39"/>
      <c r="UY132" s="39"/>
      <c r="UZ132" s="39"/>
      <c r="VA132" s="39"/>
      <c r="VB132" s="39"/>
      <c r="VC132" s="39"/>
      <c r="VD132" s="39"/>
      <c r="VE132" s="39"/>
      <c r="VF132" s="39"/>
      <c r="VG132" s="39"/>
      <c r="VH132" s="39"/>
      <c r="VI132" s="39"/>
      <c r="VJ132" s="39"/>
      <c r="VK132" s="39"/>
      <c r="VL132" s="39"/>
      <c r="VM132" s="39"/>
      <c r="VN132" s="39"/>
      <c r="VO132" s="39"/>
      <c r="VP132" s="39"/>
      <c r="VQ132" s="39"/>
      <c r="VR132" s="39"/>
      <c r="VS132" s="39" t="s">
        <v>2994</v>
      </c>
      <c r="VT132" s="39">
        <v>0</v>
      </c>
      <c r="VU132" s="39">
        <v>1</v>
      </c>
      <c r="VV132" s="39">
        <v>1</v>
      </c>
      <c r="VW132" s="39">
        <v>1</v>
      </c>
      <c r="VX132" s="39">
        <v>1</v>
      </c>
      <c r="VY132" s="39">
        <v>1</v>
      </c>
      <c r="VZ132" s="39">
        <v>1</v>
      </c>
      <c r="WA132" s="39">
        <v>0</v>
      </c>
      <c r="WB132" s="39"/>
      <c r="WC132" s="39">
        <v>0</v>
      </c>
      <c r="WD132" s="39">
        <v>0</v>
      </c>
      <c r="WE132" s="39">
        <v>0</v>
      </c>
      <c r="WF132" s="39"/>
      <c r="WG132" s="58" t="s">
        <v>4464</v>
      </c>
      <c r="WH132" s="39" t="s">
        <v>4096</v>
      </c>
      <c r="WI132" s="39" t="s">
        <v>355</v>
      </c>
      <c r="WJ132" s="39">
        <v>0</v>
      </c>
      <c r="WK132" s="39">
        <v>0</v>
      </c>
      <c r="WL132" s="39">
        <v>0</v>
      </c>
      <c r="WM132" s="39">
        <v>0</v>
      </c>
      <c r="WN132" s="39">
        <v>0</v>
      </c>
      <c r="WO132" s="39">
        <v>0</v>
      </c>
      <c r="WP132" s="39">
        <v>0</v>
      </c>
      <c r="WQ132" s="39">
        <v>0</v>
      </c>
      <c r="WR132" s="39">
        <v>0</v>
      </c>
      <c r="WS132" s="39">
        <v>0</v>
      </c>
      <c r="WT132" s="39">
        <v>0</v>
      </c>
      <c r="WU132" s="39"/>
      <c r="WV132" s="39">
        <v>0</v>
      </c>
      <c r="WW132" s="39">
        <v>1</v>
      </c>
      <c r="WX132" s="39">
        <v>0</v>
      </c>
      <c r="WY132" s="39"/>
      <c r="WZ132" s="39"/>
      <c r="XA132" s="39" t="s">
        <v>327</v>
      </c>
      <c r="XB132" s="39"/>
      <c r="XC132" s="39"/>
      <c r="XD132" s="39"/>
      <c r="XE132" s="39"/>
      <c r="XF132" s="39"/>
      <c r="XG132" s="39"/>
      <c r="XH132" s="39"/>
      <c r="XI132" s="39"/>
      <c r="XJ132" s="39" t="s">
        <v>310</v>
      </c>
      <c r="XK132" s="39" t="s">
        <v>327</v>
      </c>
      <c r="XL132" s="39"/>
      <c r="XM132" s="39" t="s">
        <v>428</v>
      </c>
      <c r="XN132" s="39">
        <v>0</v>
      </c>
      <c r="XO132" s="39">
        <v>0</v>
      </c>
      <c r="XP132" s="39">
        <v>0</v>
      </c>
      <c r="XQ132" s="39"/>
      <c r="XR132" s="39">
        <v>0</v>
      </c>
      <c r="XS132" s="39">
        <v>0</v>
      </c>
      <c r="XT132" s="39">
        <v>1</v>
      </c>
      <c r="XU132" s="39"/>
      <c r="XV132" s="39"/>
      <c r="XW132" s="39" t="s">
        <v>1915</v>
      </c>
      <c r="XX132" s="39">
        <v>231555640</v>
      </c>
      <c r="XY132" s="39" t="s">
        <v>2997</v>
      </c>
      <c r="XZ132" s="38">
        <v>44512.573148148149</v>
      </c>
      <c r="YA132" s="39"/>
      <c r="YB132" s="39"/>
      <c r="YC132" s="39" t="s">
        <v>336</v>
      </c>
      <c r="YD132" s="39" t="s">
        <v>337</v>
      </c>
      <c r="YE132" s="39"/>
      <c r="YF132" s="39">
        <v>145</v>
      </c>
    </row>
    <row r="133" spans="1:656" s="14" customFormat="1" x14ac:dyDescent="0.25">
      <c r="A133" s="37">
        <v>44511.825785960653</v>
      </c>
      <c r="B133" s="38">
        <v>44511.83780429398</v>
      </c>
      <c r="C133" s="38">
        <v>44511</v>
      </c>
      <c r="D133" s="39" t="s">
        <v>2735</v>
      </c>
      <c r="E133" s="39" t="s">
        <v>1199</v>
      </c>
      <c r="F133" s="38">
        <v>44511</v>
      </c>
      <c r="G133" s="39" t="s">
        <v>310</v>
      </c>
      <c r="H133" s="39" t="s">
        <v>310</v>
      </c>
      <c r="I133" s="39" t="s">
        <v>1915</v>
      </c>
      <c r="J133" s="39" t="s">
        <v>1029</v>
      </c>
      <c r="K133" s="39" t="s">
        <v>441</v>
      </c>
      <c r="L133" s="39"/>
      <c r="M133" s="39" t="s">
        <v>314</v>
      </c>
      <c r="N133" s="39" t="s">
        <v>310</v>
      </c>
      <c r="O133" s="39" t="s">
        <v>315</v>
      </c>
      <c r="P133" s="39" t="s">
        <v>316</v>
      </c>
      <c r="Q133" s="39"/>
      <c r="R133" s="39" t="s">
        <v>317</v>
      </c>
      <c r="S133" s="39">
        <v>4</v>
      </c>
      <c r="T133" s="39">
        <v>0</v>
      </c>
      <c r="U133" s="39">
        <v>4</v>
      </c>
      <c r="V133" s="39" t="s">
        <v>319</v>
      </c>
      <c r="W133" s="39">
        <v>0</v>
      </c>
      <c r="X133" s="39">
        <v>1</v>
      </c>
      <c r="Y133" s="39">
        <v>0</v>
      </c>
      <c r="Z133" s="39">
        <v>0</v>
      </c>
      <c r="AA133" s="39"/>
      <c r="AB133" s="39"/>
      <c r="AC133" s="39"/>
      <c r="AD133" s="39"/>
      <c r="AE133" s="39"/>
      <c r="AF133" s="39" t="s">
        <v>310</v>
      </c>
      <c r="AG133" s="39" t="s">
        <v>339</v>
      </c>
      <c r="AH133" s="39">
        <v>1</v>
      </c>
      <c r="AI133" s="39">
        <v>0</v>
      </c>
      <c r="AJ133" s="39">
        <v>0</v>
      </c>
      <c r="AK133" s="39">
        <v>0</v>
      </c>
      <c r="AL133" s="39">
        <v>0</v>
      </c>
      <c r="AM133" s="39">
        <v>0</v>
      </c>
      <c r="AN133" s="39">
        <v>0</v>
      </c>
      <c r="AO133" s="39">
        <v>0</v>
      </c>
      <c r="AP133" s="39"/>
      <c r="AQ133" s="39" t="s">
        <v>383</v>
      </c>
      <c r="AR133" s="39"/>
      <c r="AS133" s="39">
        <v>100</v>
      </c>
      <c r="AT133" s="39" t="s">
        <v>327</v>
      </c>
      <c r="AU133" s="39"/>
      <c r="AV133" s="39"/>
      <c r="AW133" s="39"/>
      <c r="AX133" s="39"/>
      <c r="AY133" s="39"/>
      <c r="AZ133" s="39"/>
      <c r="BA133" s="39"/>
      <c r="BB133" s="39"/>
      <c r="BC133" s="39"/>
      <c r="BD133" s="39"/>
      <c r="BE133" s="39"/>
      <c r="BF133" s="39"/>
      <c r="BG133" s="39"/>
      <c r="BH133" s="39"/>
      <c r="BI133" s="39"/>
      <c r="BJ133" s="39"/>
      <c r="BK133" s="39"/>
      <c r="BL133" s="39"/>
      <c r="BM133" s="39"/>
      <c r="BN133" s="39"/>
      <c r="BO133" s="39" t="s">
        <v>341</v>
      </c>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N133" s="39"/>
      <c r="CO133" s="39"/>
      <c r="CP133" s="39"/>
      <c r="CQ133" s="39"/>
      <c r="CR133" s="39"/>
      <c r="CS133" s="39"/>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c r="DR133" s="39"/>
      <c r="DS133" s="39"/>
      <c r="DT133" s="39"/>
      <c r="DU133" s="39"/>
      <c r="DV133" s="39"/>
      <c r="DW133" s="39"/>
      <c r="DX133" s="39"/>
      <c r="DY133" s="39"/>
      <c r="DZ133" s="39"/>
      <c r="EA133" s="39"/>
      <c r="EB133" s="39"/>
      <c r="EC133" s="39"/>
      <c r="ED133" s="39"/>
      <c r="EE133" s="39"/>
      <c r="EF133" s="39"/>
      <c r="EG133" s="39"/>
      <c r="EH133" s="39"/>
      <c r="EI133" s="39"/>
      <c r="EJ133" s="39" t="s">
        <v>318</v>
      </c>
      <c r="EK133" s="39">
        <v>1</v>
      </c>
      <c r="EL133" s="39">
        <v>0</v>
      </c>
      <c r="EM133" s="39">
        <v>0</v>
      </c>
      <c r="EN133" s="39">
        <v>0</v>
      </c>
      <c r="EO133" s="39">
        <v>0</v>
      </c>
      <c r="EP133" s="39">
        <v>0</v>
      </c>
      <c r="EQ133" s="39"/>
      <c r="ER133" s="39" t="s">
        <v>384</v>
      </c>
      <c r="ES133" s="39">
        <v>1</v>
      </c>
      <c r="ET133" s="39">
        <v>0</v>
      </c>
      <c r="EU133" s="39">
        <v>0</v>
      </c>
      <c r="EV133" s="39">
        <v>0</v>
      </c>
      <c r="EW133" s="39">
        <v>0</v>
      </c>
      <c r="EX133" s="39">
        <v>0</v>
      </c>
      <c r="EY133" s="39">
        <v>0</v>
      </c>
      <c r="EZ133" s="39">
        <v>0</v>
      </c>
      <c r="FA133" s="39">
        <v>0</v>
      </c>
      <c r="FB133" s="39">
        <v>0</v>
      </c>
      <c r="FC133" s="39">
        <v>0</v>
      </c>
      <c r="FD133" s="39">
        <v>0</v>
      </c>
      <c r="FE133" s="39">
        <v>0</v>
      </c>
      <c r="FF133" s="39">
        <v>0</v>
      </c>
      <c r="FG133" s="39">
        <v>0</v>
      </c>
      <c r="FH133" s="39">
        <v>0</v>
      </c>
      <c r="FI133" s="39">
        <v>0</v>
      </c>
      <c r="FJ133" s="39"/>
      <c r="FK133" s="39" t="s">
        <v>318</v>
      </c>
      <c r="FL133" s="39">
        <v>1</v>
      </c>
      <c r="FM133" s="39">
        <v>0</v>
      </c>
      <c r="FN133" s="39">
        <v>0</v>
      </c>
      <c r="FO133" s="39">
        <v>0</v>
      </c>
      <c r="FP133" s="39">
        <v>0</v>
      </c>
      <c r="FQ133" s="39">
        <v>0</v>
      </c>
      <c r="FR133" s="39"/>
      <c r="FS133" s="39"/>
      <c r="FT133" s="39"/>
      <c r="FU133" s="39"/>
      <c r="FV133" s="39"/>
      <c r="FW133" s="39"/>
      <c r="FX133" s="39"/>
      <c r="FY133" s="39"/>
      <c r="FZ133" s="39"/>
      <c r="GA133" s="39"/>
      <c r="GB133" s="39"/>
      <c r="GC133" s="39"/>
      <c r="GD133" s="39"/>
      <c r="GE133" s="39"/>
      <c r="GF133" s="39"/>
      <c r="GG133" s="39"/>
      <c r="GH133" s="39"/>
      <c r="GI133" s="39"/>
      <c r="GJ133" s="39"/>
      <c r="GK133" s="39"/>
      <c r="GL133" s="39"/>
      <c r="GM133" s="39"/>
      <c r="GN133" s="39"/>
      <c r="GO133" s="39"/>
      <c r="GP133" s="39"/>
      <c r="GQ133" s="39"/>
      <c r="GR133" s="39"/>
      <c r="GS133" s="39"/>
      <c r="GT133" s="39"/>
      <c r="GU133" s="39"/>
      <c r="GV133" s="39"/>
      <c r="GW133" s="39"/>
      <c r="GX133" s="39"/>
      <c r="GY133" s="39"/>
      <c r="GZ133" s="39"/>
      <c r="HA133" s="39"/>
      <c r="HB133" s="39"/>
      <c r="HC133" s="39"/>
      <c r="HD133" s="39"/>
      <c r="HE133" s="39"/>
      <c r="HF133" s="39"/>
      <c r="HG133" s="39"/>
      <c r="HH133" s="39"/>
      <c r="HI133" s="39"/>
      <c r="HJ133" s="39"/>
      <c r="HK133" s="39"/>
      <c r="HL133" s="39"/>
      <c r="HM133" s="39"/>
      <c r="HN133" s="39"/>
      <c r="HO133" s="39"/>
      <c r="HP133" s="39"/>
      <c r="HQ133" s="39"/>
      <c r="HR133" s="39"/>
      <c r="HS133" s="39"/>
      <c r="HT133" s="39"/>
      <c r="HU133" s="39" t="s">
        <v>344</v>
      </c>
      <c r="HV133" s="39"/>
      <c r="HW133" s="39" t="s">
        <v>385</v>
      </c>
      <c r="HX133" s="39"/>
      <c r="HY133" s="39"/>
      <c r="HZ133" s="39"/>
      <c r="IA133" s="39"/>
      <c r="IB133" s="39"/>
      <c r="IC133" s="39"/>
      <c r="ID133" s="39" t="s">
        <v>4200</v>
      </c>
      <c r="IE133" s="39" t="s">
        <v>4213</v>
      </c>
      <c r="IF133" s="39">
        <v>0</v>
      </c>
      <c r="IG133" s="39">
        <v>0</v>
      </c>
      <c r="IH133" s="39">
        <v>0</v>
      </c>
      <c r="II133" s="39">
        <v>0</v>
      </c>
      <c r="IJ133" s="39">
        <v>0</v>
      </c>
      <c r="IK133" s="39">
        <v>0</v>
      </c>
      <c r="IL133" s="39">
        <v>0</v>
      </c>
      <c r="IM133" s="39">
        <v>1</v>
      </c>
      <c r="IN133" s="39">
        <v>0</v>
      </c>
      <c r="IO133" s="39">
        <v>0</v>
      </c>
      <c r="IP133" s="39">
        <v>0</v>
      </c>
      <c r="IQ133" s="39"/>
      <c r="IR133" s="39" t="s">
        <v>4216</v>
      </c>
      <c r="IS133" s="39" t="s">
        <v>3002</v>
      </c>
      <c r="IT133" s="39">
        <v>1</v>
      </c>
      <c r="IU133" s="39">
        <v>0</v>
      </c>
      <c r="IV133" s="39">
        <v>1</v>
      </c>
      <c r="IW133" s="39">
        <v>1</v>
      </c>
      <c r="IX133" s="39">
        <v>0</v>
      </c>
      <c r="IY133" s="39">
        <v>0</v>
      </c>
      <c r="IZ133" s="39">
        <v>0</v>
      </c>
      <c r="JA133" s="39">
        <v>0</v>
      </c>
      <c r="JB133" s="39">
        <v>1</v>
      </c>
      <c r="JC133" s="39">
        <v>0</v>
      </c>
      <c r="JD133" s="39">
        <v>0</v>
      </c>
      <c r="JE133" s="39">
        <v>0</v>
      </c>
      <c r="JF133" s="39">
        <v>0</v>
      </c>
      <c r="JG133" s="39">
        <v>0</v>
      </c>
      <c r="JH133" s="39">
        <v>0</v>
      </c>
      <c r="JI133" s="39">
        <v>0</v>
      </c>
      <c r="JJ133" s="39"/>
      <c r="JK133" s="39" t="s">
        <v>350</v>
      </c>
      <c r="JL133" s="61" t="s">
        <v>351</v>
      </c>
      <c r="JM133" s="39"/>
      <c r="JN133" s="39" t="s">
        <v>352</v>
      </c>
      <c r="JO133" s="39"/>
      <c r="JP133" s="39"/>
      <c r="JQ133" s="39"/>
      <c r="JR133" s="39"/>
      <c r="JS133" s="39"/>
      <c r="JT133" s="39"/>
      <c r="JU133" s="39"/>
      <c r="JV133" s="39"/>
      <c r="JW133" s="39"/>
      <c r="JX133" s="39"/>
      <c r="JY133" s="39"/>
      <c r="JZ133" s="39"/>
      <c r="KA133" s="39"/>
      <c r="KB133" s="61"/>
      <c r="KC133" s="39"/>
      <c r="KD133" s="39"/>
      <c r="KE133" s="39"/>
      <c r="KF133" s="39"/>
      <c r="KG133" s="39"/>
      <c r="KH133" s="39"/>
      <c r="KI133" s="39"/>
      <c r="KJ133" s="39"/>
      <c r="KK133" s="39"/>
      <c r="KL133" s="39"/>
      <c r="KM133" s="39"/>
      <c r="KN133" s="39"/>
      <c r="KO133" s="39"/>
      <c r="KP133" s="39"/>
      <c r="KQ133" s="39"/>
      <c r="KR133" s="39"/>
      <c r="KS133" s="39"/>
      <c r="KT133" s="39"/>
      <c r="KU133" s="39"/>
      <c r="KV133" s="39"/>
      <c r="KW133" s="39"/>
      <c r="KX133" s="39"/>
      <c r="KY133" s="39"/>
      <c r="KZ133" s="39"/>
      <c r="LA133" s="39"/>
      <c r="LB133" s="39"/>
      <c r="LC133" s="39"/>
      <c r="LD133" s="39"/>
      <c r="LE133" s="39"/>
      <c r="LF133" s="39"/>
      <c r="LG133" s="39"/>
      <c r="LH133" s="39"/>
      <c r="LI133" s="39"/>
      <c r="LJ133" s="39"/>
      <c r="LK133" s="39"/>
      <c r="LL133" s="39"/>
      <c r="LM133" s="39"/>
      <c r="LN133" s="39"/>
      <c r="LO133" s="39"/>
      <c r="LP133" s="39"/>
      <c r="LQ133" s="39"/>
      <c r="LR133" s="39"/>
      <c r="LS133" s="39"/>
      <c r="LT133" s="39"/>
      <c r="LU133" s="39"/>
      <c r="LV133" s="39"/>
      <c r="LW133" s="39"/>
      <c r="LX133" s="39"/>
      <c r="LY133" s="39"/>
      <c r="LZ133" s="39"/>
      <c r="MA133" s="39"/>
      <c r="MB133" s="39"/>
      <c r="MC133" s="39"/>
      <c r="MD133" s="39"/>
      <c r="ME133" s="39"/>
      <c r="MF133" s="39"/>
      <c r="MG133" s="39" t="s">
        <v>2271</v>
      </c>
      <c r="MH133" s="39" t="s">
        <v>2271</v>
      </c>
      <c r="MI133" s="39" t="s">
        <v>355</v>
      </c>
      <c r="MJ133" s="39" t="s">
        <v>1121</v>
      </c>
      <c r="MK133" s="39">
        <v>0</v>
      </c>
      <c r="ML133" s="39">
        <v>0</v>
      </c>
      <c r="MM133" s="39">
        <v>1</v>
      </c>
      <c r="MN133" s="39">
        <v>0</v>
      </c>
      <c r="MO133" s="39">
        <v>0</v>
      </c>
      <c r="MP133" s="39">
        <v>0</v>
      </c>
      <c r="MQ133" s="39">
        <v>0</v>
      </c>
      <c r="MR133" s="39">
        <v>0</v>
      </c>
      <c r="MS133" s="39"/>
      <c r="MT133" s="39" t="s">
        <v>4363</v>
      </c>
      <c r="MU133" s="39">
        <v>0</v>
      </c>
      <c r="MV133" s="39">
        <v>1</v>
      </c>
      <c r="MW133" s="39">
        <v>1</v>
      </c>
      <c r="MX133" s="39">
        <v>0</v>
      </c>
      <c r="MY133" s="39">
        <v>0</v>
      </c>
      <c r="MZ133" s="39">
        <v>0</v>
      </c>
      <c r="NA133" s="39"/>
      <c r="NB133" s="39" t="s">
        <v>325</v>
      </c>
      <c r="NC133" s="39">
        <v>1</v>
      </c>
      <c r="ND133" s="39">
        <v>0</v>
      </c>
      <c r="NE133" s="39">
        <v>0</v>
      </c>
      <c r="NF133" s="39">
        <v>0</v>
      </c>
      <c r="NG133" s="39" t="s">
        <v>355</v>
      </c>
      <c r="NH133" s="39">
        <v>0</v>
      </c>
      <c r="NI133" s="39">
        <v>0</v>
      </c>
      <c r="NJ133" s="39">
        <v>0</v>
      </c>
      <c r="NK133" s="39">
        <v>0</v>
      </c>
      <c r="NL133" s="39">
        <v>0</v>
      </c>
      <c r="NM133" s="39">
        <v>0</v>
      </c>
      <c r="NN133" s="39">
        <v>0</v>
      </c>
      <c r="NO133" s="39">
        <v>0</v>
      </c>
      <c r="NP133" s="39">
        <v>0</v>
      </c>
      <c r="NQ133" s="39">
        <v>1</v>
      </c>
      <c r="NR133" s="39">
        <v>0</v>
      </c>
      <c r="NS133" s="39"/>
      <c r="NT133" s="39"/>
      <c r="NU133" s="39" t="s">
        <v>310</v>
      </c>
      <c r="NV133" s="39" t="s">
        <v>310</v>
      </c>
      <c r="NW133" s="39" t="s">
        <v>320</v>
      </c>
      <c r="NX133" s="39">
        <v>0</v>
      </c>
      <c r="NY133" s="39">
        <v>0</v>
      </c>
      <c r="NZ133" s="39">
        <v>0</v>
      </c>
      <c r="OA133" s="39">
        <v>0</v>
      </c>
      <c r="OB133" s="39">
        <v>0</v>
      </c>
      <c r="OC133" s="39">
        <v>0</v>
      </c>
      <c r="OD133" s="39"/>
      <c r="OE133" s="39">
        <v>1</v>
      </c>
      <c r="OF133" s="39">
        <v>0</v>
      </c>
      <c r="OG133" s="39">
        <v>0</v>
      </c>
      <c r="OH133" s="39" t="s">
        <v>4086</v>
      </c>
      <c r="OI133" s="39" t="s">
        <v>358</v>
      </c>
      <c r="OJ133" s="39">
        <v>1</v>
      </c>
      <c r="OK133" s="39">
        <v>0</v>
      </c>
      <c r="OL133" s="39">
        <v>0</v>
      </c>
      <c r="OM133" s="39">
        <v>0</v>
      </c>
      <c r="ON133" s="39">
        <v>0</v>
      </c>
      <c r="OO133" s="39">
        <v>0</v>
      </c>
      <c r="OP133" s="39"/>
      <c r="OQ133" s="39"/>
      <c r="OR133" s="39">
        <v>0</v>
      </c>
      <c r="OS133" s="39">
        <v>0</v>
      </c>
      <c r="OT133" s="39">
        <v>0</v>
      </c>
      <c r="OU133" s="39"/>
      <c r="OV133" s="39"/>
      <c r="OW133" s="39"/>
      <c r="OX133" s="39"/>
      <c r="OY133" s="39"/>
      <c r="OZ133" s="39"/>
      <c r="PA133" s="39"/>
      <c r="PB133" s="39"/>
      <c r="PC133" s="39"/>
      <c r="PD133" s="39"/>
      <c r="PE133" s="39"/>
      <c r="PF133" s="39"/>
      <c r="PG133" s="39"/>
      <c r="PH133" s="39"/>
      <c r="PI133" s="39"/>
      <c r="PJ133" s="39"/>
      <c r="PK133" s="39"/>
      <c r="PL133" s="39"/>
      <c r="PM133" s="39"/>
      <c r="PN133" s="39"/>
      <c r="PO133" s="39"/>
      <c r="PP133" s="39"/>
      <c r="PQ133" s="39"/>
      <c r="PR133" s="39"/>
      <c r="PS133" s="39"/>
      <c r="PT133" s="39"/>
      <c r="PU133" s="39"/>
      <c r="PV133" s="39"/>
      <c r="PW133" s="39"/>
      <c r="PX133" s="39"/>
      <c r="PY133" s="39"/>
      <c r="PZ133" s="39"/>
      <c r="QA133" s="39"/>
      <c r="QB133" s="39"/>
      <c r="QC133" s="39"/>
      <c r="QD133" s="39"/>
      <c r="QE133" s="39"/>
      <c r="QF133" s="39"/>
      <c r="QG133" s="39"/>
      <c r="QH133" s="39"/>
      <c r="QI133" s="39"/>
      <c r="QJ133" s="39"/>
      <c r="QK133" s="39"/>
      <c r="QL133" s="39"/>
      <c r="QM133" s="39"/>
      <c r="QN133" s="39"/>
      <c r="QO133" s="39"/>
      <c r="QP133" s="39"/>
      <c r="QQ133" s="39"/>
      <c r="QR133" s="39"/>
      <c r="QS133" s="39"/>
      <c r="QT133" s="39"/>
      <c r="QU133" s="39"/>
      <c r="QV133" s="39"/>
      <c r="QW133" s="39"/>
      <c r="QX133" s="39"/>
      <c r="QY133" s="39"/>
      <c r="QZ133" s="39"/>
      <c r="RA133" s="39"/>
      <c r="RB133" s="39"/>
      <c r="RC133" s="39"/>
      <c r="RD133" s="39"/>
      <c r="RE133" s="39"/>
      <c r="RF133" s="39"/>
      <c r="RG133" s="39"/>
      <c r="RH133" s="39"/>
      <c r="RI133" s="39"/>
      <c r="RJ133" s="39"/>
      <c r="RK133" s="39"/>
      <c r="RL133" s="39"/>
      <c r="RM133" s="39"/>
      <c r="RN133" s="39"/>
      <c r="RO133" s="39"/>
      <c r="RP133" s="39"/>
      <c r="RQ133" s="39"/>
      <c r="RR133" s="39"/>
      <c r="RS133" s="39"/>
      <c r="RT133" s="39"/>
      <c r="RU133" s="39"/>
      <c r="RV133" s="39"/>
      <c r="RW133" s="39"/>
      <c r="RX133" s="39"/>
      <c r="RY133" s="39"/>
      <c r="RZ133" s="39"/>
      <c r="SA133" s="39"/>
      <c r="SB133" s="39"/>
      <c r="SC133" s="39"/>
      <c r="SD133" s="39"/>
      <c r="SE133" s="39"/>
      <c r="SF133" s="39"/>
      <c r="SG133" s="39"/>
      <c r="SH133" s="39"/>
      <c r="SI133" s="39"/>
      <c r="SJ133" s="39"/>
      <c r="SK133" s="39"/>
      <c r="SL133" s="39"/>
      <c r="SM133" s="39"/>
      <c r="SN133" s="39"/>
      <c r="SO133" s="39"/>
      <c r="SP133" s="39"/>
      <c r="SQ133" s="39"/>
      <c r="SR133" s="39"/>
      <c r="SS133" s="39"/>
      <c r="ST133" s="39"/>
      <c r="SU133" s="39"/>
      <c r="SV133" s="39"/>
      <c r="SW133" s="39"/>
      <c r="SX133" s="39"/>
      <c r="SY133" s="39"/>
      <c r="SZ133" s="39"/>
      <c r="TA133" s="39"/>
      <c r="TB133" s="39"/>
      <c r="TC133" s="39"/>
      <c r="TD133" s="39"/>
      <c r="TE133" s="39"/>
      <c r="TF133" s="39"/>
      <c r="TG133" s="39"/>
      <c r="TH133" s="39"/>
      <c r="TI133" s="39"/>
      <c r="TJ133" s="39"/>
      <c r="TK133" s="39"/>
      <c r="TL133" s="39"/>
      <c r="TM133" s="39"/>
      <c r="TN133" s="39"/>
      <c r="TO133" s="39"/>
      <c r="TP133" s="39"/>
      <c r="TQ133" s="39"/>
      <c r="TR133" s="39"/>
      <c r="TS133" s="39"/>
      <c r="TT133" s="39"/>
      <c r="TU133" s="39"/>
      <c r="TV133" s="39"/>
      <c r="TW133" s="39"/>
      <c r="TX133" s="39"/>
      <c r="TY133" s="39"/>
      <c r="TZ133" s="39"/>
      <c r="UA133" s="39"/>
      <c r="UB133" s="39"/>
      <c r="UC133" s="39"/>
      <c r="UD133" s="39"/>
      <c r="UE133" s="39"/>
      <c r="UF133" s="39"/>
      <c r="UG133" s="39"/>
      <c r="UH133" s="39"/>
      <c r="UI133" s="39"/>
      <c r="UJ133" s="39"/>
      <c r="UK133" s="39"/>
      <c r="UL133" s="39"/>
      <c r="UM133" s="39"/>
      <c r="UN133" s="39"/>
      <c r="UO133" s="39"/>
      <c r="UP133" s="39"/>
      <c r="UQ133" s="39"/>
      <c r="UR133" s="39"/>
      <c r="US133" s="39"/>
      <c r="UT133" s="39"/>
      <c r="UU133" s="39"/>
      <c r="UV133" s="39"/>
      <c r="UW133" s="39"/>
      <c r="UX133" s="39"/>
      <c r="UY133" s="39"/>
      <c r="UZ133" s="39"/>
      <c r="VA133" s="39"/>
      <c r="VB133" s="39"/>
      <c r="VC133" s="39"/>
      <c r="VD133" s="39"/>
      <c r="VE133" s="39"/>
      <c r="VF133" s="39"/>
      <c r="VG133" s="39"/>
      <c r="VH133" s="39"/>
      <c r="VI133" s="39"/>
      <c r="VJ133" s="39"/>
      <c r="VK133" s="39"/>
      <c r="VL133" s="39"/>
      <c r="VM133" s="39"/>
      <c r="VN133" s="39"/>
      <c r="VO133" s="39"/>
      <c r="VP133" s="39"/>
      <c r="VQ133" s="39"/>
      <c r="VR133" s="39"/>
      <c r="VS133" s="39" t="s">
        <v>3005</v>
      </c>
      <c r="VT133" s="39">
        <v>1</v>
      </c>
      <c r="VU133" s="39">
        <v>1</v>
      </c>
      <c r="VV133" s="39">
        <v>1</v>
      </c>
      <c r="VW133" s="39">
        <v>1</v>
      </c>
      <c r="VX133" s="39">
        <v>1</v>
      </c>
      <c r="VY133" s="39">
        <v>1</v>
      </c>
      <c r="VZ133" s="39">
        <v>1</v>
      </c>
      <c r="WA133" s="39">
        <v>0</v>
      </c>
      <c r="WB133" s="39"/>
      <c r="WC133" s="39">
        <v>0</v>
      </c>
      <c r="WD133" s="39">
        <v>0</v>
      </c>
      <c r="WE133" s="39">
        <v>0</v>
      </c>
      <c r="WF133" s="39"/>
      <c r="WG133" s="39" t="s">
        <v>4424</v>
      </c>
      <c r="WH133" s="39" t="s">
        <v>4493</v>
      </c>
      <c r="WI133" s="39" t="s">
        <v>318</v>
      </c>
      <c r="WJ133" s="39">
        <v>1</v>
      </c>
      <c r="WK133" s="39">
        <v>0</v>
      </c>
      <c r="WL133" s="39">
        <v>0</v>
      </c>
      <c r="WM133" s="39">
        <v>0</v>
      </c>
      <c r="WN133" s="39">
        <v>0</v>
      </c>
      <c r="WO133" s="39">
        <v>0</v>
      </c>
      <c r="WP133" s="39">
        <v>0</v>
      </c>
      <c r="WQ133" s="39">
        <v>0</v>
      </c>
      <c r="WR133" s="39">
        <v>0</v>
      </c>
      <c r="WS133" s="39">
        <v>0</v>
      </c>
      <c r="WT133" s="39">
        <v>0</v>
      </c>
      <c r="WU133" s="39"/>
      <c r="WV133" s="39">
        <v>0</v>
      </c>
      <c r="WW133" s="39">
        <v>0</v>
      </c>
      <c r="WX133" s="39">
        <v>0</v>
      </c>
      <c r="WY133" s="39"/>
      <c r="WZ133" s="39"/>
      <c r="XA133" s="39" t="s">
        <v>327</v>
      </c>
      <c r="XB133" s="39"/>
      <c r="XC133" s="39"/>
      <c r="XD133" s="39"/>
      <c r="XE133" s="39"/>
      <c r="XF133" s="39"/>
      <c r="XG133" s="39"/>
      <c r="XH133" s="39"/>
      <c r="XI133" s="39"/>
      <c r="XJ133" s="39" t="s">
        <v>310</v>
      </c>
      <c r="XK133" s="39" t="s">
        <v>327</v>
      </c>
      <c r="XL133" s="39"/>
      <c r="XM133" s="39" t="s">
        <v>4562</v>
      </c>
      <c r="XN133" s="39">
        <v>0</v>
      </c>
      <c r="XO133" s="39">
        <v>0</v>
      </c>
      <c r="XP133" s="39">
        <v>0</v>
      </c>
      <c r="XQ133" s="39">
        <v>1</v>
      </c>
      <c r="XR133" s="39">
        <v>0</v>
      </c>
      <c r="XS133" s="39">
        <v>0</v>
      </c>
      <c r="XT133" s="39">
        <v>0</v>
      </c>
      <c r="XU133" s="39"/>
      <c r="XV133" s="39"/>
      <c r="XW133" s="39" t="s">
        <v>1915</v>
      </c>
      <c r="XX133" s="39">
        <v>231555652</v>
      </c>
      <c r="XY133" s="39" t="s">
        <v>3009</v>
      </c>
      <c r="XZ133" s="38">
        <v>44512.573206018518</v>
      </c>
      <c r="YA133" s="39"/>
      <c r="YB133" s="39"/>
      <c r="YC133" s="39" t="s">
        <v>336</v>
      </c>
      <c r="YD133" s="39" t="s">
        <v>337</v>
      </c>
      <c r="YE133" s="39"/>
      <c r="YF133" s="39">
        <v>146</v>
      </c>
    </row>
    <row r="134" spans="1:656" s="14" customFormat="1" x14ac:dyDescent="0.25">
      <c r="A134" s="37">
        <v>44512.603522175923</v>
      </c>
      <c r="B134" s="38">
        <v>44512.611232314812</v>
      </c>
      <c r="C134" s="38">
        <v>44512</v>
      </c>
      <c r="D134" s="39" t="s">
        <v>2735</v>
      </c>
      <c r="E134" s="39" t="s">
        <v>1199</v>
      </c>
      <c r="F134" s="38">
        <v>44512</v>
      </c>
      <c r="G134" s="39" t="s">
        <v>310</v>
      </c>
      <c r="H134" s="39" t="s">
        <v>310</v>
      </c>
      <c r="I134" s="39" t="s">
        <v>1915</v>
      </c>
      <c r="J134" s="39" t="s">
        <v>1029</v>
      </c>
      <c r="K134" s="39" t="s">
        <v>441</v>
      </c>
      <c r="L134" s="39"/>
      <c r="M134" s="39" t="s">
        <v>314</v>
      </c>
      <c r="N134" s="39" t="s">
        <v>327</v>
      </c>
      <c r="O134" s="39" t="s">
        <v>315</v>
      </c>
      <c r="P134" s="39" t="s">
        <v>316</v>
      </c>
      <c r="Q134" s="39"/>
      <c r="R134" s="39" t="s">
        <v>317</v>
      </c>
      <c r="S134" s="39">
        <v>3</v>
      </c>
      <c r="T134" s="39">
        <v>0</v>
      </c>
      <c r="U134" s="39">
        <v>2</v>
      </c>
      <c r="V134" s="39" t="s">
        <v>319</v>
      </c>
      <c r="W134" s="39">
        <v>0</v>
      </c>
      <c r="X134" s="39">
        <v>1</v>
      </c>
      <c r="Y134" s="39">
        <v>0</v>
      </c>
      <c r="Z134" s="39">
        <v>0</v>
      </c>
      <c r="AA134" s="39"/>
      <c r="AB134" s="39"/>
      <c r="AC134" s="39"/>
      <c r="AD134" s="39"/>
      <c r="AE134" s="39"/>
      <c r="AF134" s="39" t="s">
        <v>310</v>
      </c>
      <c r="AG134" s="39" t="s">
        <v>339</v>
      </c>
      <c r="AH134" s="39">
        <v>1</v>
      </c>
      <c r="AI134" s="39">
        <v>0</v>
      </c>
      <c r="AJ134" s="39">
        <v>0</v>
      </c>
      <c r="AK134" s="39">
        <v>0</v>
      </c>
      <c r="AL134" s="39">
        <v>0</v>
      </c>
      <c r="AM134" s="39">
        <v>0</v>
      </c>
      <c r="AN134" s="39">
        <v>0</v>
      </c>
      <c r="AO134" s="39">
        <v>0</v>
      </c>
      <c r="AP134" s="39"/>
      <c r="AQ134" s="39" t="s">
        <v>383</v>
      </c>
      <c r="AR134" s="39"/>
      <c r="AS134" s="39">
        <v>100</v>
      </c>
      <c r="AT134" s="39" t="s">
        <v>327</v>
      </c>
      <c r="AU134" s="39"/>
      <c r="AV134" s="39"/>
      <c r="AW134" s="39"/>
      <c r="AX134" s="39"/>
      <c r="AY134" s="39"/>
      <c r="AZ134" s="39"/>
      <c r="BA134" s="39"/>
      <c r="BB134" s="39"/>
      <c r="BC134" s="39"/>
      <c r="BD134" s="39"/>
      <c r="BE134" s="39"/>
      <c r="BF134" s="39"/>
      <c r="BG134" s="39"/>
      <c r="BH134" s="39"/>
      <c r="BI134" s="39"/>
      <c r="BJ134" s="39"/>
      <c r="BK134" s="39"/>
      <c r="BL134" s="39"/>
      <c r="BM134" s="39"/>
      <c r="BN134" s="39"/>
      <c r="BO134" s="39" t="s">
        <v>341</v>
      </c>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c r="CN134" s="39"/>
      <c r="CO134" s="39"/>
      <c r="CP134" s="39"/>
      <c r="CQ134" s="39"/>
      <c r="CR134" s="39"/>
      <c r="CS134" s="39"/>
      <c r="CT134" s="39"/>
      <c r="CU134" s="39"/>
      <c r="CV134" s="39"/>
      <c r="CW134" s="39"/>
      <c r="CX134" s="39"/>
      <c r="CY134" s="39"/>
      <c r="CZ134" s="39"/>
      <c r="DA134" s="39"/>
      <c r="DB134" s="39"/>
      <c r="DC134" s="39"/>
      <c r="DD134" s="39"/>
      <c r="DE134" s="39"/>
      <c r="DF134" s="39"/>
      <c r="DG134" s="39"/>
      <c r="DH134" s="39"/>
      <c r="DI134" s="39"/>
      <c r="DJ134" s="39"/>
      <c r="DK134" s="39"/>
      <c r="DL134" s="39"/>
      <c r="DM134" s="39"/>
      <c r="DN134" s="39"/>
      <c r="DO134" s="39"/>
      <c r="DP134" s="39"/>
      <c r="DQ134" s="39"/>
      <c r="DR134" s="39"/>
      <c r="DS134" s="39"/>
      <c r="DT134" s="39"/>
      <c r="DU134" s="39"/>
      <c r="DV134" s="39"/>
      <c r="DW134" s="39"/>
      <c r="DX134" s="39"/>
      <c r="DY134" s="39"/>
      <c r="DZ134" s="39"/>
      <c r="EA134" s="39"/>
      <c r="EB134" s="39"/>
      <c r="EC134" s="39"/>
      <c r="ED134" s="39"/>
      <c r="EE134" s="39"/>
      <c r="EF134" s="39"/>
      <c r="EG134" s="39"/>
      <c r="EH134" s="39"/>
      <c r="EI134" s="39"/>
      <c r="EJ134" s="39" t="s">
        <v>318</v>
      </c>
      <c r="EK134" s="39">
        <v>1</v>
      </c>
      <c r="EL134" s="39">
        <v>0</v>
      </c>
      <c r="EM134" s="39">
        <v>0</v>
      </c>
      <c r="EN134" s="39">
        <v>0</v>
      </c>
      <c r="EO134" s="39">
        <v>0</v>
      </c>
      <c r="EP134" s="39">
        <v>0</v>
      </c>
      <c r="EQ134" s="39"/>
      <c r="ER134" s="39" t="s">
        <v>384</v>
      </c>
      <c r="ES134" s="39">
        <v>1</v>
      </c>
      <c r="ET134" s="39">
        <v>0</v>
      </c>
      <c r="EU134" s="39">
        <v>0</v>
      </c>
      <c r="EV134" s="39">
        <v>0</v>
      </c>
      <c r="EW134" s="39">
        <v>0</v>
      </c>
      <c r="EX134" s="39">
        <v>0</v>
      </c>
      <c r="EY134" s="39">
        <v>0</v>
      </c>
      <c r="EZ134" s="39">
        <v>0</v>
      </c>
      <c r="FA134" s="39">
        <v>0</v>
      </c>
      <c r="FB134" s="39">
        <v>0</v>
      </c>
      <c r="FC134" s="39">
        <v>0</v>
      </c>
      <c r="FD134" s="39">
        <v>0</v>
      </c>
      <c r="FE134" s="39">
        <v>0</v>
      </c>
      <c r="FF134" s="39">
        <v>0</v>
      </c>
      <c r="FG134" s="39">
        <v>0</v>
      </c>
      <c r="FH134" s="39">
        <v>0</v>
      </c>
      <c r="FI134" s="39">
        <v>0</v>
      </c>
      <c r="FJ134" s="39"/>
      <c r="FK134" s="39" t="s">
        <v>318</v>
      </c>
      <c r="FL134" s="39">
        <v>1</v>
      </c>
      <c r="FM134" s="39">
        <v>0</v>
      </c>
      <c r="FN134" s="39">
        <v>0</v>
      </c>
      <c r="FO134" s="39">
        <v>0</v>
      </c>
      <c r="FP134" s="39">
        <v>0</v>
      </c>
      <c r="FQ134" s="39">
        <v>0</v>
      </c>
      <c r="FR134" s="39"/>
      <c r="FS134" s="39"/>
      <c r="FT134" s="39"/>
      <c r="FU134" s="39"/>
      <c r="FV134" s="39"/>
      <c r="FW134" s="39"/>
      <c r="FX134" s="39"/>
      <c r="FY134" s="39"/>
      <c r="FZ134" s="39"/>
      <c r="GA134" s="39"/>
      <c r="GB134" s="39"/>
      <c r="GC134" s="39"/>
      <c r="GD134" s="39"/>
      <c r="GE134" s="39"/>
      <c r="GF134" s="39"/>
      <c r="GG134" s="39"/>
      <c r="GH134" s="39"/>
      <c r="GI134" s="39"/>
      <c r="GJ134" s="39"/>
      <c r="GK134" s="39"/>
      <c r="GL134" s="39"/>
      <c r="GM134" s="39"/>
      <c r="GN134" s="39"/>
      <c r="GO134" s="39"/>
      <c r="GP134" s="39"/>
      <c r="GQ134" s="39"/>
      <c r="GR134" s="39"/>
      <c r="GS134" s="39"/>
      <c r="GT134" s="39"/>
      <c r="GU134" s="39"/>
      <c r="GV134" s="39"/>
      <c r="GW134" s="39"/>
      <c r="GX134" s="39"/>
      <c r="GY134" s="39"/>
      <c r="GZ134" s="39"/>
      <c r="HA134" s="39"/>
      <c r="HB134" s="39"/>
      <c r="HC134" s="39"/>
      <c r="HD134" s="39"/>
      <c r="HE134" s="39"/>
      <c r="HF134" s="39"/>
      <c r="HG134" s="39"/>
      <c r="HH134" s="39"/>
      <c r="HI134" s="39"/>
      <c r="HJ134" s="39"/>
      <c r="HK134" s="39"/>
      <c r="HL134" s="39"/>
      <c r="HM134" s="39"/>
      <c r="HN134" s="39"/>
      <c r="HO134" s="39"/>
      <c r="HP134" s="39"/>
      <c r="HQ134" s="39"/>
      <c r="HR134" s="39"/>
      <c r="HS134" s="39"/>
      <c r="HT134" s="39"/>
      <c r="HU134" s="39" t="s">
        <v>500</v>
      </c>
      <c r="HV134" s="39"/>
      <c r="HW134" s="39" t="s">
        <v>385</v>
      </c>
      <c r="HX134" s="39"/>
      <c r="HY134" s="39"/>
      <c r="HZ134" s="39"/>
      <c r="IA134" s="39"/>
      <c r="IB134" s="39"/>
      <c r="IC134" s="39"/>
      <c r="ID134" s="39" t="s">
        <v>355</v>
      </c>
      <c r="IE134" s="39" t="s">
        <v>4213</v>
      </c>
      <c r="IF134" s="39">
        <v>0</v>
      </c>
      <c r="IG134" s="39">
        <v>0</v>
      </c>
      <c r="IH134" s="39">
        <v>0</v>
      </c>
      <c r="II134" s="39">
        <v>0</v>
      </c>
      <c r="IJ134" s="39">
        <v>0</v>
      </c>
      <c r="IK134" s="39">
        <v>0</v>
      </c>
      <c r="IL134" s="39">
        <v>0</v>
      </c>
      <c r="IM134" s="39">
        <v>1</v>
      </c>
      <c r="IN134" s="39">
        <v>0</v>
      </c>
      <c r="IO134" s="39">
        <v>0</v>
      </c>
      <c r="IP134" s="39">
        <v>0</v>
      </c>
      <c r="IQ134" s="39"/>
      <c r="IR134" s="39" t="s">
        <v>4216</v>
      </c>
      <c r="IS134" s="39" t="s">
        <v>604</v>
      </c>
      <c r="IT134" s="39">
        <v>1</v>
      </c>
      <c r="IU134" s="39">
        <v>0</v>
      </c>
      <c r="IV134" s="39">
        <v>1</v>
      </c>
      <c r="IW134" s="39">
        <v>1</v>
      </c>
      <c r="IX134" s="39">
        <v>0</v>
      </c>
      <c r="IY134" s="39">
        <v>0</v>
      </c>
      <c r="IZ134" s="39">
        <v>0</v>
      </c>
      <c r="JA134" s="39">
        <v>0</v>
      </c>
      <c r="JB134" s="39">
        <v>0</v>
      </c>
      <c r="JC134" s="39">
        <v>0</v>
      </c>
      <c r="JD134" s="39">
        <v>0</v>
      </c>
      <c r="JE134" s="39">
        <v>0</v>
      </c>
      <c r="JF134" s="39">
        <v>0</v>
      </c>
      <c r="JG134" s="39">
        <v>0</v>
      </c>
      <c r="JH134" s="39">
        <v>0</v>
      </c>
      <c r="JI134" s="39">
        <v>0</v>
      </c>
      <c r="JJ134" s="39"/>
      <c r="JK134" s="39" t="s">
        <v>411</v>
      </c>
      <c r="JL134" s="39" t="s">
        <v>506</v>
      </c>
      <c r="JM134" s="39"/>
      <c r="JN134" s="39" t="s">
        <v>352</v>
      </c>
      <c r="JO134" s="39"/>
      <c r="JP134" s="39"/>
      <c r="JQ134" s="39"/>
      <c r="JR134" s="39"/>
      <c r="JS134" s="39"/>
      <c r="JT134" s="39"/>
      <c r="JU134" s="39"/>
      <c r="JV134" s="39"/>
      <c r="JW134" s="39"/>
      <c r="JX134" s="39"/>
      <c r="JY134" s="39"/>
      <c r="JZ134" s="39"/>
      <c r="KA134" s="39"/>
      <c r="KB134" s="61"/>
      <c r="KC134" s="39"/>
      <c r="KD134" s="39"/>
      <c r="KE134" s="39"/>
      <c r="KF134" s="39"/>
      <c r="KG134" s="39"/>
      <c r="KH134" s="39"/>
      <c r="KI134" s="39"/>
      <c r="KJ134" s="39"/>
      <c r="KK134" s="39"/>
      <c r="KL134" s="39"/>
      <c r="KM134" s="39"/>
      <c r="KN134" s="39"/>
      <c r="KO134" s="39"/>
      <c r="KP134" s="39"/>
      <c r="KQ134" s="39"/>
      <c r="KR134" s="39"/>
      <c r="KS134" s="39"/>
      <c r="KT134" s="39"/>
      <c r="KU134" s="39"/>
      <c r="KV134" s="39"/>
      <c r="KW134" s="39"/>
      <c r="KX134" s="39"/>
      <c r="KY134" s="39"/>
      <c r="KZ134" s="39"/>
      <c r="LA134" s="39"/>
      <c r="LB134" s="39"/>
      <c r="LC134" s="39"/>
      <c r="LD134" s="39"/>
      <c r="LE134" s="39"/>
      <c r="LF134" s="39"/>
      <c r="LG134" s="39"/>
      <c r="LH134" s="39"/>
      <c r="LI134" s="39"/>
      <c r="LJ134" s="39"/>
      <c r="LK134" s="39"/>
      <c r="LL134" s="39"/>
      <c r="LM134" s="39"/>
      <c r="LN134" s="39"/>
      <c r="LO134" s="39"/>
      <c r="LP134" s="39"/>
      <c r="LQ134" s="39"/>
      <c r="LR134" s="39"/>
      <c r="LS134" s="39"/>
      <c r="LT134" s="39"/>
      <c r="LU134" s="39"/>
      <c r="LV134" s="39"/>
      <c r="LW134" s="39"/>
      <c r="LX134" s="39"/>
      <c r="LY134" s="39"/>
      <c r="LZ134" s="39"/>
      <c r="MA134" s="39"/>
      <c r="MB134" s="39"/>
      <c r="MC134" s="39"/>
      <c r="MD134" s="39"/>
      <c r="ME134" s="39"/>
      <c r="MF134" s="39"/>
      <c r="MG134" s="39" t="s">
        <v>2271</v>
      </c>
      <c r="MH134" s="39" t="s">
        <v>2271</v>
      </c>
      <c r="MI134" s="39" t="s">
        <v>2271</v>
      </c>
      <c r="MJ134" s="39" t="s">
        <v>355</v>
      </c>
      <c r="MK134" s="39">
        <v>0</v>
      </c>
      <c r="ML134" s="39">
        <v>0</v>
      </c>
      <c r="MM134" s="39">
        <v>0</v>
      </c>
      <c r="MN134" s="39">
        <v>0</v>
      </c>
      <c r="MO134" s="39">
        <v>0</v>
      </c>
      <c r="MP134" s="39">
        <v>0</v>
      </c>
      <c r="MQ134" s="39">
        <v>1</v>
      </c>
      <c r="MR134" s="39">
        <v>0</v>
      </c>
      <c r="MS134" s="39"/>
      <c r="MT134" s="39" t="s">
        <v>355</v>
      </c>
      <c r="MU134" s="39">
        <v>0</v>
      </c>
      <c r="MV134" s="39">
        <v>0</v>
      </c>
      <c r="MW134" s="39"/>
      <c r="MX134" s="39">
        <v>0</v>
      </c>
      <c r="MY134" s="39">
        <v>1</v>
      </c>
      <c r="MZ134" s="39">
        <v>0</v>
      </c>
      <c r="NA134" s="39"/>
      <c r="NB134" s="39" t="s">
        <v>325</v>
      </c>
      <c r="NC134" s="39">
        <v>1</v>
      </c>
      <c r="ND134" s="39">
        <v>0</v>
      </c>
      <c r="NE134" s="39">
        <v>0</v>
      </c>
      <c r="NF134" s="39">
        <v>0</v>
      </c>
      <c r="NG134" s="39" t="s">
        <v>392</v>
      </c>
      <c r="NH134" s="39">
        <v>1</v>
      </c>
      <c r="NI134" s="39">
        <v>0</v>
      </c>
      <c r="NJ134" s="39">
        <v>0</v>
      </c>
      <c r="NK134" s="39">
        <v>0</v>
      </c>
      <c r="NL134" s="39">
        <v>0</v>
      </c>
      <c r="NM134" s="39">
        <v>0</v>
      </c>
      <c r="NN134" s="39">
        <v>0</v>
      </c>
      <c r="NO134" s="39">
        <v>0</v>
      </c>
      <c r="NP134" s="39">
        <v>0</v>
      </c>
      <c r="NQ134" s="39">
        <v>0</v>
      </c>
      <c r="NR134" s="39">
        <v>0</v>
      </c>
      <c r="NS134" s="39"/>
      <c r="NT134" s="39"/>
      <c r="NU134" s="39" t="s">
        <v>310</v>
      </c>
      <c r="NV134" s="39" t="s">
        <v>327</v>
      </c>
      <c r="NW134" s="39" t="s">
        <v>320</v>
      </c>
      <c r="NX134" s="39">
        <v>0</v>
      </c>
      <c r="NY134" s="39">
        <v>0</v>
      </c>
      <c r="NZ134" s="39">
        <v>0</v>
      </c>
      <c r="OA134" s="39">
        <v>0</v>
      </c>
      <c r="OB134" s="39">
        <v>0</v>
      </c>
      <c r="OC134" s="39">
        <v>0</v>
      </c>
      <c r="OD134" s="39"/>
      <c r="OE134" s="39">
        <v>1</v>
      </c>
      <c r="OF134" s="39">
        <v>0</v>
      </c>
      <c r="OG134" s="39">
        <v>0</v>
      </c>
      <c r="OH134" s="39" t="s">
        <v>4087</v>
      </c>
      <c r="OI134" s="39"/>
      <c r="OJ134" s="39"/>
      <c r="OK134" s="39"/>
      <c r="OL134" s="39"/>
      <c r="OM134" s="39"/>
      <c r="ON134" s="39"/>
      <c r="OO134" s="39"/>
      <c r="OP134" s="39"/>
      <c r="OQ134" s="39"/>
      <c r="OR134" s="39"/>
      <c r="OS134" s="39"/>
      <c r="OT134" s="39"/>
      <c r="OU134" s="39"/>
      <c r="OV134" s="39"/>
      <c r="OW134" s="39"/>
      <c r="OX134" s="39"/>
      <c r="OY134" s="39"/>
      <c r="OZ134" s="39"/>
      <c r="PA134" s="39"/>
      <c r="PB134" s="39"/>
      <c r="PC134" s="39"/>
      <c r="PD134" s="39"/>
      <c r="PE134" s="39"/>
      <c r="PF134" s="39"/>
      <c r="PG134" s="39"/>
      <c r="PH134" s="39"/>
      <c r="PI134" s="39"/>
      <c r="PJ134" s="39"/>
      <c r="PK134" s="39"/>
      <c r="PL134" s="39"/>
      <c r="PM134" s="39"/>
      <c r="PN134" s="39"/>
      <c r="PO134" s="39"/>
      <c r="PP134" s="39"/>
      <c r="PQ134" s="39"/>
      <c r="PR134" s="39"/>
      <c r="PS134" s="39"/>
      <c r="PT134" s="39"/>
      <c r="PU134" s="39"/>
      <c r="PV134" s="39"/>
      <c r="PW134" s="39"/>
      <c r="PX134" s="39"/>
      <c r="PY134" s="39"/>
      <c r="PZ134" s="39"/>
      <c r="QA134" s="39"/>
      <c r="QB134" s="39"/>
      <c r="QC134" s="39"/>
      <c r="QD134" s="39"/>
      <c r="QE134" s="39"/>
      <c r="QF134" s="39"/>
      <c r="QG134" s="39"/>
      <c r="QH134" s="39"/>
      <c r="QI134" s="39"/>
      <c r="QJ134" s="39"/>
      <c r="QK134" s="39"/>
      <c r="QL134" s="39"/>
      <c r="QM134" s="39"/>
      <c r="QN134" s="39"/>
      <c r="QO134" s="39"/>
      <c r="QP134" s="39"/>
      <c r="QQ134" s="39"/>
      <c r="QR134" s="39"/>
      <c r="QS134" s="39"/>
      <c r="QT134" s="39"/>
      <c r="QU134" s="39"/>
      <c r="QV134" s="39"/>
      <c r="QW134" s="39"/>
      <c r="QX134" s="39"/>
      <c r="QY134" s="39"/>
      <c r="QZ134" s="39"/>
      <c r="RA134" s="39"/>
      <c r="RB134" s="39"/>
      <c r="RC134" s="39"/>
      <c r="RD134" s="39"/>
      <c r="RE134" s="39"/>
      <c r="RF134" s="39"/>
      <c r="RG134" s="39"/>
      <c r="RH134" s="39"/>
      <c r="RI134" s="39"/>
      <c r="RJ134" s="39"/>
      <c r="RK134" s="39"/>
      <c r="RL134" s="39"/>
      <c r="RM134" s="39"/>
      <c r="RN134" s="39"/>
      <c r="RO134" s="39"/>
      <c r="RP134" s="39"/>
      <c r="RQ134" s="39"/>
      <c r="RR134" s="39"/>
      <c r="RS134" s="39"/>
      <c r="RT134" s="39"/>
      <c r="RU134" s="39"/>
      <c r="RV134" s="39"/>
      <c r="RW134" s="39"/>
      <c r="RX134" s="39"/>
      <c r="RY134" s="39"/>
      <c r="RZ134" s="39"/>
      <c r="SA134" s="39"/>
      <c r="SB134" s="39"/>
      <c r="SC134" s="39"/>
      <c r="SD134" s="39"/>
      <c r="SE134" s="39"/>
      <c r="SF134" s="39"/>
      <c r="SG134" s="39"/>
      <c r="SH134" s="39"/>
      <c r="SI134" s="39"/>
      <c r="SJ134" s="39"/>
      <c r="SK134" s="39"/>
      <c r="SL134" s="39"/>
      <c r="SM134" s="39"/>
      <c r="SN134" s="39"/>
      <c r="SO134" s="39"/>
      <c r="SP134" s="39"/>
      <c r="SQ134" s="39"/>
      <c r="SR134" s="39"/>
      <c r="SS134" s="39"/>
      <c r="ST134" s="39"/>
      <c r="SU134" s="39"/>
      <c r="SV134" s="39"/>
      <c r="SW134" s="39"/>
      <c r="SX134" s="39"/>
      <c r="SY134" s="39"/>
      <c r="SZ134" s="39"/>
      <c r="TA134" s="39"/>
      <c r="TB134" s="39"/>
      <c r="TC134" s="39"/>
      <c r="TD134" s="39"/>
      <c r="TE134" s="39"/>
      <c r="TF134" s="39"/>
      <c r="TG134" s="39"/>
      <c r="TH134" s="39"/>
      <c r="TI134" s="39"/>
      <c r="TJ134" s="39"/>
      <c r="TK134" s="39"/>
      <c r="TL134" s="39"/>
      <c r="TM134" s="39"/>
      <c r="TN134" s="39"/>
      <c r="TO134" s="39"/>
      <c r="TP134" s="39"/>
      <c r="TQ134" s="39"/>
      <c r="TR134" s="39"/>
      <c r="TS134" s="39"/>
      <c r="TT134" s="39"/>
      <c r="TU134" s="39"/>
      <c r="TV134" s="39"/>
      <c r="TW134" s="39"/>
      <c r="TX134" s="39"/>
      <c r="TY134" s="39"/>
      <c r="TZ134" s="39"/>
      <c r="UA134" s="39"/>
      <c r="UB134" s="39"/>
      <c r="UC134" s="39"/>
      <c r="UD134" s="39"/>
      <c r="UE134" s="39"/>
      <c r="UF134" s="39"/>
      <c r="UG134" s="39"/>
      <c r="UH134" s="39"/>
      <c r="UI134" s="39"/>
      <c r="UJ134" s="39"/>
      <c r="UK134" s="39"/>
      <c r="UL134" s="39"/>
      <c r="UM134" s="39"/>
      <c r="UN134" s="39"/>
      <c r="UO134" s="39"/>
      <c r="UP134" s="39"/>
      <c r="UQ134" s="39"/>
      <c r="UR134" s="39"/>
      <c r="US134" s="39"/>
      <c r="UT134" s="39"/>
      <c r="UU134" s="39"/>
      <c r="UV134" s="39"/>
      <c r="UW134" s="39"/>
      <c r="UX134" s="39"/>
      <c r="UY134" s="39"/>
      <c r="UZ134" s="39"/>
      <c r="VA134" s="39"/>
      <c r="VB134" s="39"/>
      <c r="VC134" s="39"/>
      <c r="VD134" s="39"/>
      <c r="VE134" s="39"/>
      <c r="VF134" s="39"/>
      <c r="VG134" s="39"/>
      <c r="VH134" s="39"/>
      <c r="VI134" s="39"/>
      <c r="VJ134" s="39"/>
      <c r="VK134" s="39"/>
      <c r="VL134" s="39"/>
      <c r="VM134" s="39"/>
      <c r="VN134" s="39"/>
      <c r="VO134" s="39"/>
      <c r="VP134" s="39"/>
      <c r="VQ134" s="39"/>
      <c r="VR134" s="39"/>
      <c r="VS134" s="39" t="s">
        <v>3014</v>
      </c>
      <c r="VT134" s="39">
        <v>1</v>
      </c>
      <c r="VU134" s="39">
        <v>1</v>
      </c>
      <c r="VV134" s="39">
        <v>1</v>
      </c>
      <c r="VW134" s="39">
        <v>1</v>
      </c>
      <c r="VX134" s="39">
        <v>1</v>
      </c>
      <c r="VY134" s="39">
        <v>1</v>
      </c>
      <c r="VZ134" s="39">
        <v>1</v>
      </c>
      <c r="WA134" s="39">
        <v>0</v>
      </c>
      <c r="WB134" s="39"/>
      <c r="WC134" s="39">
        <v>0</v>
      </c>
      <c r="WD134" s="39">
        <v>0</v>
      </c>
      <c r="WE134" s="39">
        <v>0</v>
      </c>
      <c r="WF134" s="39"/>
      <c r="WG134" s="39" t="s">
        <v>355</v>
      </c>
      <c r="WH134" s="39" t="s">
        <v>4096</v>
      </c>
      <c r="WI134" s="39" t="s">
        <v>318</v>
      </c>
      <c r="WJ134" s="39">
        <v>1</v>
      </c>
      <c r="WK134" s="39">
        <v>0</v>
      </c>
      <c r="WL134" s="39">
        <v>0</v>
      </c>
      <c r="WM134" s="39">
        <v>0</v>
      </c>
      <c r="WN134" s="39">
        <v>0</v>
      </c>
      <c r="WO134" s="39">
        <v>0</v>
      </c>
      <c r="WP134" s="39">
        <v>0</v>
      </c>
      <c r="WQ134" s="39">
        <v>0</v>
      </c>
      <c r="WR134" s="39">
        <v>0</v>
      </c>
      <c r="WS134" s="39">
        <v>0</v>
      </c>
      <c r="WT134" s="39">
        <v>0</v>
      </c>
      <c r="WU134" s="39"/>
      <c r="WV134" s="39">
        <v>0</v>
      </c>
      <c r="WW134" s="39">
        <v>0</v>
      </c>
      <c r="WX134" s="39">
        <v>0</v>
      </c>
      <c r="WY134" s="39"/>
      <c r="WZ134" s="39"/>
      <c r="XA134" s="39" t="s">
        <v>327</v>
      </c>
      <c r="XB134" s="39"/>
      <c r="XC134" s="39"/>
      <c r="XD134" s="39"/>
      <c r="XE134" s="39"/>
      <c r="XF134" s="39"/>
      <c r="XG134" s="39"/>
      <c r="XH134" s="39"/>
      <c r="XI134" s="39"/>
      <c r="XJ134" s="39" t="s">
        <v>327</v>
      </c>
      <c r="XK134" s="39" t="s">
        <v>327</v>
      </c>
      <c r="XL134" s="39"/>
      <c r="XM134" s="39" t="s">
        <v>428</v>
      </c>
      <c r="XN134" s="39">
        <v>0</v>
      </c>
      <c r="XO134" s="39">
        <v>0</v>
      </c>
      <c r="XP134" s="39">
        <v>0</v>
      </c>
      <c r="XQ134" s="39"/>
      <c r="XR134" s="39">
        <v>0</v>
      </c>
      <c r="XS134" s="39">
        <v>0</v>
      </c>
      <c r="XT134" s="39">
        <v>1</v>
      </c>
      <c r="XU134" s="39"/>
      <c r="XV134" s="39"/>
      <c r="XW134" s="39" t="s">
        <v>1915</v>
      </c>
      <c r="XX134" s="39">
        <v>231555654</v>
      </c>
      <c r="XY134" s="39" t="s">
        <v>3017</v>
      </c>
      <c r="XZ134" s="38">
        <v>44512.573206018518</v>
      </c>
      <c r="YA134" s="39"/>
      <c r="YB134" s="39"/>
      <c r="YC134" s="39" t="s">
        <v>336</v>
      </c>
      <c r="YD134" s="39" t="s">
        <v>337</v>
      </c>
      <c r="YE134" s="39"/>
      <c r="YF134" s="39">
        <v>147</v>
      </c>
    </row>
    <row r="135" spans="1:656" s="14" customFormat="1" x14ac:dyDescent="0.25">
      <c r="A135" s="37">
        <v>44512.614479826392</v>
      </c>
      <c r="B135" s="38">
        <v>44512.656063854163</v>
      </c>
      <c r="C135" s="38">
        <v>44512</v>
      </c>
      <c r="D135" s="39" t="s">
        <v>2735</v>
      </c>
      <c r="E135" s="39" t="s">
        <v>1199</v>
      </c>
      <c r="F135" s="38">
        <v>44512</v>
      </c>
      <c r="G135" s="39" t="s">
        <v>310</v>
      </c>
      <c r="H135" s="39" t="s">
        <v>310</v>
      </c>
      <c r="I135" s="39" t="s">
        <v>1915</v>
      </c>
      <c r="J135" s="39" t="s">
        <v>1029</v>
      </c>
      <c r="K135" s="39" t="s">
        <v>313</v>
      </c>
      <c r="L135" s="39"/>
      <c r="M135" s="39" t="s">
        <v>314</v>
      </c>
      <c r="N135" s="39" t="s">
        <v>310</v>
      </c>
      <c r="O135" s="39" t="s">
        <v>315</v>
      </c>
      <c r="P135" s="39" t="s">
        <v>320</v>
      </c>
      <c r="Q135" s="39" t="s">
        <v>4715</v>
      </c>
      <c r="R135" s="39" t="s">
        <v>317</v>
      </c>
      <c r="S135" s="39">
        <v>5</v>
      </c>
      <c r="T135" s="39">
        <v>0</v>
      </c>
      <c r="U135" s="39">
        <v>5</v>
      </c>
      <c r="V135" s="39" t="s">
        <v>319</v>
      </c>
      <c r="W135" s="39">
        <v>0</v>
      </c>
      <c r="X135" s="39">
        <v>1</v>
      </c>
      <c r="Y135" s="39">
        <v>0</v>
      </c>
      <c r="Z135" s="39">
        <v>0</v>
      </c>
      <c r="AA135" s="39"/>
      <c r="AB135" s="39"/>
      <c r="AC135" s="39"/>
      <c r="AD135" s="39"/>
      <c r="AE135" s="39"/>
      <c r="AF135" s="39" t="s">
        <v>310</v>
      </c>
      <c r="AG135" s="39" t="s">
        <v>339</v>
      </c>
      <c r="AH135" s="39">
        <v>1</v>
      </c>
      <c r="AI135" s="39">
        <v>0</v>
      </c>
      <c r="AJ135" s="39">
        <v>0</v>
      </c>
      <c r="AK135" s="39">
        <v>0</v>
      </c>
      <c r="AL135" s="39">
        <v>0</v>
      </c>
      <c r="AM135" s="39">
        <v>0</v>
      </c>
      <c r="AN135" s="39">
        <v>0</v>
      </c>
      <c r="AO135" s="39">
        <v>0</v>
      </c>
      <c r="AP135" s="39"/>
      <c r="AQ135" s="39" t="s">
        <v>383</v>
      </c>
      <c r="AR135" s="39"/>
      <c r="AS135" s="39">
        <v>100</v>
      </c>
      <c r="AT135" s="39" t="s">
        <v>327</v>
      </c>
      <c r="AU135" s="39"/>
      <c r="AV135" s="39"/>
      <c r="AW135" s="39"/>
      <c r="AX135" s="39"/>
      <c r="AY135" s="39"/>
      <c r="AZ135" s="39"/>
      <c r="BA135" s="39"/>
      <c r="BB135" s="39"/>
      <c r="BC135" s="39"/>
      <c r="BD135" s="39"/>
      <c r="BE135" s="39"/>
      <c r="BF135" s="39"/>
      <c r="BG135" s="39"/>
      <c r="BH135" s="39"/>
      <c r="BI135" s="39"/>
      <c r="BJ135" s="39"/>
      <c r="BK135" s="39"/>
      <c r="BL135" s="39"/>
      <c r="BM135" s="39"/>
      <c r="BN135" s="39"/>
      <c r="BO135" s="39" t="s">
        <v>341</v>
      </c>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c r="CN135" s="39"/>
      <c r="CO135" s="39"/>
      <c r="CP135" s="39"/>
      <c r="CQ135" s="39"/>
      <c r="CR135" s="39"/>
      <c r="CS135" s="39"/>
      <c r="CT135" s="39"/>
      <c r="CU135" s="39"/>
      <c r="CV135" s="39"/>
      <c r="CW135" s="39"/>
      <c r="CX135" s="39"/>
      <c r="CY135" s="39"/>
      <c r="CZ135" s="39"/>
      <c r="DA135" s="39"/>
      <c r="DB135" s="39"/>
      <c r="DC135" s="39"/>
      <c r="DD135" s="39"/>
      <c r="DE135" s="39"/>
      <c r="DF135" s="39"/>
      <c r="DG135" s="39"/>
      <c r="DH135" s="39"/>
      <c r="DI135" s="39"/>
      <c r="DJ135" s="39"/>
      <c r="DK135" s="39"/>
      <c r="DL135" s="39"/>
      <c r="DM135" s="39"/>
      <c r="DN135" s="39"/>
      <c r="DO135" s="39"/>
      <c r="DP135" s="39"/>
      <c r="DQ135" s="39"/>
      <c r="DR135" s="39"/>
      <c r="DS135" s="39"/>
      <c r="DT135" s="39"/>
      <c r="DU135" s="39"/>
      <c r="DV135" s="39"/>
      <c r="DW135" s="39"/>
      <c r="DX135" s="39"/>
      <c r="DY135" s="39"/>
      <c r="DZ135" s="39"/>
      <c r="EA135" s="39"/>
      <c r="EB135" s="39"/>
      <c r="EC135" s="39"/>
      <c r="ED135" s="39"/>
      <c r="EE135" s="39"/>
      <c r="EF135" s="39"/>
      <c r="EG135" s="39"/>
      <c r="EH135" s="39"/>
      <c r="EI135" s="39"/>
      <c r="EJ135" s="39" t="s">
        <v>318</v>
      </c>
      <c r="EK135" s="39">
        <v>1</v>
      </c>
      <c r="EL135" s="39">
        <v>0</v>
      </c>
      <c r="EM135" s="39">
        <v>0</v>
      </c>
      <c r="EN135" s="39">
        <v>0</v>
      </c>
      <c r="EO135" s="39">
        <v>0</v>
      </c>
      <c r="EP135" s="39">
        <v>0</v>
      </c>
      <c r="EQ135" s="39"/>
      <c r="ER135" s="39" t="s">
        <v>384</v>
      </c>
      <c r="ES135" s="39">
        <v>1</v>
      </c>
      <c r="ET135" s="39">
        <v>0</v>
      </c>
      <c r="EU135" s="39">
        <v>0</v>
      </c>
      <c r="EV135" s="39">
        <v>0</v>
      </c>
      <c r="EW135" s="39">
        <v>0</v>
      </c>
      <c r="EX135" s="39">
        <v>0</v>
      </c>
      <c r="EY135" s="39">
        <v>0</v>
      </c>
      <c r="EZ135" s="39">
        <v>0</v>
      </c>
      <c r="FA135" s="39">
        <v>0</v>
      </c>
      <c r="FB135" s="39">
        <v>0</v>
      </c>
      <c r="FC135" s="39">
        <v>0</v>
      </c>
      <c r="FD135" s="39">
        <v>0</v>
      </c>
      <c r="FE135" s="39">
        <v>0</v>
      </c>
      <c r="FF135" s="39">
        <v>0</v>
      </c>
      <c r="FG135" s="39">
        <v>0</v>
      </c>
      <c r="FH135" s="39">
        <v>0</v>
      </c>
      <c r="FI135" s="39">
        <v>0</v>
      </c>
      <c r="FJ135" s="39"/>
      <c r="FK135" s="39" t="s">
        <v>318</v>
      </c>
      <c r="FL135" s="39">
        <v>1</v>
      </c>
      <c r="FM135" s="39">
        <v>0</v>
      </c>
      <c r="FN135" s="39">
        <v>0</v>
      </c>
      <c r="FO135" s="39">
        <v>0</v>
      </c>
      <c r="FP135" s="39">
        <v>0</v>
      </c>
      <c r="FQ135" s="39">
        <v>0</v>
      </c>
      <c r="FR135" s="39"/>
      <c r="FS135" s="39"/>
      <c r="FT135" s="39"/>
      <c r="FU135" s="39"/>
      <c r="FV135" s="39"/>
      <c r="FW135" s="39"/>
      <c r="FX135" s="39"/>
      <c r="FY135" s="39"/>
      <c r="FZ135" s="39"/>
      <c r="GA135" s="39"/>
      <c r="GB135" s="39"/>
      <c r="GC135" s="39"/>
      <c r="GD135" s="39"/>
      <c r="GE135" s="39"/>
      <c r="GF135" s="39"/>
      <c r="GG135" s="39"/>
      <c r="GH135" s="39"/>
      <c r="GI135" s="39"/>
      <c r="GJ135" s="39"/>
      <c r="GK135" s="39"/>
      <c r="GL135" s="39"/>
      <c r="GM135" s="39"/>
      <c r="GN135" s="39"/>
      <c r="GO135" s="39"/>
      <c r="GP135" s="39"/>
      <c r="GQ135" s="39"/>
      <c r="GR135" s="39"/>
      <c r="GS135" s="39"/>
      <c r="GT135" s="39"/>
      <c r="GU135" s="39"/>
      <c r="GV135" s="39"/>
      <c r="GW135" s="39"/>
      <c r="GX135" s="39"/>
      <c r="GY135" s="39"/>
      <c r="GZ135" s="39"/>
      <c r="HA135" s="39"/>
      <c r="HB135" s="39"/>
      <c r="HC135" s="39"/>
      <c r="HD135" s="39"/>
      <c r="HE135" s="39"/>
      <c r="HF135" s="39"/>
      <c r="HG135" s="39"/>
      <c r="HH135" s="39"/>
      <c r="HI135" s="39"/>
      <c r="HJ135" s="39"/>
      <c r="HK135" s="39"/>
      <c r="HL135" s="39"/>
      <c r="HM135" s="39"/>
      <c r="HN135" s="39"/>
      <c r="HO135" s="39"/>
      <c r="HP135" s="39"/>
      <c r="HQ135" s="39"/>
      <c r="HR135" s="39"/>
      <c r="HS135" s="39"/>
      <c r="HT135" s="39"/>
      <c r="HU135" s="39" t="s">
        <v>344</v>
      </c>
      <c r="HV135" s="39"/>
      <c r="HW135" s="39" t="s">
        <v>345</v>
      </c>
      <c r="HX135" s="39"/>
      <c r="HY135" s="39"/>
      <c r="HZ135" s="39"/>
      <c r="IA135" s="39"/>
      <c r="IB135" s="39"/>
      <c r="IC135" s="39"/>
      <c r="ID135" s="39" t="s">
        <v>4285</v>
      </c>
      <c r="IE135" s="39" t="s">
        <v>4213</v>
      </c>
      <c r="IF135" s="39">
        <v>0</v>
      </c>
      <c r="IG135" s="39">
        <v>0</v>
      </c>
      <c r="IH135" s="39">
        <v>0</v>
      </c>
      <c r="II135" s="39">
        <v>0</v>
      </c>
      <c r="IJ135" s="39">
        <v>0</v>
      </c>
      <c r="IK135" s="39">
        <v>0</v>
      </c>
      <c r="IL135" s="58">
        <v>0</v>
      </c>
      <c r="IM135" s="39">
        <v>1</v>
      </c>
      <c r="IN135" s="39">
        <v>0</v>
      </c>
      <c r="IO135" s="39">
        <v>0</v>
      </c>
      <c r="IP135" s="39">
        <v>0</v>
      </c>
      <c r="IQ135" s="39"/>
      <c r="IR135" s="39" t="s">
        <v>4045</v>
      </c>
      <c r="IS135" s="39" t="s">
        <v>604</v>
      </c>
      <c r="IT135" s="39">
        <v>1</v>
      </c>
      <c r="IU135" s="39">
        <v>0</v>
      </c>
      <c r="IV135" s="39">
        <v>1</v>
      </c>
      <c r="IW135" s="39">
        <v>1</v>
      </c>
      <c r="IX135" s="39">
        <v>0</v>
      </c>
      <c r="IY135" s="39">
        <v>0</v>
      </c>
      <c r="IZ135" s="39">
        <v>0</v>
      </c>
      <c r="JA135" s="39">
        <v>0</v>
      </c>
      <c r="JB135" s="39">
        <v>0</v>
      </c>
      <c r="JC135" s="39">
        <v>0</v>
      </c>
      <c r="JD135" s="39">
        <v>0</v>
      </c>
      <c r="JE135" s="39">
        <v>0</v>
      </c>
      <c r="JF135" s="39">
        <v>0</v>
      </c>
      <c r="JG135" s="39">
        <v>0</v>
      </c>
      <c r="JH135" s="39">
        <v>0</v>
      </c>
      <c r="JI135" s="39">
        <v>0</v>
      </c>
      <c r="JJ135" s="39"/>
      <c r="JK135" s="39" t="s">
        <v>411</v>
      </c>
      <c r="JL135" s="61" t="s">
        <v>351</v>
      </c>
      <c r="JM135" s="39"/>
      <c r="JN135" s="58" t="s">
        <v>352</v>
      </c>
      <c r="JO135" s="58"/>
      <c r="JP135" s="39"/>
      <c r="JQ135" s="39"/>
      <c r="JR135" s="39"/>
      <c r="JS135" s="39"/>
      <c r="JT135" s="39"/>
      <c r="JU135" s="39"/>
      <c r="JV135" s="39"/>
      <c r="JW135" s="39"/>
      <c r="JX135" s="39"/>
      <c r="JY135" s="39"/>
      <c r="JZ135" s="39"/>
      <c r="KA135" s="39"/>
      <c r="KB135" s="59"/>
      <c r="KC135" s="39"/>
      <c r="KD135" s="39"/>
      <c r="KE135" s="39"/>
      <c r="KF135" s="39"/>
      <c r="KG135" s="39"/>
      <c r="KH135" s="39"/>
      <c r="KI135" s="39"/>
      <c r="KJ135" s="39"/>
      <c r="KK135" s="39"/>
      <c r="KL135" s="39"/>
      <c r="KM135" s="39"/>
      <c r="KN135" s="39"/>
      <c r="KO135" s="39"/>
      <c r="KP135" s="39"/>
      <c r="KQ135" s="39"/>
      <c r="KR135" s="39"/>
      <c r="KS135" s="39"/>
      <c r="KT135" s="39"/>
      <c r="KU135" s="39"/>
      <c r="KV135" s="39"/>
      <c r="KW135" s="39"/>
      <c r="KX135" s="39"/>
      <c r="KY135" s="39"/>
      <c r="KZ135" s="39"/>
      <c r="LA135" s="39"/>
      <c r="LB135" s="39"/>
      <c r="LC135" s="39"/>
      <c r="LD135" s="39"/>
      <c r="LE135" s="39"/>
      <c r="LF135" s="39"/>
      <c r="LG135" s="39"/>
      <c r="LH135" s="39"/>
      <c r="LI135" s="39"/>
      <c r="LJ135" s="39"/>
      <c r="LK135" s="39"/>
      <c r="LL135" s="39"/>
      <c r="LM135" s="39"/>
      <c r="LN135" s="39"/>
      <c r="LO135" s="39"/>
      <c r="LP135" s="39"/>
      <c r="LQ135" s="39"/>
      <c r="LR135" s="39"/>
      <c r="LS135" s="39"/>
      <c r="LT135" s="39"/>
      <c r="LU135" s="39"/>
      <c r="LV135" s="39"/>
      <c r="LW135" s="39"/>
      <c r="LX135" s="39"/>
      <c r="LY135" s="39"/>
      <c r="LZ135" s="39"/>
      <c r="MA135" s="39"/>
      <c r="MB135" s="39"/>
      <c r="MC135" s="39"/>
      <c r="MD135" s="39"/>
      <c r="ME135" s="39"/>
      <c r="MF135" s="39"/>
      <c r="MG135" s="39" t="s">
        <v>2271</v>
      </c>
      <c r="MH135" s="58" t="s">
        <v>2271</v>
      </c>
      <c r="MI135" s="54" t="s">
        <v>2271</v>
      </c>
      <c r="MJ135" s="39" t="s">
        <v>1061</v>
      </c>
      <c r="MK135" s="39">
        <v>1</v>
      </c>
      <c r="ML135" s="39">
        <v>1</v>
      </c>
      <c r="MM135" s="39">
        <v>1</v>
      </c>
      <c r="MN135" s="39">
        <v>1</v>
      </c>
      <c r="MO135" s="39">
        <v>0</v>
      </c>
      <c r="MP135" s="39">
        <v>0</v>
      </c>
      <c r="MQ135" s="39">
        <v>0</v>
      </c>
      <c r="MR135" s="39">
        <v>0</v>
      </c>
      <c r="MS135" s="39"/>
      <c r="MT135" s="54" t="s">
        <v>355</v>
      </c>
      <c r="MU135" s="39">
        <v>0</v>
      </c>
      <c r="MV135" s="39">
        <v>0</v>
      </c>
      <c r="MW135" s="39"/>
      <c r="MX135" s="39">
        <v>0</v>
      </c>
      <c r="MY135" s="39">
        <v>1</v>
      </c>
      <c r="MZ135" s="39">
        <v>0</v>
      </c>
      <c r="NA135" s="39"/>
      <c r="NB135" s="39" t="s">
        <v>356</v>
      </c>
      <c r="NC135" s="39">
        <v>1</v>
      </c>
      <c r="ND135" s="39">
        <v>1</v>
      </c>
      <c r="NE135" s="39">
        <v>0</v>
      </c>
      <c r="NF135" s="39">
        <v>0</v>
      </c>
      <c r="NG135" s="39" t="s">
        <v>392</v>
      </c>
      <c r="NH135" s="39">
        <v>1</v>
      </c>
      <c r="NI135" s="39">
        <v>0</v>
      </c>
      <c r="NJ135" s="39">
        <v>0</v>
      </c>
      <c r="NK135" s="39">
        <v>0</v>
      </c>
      <c r="NL135" s="39">
        <v>0</v>
      </c>
      <c r="NM135" s="39">
        <v>0</v>
      </c>
      <c r="NN135" s="39">
        <v>0</v>
      </c>
      <c r="NO135" s="39">
        <v>0</v>
      </c>
      <c r="NP135" s="39">
        <v>0</v>
      </c>
      <c r="NQ135" s="39">
        <v>0</v>
      </c>
      <c r="NR135" s="39">
        <v>0</v>
      </c>
      <c r="NS135" s="39"/>
      <c r="NT135" s="39"/>
      <c r="NU135" s="39" t="s">
        <v>327</v>
      </c>
      <c r="NV135" s="39" t="s">
        <v>327</v>
      </c>
      <c r="NW135" s="39"/>
      <c r="NX135" s="39"/>
      <c r="NY135" s="39"/>
      <c r="NZ135" s="39"/>
      <c r="OA135" s="39"/>
      <c r="OB135" s="39"/>
      <c r="OC135" s="39"/>
      <c r="OD135" s="39"/>
      <c r="OE135" s="39"/>
      <c r="OF135" s="39"/>
      <c r="OG135" s="39"/>
      <c r="OH135" s="39"/>
      <c r="OI135" s="39"/>
      <c r="OJ135" s="39"/>
      <c r="OK135" s="39"/>
      <c r="OL135" s="39"/>
      <c r="OM135" s="39"/>
      <c r="ON135" s="39"/>
      <c r="OO135" s="39"/>
      <c r="OP135" s="39"/>
      <c r="OQ135" s="39"/>
      <c r="OR135" s="39"/>
      <c r="OS135" s="39"/>
      <c r="OT135" s="39"/>
      <c r="OU135" s="39"/>
      <c r="OV135" s="39"/>
      <c r="OW135" s="39"/>
      <c r="OX135" s="39"/>
      <c r="OY135" s="39"/>
      <c r="OZ135" s="39"/>
      <c r="PA135" s="39"/>
      <c r="PB135" s="39"/>
      <c r="PC135" s="39"/>
      <c r="PD135" s="39"/>
      <c r="PE135" s="39"/>
      <c r="PF135" s="39"/>
      <c r="PG135" s="39"/>
      <c r="PH135" s="39"/>
      <c r="PI135" s="39"/>
      <c r="PJ135" s="39"/>
      <c r="PK135" s="39"/>
      <c r="PL135" s="39"/>
      <c r="PM135" s="39"/>
      <c r="PN135" s="39"/>
      <c r="PO135" s="39"/>
      <c r="PP135" s="39"/>
      <c r="PQ135" s="39"/>
      <c r="PR135" s="39"/>
      <c r="PS135" s="39"/>
      <c r="PT135" s="39"/>
      <c r="PU135" s="39"/>
      <c r="PV135" s="39"/>
      <c r="PW135" s="39"/>
      <c r="PX135" s="39"/>
      <c r="PY135" s="39"/>
      <c r="PZ135" s="39"/>
      <c r="QA135" s="39"/>
      <c r="QB135" s="39"/>
      <c r="QC135" s="39"/>
      <c r="QD135" s="39"/>
      <c r="QE135" s="39"/>
      <c r="QF135" s="39"/>
      <c r="QG135" s="39"/>
      <c r="QH135" s="39"/>
      <c r="QI135" s="39"/>
      <c r="QJ135" s="39"/>
      <c r="QK135" s="39"/>
      <c r="QL135" s="39"/>
      <c r="QM135" s="39"/>
      <c r="QN135" s="39"/>
      <c r="QO135" s="39"/>
      <c r="QP135" s="39"/>
      <c r="QQ135" s="39"/>
      <c r="QR135" s="39"/>
      <c r="QS135" s="39"/>
      <c r="QT135" s="39"/>
      <c r="QU135" s="39"/>
      <c r="QV135" s="39"/>
      <c r="QW135" s="39"/>
      <c r="QX135" s="39"/>
      <c r="QY135" s="39"/>
      <c r="QZ135" s="39"/>
      <c r="RA135" s="39"/>
      <c r="RB135" s="39"/>
      <c r="RC135" s="39"/>
      <c r="RD135" s="39"/>
      <c r="RE135" s="39"/>
      <c r="RF135" s="39"/>
      <c r="RG135" s="39"/>
      <c r="RH135" s="39"/>
      <c r="RI135" s="39"/>
      <c r="RJ135" s="39"/>
      <c r="RK135" s="39"/>
      <c r="RL135" s="39"/>
      <c r="RM135" s="39"/>
      <c r="RN135" s="39"/>
      <c r="RO135" s="39"/>
      <c r="RP135" s="39"/>
      <c r="RQ135" s="39"/>
      <c r="RR135" s="39"/>
      <c r="RS135" s="39"/>
      <c r="RT135" s="39"/>
      <c r="RU135" s="39"/>
      <c r="RV135" s="39"/>
      <c r="RW135" s="39"/>
      <c r="RX135" s="39"/>
      <c r="RY135" s="39"/>
      <c r="RZ135" s="39"/>
      <c r="SA135" s="39"/>
      <c r="SB135" s="39"/>
      <c r="SC135" s="39"/>
      <c r="SD135" s="39"/>
      <c r="SE135" s="39"/>
      <c r="SF135" s="39"/>
      <c r="SG135" s="39"/>
      <c r="SH135" s="39"/>
      <c r="SI135" s="39"/>
      <c r="SJ135" s="39"/>
      <c r="SK135" s="39"/>
      <c r="SL135" s="39"/>
      <c r="SM135" s="39"/>
      <c r="SN135" s="39"/>
      <c r="SO135" s="39"/>
      <c r="SP135" s="39"/>
      <c r="SQ135" s="39"/>
      <c r="SR135" s="39"/>
      <c r="SS135" s="39"/>
      <c r="ST135" s="39"/>
      <c r="SU135" s="39"/>
      <c r="SV135" s="39"/>
      <c r="SW135" s="39"/>
      <c r="SX135" s="39"/>
      <c r="SY135" s="39"/>
      <c r="SZ135" s="39"/>
      <c r="TA135" s="39"/>
      <c r="TB135" s="39"/>
      <c r="TC135" s="39"/>
      <c r="TD135" s="39"/>
      <c r="TE135" s="39"/>
      <c r="TF135" s="39"/>
      <c r="TG135" s="39"/>
      <c r="TH135" s="39"/>
      <c r="TI135" s="39"/>
      <c r="TJ135" s="39"/>
      <c r="TK135" s="39"/>
      <c r="TL135" s="39"/>
      <c r="TM135" s="39"/>
      <c r="TN135" s="39"/>
      <c r="TO135" s="39"/>
      <c r="TP135" s="39"/>
      <c r="TQ135" s="39"/>
      <c r="TR135" s="39"/>
      <c r="TS135" s="39"/>
      <c r="TT135" s="39"/>
      <c r="TU135" s="39"/>
      <c r="TV135" s="39"/>
      <c r="TW135" s="39"/>
      <c r="TX135" s="39"/>
      <c r="TY135" s="39"/>
      <c r="TZ135" s="39"/>
      <c r="UA135" s="39"/>
      <c r="UB135" s="39"/>
      <c r="UC135" s="39"/>
      <c r="UD135" s="39"/>
      <c r="UE135" s="39"/>
      <c r="UF135" s="39"/>
      <c r="UG135" s="39"/>
      <c r="UH135" s="39"/>
      <c r="UI135" s="39"/>
      <c r="UJ135" s="39"/>
      <c r="UK135" s="39"/>
      <c r="UL135" s="39"/>
      <c r="UM135" s="39"/>
      <c r="UN135" s="39"/>
      <c r="UO135" s="39"/>
      <c r="UP135" s="39"/>
      <c r="UQ135" s="39"/>
      <c r="UR135" s="39"/>
      <c r="US135" s="39"/>
      <c r="UT135" s="39"/>
      <c r="UU135" s="39"/>
      <c r="UV135" s="39"/>
      <c r="UW135" s="39"/>
      <c r="UX135" s="39"/>
      <c r="UY135" s="39"/>
      <c r="UZ135" s="39"/>
      <c r="VA135" s="39"/>
      <c r="VB135" s="39"/>
      <c r="VC135" s="39"/>
      <c r="VD135" s="39"/>
      <c r="VE135" s="39"/>
      <c r="VF135" s="39"/>
      <c r="VG135" s="39"/>
      <c r="VH135" s="39"/>
      <c r="VI135" s="39"/>
      <c r="VJ135" s="39"/>
      <c r="VK135" s="39"/>
      <c r="VL135" s="39"/>
      <c r="VM135" s="39"/>
      <c r="VN135" s="39"/>
      <c r="VO135" s="39"/>
      <c r="VP135" s="39"/>
      <c r="VQ135" s="39"/>
      <c r="VR135" s="39"/>
      <c r="VS135" s="39" t="s">
        <v>3022</v>
      </c>
      <c r="VT135" s="39">
        <v>1</v>
      </c>
      <c r="VU135" s="39">
        <v>1</v>
      </c>
      <c r="VV135" s="39">
        <v>1</v>
      </c>
      <c r="VW135" s="39">
        <v>1</v>
      </c>
      <c r="VX135" s="39">
        <v>0</v>
      </c>
      <c r="VY135" s="39">
        <v>0</v>
      </c>
      <c r="VZ135" s="39">
        <v>0</v>
      </c>
      <c r="WA135" s="39">
        <v>0</v>
      </c>
      <c r="WB135" s="39"/>
      <c r="WC135" s="39">
        <v>0</v>
      </c>
      <c r="WD135" s="39">
        <v>0</v>
      </c>
      <c r="WE135" s="39">
        <v>0</v>
      </c>
      <c r="WF135" s="39"/>
      <c r="WG135" s="39" t="s">
        <v>4424</v>
      </c>
      <c r="WH135" s="39" t="s">
        <v>4096</v>
      </c>
      <c r="WI135" s="39" t="s">
        <v>355</v>
      </c>
      <c r="WJ135" s="39">
        <v>0</v>
      </c>
      <c r="WK135" s="39">
        <v>0</v>
      </c>
      <c r="WL135" s="39">
        <v>0</v>
      </c>
      <c r="WM135" s="39">
        <v>0</v>
      </c>
      <c r="WN135" s="39">
        <v>0</v>
      </c>
      <c r="WO135" s="39">
        <v>0</v>
      </c>
      <c r="WP135" s="39">
        <v>0</v>
      </c>
      <c r="WQ135" s="39">
        <v>0</v>
      </c>
      <c r="WR135" s="39">
        <v>0</v>
      </c>
      <c r="WS135" s="39">
        <v>0</v>
      </c>
      <c r="WT135" s="39">
        <v>0</v>
      </c>
      <c r="WU135" s="39"/>
      <c r="WV135" s="39">
        <v>0</v>
      </c>
      <c r="WW135" s="39">
        <v>1</v>
      </c>
      <c r="WX135" s="39">
        <v>0</v>
      </c>
      <c r="WY135" s="39"/>
      <c r="WZ135" s="39"/>
      <c r="XA135" s="39" t="s">
        <v>327</v>
      </c>
      <c r="XB135" s="39"/>
      <c r="XC135" s="39"/>
      <c r="XD135" s="39"/>
      <c r="XE135" s="39"/>
      <c r="XF135" s="39"/>
      <c r="XG135" s="39"/>
      <c r="XH135" s="39"/>
      <c r="XI135" s="39"/>
      <c r="XJ135" s="39" t="s">
        <v>327</v>
      </c>
      <c r="XK135" s="39" t="s">
        <v>327</v>
      </c>
      <c r="XL135" s="39"/>
      <c r="XM135" s="39" t="s">
        <v>428</v>
      </c>
      <c r="XN135" s="39">
        <v>0</v>
      </c>
      <c r="XO135" s="39">
        <v>0</v>
      </c>
      <c r="XP135" s="39">
        <v>0</v>
      </c>
      <c r="XQ135" s="39"/>
      <c r="XR135" s="39">
        <v>0</v>
      </c>
      <c r="XS135" s="39">
        <v>0</v>
      </c>
      <c r="XT135" s="39">
        <v>1</v>
      </c>
      <c r="XU135" s="39"/>
      <c r="XV135" s="39"/>
      <c r="XW135" s="39" t="s">
        <v>1915</v>
      </c>
      <c r="XX135" s="39">
        <v>231555661</v>
      </c>
      <c r="XY135" s="39" t="s">
        <v>3024</v>
      </c>
      <c r="XZ135" s="38">
        <v>44512.573217592602</v>
      </c>
      <c r="YA135" s="39"/>
      <c r="YB135" s="39"/>
      <c r="YC135" s="39" t="s">
        <v>336</v>
      </c>
      <c r="YD135" s="39" t="s">
        <v>337</v>
      </c>
      <c r="YE135" s="39"/>
      <c r="YF135" s="39">
        <v>148</v>
      </c>
    </row>
    <row r="136" spans="1:656" s="14" customFormat="1" x14ac:dyDescent="0.25">
      <c r="A136" s="52">
        <v>44511.619727812496</v>
      </c>
      <c r="B136" s="53">
        <v>44512.717308912041</v>
      </c>
      <c r="C136" s="53">
        <v>44511</v>
      </c>
      <c r="D136" s="54" t="s">
        <v>2735</v>
      </c>
      <c r="E136" s="54" t="s">
        <v>308</v>
      </c>
      <c r="F136" s="53">
        <v>44511</v>
      </c>
      <c r="G136" s="54" t="s">
        <v>310</v>
      </c>
      <c r="H136" s="54" t="s">
        <v>327</v>
      </c>
      <c r="I136" s="54" t="s">
        <v>4187</v>
      </c>
      <c r="J136" s="54" t="s">
        <v>312</v>
      </c>
      <c r="K136" s="54" t="s">
        <v>313</v>
      </c>
      <c r="L136" s="54"/>
      <c r="M136" s="54" t="s">
        <v>681</v>
      </c>
      <c r="N136" s="54" t="s">
        <v>310</v>
      </c>
      <c r="O136" s="54" t="s">
        <v>315</v>
      </c>
      <c r="P136" s="54" t="s">
        <v>316</v>
      </c>
      <c r="Q136" s="54"/>
      <c r="R136" s="54" t="s">
        <v>617</v>
      </c>
      <c r="S136" s="54">
        <v>3</v>
      </c>
      <c r="T136" s="54">
        <v>1</v>
      </c>
      <c r="U136" s="54">
        <v>0</v>
      </c>
      <c r="V136" s="54" t="s">
        <v>318</v>
      </c>
      <c r="W136" s="54">
        <v>1</v>
      </c>
      <c r="X136" s="54">
        <v>0</v>
      </c>
      <c r="Y136" s="54">
        <v>0</v>
      </c>
      <c r="Z136" s="54">
        <v>0</v>
      </c>
      <c r="AA136" s="54" t="s">
        <v>495</v>
      </c>
      <c r="AB136" s="54">
        <v>1</v>
      </c>
      <c r="AC136" s="54">
        <v>1</v>
      </c>
      <c r="AD136" s="54">
        <v>0</v>
      </c>
      <c r="AE136" s="54">
        <v>0</v>
      </c>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c r="BL136" s="54"/>
      <c r="BM136" s="54"/>
      <c r="BN136" s="54"/>
      <c r="BO136" s="54"/>
      <c r="BP136" s="54"/>
      <c r="BQ136" s="54"/>
      <c r="BR136" s="54"/>
      <c r="BS136" s="54"/>
      <c r="BT136" s="54"/>
      <c r="BU136" s="54"/>
      <c r="BV136" s="54"/>
      <c r="BW136" s="54"/>
      <c r="BX136" s="54"/>
      <c r="BY136" s="54"/>
      <c r="BZ136" s="54"/>
      <c r="CA136" s="54"/>
      <c r="CB136" s="54"/>
      <c r="CC136" s="54"/>
      <c r="CD136" s="54"/>
      <c r="CE136" s="54"/>
      <c r="CF136" s="54"/>
      <c r="CG136" s="54"/>
      <c r="CH136" s="54"/>
      <c r="CI136" s="54"/>
      <c r="CJ136" s="54"/>
      <c r="CK136" s="54"/>
      <c r="CL136" s="54"/>
      <c r="CM136" s="54"/>
      <c r="CN136" s="54"/>
      <c r="CO136" s="54"/>
      <c r="CP136" s="54"/>
      <c r="CQ136" s="54"/>
      <c r="CR136" s="54"/>
      <c r="CS136" s="54"/>
      <c r="CT136" s="54"/>
      <c r="CU136" s="54"/>
      <c r="CV136" s="54"/>
      <c r="CW136" s="54"/>
      <c r="CX136" s="54"/>
      <c r="CY136" s="54"/>
      <c r="CZ136" s="54"/>
      <c r="DA136" s="54"/>
      <c r="DB136" s="54"/>
      <c r="DC136" s="54"/>
      <c r="DD136" s="54"/>
      <c r="DE136" s="54"/>
      <c r="DF136" s="54"/>
      <c r="DG136" s="54"/>
      <c r="DH136" s="54"/>
      <c r="DI136" s="54"/>
      <c r="DJ136" s="54"/>
      <c r="DK136" s="54"/>
      <c r="DL136" s="54"/>
      <c r="DM136" s="54"/>
      <c r="DN136" s="54"/>
      <c r="DO136" s="54"/>
      <c r="DP136" s="54"/>
      <c r="DQ136" s="54"/>
      <c r="DR136" s="54"/>
      <c r="DS136" s="54"/>
      <c r="DT136" s="54"/>
      <c r="DU136" s="54"/>
      <c r="DV136" s="54"/>
      <c r="DW136" s="54"/>
      <c r="DX136" s="54"/>
      <c r="DY136" s="54"/>
      <c r="DZ136" s="54"/>
      <c r="EA136" s="54"/>
      <c r="EB136" s="54"/>
      <c r="EC136" s="54"/>
      <c r="ED136" s="54"/>
      <c r="EE136" s="54"/>
      <c r="EF136" s="54"/>
      <c r="EG136" s="54"/>
      <c r="EH136" s="54"/>
      <c r="EI136" s="54"/>
      <c r="EJ136" s="54" t="s">
        <v>318</v>
      </c>
      <c r="EK136" s="54">
        <v>1</v>
      </c>
      <c r="EL136" s="54">
        <v>0</v>
      </c>
      <c r="EM136" s="54">
        <v>0</v>
      </c>
      <c r="EN136" s="54">
        <v>0</v>
      </c>
      <c r="EO136" s="54">
        <v>0</v>
      </c>
      <c r="EP136" s="54">
        <v>0</v>
      </c>
      <c r="EQ136" s="54"/>
      <c r="ER136" s="54"/>
      <c r="ES136" s="54"/>
      <c r="ET136" s="54"/>
      <c r="EU136" s="54"/>
      <c r="EV136" s="54"/>
      <c r="EW136" s="54"/>
      <c r="EX136" s="54"/>
      <c r="EY136" s="54"/>
      <c r="EZ136" s="54"/>
      <c r="FA136" s="54"/>
      <c r="FB136" s="54"/>
      <c r="FC136" s="54"/>
      <c r="FD136" s="54"/>
      <c r="FE136" s="54"/>
      <c r="FF136" s="54"/>
      <c r="FG136" s="54"/>
      <c r="FH136" s="54"/>
      <c r="FI136" s="54"/>
      <c r="FJ136" s="54"/>
      <c r="FK136" s="54"/>
      <c r="FL136" s="54"/>
      <c r="FM136" s="54"/>
      <c r="FN136" s="54"/>
      <c r="FO136" s="54"/>
      <c r="FP136" s="54"/>
      <c r="FQ136" s="54"/>
      <c r="FR136" s="54"/>
      <c r="FS136" s="54"/>
      <c r="FT136" s="54"/>
      <c r="FU136" s="54"/>
      <c r="FV136" s="54"/>
      <c r="FW136" s="54"/>
      <c r="FX136" s="54"/>
      <c r="FY136" s="54"/>
      <c r="FZ136" s="54"/>
      <c r="GA136" s="54"/>
      <c r="GB136" s="54"/>
      <c r="GC136" s="54"/>
      <c r="GD136" s="54"/>
      <c r="GE136" s="54"/>
      <c r="GF136" s="54"/>
      <c r="GG136" s="54"/>
      <c r="GH136" s="54"/>
      <c r="GI136" s="54"/>
      <c r="GJ136" s="54"/>
      <c r="GK136" s="54"/>
      <c r="GL136" s="54"/>
      <c r="GM136" s="54"/>
      <c r="GN136" s="54"/>
      <c r="GO136" s="54"/>
      <c r="GP136" s="54"/>
      <c r="GQ136" s="54"/>
      <c r="GR136" s="54"/>
      <c r="GS136" s="54"/>
      <c r="GT136" s="54"/>
      <c r="GU136" s="54"/>
      <c r="GV136" s="54"/>
      <c r="GW136" s="54"/>
      <c r="GX136" s="54"/>
      <c r="GY136" s="54"/>
      <c r="GZ136" s="54"/>
      <c r="HA136" s="54"/>
      <c r="HB136" s="54"/>
      <c r="HC136" s="54"/>
      <c r="HD136" s="54"/>
      <c r="HE136" s="54"/>
      <c r="HF136" s="54"/>
      <c r="HG136" s="54"/>
      <c r="HH136" s="54"/>
      <c r="HI136" s="54"/>
      <c r="HJ136" s="54"/>
      <c r="HK136" s="54"/>
      <c r="HL136" s="54"/>
      <c r="HM136" s="54"/>
      <c r="HN136" s="54"/>
      <c r="HO136" s="54"/>
      <c r="HP136" s="54"/>
      <c r="HQ136" s="54"/>
      <c r="HR136" s="54"/>
      <c r="HS136" s="54"/>
      <c r="HT136" s="54"/>
      <c r="HU136" s="54"/>
      <c r="HV136" s="54"/>
      <c r="HW136" s="54"/>
      <c r="HX136" s="54"/>
      <c r="HY136" s="54"/>
      <c r="HZ136" s="54"/>
      <c r="IA136" s="54"/>
      <c r="IB136" s="54"/>
      <c r="IC136" s="54"/>
      <c r="ID136" s="54" t="s">
        <v>4286</v>
      </c>
      <c r="IE136" s="54"/>
      <c r="IF136" s="54"/>
      <c r="IG136" s="54"/>
      <c r="IH136" s="54"/>
      <c r="II136" s="54"/>
      <c r="IJ136" s="54"/>
      <c r="IK136" s="54"/>
      <c r="IL136" s="54"/>
      <c r="IM136" s="54"/>
      <c r="IN136" s="54"/>
      <c r="IO136" s="54"/>
      <c r="IP136" s="54"/>
      <c r="IQ136" s="54"/>
      <c r="IR136" s="39"/>
      <c r="IS136" s="54"/>
      <c r="IT136" s="54"/>
      <c r="IU136" s="54"/>
      <c r="IV136" s="54"/>
      <c r="IW136" s="54"/>
      <c r="IX136" s="54"/>
      <c r="IY136" s="54"/>
      <c r="IZ136" s="54"/>
      <c r="JA136" s="54"/>
      <c r="JB136" s="54"/>
      <c r="JC136" s="54"/>
      <c r="JD136" s="54"/>
      <c r="JE136" s="54"/>
      <c r="JF136" s="54"/>
      <c r="JG136" s="54"/>
      <c r="JH136" s="54"/>
      <c r="JI136" s="54"/>
      <c r="JJ136" s="54"/>
      <c r="JK136" s="54"/>
      <c r="JL136" s="54"/>
      <c r="JM136" s="54"/>
      <c r="JN136" s="39"/>
      <c r="JO136" s="39"/>
      <c r="JP136" s="54"/>
      <c r="JQ136" s="54"/>
      <c r="JR136" s="54"/>
      <c r="JS136" s="54"/>
      <c r="JT136" s="54"/>
      <c r="JU136" s="54"/>
      <c r="JV136" s="54"/>
      <c r="JW136" s="54"/>
      <c r="JX136" s="54"/>
      <c r="JY136" s="54"/>
      <c r="JZ136" s="54"/>
      <c r="KA136" s="54"/>
      <c r="KB136" s="59"/>
      <c r="KC136" s="54"/>
      <c r="KD136" s="54"/>
      <c r="KE136" s="54"/>
      <c r="KF136" s="54"/>
      <c r="KG136" s="54"/>
      <c r="KH136" s="54"/>
      <c r="KI136" s="54"/>
      <c r="KJ136" s="54"/>
      <c r="KK136" s="54"/>
      <c r="KL136" s="54"/>
      <c r="KM136" s="54"/>
      <c r="KN136" s="54"/>
      <c r="KO136" s="54"/>
      <c r="KP136" s="54"/>
      <c r="KQ136" s="54"/>
      <c r="KR136" s="54"/>
      <c r="KS136" s="54"/>
      <c r="KT136" s="54"/>
      <c r="KU136" s="54"/>
      <c r="KV136" s="54"/>
      <c r="KW136" s="54"/>
      <c r="KX136" s="54"/>
      <c r="KY136" s="54"/>
      <c r="KZ136" s="54"/>
      <c r="LA136" s="54"/>
      <c r="LB136" s="54"/>
      <c r="LC136" s="54"/>
      <c r="LD136" s="54"/>
      <c r="LE136" s="54"/>
      <c r="LF136" s="54"/>
      <c r="LG136" s="54"/>
      <c r="LH136" s="54"/>
      <c r="LI136" s="54"/>
      <c r="LJ136" s="54"/>
      <c r="LK136" s="54"/>
      <c r="LL136" s="54"/>
      <c r="LM136" s="54"/>
      <c r="LN136" s="54"/>
      <c r="LO136" s="54"/>
      <c r="LP136" s="54"/>
      <c r="LQ136" s="54"/>
      <c r="LR136" s="54"/>
      <c r="LS136" s="54"/>
      <c r="LT136" s="54"/>
      <c r="LU136" s="54"/>
      <c r="LV136" s="54"/>
      <c r="LW136" s="54"/>
      <c r="LX136" s="54"/>
      <c r="LY136" s="54"/>
      <c r="LZ136" s="54"/>
      <c r="MA136" s="54"/>
      <c r="MB136" s="54"/>
      <c r="MC136" s="54"/>
      <c r="MD136" s="54"/>
      <c r="ME136" s="54"/>
      <c r="MF136" s="54"/>
      <c r="MG136" s="54"/>
      <c r="MH136" s="54"/>
      <c r="MI136" s="54"/>
      <c r="MJ136" s="54" t="s">
        <v>355</v>
      </c>
      <c r="MK136" s="54">
        <v>0</v>
      </c>
      <c r="ML136" s="54">
        <v>0</v>
      </c>
      <c r="MM136" s="54">
        <v>0</v>
      </c>
      <c r="MN136" s="54">
        <v>0</v>
      </c>
      <c r="MO136" s="54">
        <v>0</v>
      </c>
      <c r="MP136" s="54">
        <v>0</v>
      </c>
      <c r="MQ136" s="54">
        <v>1</v>
      </c>
      <c r="MR136" s="54">
        <v>0</v>
      </c>
      <c r="MS136" s="54"/>
      <c r="MT136" s="54"/>
      <c r="MU136" s="54"/>
      <c r="MV136" s="54"/>
      <c r="MW136" s="54"/>
      <c r="MX136" s="54"/>
      <c r="MY136" s="54"/>
      <c r="MZ136" s="54"/>
      <c r="NA136" s="54"/>
      <c r="NB136" s="54" t="s">
        <v>325</v>
      </c>
      <c r="NC136" s="54">
        <v>1</v>
      </c>
      <c r="ND136" s="54">
        <v>0</v>
      </c>
      <c r="NE136" s="54">
        <v>0</v>
      </c>
      <c r="NF136" s="54">
        <v>0</v>
      </c>
      <c r="NG136" s="54"/>
      <c r="NH136" s="54"/>
      <c r="NI136" s="54"/>
      <c r="NJ136" s="54"/>
      <c r="NK136" s="54"/>
      <c r="NL136" s="54"/>
      <c r="NM136" s="54"/>
      <c r="NN136" s="54"/>
      <c r="NO136" s="54"/>
      <c r="NP136" s="54"/>
      <c r="NQ136" s="54"/>
      <c r="NR136" s="54"/>
      <c r="NS136" s="54"/>
      <c r="NT136" s="54"/>
      <c r="NU136" s="54"/>
      <c r="NV136" s="54"/>
      <c r="NW136" s="54"/>
      <c r="NX136" s="54"/>
      <c r="NY136" s="54"/>
      <c r="NZ136" s="54"/>
      <c r="OA136" s="54"/>
      <c r="OB136" s="54"/>
      <c r="OC136" s="54"/>
      <c r="OD136" s="54"/>
      <c r="OE136" s="54"/>
      <c r="OF136" s="54"/>
      <c r="OG136" s="54"/>
      <c r="OH136" s="54"/>
      <c r="OI136" s="54"/>
      <c r="OJ136" s="54"/>
      <c r="OK136" s="54"/>
      <c r="OL136" s="54"/>
      <c r="OM136" s="54"/>
      <c r="ON136" s="54"/>
      <c r="OO136" s="54"/>
      <c r="OP136" s="54"/>
      <c r="OQ136" s="54"/>
      <c r="OR136" s="54"/>
      <c r="OS136" s="54"/>
      <c r="OT136" s="54"/>
      <c r="OU136" s="54"/>
      <c r="OV136" s="39" t="s">
        <v>326</v>
      </c>
      <c r="OW136" s="54">
        <v>0</v>
      </c>
      <c r="OX136" s="54">
        <v>1</v>
      </c>
      <c r="OY136" s="54">
        <v>0</v>
      </c>
      <c r="OZ136" s="54">
        <v>0</v>
      </c>
      <c r="PA136" s="54">
        <v>0</v>
      </c>
      <c r="PB136" s="54">
        <v>0</v>
      </c>
      <c r="PC136" s="54">
        <v>0</v>
      </c>
      <c r="PD136" s="54">
        <v>0</v>
      </c>
      <c r="PE136" s="54"/>
      <c r="PF136" s="54"/>
      <c r="PG136" s="54"/>
      <c r="PH136" s="54">
        <v>0</v>
      </c>
      <c r="PI136" s="54">
        <v>0</v>
      </c>
      <c r="PJ136" s="54">
        <v>0</v>
      </c>
      <c r="PK136" s="54"/>
      <c r="PL136" s="54"/>
      <c r="PM136" s="54" t="s">
        <v>503</v>
      </c>
      <c r="PN136" s="54">
        <v>1</v>
      </c>
      <c r="PO136" s="54">
        <v>0</v>
      </c>
      <c r="PP136" s="54">
        <v>0</v>
      </c>
      <c r="PQ136" s="54">
        <v>0</v>
      </c>
      <c r="PR136" s="54">
        <v>0</v>
      </c>
      <c r="PS136" s="54">
        <v>0</v>
      </c>
      <c r="PT136" s="54">
        <v>0</v>
      </c>
      <c r="PU136" s="54">
        <v>0</v>
      </c>
      <c r="PV136" s="54">
        <v>0</v>
      </c>
      <c r="PW136" s="54">
        <v>0</v>
      </c>
      <c r="PX136" s="54">
        <v>0</v>
      </c>
      <c r="PY136" s="54">
        <v>0</v>
      </c>
      <c r="PZ136" s="54">
        <v>0</v>
      </c>
      <c r="QA136" s="54">
        <v>0</v>
      </c>
      <c r="QB136" s="54"/>
      <c r="QC136" s="54" t="s">
        <v>4399</v>
      </c>
      <c r="QD136" s="54"/>
      <c r="QE136" s="54" t="s">
        <v>318</v>
      </c>
      <c r="QF136" s="54">
        <v>0</v>
      </c>
      <c r="QG136" s="54">
        <v>0</v>
      </c>
      <c r="QH136" s="54">
        <v>0</v>
      </c>
      <c r="QI136" s="54">
        <v>0</v>
      </c>
      <c r="QJ136" s="54">
        <v>0</v>
      </c>
      <c r="QK136" s="54">
        <v>1</v>
      </c>
      <c r="QL136" s="54">
        <v>0</v>
      </c>
      <c r="QM136" s="54">
        <v>0</v>
      </c>
      <c r="QN136" s="54">
        <v>0</v>
      </c>
      <c r="QO136" s="54"/>
      <c r="QP136" s="54"/>
      <c r="QQ136" s="54"/>
      <c r="QR136" s="54"/>
      <c r="QS136" s="54"/>
      <c r="QT136" s="54"/>
      <c r="QU136" s="54"/>
      <c r="QV136" s="54"/>
      <c r="QW136" s="54"/>
      <c r="QX136" s="54"/>
      <c r="QY136" s="54"/>
      <c r="QZ136" s="54"/>
      <c r="RA136" s="54"/>
      <c r="RB136" s="54"/>
      <c r="RC136" s="54"/>
      <c r="RD136" s="54"/>
      <c r="RE136" s="54"/>
      <c r="RF136" s="54"/>
      <c r="RG136" s="54"/>
      <c r="RH136" s="54"/>
      <c r="RI136" s="54"/>
      <c r="RJ136" s="54"/>
      <c r="RK136" s="54"/>
      <c r="RL136" s="54"/>
      <c r="RM136" s="54"/>
      <c r="RN136" s="54"/>
      <c r="RO136" s="54"/>
      <c r="RP136" s="54"/>
      <c r="RQ136" s="54"/>
      <c r="RR136" s="54"/>
      <c r="RS136" s="54"/>
      <c r="RT136" s="54"/>
      <c r="RU136" s="54"/>
      <c r="RV136" s="54"/>
      <c r="RW136" s="54"/>
      <c r="RX136" s="54"/>
      <c r="RY136" s="54"/>
      <c r="RZ136" s="54"/>
      <c r="SA136" s="54"/>
      <c r="SB136" s="54"/>
      <c r="SC136" s="54"/>
      <c r="SD136" s="54"/>
      <c r="SE136" s="54"/>
      <c r="SF136" s="54"/>
      <c r="SG136" s="54"/>
      <c r="SH136" s="54"/>
      <c r="SI136" s="54"/>
      <c r="SJ136" s="54"/>
      <c r="SK136" s="54"/>
      <c r="SL136" s="54"/>
      <c r="SM136" s="54"/>
      <c r="SN136" s="54"/>
      <c r="SO136" s="54"/>
      <c r="SP136" s="54"/>
      <c r="SQ136" s="54"/>
      <c r="SR136" s="54"/>
      <c r="SS136" s="54"/>
      <c r="ST136" s="54"/>
      <c r="SU136" s="54"/>
      <c r="SV136" s="54"/>
      <c r="SW136" s="54"/>
      <c r="SX136" s="54"/>
      <c r="SY136" s="54"/>
      <c r="SZ136" s="54"/>
      <c r="TA136" s="54"/>
      <c r="TB136" s="54"/>
      <c r="TC136" s="54"/>
      <c r="TD136" s="54"/>
      <c r="TE136" s="54"/>
      <c r="TF136" s="54"/>
      <c r="TG136" s="54"/>
      <c r="TH136" s="54"/>
      <c r="TI136" s="54"/>
      <c r="TJ136" s="54"/>
      <c r="TK136" s="54"/>
      <c r="TL136" s="54"/>
      <c r="TM136" s="54"/>
      <c r="TN136" s="54"/>
      <c r="TO136" s="54"/>
      <c r="TP136" s="54"/>
      <c r="TQ136" s="54"/>
      <c r="TR136" s="54"/>
      <c r="TS136" s="54"/>
      <c r="TT136" s="54"/>
      <c r="TU136" s="54"/>
      <c r="TV136" s="54"/>
      <c r="TW136" s="54"/>
      <c r="TX136" s="54"/>
      <c r="TY136" s="54"/>
      <c r="TZ136" s="54"/>
      <c r="UA136" s="54"/>
      <c r="UB136" s="54"/>
      <c r="UC136" s="54"/>
      <c r="UD136" s="54"/>
      <c r="UE136" s="54"/>
      <c r="UF136" s="54"/>
      <c r="UG136" s="54"/>
      <c r="UH136" s="54"/>
      <c r="UI136" s="54"/>
      <c r="UJ136" s="54"/>
      <c r="UK136" s="54"/>
      <c r="UL136" s="54"/>
      <c r="UM136" s="54"/>
      <c r="UN136" s="54"/>
      <c r="UO136" s="54"/>
      <c r="UP136" s="54"/>
      <c r="UQ136" s="54"/>
      <c r="UR136" s="54"/>
      <c r="US136" s="54"/>
      <c r="UT136" s="54"/>
      <c r="UU136" s="54"/>
      <c r="UV136" s="54"/>
      <c r="UW136" s="54"/>
      <c r="UX136" s="54"/>
      <c r="UY136" s="54"/>
      <c r="UZ136" s="54"/>
      <c r="VA136" s="54"/>
      <c r="VB136" s="54"/>
      <c r="VC136" s="54"/>
      <c r="VD136" s="54"/>
      <c r="VE136" s="54"/>
      <c r="VF136" s="54"/>
      <c r="VG136" s="54"/>
      <c r="VH136" s="54"/>
      <c r="VI136" s="54"/>
      <c r="VJ136" s="54"/>
      <c r="VK136" s="54"/>
      <c r="VL136" s="54"/>
      <c r="VM136" s="54"/>
      <c r="VN136" s="54"/>
      <c r="VO136" s="54"/>
      <c r="VP136" s="54"/>
      <c r="VQ136" s="54"/>
      <c r="VR136" s="54"/>
      <c r="VS136" s="54" t="s">
        <v>3027</v>
      </c>
      <c r="VT136" s="54">
        <v>0</v>
      </c>
      <c r="VU136" s="54">
        <v>1</v>
      </c>
      <c r="VV136" s="54">
        <v>0</v>
      </c>
      <c r="VW136" s="54">
        <v>0</v>
      </c>
      <c r="VX136" s="54">
        <v>0</v>
      </c>
      <c r="VY136" s="54">
        <v>0</v>
      </c>
      <c r="VZ136" s="54">
        <v>1</v>
      </c>
      <c r="WA136" s="54">
        <v>1</v>
      </c>
      <c r="WB136" s="54"/>
      <c r="WC136" s="54">
        <v>0</v>
      </c>
      <c r="WD136" s="54">
        <v>0</v>
      </c>
      <c r="WE136" s="54">
        <v>0</v>
      </c>
      <c r="WF136" s="54"/>
      <c r="WG136" s="39" t="s">
        <v>355</v>
      </c>
      <c r="WH136" s="54" t="s">
        <v>4492</v>
      </c>
      <c r="WI136" s="54" t="s">
        <v>332</v>
      </c>
      <c r="WJ136" s="54">
        <v>0</v>
      </c>
      <c r="WK136" s="54">
        <v>0</v>
      </c>
      <c r="WL136" s="54">
        <v>0</v>
      </c>
      <c r="WM136" s="54">
        <v>0</v>
      </c>
      <c r="WN136" s="54">
        <v>0</v>
      </c>
      <c r="WO136" s="54">
        <v>1</v>
      </c>
      <c r="WP136" s="54">
        <v>0</v>
      </c>
      <c r="WQ136" s="54">
        <v>0</v>
      </c>
      <c r="WR136" s="54">
        <v>1</v>
      </c>
      <c r="WS136" s="54">
        <v>0</v>
      </c>
      <c r="WT136" s="54">
        <v>0</v>
      </c>
      <c r="WU136" s="54"/>
      <c r="WV136" s="54">
        <v>0</v>
      </c>
      <c r="WW136" s="54">
        <v>0</v>
      </c>
      <c r="WX136" s="54">
        <v>0</v>
      </c>
      <c r="WY136" s="54"/>
      <c r="WZ136" s="54" t="s">
        <v>5065</v>
      </c>
      <c r="XA136" s="54" t="s">
        <v>310</v>
      </c>
      <c r="XB136" s="54" t="s">
        <v>3030</v>
      </c>
      <c r="XC136" s="54">
        <v>1</v>
      </c>
      <c r="XD136" s="54">
        <v>0</v>
      </c>
      <c r="XE136" s="54">
        <v>1</v>
      </c>
      <c r="XF136" s="54">
        <v>0</v>
      </c>
      <c r="XG136" s="54">
        <v>0</v>
      </c>
      <c r="XH136" s="54">
        <v>0</v>
      </c>
      <c r="XI136" s="54"/>
      <c r="XJ136" s="54" t="s">
        <v>327</v>
      </c>
      <c r="XK136" s="54" t="s">
        <v>310</v>
      </c>
      <c r="XL136" s="54" t="s">
        <v>4561</v>
      </c>
      <c r="XM136" s="54"/>
      <c r="XN136" s="54"/>
      <c r="XO136" s="54"/>
      <c r="XP136" s="54"/>
      <c r="XQ136" s="54"/>
      <c r="XR136" s="54"/>
      <c r="XS136" s="54"/>
      <c r="XT136" s="54"/>
      <c r="XU136" s="54"/>
      <c r="XV136" s="54"/>
      <c r="XW136" s="54" t="s">
        <v>1915</v>
      </c>
      <c r="XX136" s="54">
        <v>231583512</v>
      </c>
      <c r="XY136" s="54" t="s">
        <v>3032</v>
      </c>
      <c r="XZ136" s="53">
        <v>44512.635347222233</v>
      </c>
      <c r="YA136" s="54"/>
      <c r="YB136" s="54"/>
      <c r="YC136" s="54" t="s">
        <v>336</v>
      </c>
      <c r="YD136" s="54" t="s">
        <v>337</v>
      </c>
      <c r="YE136" s="54"/>
      <c r="YF136" s="54">
        <v>149</v>
      </c>
    </row>
    <row r="137" spans="1:656" s="14" customFormat="1" x14ac:dyDescent="0.25">
      <c r="A137" s="37">
        <v>44511.645103738418</v>
      </c>
      <c r="B137" s="38">
        <v>44512.726976527767</v>
      </c>
      <c r="C137" s="38">
        <v>44511</v>
      </c>
      <c r="D137" s="39" t="s">
        <v>2735</v>
      </c>
      <c r="E137" s="39" t="s">
        <v>308</v>
      </c>
      <c r="F137" s="38">
        <v>44511</v>
      </c>
      <c r="G137" s="39" t="s">
        <v>310</v>
      </c>
      <c r="H137" s="39" t="s">
        <v>310</v>
      </c>
      <c r="I137" s="39" t="s">
        <v>1915</v>
      </c>
      <c r="J137" s="39" t="s">
        <v>312</v>
      </c>
      <c r="K137" s="39" t="s">
        <v>441</v>
      </c>
      <c r="L137" s="39"/>
      <c r="M137" s="39" t="s">
        <v>681</v>
      </c>
      <c r="N137" s="39" t="s">
        <v>310</v>
      </c>
      <c r="O137" s="39" t="s">
        <v>517</v>
      </c>
      <c r="P137" s="39" t="s">
        <v>656</v>
      </c>
      <c r="Q137" s="39"/>
      <c r="R137" s="61" t="s">
        <v>531</v>
      </c>
      <c r="S137" s="39">
        <v>2</v>
      </c>
      <c r="T137" s="39">
        <v>0</v>
      </c>
      <c r="U137" s="39">
        <v>0</v>
      </c>
      <c r="V137" s="39" t="s">
        <v>318</v>
      </c>
      <c r="W137" s="39">
        <v>1</v>
      </c>
      <c r="X137" s="39">
        <v>0</v>
      </c>
      <c r="Y137" s="39">
        <v>0</v>
      </c>
      <c r="Z137" s="39">
        <v>0</v>
      </c>
      <c r="AA137" s="39" t="s">
        <v>841</v>
      </c>
      <c r="AB137" s="39">
        <v>1</v>
      </c>
      <c r="AC137" s="39">
        <v>1</v>
      </c>
      <c r="AD137" s="39">
        <v>1</v>
      </c>
      <c r="AE137" s="39">
        <v>0</v>
      </c>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c r="DO137" s="39"/>
      <c r="DP137" s="39"/>
      <c r="DQ137" s="39"/>
      <c r="DR137" s="39"/>
      <c r="DS137" s="39"/>
      <c r="DT137" s="39"/>
      <c r="DU137" s="39"/>
      <c r="DV137" s="39"/>
      <c r="DW137" s="39"/>
      <c r="DX137" s="39"/>
      <c r="DY137" s="39"/>
      <c r="DZ137" s="39"/>
      <c r="EA137" s="39"/>
      <c r="EB137" s="39"/>
      <c r="EC137" s="39"/>
      <c r="ED137" s="39"/>
      <c r="EE137" s="39"/>
      <c r="EF137" s="39"/>
      <c r="EG137" s="39"/>
      <c r="EH137" s="39"/>
      <c r="EI137" s="39"/>
      <c r="EJ137" s="39" t="s">
        <v>318</v>
      </c>
      <c r="EK137" s="39">
        <v>1</v>
      </c>
      <c r="EL137" s="39">
        <v>0</v>
      </c>
      <c r="EM137" s="39">
        <v>0</v>
      </c>
      <c r="EN137" s="39">
        <v>0</v>
      </c>
      <c r="EO137" s="39">
        <v>0</v>
      </c>
      <c r="EP137" s="39">
        <v>0</v>
      </c>
      <c r="EQ137" s="39"/>
      <c r="ER137" s="39"/>
      <c r="ES137" s="39"/>
      <c r="ET137" s="39"/>
      <c r="EU137" s="39"/>
      <c r="EV137" s="39"/>
      <c r="EW137" s="39"/>
      <c r="EX137" s="39"/>
      <c r="EY137" s="39"/>
      <c r="EZ137" s="39"/>
      <c r="FA137" s="39"/>
      <c r="FB137" s="39"/>
      <c r="FC137" s="39"/>
      <c r="FD137" s="39"/>
      <c r="FE137" s="39"/>
      <c r="FF137" s="39"/>
      <c r="FG137" s="39"/>
      <c r="FH137" s="39"/>
      <c r="FI137" s="39"/>
      <c r="FJ137" s="39"/>
      <c r="FK137" s="39"/>
      <c r="FL137" s="39"/>
      <c r="FM137" s="39"/>
      <c r="FN137" s="39"/>
      <c r="FO137" s="39"/>
      <c r="FP137" s="39"/>
      <c r="FQ137" s="39"/>
      <c r="FR137" s="39"/>
      <c r="FS137" s="39"/>
      <c r="FT137" s="39"/>
      <c r="FU137" s="39"/>
      <c r="FV137" s="39"/>
      <c r="FW137" s="39"/>
      <c r="FX137" s="39"/>
      <c r="FY137" s="39"/>
      <c r="FZ137" s="39"/>
      <c r="GA137" s="39"/>
      <c r="GB137" s="39"/>
      <c r="GC137" s="39"/>
      <c r="GD137" s="39"/>
      <c r="GE137" s="39"/>
      <c r="GF137" s="39"/>
      <c r="GG137" s="39"/>
      <c r="GH137" s="39"/>
      <c r="GI137" s="39"/>
      <c r="GJ137" s="39"/>
      <c r="GK137" s="39"/>
      <c r="GL137" s="39"/>
      <c r="GM137" s="39"/>
      <c r="GN137" s="39"/>
      <c r="GO137" s="39"/>
      <c r="GP137" s="39"/>
      <c r="GQ137" s="39"/>
      <c r="GR137" s="39"/>
      <c r="GS137" s="39"/>
      <c r="GT137" s="39"/>
      <c r="GU137" s="39"/>
      <c r="GV137" s="39"/>
      <c r="GW137" s="39"/>
      <c r="GX137" s="39"/>
      <c r="GY137" s="39"/>
      <c r="GZ137" s="39"/>
      <c r="HA137" s="39"/>
      <c r="HB137" s="39"/>
      <c r="HC137" s="39"/>
      <c r="HD137" s="39"/>
      <c r="HE137" s="39"/>
      <c r="HF137" s="39"/>
      <c r="HG137" s="39"/>
      <c r="HH137" s="39"/>
      <c r="HI137" s="39"/>
      <c r="HJ137" s="39"/>
      <c r="HK137" s="39"/>
      <c r="HL137" s="39"/>
      <c r="HM137" s="39"/>
      <c r="HN137" s="39"/>
      <c r="HO137" s="39"/>
      <c r="HP137" s="39"/>
      <c r="HQ137" s="39"/>
      <c r="HR137" s="39"/>
      <c r="HS137" s="39"/>
      <c r="HT137" s="39"/>
      <c r="HU137" s="39"/>
      <c r="HV137" s="39"/>
      <c r="HW137" s="39"/>
      <c r="HX137" s="39"/>
      <c r="HY137" s="39"/>
      <c r="HZ137" s="39"/>
      <c r="IA137" s="39"/>
      <c r="IB137" s="39"/>
      <c r="IC137" s="39"/>
      <c r="ID137" s="39" t="s">
        <v>4275</v>
      </c>
      <c r="IE137" s="39"/>
      <c r="IF137" s="39"/>
      <c r="IG137" s="39"/>
      <c r="IH137" s="39"/>
      <c r="II137" s="39"/>
      <c r="IJ137" s="39"/>
      <c r="IK137" s="39"/>
      <c r="IL137" s="39"/>
      <c r="IM137" s="39"/>
      <c r="IN137" s="39"/>
      <c r="IO137" s="39"/>
      <c r="IP137" s="39"/>
      <c r="IQ137" s="39"/>
      <c r="IR137" s="39"/>
      <c r="IS137" s="39"/>
      <c r="IT137" s="39"/>
      <c r="IU137" s="39"/>
      <c r="IV137" s="39"/>
      <c r="IW137" s="39"/>
      <c r="IX137" s="39"/>
      <c r="IY137" s="39"/>
      <c r="IZ137" s="39"/>
      <c r="JA137" s="39"/>
      <c r="JB137" s="39"/>
      <c r="JC137" s="39"/>
      <c r="JD137" s="39"/>
      <c r="JE137" s="39"/>
      <c r="JF137" s="39"/>
      <c r="JG137" s="39"/>
      <c r="JH137" s="39"/>
      <c r="JI137" s="39"/>
      <c r="JJ137" s="39"/>
      <c r="JK137" s="39"/>
      <c r="JL137" s="39"/>
      <c r="JM137" s="39"/>
      <c r="JN137" s="39"/>
      <c r="JO137" s="39"/>
      <c r="JP137" s="39"/>
      <c r="JQ137" s="39"/>
      <c r="JR137" s="39"/>
      <c r="JS137" s="39"/>
      <c r="JT137" s="39"/>
      <c r="JU137" s="39"/>
      <c r="JV137" s="39"/>
      <c r="JW137" s="39"/>
      <c r="JX137" s="39"/>
      <c r="JY137" s="39"/>
      <c r="JZ137" s="39"/>
      <c r="KA137" s="39"/>
      <c r="KB137" s="39"/>
      <c r="KC137" s="39"/>
      <c r="KD137" s="39"/>
      <c r="KE137" s="39"/>
      <c r="KF137" s="39"/>
      <c r="KG137" s="39"/>
      <c r="KH137" s="39"/>
      <c r="KI137" s="39"/>
      <c r="KJ137" s="39"/>
      <c r="KK137" s="39"/>
      <c r="KL137" s="39"/>
      <c r="KM137" s="39"/>
      <c r="KN137" s="39"/>
      <c r="KO137" s="39"/>
      <c r="KP137" s="39"/>
      <c r="KQ137" s="39"/>
      <c r="KR137" s="39"/>
      <c r="KS137" s="39"/>
      <c r="KT137" s="39"/>
      <c r="KU137" s="39"/>
      <c r="KV137" s="39"/>
      <c r="KW137" s="39"/>
      <c r="KX137" s="39"/>
      <c r="KY137" s="39"/>
      <c r="KZ137" s="39"/>
      <c r="LA137" s="39"/>
      <c r="LB137" s="39"/>
      <c r="LC137" s="39"/>
      <c r="LD137" s="39"/>
      <c r="LE137" s="39"/>
      <c r="LF137" s="39"/>
      <c r="LG137" s="39"/>
      <c r="LH137" s="39"/>
      <c r="LI137" s="39"/>
      <c r="LJ137" s="39"/>
      <c r="LK137" s="39"/>
      <c r="LL137" s="39"/>
      <c r="LM137" s="39"/>
      <c r="LN137" s="39"/>
      <c r="LO137" s="39"/>
      <c r="LP137" s="39"/>
      <c r="LQ137" s="39"/>
      <c r="LR137" s="39"/>
      <c r="LS137" s="39"/>
      <c r="LT137" s="39"/>
      <c r="LU137" s="39"/>
      <c r="LV137" s="39"/>
      <c r="LW137" s="39"/>
      <c r="LX137" s="39"/>
      <c r="LY137" s="39"/>
      <c r="LZ137" s="39"/>
      <c r="MA137" s="39"/>
      <c r="MB137" s="39"/>
      <c r="MC137" s="39"/>
      <c r="MD137" s="39"/>
      <c r="ME137" s="39"/>
      <c r="MF137" s="39"/>
      <c r="MG137" s="39"/>
      <c r="MH137" s="39"/>
      <c r="MI137" s="39"/>
      <c r="MJ137" s="39" t="s">
        <v>355</v>
      </c>
      <c r="MK137" s="39">
        <v>0</v>
      </c>
      <c r="ML137" s="39">
        <v>0</v>
      </c>
      <c r="MM137" s="39">
        <v>0</v>
      </c>
      <c r="MN137" s="39">
        <v>0</v>
      </c>
      <c r="MO137" s="39">
        <v>0</v>
      </c>
      <c r="MP137" s="39">
        <v>0</v>
      </c>
      <c r="MQ137" s="39">
        <v>1</v>
      </c>
      <c r="MR137" s="39">
        <v>0</v>
      </c>
      <c r="MS137" s="39"/>
      <c r="MT137" s="39"/>
      <c r="MU137" s="39"/>
      <c r="MV137" s="39"/>
      <c r="MW137" s="39"/>
      <c r="MX137" s="39"/>
      <c r="MY137" s="39"/>
      <c r="MZ137" s="39"/>
      <c r="NA137" s="39"/>
      <c r="NB137" s="39" t="s">
        <v>325</v>
      </c>
      <c r="NC137" s="39">
        <v>1</v>
      </c>
      <c r="ND137" s="39">
        <v>0</v>
      </c>
      <c r="NE137" s="39">
        <v>0</v>
      </c>
      <c r="NF137" s="39">
        <v>0</v>
      </c>
      <c r="NG137" s="39"/>
      <c r="NH137" s="39"/>
      <c r="NI137" s="39"/>
      <c r="NJ137" s="39"/>
      <c r="NK137" s="39"/>
      <c r="NL137" s="39"/>
      <c r="NM137" s="39"/>
      <c r="NN137" s="39"/>
      <c r="NO137" s="39"/>
      <c r="NP137" s="39"/>
      <c r="NQ137" s="39"/>
      <c r="NR137" s="39"/>
      <c r="NS137" s="39"/>
      <c r="NT137" s="39"/>
      <c r="NU137" s="39"/>
      <c r="NV137" s="39"/>
      <c r="NW137" s="39"/>
      <c r="NX137" s="39"/>
      <c r="NY137" s="39"/>
      <c r="NZ137" s="39"/>
      <c r="OA137" s="39"/>
      <c r="OB137" s="39"/>
      <c r="OC137" s="39"/>
      <c r="OD137" s="39"/>
      <c r="OE137" s="39"/>
      <c r="OF137" s="39"/>
      <c r="OG137" s="39"/>
      <c r="OH137" s="39"/>
      <c r="OI137" s="39"/>
      <c r="OJ137" s="39"/>
      <c r="OK137" s="39"/>
      <c r="OL137" s="39"/>
      <c r="OM137" s="39"/>
      <c r="ON137" s="39"/>
      <c r="OO137" s="39"/>
      <c r="OP137" s="39"/>
      <c r="OQ137" s="39"/>
      <c r="OR137" s="39"/>
      <c r="OS137" s="39"/>
      <c r="OT137" s="39"/>
      <c r="OU137" s="39"/>
      <c r="OV137" s="39" t="s">
        <v>4383</v>
      </c>
      <c r="OW137" s="39">
        <v>0</v>
      </c>
      <c r="OX137" s="39">
        <v>0</v>
      </c>
      <c r="OY137" s="39">
        <v>0</v>
      </c>
      <c r="OZ137" s="39">
        <v>0</v>
      </c>
      <c r="PA137" s="39">
        <v>0</v>
      </c>
      <c r="PB137" s="39">
        <v>0</v>
      </c>
      <c r="PC137" s="39">
        <v>0</v>
      </c>
      <c r="PD137" s="39">
        <v>0</v>
      </c>
      <c r="PE137" s="39">
        <v>0</v>
      </c>
      <c r="PF137" s="39">
        <v>1</v>
      </c>
      <c r="PG137" s="39"/>
      <c r="PH137" s="39">
        <v>0</v>
      </c>
      <c r="PI137" s="39">
        <v>0</v>
      </c>
      <c r="PJ137" s="39">
        <v>0</v>
      </c>
      <c r="PK137" s="39"/>
      <c r="PL137" s="39"/>
      <c r="PM137" s="39"/>
      <c r="PN137" s="39"/>
      <c r="PO137" s="39"/>
      <c r="PP137" s="39"/>
      <c r="PQ137" s="39"/>
      <c r="PR137" s="39"/>
      <c r="PS137" s="39"/>
      <c r="PT137" s="39"/>
      <c r="PU137" s="39"/>
      <c r="PV137" s="39"/>
      <c r="PW137" s="39"/>
      <c r="PX137" s="39"/>
      <c r="PY137" s="39"/>
      <c r="PZ137" s="39"/>
      <c r="QA137" s="39"/>
      <c r="QB137" s="39"/>
      <c r="QC137" s="39" t="s">
        <v>327</v>
      </c>
      <c r="QD137" s="39"/>
      <c r="QE137" s="39" t="s">
        <v>1178</v>
      </c>
      <c r="QF137" s="39">
        <v>1</v>
      </c>
      <c r="QG137" s="39">
        <v>0</v>
      </c>
      <c r="QH137" s="39">
        <v>0</v>
      </c>
      <c r="QI137" s="39">
        <v>0</v>
      </c>
      <c r="QJ137" s="39">
        <v>0</v>
      </c>
      <c r="QK137" s="39">
        <v>0</v>
      </c>
      <c r="QL137" s="39">
        <v>0</v>
      </c>
      <c r="QM137" s="39">
        <v>0</v>
      </c>
      <c r="QN137" s="39">
        <v>0</v>
      </c>
      <c r="QO137" s="39"/>
      <c r="QP137" s="39" t="s">
        <v>318</v>
      </c>
      <c r="QQ137" s="39">
        <v>0</v>
      </c>
      <c r="QR137" s="39">
        <v>0</v>
      </c>
      <c r="QS137" s="39">
        <v>0</v>
      </c>
      <c r="QT137" s="39">
        <v>0</v>
      </c>
      <c r="QU137" s="39">
        <v>0</v>
      </c>
      <c r="QV137" s="39">
        <v>1</v>
      </c>
      <c r="QW137" s="39">
        <v>0</v>
      </c>
      <c r="QX137" s="39">
        <v>0</v>
      </c>
      <c r="QY137" s="39">
        <v>0</v>
      </c>
      <c r="QZ137" s="39"/>
      <c r="RA137" s="39"/>
      <c r="RB137" s="39"/>
      <c r="RC137" s="39"/>
      <c r="RD137" s="39"/>
      <c r="RE137" s="39"/>
      <c r="RF137" s="39"/>
      <c r="RG137" s="39"/>
      <c r="RH137" s="39"/>
      <c r="RI137" s="39"/>
      <c r="RJ137" s="39"/>
      <c r="RK137" s="39"/>
      <c r="RL137" s="39"/>
      <c r="RM137" s="39"/>
      <c r="RN137" s="39"/>
      <c r="RO137" s="39"/>
      <c r="RP137" s="39"/>
      <c r="RQ137" s="39"/>
      <c r="RR137" s="39"/>
      <c r="RS137" s="39"/>
      <c r="RT137" s="39"/>
      <c r="RU137" s="39"/>
      <c r="RV137" s="39"/>
      <c r="RW137" s="39"/>
      <c r="RX137" s="39"/>
      <c r="RY137" s="39"/>
      <c r="RZ137" s="39"/>
      <c r="SA137" s="39"/>
      <c r="SB137" s="39"/>
      <c r="SC137" s="39"/>
      <c r="SD137" s="39"/>
      <c r="SE137" s="39"/>
      <c r="SF137" s="39"/>
      <c r="SG137" s="39"/>
      <c r="SH137" s="39"/>
      <c r="SI137" s="39"/>
      <c r="SJ137" s="39"/>
      <c r="SK137" s="39"/>
      <c r="SL137" s="39"/>
      <c r="SM137" s="39"/>
      <c r="SN137" s="39"/>
      <c r="SO137" s="39"/>
      <c r="SP137" s="39"/>
      <c r="SQ137" s="39"/>
      <c r="SR137" s="39"/>
      <c r="SS137" s="39"/>
      <c r="ST137" s="39"/>
      <c r="SU137" s="39"/>
      <c r="SV137" s="39"/>
      <c r="SW137" s="39"/>
      <c r="SX137" s="39"/>
      <c r="SY137" s="39"/>
      <c r="SZ137" s="39"/>
      <c r="TA137" s="39"/>
      <c r="TB137" s="39"/>
      <c r="TC137" s="39"/>
      <c r="TD137" s="39"/>
      <c r="TE137" s="39"/>
      <c r="TF137" s="39"/>
      <c r="TG137" s="39"/>
      <c r="TH137" s="39"/>
      <c r="TI137" s="39"/>
      <c r="TJ137" s="39"/>
      <c r="TK137" s="39"/>
      <c r="TL137" s="39"/>
      <c r="TM137" s="39"/>
      <c r="TN137" s="39"/>
      <c r="TO137" s="39"/>
      <c r="TP137" s="39"/>
      <c r="TQ137" s="39"/>
      <c r="TR137" s="39"/>
      <c r="TS137" s="39"/>
      <c r="TT137" s="39"/>
      <c r="TU137" s="39"/>
      <c r="TV137" s="39"/>
      <c r="TW137" s="39"/>
      <c r="TX137" s="39"/>
      <c r="TY137" s="39"/>
      <c r="TZ137" s="39"/>
      <c r="UA137" s="39"/>
      <c r="UB137" s="39"/>
      <c r="UC137" s="39"/>
      <c r="UD137" s="39"/>
      <c r="UE137" s="39"/>
      <c r="UF137" s="39"/>
      <c r="UG137" s="39"/>
      <c r="UH137" s="39"/>
      <c r="UI137" s="39"/>
      <c r="UJ137" s="39"/>
      <c r="UK137" s="39"/>
      <c r="UL137" s="39"/>
      <c r="UM137" s="39"/>
      <c r="UN137" s="39"/>
      <c r="UO137" s="39"/>
      <c r="UP137" s="39"/>
      <c r="UQ137" s="39"/>
      <c r="UR137" s="39"/>
      <c r="US137" s="39"/>
      <c r="UT137" s="39"/>
      <c r="UU137" s="39"/>
      <c r="UV137" s="39"/>
      <c r="UW137" s="39"/>
      <c r="UX137" s="39"/>
      <c r="UY137" s="39"/>
      <c r="UZ137" s="39"/>
      <c r="VA137" s="39"/>
      <c r="VB137" s="39"/>
      <c r="VC137" s="39"/>
      <c r="VD137" s="39"/>
      <c r="VE137" s="39"/>
      <c r="VF137" s="39"/>
      <c r="VG137" s="39"/>
      <c r="VH137" s="39"/>
      <c r="VI137" s="39"/>
      <c r="VJ137" s="39"/>
      <c r="VK137" s="39"/>
      <c r="VL137" s="39"/>
      <c r="VM137" s="39"/>
      <c r="VN137" s="39"/>
      <c r="VO137" s="39"/>
      <c r="VP137" s="39"/>
      <c r="VQ137" s="39"/>
      <c r="VR137" s="39"/>
      <c r="VS137" s="65" t="s">
        <v>4416</v>
      </c>
      <c r="VT137" s="39">
        <v>1</v>
      </c>
      <c r="VU137" s="39">
        <v>0</v>
      </c>
      <c r="VV137" s="39">
        <v>1</v>
      </c>
      <c r="VW137" s="39">
        <v>1</v>
      </c>
      <c r="VX137" s="39">
        <v>0</v>
      </c>
      <c r="VY137" s="39">
        <v>1</v>
      </c>
      <c r="VZ137" s="39">
        <v>0</v>
      </c>
      <c r="WA137" s="39">
        <v>0</v>
      </c>
      <c r="WB137" s="39">
        <v>0</v>
      </c>
      <c r="WC137" s="39">
        <v>0</v>
      </c>
      <c r="WD137" s="39">
        <v>0</v>
      </c>
      <c r="WE137" s="39">
        <v>0</v>
      </c>
      <c r="WF137" s="39"/>
      <c r="WG137" s="39" t="s">
        <v>4435</v>
      </c>
      <c r="WH137" s="39" t="s">
        <v>4519</v>
      </c>
      <c r="WI137" s="39" t="s">
        <v>2897</v>
      </c>
      <c r="WJ137" s="39">
        <v>0</v>
      </c>
      <c r="WK137" s="39">
        <v>1</v>
      </c>
      <c r="WL137" s="39">
        <v>0</v>
      </c>
      <c r="WM137" s="39">
        <v>0</v>
      </c>
      <c r="WN137" s="39">
        <v>0</v>
      </c>
      <c r="WO137" s="39">
        <v>1</v>
      </c>
      <c r="WP137" s="39">
        <v>0</v>
      </c>
      <c r="WQ137" s="39">
        <v>0</v>
      </c>
      <c r="WR137" s="39">
        <v>1</v>
      </c>
      <c r="WS137" s="39">
        <v>0</v>
      </c>
      <c r="WT137" s="39">
        <v>0</v>
      </c>
      <c r="WU137" s="39"/>
      <c r="WV137" s="39">
        <v>0</v>
      </c>
      <c r="WW137" s="39">
        <v>0</v>
      </c>
      <c r="WX137" s="39">
        <v>0</v>
      </c>
      <c r="WY137" s="39"/>
      <c r="WZ137" s="39" t="s">
        <v>5085</v>
      </c>
      <c r="XA137" s="39" t="s">
        <v>310</v>
      </c>
      <c r="XB137" s="39" t="s">
        <v>320</v>
      </c>
      <c r="XC137" s="39">
        <v>0</v>
      </c>
      <c r="XD137" s="39">
        <v>0</v>
      </c>
      <c r="XE137" s="39">
        <v>0</v>
      </c>
      <c r="XF137" s="39">
        <v>1</v>
      </c>
      <c r="XG137" s="39">
        <v>0</v>
      </c>
      <c r="XH137" s="39">
        <v>0</v>
      </c>
      <c r="XI137" s="39" t="s">
        <v>4383</v>
      </c>
      <c r="XJ137" s="39" t="s">
        <v>327</v>
      </c>
      <c r="XK137" s="39" t="s">
        <v>327</v>
      </c>
      <c r="XL137" s="39"/>
      <c r="XM137" s="39" t="s">
        <v>598</v>
      </c>
      <c r="XN137" s="39">
        <v>0</v>
      </c>
      <c r="XO137" s="39">
        <v>0</v>
      </c>
      <c r="XP137" s="39">
        <v>1</v>
      </c>
      <c r="XQ137" s="39"/>
      <c r="XR137" s="39">
        <v>0</v>
      </c>
      <c r="XS137" s="39">
        <v>0</v>
      </c>
      <c r="XT137" s="39">
        <v>0</v>
      </c>
      <c r="XU137" s="39"/>
      <c r="XV137" s="39"/>
      <c r="XW137" s="39" t="s">
        <v>4147</v>
      </c>
      <c r="XX137" s="39">
        <v>231587168</v>
      </c>
      <c r="XY137" s="39" t="s">
        <v>3041</v>
      </c>
      <c r="XZ137" s="38">
        <v>44512.644861111112</v>
      </c>
      <c r="YA137" s="39"/>
      <c r="YB137" s="39"/>
      <c r="YC137" s="39" t="s">
        <v>336</v>
      </c>
      <c r="YD137" s="39" t="s">
        <v>337</v>
      </c>
      <c r="YE137" s="39"/>
      <c r="YF137" s="39">
        <v>150</v>
      </c>
    </row>
    <row r="138" spans="1:656" s="14" customFormat="1" x14ac:dyDescent="0.25">
      <c r="A138" s="37">
        <v>44511.732897627313</v>
      </c>
      <c r="B138" s="38">
        <v>44512.730670277779</v>
      </c>
      <c r="C138" s="38">
        <v>44511</v>
      </c>
      <c r="D138" s="39" t="s">
        <v>2735</v>
      </c>
      <c r="E138" s="39" t="s">
        <v>308</v>
      </c>
      <c r="F138" s="38">
        <v>44511</v>
      </c>
      <c r="G138" s="39" t="s">
        <v>310</v>
      </c>
      <c r="H138" s="39" t="s">
        <v>310</v>
      </c>
      <c r="I138" s="39" t="s">
        <v>1915</v>
      </c>
      <c r="J138" s="39" t="s">
        <v>312</v>
      </c>
      <c r="K138" s="39" t="s">
        <v>313</v>
      </c>
      <c r="L138" s="39"/>
      <c r="M138" s="39" t="s">
        <v>681</v>
      </c>
      <c r="N138" s="39" t="s">
        <v>310</v>
      </c>
      <c r="O138" s="39" t="s">
        <v>315</v>
      </c>
      <c r="P138" s="39" t="s">
        <v>316</v>
      </c>
      <c r="Q138" s="39"/>
      <c r="R138" s="39" t="s">
        <v>317</v>
      </c>
      <c r="S138" s="39">
        <v>1</v>
      </c>
      <c r="T138" s="39">
        <v>0</v>
      </c>
      <c r="U138" s="39">
        <v>1</v>
      </c>
      <c r="V138" s="39" t="s">
        <v>318</v>
      </c>
      <c r="W138" s="39">
        <v>1</v>
      </c>
      <c r="X138" s="39">
        <v>0</v>
      </c>
      <c r="Y138" s="39">
        <v>0</v>
      </c>
      <c r="Z138" s="39">
        <v>0</v>
      </c>
      <c r="AA138" s="39" t="s">
        <v>402</v>
      </c>
      <c r="AB138" s="39">
        <v>1</v>
      </c>
      <c r="AC138" s="39">
        <v>1</v>
      </c>
      <c r="AD138" s="39">
        <v>0</v>
      </c>
      <c r="AE138" s="39">
        <v>0</v>
      </c>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39"/>
      <c r="CI138" s="39"/>
      <c r="CJ138" s="39"/>
      <c r="CK138" s="39"/>
      <c r="CL138" s="39"/>
      <c r="CM138" s="39"/>
      <c r="CN138" s="39"/>
      <c r="CO138" s="39"/>
      <c r="CP138" s="39"/>
      <c r="CQ138" s="39"/>
      <c r="CR138" s="39"/>
      <c r="CS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39"/>
      <c r="EF138" s="39"/>
      <c r="EG138" s="39"/>
      <c r="EH138" s="39"/>
      <c r="EI138" s="39"/>
      <c r="EJ138" s="39" t="s">
        <v>318</v>
      </c>
      <c r="EK138" s="39">
        <v>1</v>
      </c>
      <c r="EL138" s="39">
        <v>0</v>
      </c>
      <c r="EM138" s="39">
        <v>0</v>
      </c>
      <c r="EN138" s="39">
        <v>0</v>
      </c>
      <c r="EO138" s="39">
        <v>0</v>
      </c>
      <c r="EP138" s="39">
        <v>0</v>
      </c>
      <c r="EQ138" s="39"/>
      <c r="ER138" s="39"/>
      <c r="ES138" s="39"/>
      <c r="ET138" s="39"/>
      <c r="EU138" s="39"/>
      <c r="EV138" s="39"/>
      <c r="EW138" s="39"/>
      <c r="EX138" s="39"/>
      <c r="EY138" s="39"/>
      <c r="EZ138" s="39"/>
      <c r="FA138" s="39"/>
      <c r="FB138" s="39"/>
      <c r="FC138" s="39"/>
      <c r="FD138" s="39"/>
      <c r="FE138" s="39"/>
      <c r="FF138" s="39"/>
      <c r="FG138" s="39"/>
      <c r="FH138" s="39"/>
      <c r="FI138" s="39"/>
      <c r="FJ138" s="39"/>
      <c r="FK138" s="39"/>
      <c r="FL138" s="39"/>
      <c r="FM138" s="39"/>
      <c r="FN138" s="39"/>
      <c r="FO138" s="39"/>
      <c r="FP138" s="39"/>
      <c r="FQ138" s="39"/>
      <c r="FR138" s="39"/>
      <c r="FS138" s="39"/>
      <c r="FT138" s="39"/>
      <c r="FU138" s="39"/>
      <c r="FV138" s="39"/>
      <c r="FW138" s="39"/>
      <c r="FX138" s="39"/>
      <c r="FY138" s="39"/>
      <c r="FZ138" s="39"/>
      <c r="GA138" s="39"/>
      <c r="GB138" s="39"/>
      <c r="GC138" s="39"/>
      <c r="GD138" s="39"/>
      <c r="GE138" s="39"/>
      <c r="GF138" s="39"/>
      <c r="GG138" s="39"/>
      <c r="GH138" s="39"/>
      <c r="GI138" s="39"/>
      <c r="GJ138" s="39"/>
      <c r="GK138" s="39"/>
      <c r="GL138" s="39"/>
      <c r="GM138" s="39"/>
      <c r="GN138" s="39"/>
      <c r="GO138" s="39"/>
      <c r="GP138" s="39"/>
      <c r="GQ138" s="39"/>
      <c r="GR138" s="39"/>
      <c r="GS138" s="39"/>
      <c r="GT138" s="39"/>
      <c r="GU138" s="39"/>
      <c r="GV138" s="39"/>
      <c r="GW138" s="39"/>
      <c r="GX138" s="39"/>
      <c r="GY138" s="39"/>
      <c r="GZ138" s="39"/>
      <c r="HA138" s="39"/>
      <c r="HB138" s="39"/>
      <c r="HC138" s="39"/>
      <c r="HD138" s="39"/>
      <c r="HE138" s="39"/>
      <c r="HF138" s="39"/>
      <c r="HG138" s="39"/>
      <c r="HH138" s="39"/>
      <c r="HI138" s="39"/>
      <c r="HJ138" s="39"/>
      <c r="HK138" s="39"/>
      <c r="HL138" s="39"/>
      <c r="HM138" s="39"/>
      <c r="HN138" s="39"/>
      <c r="HO138" s="39"/>
      <c r="HP138" s="39"/>
      <c r="HQ138" s="39"/>
      <c r="HR138" s="39"/>
      <c r="HS138" s="39"/>
      <c r="HT138" s="39"/>
      <c r="HU138" s="39"/>
      <c r="HV138" s="39"/>
      <c r="HW138" s="39"/>
      <c r="HX138" s="39"/>
      <c r="HY138" s="39"/>
      <c r="HZ138" s="39"/>
      <c r="IA138" s="39"/>
      <c r="IB138" s="39"/>
      <c r="IC138" s="39"/>
      <c r="ID138" s="39" t="s">
        <v>4254</v>
      </c>
      <c r="IE138" s="39"/>
      <c r="IF138" s="39"/>
      <c r="IG138" s="39"/>
      <c r="IH138" s="39"/>
      <c r="II138" s="39"/>
      <c r="IJ138" s="39"/>
      <c r="IK138" s="39"/>
      <c r="IL138" s="39"/>
      <c r="IM138" s="39"/>
      <c r="IN138" s="39"/>
      <c r="IO138" s="39"/>
      <c r="IP138" s="39"/>
      <c r="IQ138" s="39"/>
      <c r="IR138" s="39"/>
      <c r="IS138" s="39"/>
      <c r="IT138" s="39"/>
      <c r="IU138" s="39"/>
      <c r="IV138" s="39"/>
      <c r="IW138" s="39"/>
      <c r="IX138" s="39"/>
      <c r="IY138" s="39"/>
      <c r="IZ138" s="39"/>
      <c r="JA138" s="39"/>
      <c r="JB138" s="39"/>
      <c r="JC138" s="39"/>
      <c r="JD138" s="39"/>
      <c r="JE138" s="39"/>
      <c r="JF138" s="39"/>
      <c r="JG138" s="39"/>
      <c r="JH138" s="39"/>
      <c r="JI138" s="39"/>
      <c r="JJ138" s="39"/>
      <c r="JK138" s="39"/>
      <c r="JL138" s="39"/>
      <c r="JM138" s="39"/>
      <c r="JN138" s="39"/>
      <c r="JO138" s="39"/>
      <c r="JP138" s="39"/>
      <c r="JQ138" s="39"/>
      <c r="JR138" s="39"/>
      <c r="JS138" s="39"/>
      <c r="JT138" s="39"/>
      <c r="JU138" s="39"/>
      <c r="JV138" s="39"/>
      <c r="JW138" s="39"/>
      <c r="JX138" s="39"/>
      <c r="JY138" s="39"/>
      <c r="JZ138" s="39"/>
      <c r="KA138" s="39"/>
      <c r="KB138" s="61"/>
      <c r="KC138" s="39"/>
      <c r="KD138" s="39"/>
      <c r="KE138" s="39"/>
      <c r="KF138" s="39"/>
      <c r="KG138" s="39"/>
      <c r="KH138" s="39"/>
      <c r="KI138" s="39"/>
      <c r="KJ138" s="39"/>
      <c r="KK138" s="39"/>
      <c r="KL138" s="39"/>
      <c r="KM138" s="39"/>
      <c r="KN138" s="39"/>
      <c r="KO138" s="39"/>
      <c r="KP138" s="39"/>
      <c r="KQ138" s="39"/>
      <c r="KR138" s="39"/>
      <c r="KS138" s="39"/>
      <c r="KT138" s="39"/>
      <c r="KU138" s="39"/>
      <c r="KV138" s="39"/>
      <c r="KW138" s="39"/>
      <c r="KX138" s="39"/>
      <c r="KY138" s="39"/>
      <c r="KZ138" s="39"/>
      <c r="LA138" s="39"/>
      <c r="LB138" s="39"/>
      <c r="LC138" s="39"/>
      <c r="LD138" s="39"/>
      <c r="LE138" s="39"/>
      <c r="LF138" s="39"/>
      <c r="LG138" s="39"/>
      <c r="LH138" s="39"/>
      <c r="LI138" s="39"/>
      <c r="LJ138" s="39"/>
      <c r="LK138" s="39"/>
      <c r="LL138" s="39"/>
      <c r="LM138" s="39"/>
      <c r="LN138" s="39"/>
      <c r="LO138" s="39"/>
      <c r="LP138" s="39"/>
      <c r="LQ138" s="39"/>
      <c r="LR138" s="39"/>
      <c r="LS138" s="39"/>
      <c r="LT138" s="39"/>
      <c r="LU138" s="39"/>
      <c r="LV138" s="39"/>
      <c r="LW138" s="39"/>
      <c r="LX138" s="39"/>
      <c r="LY138" s="39"/>
      <c r="LZ138" s="39"/>
      <c r="MA138" s="39"/>
      <c r="MB138" s="39"/>
      <c r="MC138" s="39"/>
      <c r="MD138" s="39"/>
      <c r="ME138" s="39"/>
      <c r="MF138" s="39"/>
      <c r="MG138" s="39"/>
      <c r="MH138" s="39"/>
      <c r="MI138" s="39"/>
      <c r="MJ138" s="39" t="s">
        <v>355</v>
      </c>
      <c r="MK138" s="39">
        <v>0</v>
      </c>
      <c r="ML138" s="39">
        <v>0</v>
      </c>
      <c r="MM138" s="39">
        <v>0</v>
      </c>
      <c r="MN138" s="39">
        <v>0</v>
      </c>
      <c r="MO138" s="39">
        <v>0</v>
      </c>
      <c r="MP138" s="39">
        <v>0</v>
      </c>
      <c r="MQ138" s="39">
        <v>1</v>
      </c>
      <c r="MR138" s="39">
        <v>0</v>
      </c>
      <c r="MS138" s="39"/>
      <c r="MT138" s="39"/>
      <c r="MU138" s="39"/>
      <c r="MV138" s="39"/>
      <c r="MW138" s="39"/>
      <c r="MX138" s="39"/>
      <c r="MY138" s="39"/>
      <c r="MZ138" s="39"/>
      <c r="NA138" s="39"/>
      <c r="NB138" s="39" t="s">
        <v>325</v>
      </c>
      <c r="NC138" s="39">
        <v>1</v>
      </c>
      <c r="ND138" s="39">
        <v>0</v>
      </c>
      <c r="NE138" s="39">
        <v>0</v>
      </c>
      <c r="NF138" s="39">
        <v>0</v>
      </c>
      <c r="NG138" s="39"/>
      <c r="NH138" s="39"/>
      <c r="NI138" s="39"/>
      <c r="NJ138" s="39"/>
      <c r="NK138" s="39"/>
      <c r="NL138" s="39"/>
      <c r="NM138" s="39"/>
      <c r="NN138" s="39"/>
      <c r="NO138" s="39"/>
      <c r="NP138" s="39"/>
      <c r="NQ138" s="39"/>
      <c r="NR138" s="39"/>
      <c r="NS138" s="39"/>
      <c r="NT138" s="39"/>
      <c r="NU138" s="39"/>
      <c r="NV138" s="39"/>
      <c r="NW138" s="39"/>
      <c r="NX138" s="39"/>
      <c r="NY138" s="39"/>
      <c r="NZ138" s="39"/>
      <c r="OA138" s="39"/>
      <c r="OB138" s="39"/>
      <c r="OC138" s="39"/>
      <c r="OD138" s="39"/>
      <c r="OE138" s="39"/>
      <c r="OF138" s="39"/>
      <c r="OG138" s="39"/>
      <c r="OH138" s="39"/>
      <c r="OI138" s="39"/>
      <c r="OJ138" s="39"/>
      <c r="OK138" s="39"/>
      <c r="OL138" s="39"/>
      <c r="OM138" s="39"/>
      <c r="ON138" s="39"/>
      <c r="OO138" s="39"/>
      <c r="OP138" s="39"/>
      <c r="OQ138" s="39"/>
      <c r="OR138" s="39"/>
      <c r="OS138" s="39"/>
      <c r="OT138" s="39"/>
      <c r="OU138" s="39"/>
      <c r="OV138" s="39" t="s">
        <v>355</v>
      </c>
      <c r="OW138" s="39">
        <v>0</v>
      </c>
      <c r="OX138" s="39">
        <v>0</v>
      </c>
      <c r="OY138" s="39">
        <v>0</v>
      </c>
      <c r="OZ138" s="39">
        <v>0</v>
      </c>
      <c r="PA138" s="39">
        <v>0</v>
      </c>
      <c r="PB138" s="39">
        <v>0</v>
      </c>
      <c r="PC138" s="39">
        <v>0</v>
      </c>
      <c r="PD138" s="39">
        <v>0</v>
      </c>
      <c r="PE138" s="39"/>
      <c r="PF138" s="39"/>
      <c r="PG138" s="39"/>
      <c r="PH138" s="39">
        <v>0</v>
      </c>
      <c r="PI138" s="39">
        <v>1</v>
      </c>
      <c r="PJ138" s="39">
        <v>0</v>
      </c>
      <c r="PK138" s="39"/>
      <c r="PL138" s="39"/>
      <c r="PM138" s="39"/>
      <c r="PN138" s="39"/>
      <c r="PO138" s="39"/>
      <c r="PP138" s="39"/>
      <c r="PQ138" s="39"/>
      <c r="PR138" s="39"/>
      <c r="PS138" s="39"/>
      <c r="PT138" s="39"/>
      <c r="PU138" s="39"/>
      <c r="PV138" s="39"/>
      <c r="PW138" s="39"/>
      <c r="PX138" s="39"/>
      <c r="PY138" s="39"/>
      <c r="PZ138" s="39"/>
      <c r="QA138" s="39"/>
      <c r="QB138" s="39"/>
      <c r="QC138" s="39" t="s">
        <v>327</v>
      </c>
      <c r="QD138" s="39"/>
      <c r="QE138" s="39" t="s">
        <v>1178</v>
      </c>
      <c r="QF138" s="39">
        <v>1</v>
      </c>
      <c r="QG138" s="39">
        <v>0</v>
      </c>
      <c r="QH138" s="39">
        <v>0</v>
      </c>
      <c r="QI138" s="39">
        <v>0</v>
      </c>
      <c r="QJ138" s="39">
        <v>0</v>
      </c>
      <c r="QK138" s="39">
        <v>0</v>
      </c>
      <c r="QL138" s="39">
        <v>0</v>
      </c>
      <c r="QM138" s="39">
        <v>0</v>
      </c>
      <c r="QN138" s="39">
        <v>0</v>
      </c>
      <c r="QO138" s="39"/>
      <c r="QP138" s="39" t="s">
        <v>318</v>
      </c>
      <c r="QQ138" s="39">
        <v>0</v>
      </c>
      <c r="QR138" s="39">
        <v>0</v>
      </c>
      <c r="QS138" s="39">
        <v>0</v>
      </c>
      <c r="QT138" s="39">
        <v>0</v>
      </c>
      <c r="QU138" s="39">
        <v>0</v>
      </c>
      <c r="QV138" s="39">
        <v>1</v>
      </c>
      <c r="QW138" s="39">
        <v>0</v>
      </c>
      <c r="QX138" s="39">
        <v>0</v>
      </c>
      <c r="QY138" s="39">
        <v>0</v>
      </c>
      <c r="QZ138" s="39"/>
      <c r="RA138" s="39"/>
      <c r="RB138" s="39"/>
      <c r="RC138" s="39"/>
      <c r="RD138" s="39"/>
      <c r="RE138" s="39"/>
      <c r="RF138" s="39"/>
      <c r="RG138" s="39"/>
      <c r="RH138" s="39"/>
      <c r="RI138" s="39"/>
      <c r="RJ138" s="39"/>
      <c r="RK138" s="39"/>
      <c r="RL138" s="39"/>
      <c r="RM138" s="39"/>
      <c r="RN138" s="39"/>
      <c r="RO138" s="39"/>
      <c r="RP138" s="39"/>
      <c r="RQ138" s="39"/>
      <c r="RR138" s="39"/>
      <c r="RS138" s="39"/>
      <c r="RT138" s="39"/>
      <c r="RU138" s="39"/>
      <c r="RV138" s="39"/>
      <c r="RW138" s="39"/>
      <c r="RX138" s="39"/>
      <c r="RY138" s="39"/>
      <c r="RZ138" s="39"/>
      <c r="SA138" s="39"/>
      <c r="SB138" s="39"/>
      <c r="SC138" s="39"/>
      <c r="SD138" s="39"/>
      <c r="SE138" s="39"/>
      <c r="SF138" s="39"/>
      <c r="SG138" s="39"/>
      <c r="SH138" s="39"/>
      <c r="SI138" s="39"/>
      <c r="SJ138" s="39"/>
      <c r="SK138" s="39"/>
      <c r="SL138" s="39"/>
      <c r="SM138" s="39"/>
      <c r="SN138" s="39"/>
      <c r="SO138" s="39"/>
      <c r="SP138" s="39"/>
      <c r="SQ138" s="39"/>
      <c r="SR138" s="39"/>
      <c r="SS138" s="39"/>
      <c r="ST138" s="39"/>
      <c r="SU138" s="39"/>
      <c r="SV138" s="39"/>
      <c r="SW138" s="39"/>
      <c r="SX138" s="39"/>
      <c r="SY138" s="39"/>
      <c r="SZ138" s="39"/>
      <c r="TA138" s="39"/>
      <c r="TB138" s="39"/>
      <c r="TC138" s="39"/>
      <c r="TD138" s="39"/>
      <c r="TE138" s="39"/>
      <c r="TF138" s="39"/>
      <c r="TG138" s="39"/>
      <c r="TH138" s="39"/>
      <c r="TI138" s="39"/>
      <c r="TJ138" s="39"/>
      <c r="TK138" s="39"/>
      <c r="TL138" s="39"/>
      <c r="TM138" s="39"/>
      <c r="TN138" s="39"/>
      <c r="TO138" s="39"/>
      <c r="TP138" s="39"/>
      <c r="TQ138" s="39"/>
      <c r="TR138" s="39"/>
      <c r="TS138" s="39"/>
      <c r="TT138" s="39"/>
      <c r="TU138" s="39"/>
      <c r="TV138" s="39"/>
      <c r="TW138" s="39"/>
      <c r="TX138" s="39"/>
      <c r="TY138" s="39"/>
      <c r="TZ138" s="39"/>
      <c r="UA138" s="39"/>
      <c r="UB138" s="39"/>
      <c r="UC138" s="39"/>
      <c r="UD138" s="39"/>
      <c r="UE138" s="39"/>
      <c r="UF138" s="39"/>
      <c r="UG138" s="39"/>
      <c r="UH138" s="39"/>
      <c r="UI138" s="39"/>
      <c r="UJ138" s="39"/>
      <c r="UK138" s="39"/>
      <c r="UL138" s="39"/>
      <c r="UM138" s="39"/>
      <c r="UN138" s="39"/>
      <c r="UO138" s="39"/>
      <c r="UP138" s="39"/>
      <c r="UQ138" s="39"/>
      <c r="UR138" s="39"/>
      <c r="US138" s="39"/>
      <c r="UT138" s="39"/>
      <c r="UU138" s="39"/>
      <c r="UV138" s="39"/>
      <c r="UW138" s="39"/>
      <c r="UX138" s="39"/>
      <c r="UY138" s="39"/>
      <c r="UZ138" s="39"/>
      <c r="VA138" s="39"/>
      <c r="VB138" s="39"/>
      <c r="VC138" s="39"/>
      <c r="VD138" s="39"/>
      <c r="VE138" s="39"/>
      <c r="VF138" s="39"/>
      <c r="VG138" s="39"/>
      <c r="VH138" s="39"/>
      <c r="VI138" s="39"/>
      <c r="VJ138" s="39"/>
      <c r="VK138" s="39"/>
      <c r="VL138" s="39"/>
      <c r="VM138" s="39"/>
      <c r="VN138" s="39"/>
      <c r="VO138" s="39"/>
      <c r="VP138" s="39"/>
      <c r="VQ138" s="39"/>
      <c r="VR138" s="39"/>
      <c r="VS138" s="65" t="s">
        <v>4417</v>
      </c>
      <c r="VT138" s="39">
        <v>1</v>
      </c>
      <c r="VU138" s="39">
        <v>1</v>
      </c>
      <c r="VV138" s="39">
        <v>1</v>
      </c>
      <c r="VW138" s="39">
        <v>0</v>
      </c>
      <c r="VX138" s="39">
        <v>0</v>
      </c>
      <c r="VY138" s="39">
        <v>1</v>
      </c>
      <c r="VZ138" s="39">
        <v>1</v>
      </c>
      <c r="WA138" s="39">
        <v>0</v>
      </c>
      <c r="WB138" s="39">
        <v>0</v>
      </c>
      <c r="WC138" s="39">
        <v>0</v>
      </c>
      <c r="WD138" s="39">
        <v>0</v>
      </c>
      <c r="WE138" s="39">
        <v>0</v>
      </c>
      <c r="WF138" s="39"/>
      <c r="WG138" s="39" t="s">
        <v>4459</v>
      </c>
      <c r="WH138" s="54" t="s">
        <v>4492</v>
      </c>
      <c r="WI138" s="39" t="s">
        <v>1012</v>
      </c>
      <c r="WJ138" s="39">
        <v>0</v>
      </c>
      <c r="WK138" s="39">
        <v>0</v>
      </c>
      <c r="WL138" s="39">
        <v>0</v>
      </c>
      <c r="WM138" s="39">
        <v>0</v>
      </c>
      <c r="WN138" s="39">
        <v>0</v>
      </c>
      <c r="WO138" s="39">
        <v>1</v>
      </c>
      <c r="WP138" s="39">
        <v>0</v>
      </c>
      <c r="WQ138" s="39">
        <v>0</v>
      </c>
      <c r="WR138" s="39">
        <v>1</v>
      </c>
      <c r="WS138" s="39">
        <v>0</v>
      </c>
      <c r="WT138" s="39">
        <v>0</v>
      </c>
      <c r="WU138" s="39"/>
      <c r="WV138" s="39">
        <v>0</v>
      </c>
      <c r="WW138" s="39">
        <v>0</v>
      </c>
      <c r="WX138" s="39">
        <v>0</v>
      </c>
      <c r="WY138" s="39"/>
      <c r="WZ138" s="39" t="s">
        <v>5065</v>
      </c>
      <c r="XA138" s="39" t="s">
        <v>327</v>
      </c>
      <c r="XB138" s="39"/>
      <c r="XC138" s="39"/>
      <c r="XD138" s="39"/>
      <c r="XE138" s="39"/>
      <c r="XF138" s="39"/>
      <c r="XG138" s="39"/>
      <c r="XH138" s="39"/>
      <c r="XI138" s="39"/>
      <c r="XJ138" s="39" t="s">
        <v>355</v>
      </c>
      <c r="XK138" s="39" t="s">
        <v>327</v>
      </c>
      <c r="XL138" s="39"/>
      <c r="XM138" s="39" t="s">
        <v>598</v>
      </c>
      <c r="XN138" s="39">
        <v>0</v>
      </c>
      <c r="XO138" s="39">
        <v>0</v>
      </c>
      <c r="XP138" s="39">
        <v>1</v>
      </c>
      <c r="XQ138" s="39"/>
      <c r="XR138" s="39">
        <v>0</v>
      </c>
      <c r="XS138" s="39">
        <v>0</v>
      </c>
      <c r="XT138" s="39">
        <v>0</v>
      </c>
      <c r="XU138" s="39"/>
      <c r="XV138" s="39"/>
      <c r="XW138" s="39" t="s">
        <v>1915</v>
      </c>
      <c r="XX138" s="39">
        <v>231588785</v>
      </c>
      <c r="XY138" s="39" t="s">
        <v>3047</v>
      </c>
      <c r="XZ138" s="38">
        <v>44512.648587962962</v>
      </c>
      <c r="YA138" s="39"/>
      <c r="YB138" s="39"/>
      <c r="YC138" s="39" t="s">
        <v>336</v>
      </c>
      <c r="YD138" s="39" t="s">
        <v>337</v>
      </c>
      <c r="YE138" s="39"/>
      <c r="YF138" s="39">
        <v>151</v>
      </c>
    </row>
    <row r="139" spans="1:656" s="14" customFormat="1" x14ac:dyDescent="0.25">
      <c r="A139" s="56">
        <v>44511.794834062501</v>
      </c>
      <c r="B139" s="57">
        <v>44512.735222326388</v>
      </c>
      <c r="C139" s="57">
        <v>44511</v>
      </c>
      <c r="D139" s="58" t="s">
        <v>2735</v>
      </c>
      <c r="E139" s="58" t="s">
        <v>308</v>
      </c>
      <c r="F139" s="57">
        <v>44511</v>
      </c>
      <c r="G139" s="58" t="s">
        <v>310</v>
      </c>
      <c r="H139" s="58" t="s">
        <v>310</v>
      </c>
      <c r="I139" s="58" t="s">
        <v>1915</v>
      </c>
      <c r="J139" s="58" t="s">
        <v>312</v>
      </c>
      <c r="K139" s="58" t="s">
        <v>313</v>
      </c>
      <c r="L139" s="58"/>
      <c r="M139" s="58" t="s">
        <v>681</v>
      </c>
      <c r="N139" s="58" t="s">
        <v>310</v>
      </c>
      <c r="O139" s="58" t="s">
        <v>382</v>
      </c>
      <c r="P139" s="58" t="s">
        <v>316</v>
      </c>
      <c r="Q139" s="58"/>
      <c r="R139" s="58" t="s">
        <v>531</v>
      </c>
      <c r="S139" s="58">
        <v>5</v>
      </c>
      <c r="T139" s="58">
        <v>0</v>
      </c>
      <c r="U139" s="58">
        <v>3</v>
      </c>
      <c r="V139" s="58" t="s">
        <v>318</v>
      </c>
      <c r="W139" s="58">
        <v>1</v>
      </c>
      <c r="X139" s="58">
        <v>0</v>
      </c>
      <c r="Y139" s="58">
        <v>0</v>
      </c>
      <c r="Z139" s="58">
        <v>0</v>
      </c>
      <c r="AA139" s="58" t="s">
        <v>2240</v>
      </c>
      <c r="AB139" s="58">
        <v>1</v>
      </c>
      <c r="AC139" s="58">
        <v>1</v>
      </c>
      <c r="AD139" s="58">
        <v>1</v>
      </c>
      <c r="AE139" s="58">
        <v>0</v>
      </c>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58"/>
      <c r="BZ139" s="58"/>
      <c r="CA139" s="58"/>
      <c r="CB139" s="58"/>
      <c r="CC139" s="58"/>
      <c r="CD139" s="58"/>
      <c r="CE139" s="58"/>
      <c r="CF139" s="58"/>
      <c r="CG139" s="58"/>
      <c r="CH139" s="58"/>
      <c r="CI139" s="58"/>
      <c r="CJ139" s="58"/>
      <c r="CK139" s="58"/>
      <c r="CL139" s="58"/>
      <c r="CM139" s="58"/>
      <c r="CN139" s="58"/>
      <c r="CO139" s="58"/>
      <c r="CP139" s="58"/>
      <c r="CQ139" s="58"/>
      <c r="CR139" s="58"/>
      <c r="CS139" s="58"/>
      <c r="CT139" s="58"/>
      <c r="CU139" s="58"/>
      <c r="CV139" s="58"/>
      <c r="CW139" s="58"/>
      <c r="CX139" s="58"/>
      <c r="CY139" s="58"/>
      <c r="CZ139" s="58"/>
      <c r="DA139" s="58"/>
      <c r="DB139" s="58"/>
      <c r="DC139" s="58"/>
      <c r="DD139" s="58"/>
      <c r="DE139" s="58"/>
      <c r="DF139" s="58"/>
      <c r="DG139" s="58"/>
      <c r="DH139" s="58"/>
      <c r="DI139" s="58"/>
      <c r="DJ139" s="58"/>
      <c r="DK139" s="58"/>
      <c r="DL139" s="58"/>
      <c r="DM139" s="58"/>
      <c r="DN139" s="58"/>
      <c r="DO139" s="58"/>
      <c r="DP139" s="58"/>
      <c r="DQ139" s="58"/>
      <c r="DR139" s="58"/>
      <c r="DS139" s="58"/>
      <c r="DT139" s="58"/>
      <c r="DU139" s="58"/>
      <c r="DV139" s="58"/>
      <c r="DW139" s="58"/>
      <c r="DX139" s="58"/>
      <c r="DY139" s="58"/>
      <c r="DZ139" s="58"/>
      <c r="EA139" s="58"/>
      <c r="EB139" s="58"/>
      <c r="EC139" s="58"/>
      <c r="ED139" s="58"/>
      <c r="EE139" s="58"/>
      <c r="EF139" s="58"/>
      <c r="EG139" s="58"/>
      <c r="EH139" s="58"/>
      <c r="EI139" s="58"/>
      <c r="EJ139" s="58" t="s">
        <v>318</v>
      </c>
      <c r="EK139" s="58">
        <v>1</v>
      </c>
      <c r="EL139" s="58">
        <v>0</v>
      </c>
      <c r="EM139" s="58">
        <v>0</v>
      </c>
      <c r="EN139" s="58">
        <v>0</v>
      </c>
      <c r="EO139" s="58">
        <v>0</v>
      </c>
      <c r="EP139" s="58">
        <v>0</v>
      </c>
      <c r="EQ139" s="58"/>
      <c r="ER139" s="58"/>
      <c r="ES139" s="58"/>
      <c r="ET139" s="58"/>
      <c r="EU139" s="58"/>
      <c r="EV139" s="58"/>
      <c r="EW139" s="58"/>
      <c r="EX139" s="58"/>
      <c r="EY139" s="58"/>
      <c r="EZ139" s="58"/>
      <c r="FA139" s="58"/>
      <c r="FB139" s="58"/>
      <c r="FC139" s="58"/>
      <c r="FD139" s="58"/>
      <c r="FE139" s="58"/>
      <c r="FF139" s="58"/>
      <c r="FG139" s="58"/>
      <c r="FH139" s="58"/>
      <c r="FI139" s="58"/>
      <c r="FJ139" s="58"/>
      <c r="FK139" s="58"/>
      <c r="FL139" s="58"/>
      <c r="FM139" s="58"/>
      <c r="FN139" s="58"/>
      <c r="FO139" s="58"/>
      <c r="FP139" s="58"/>
      <c r="FQ139" s="58"/>
      <c r="FR139" s="58"/>
      <c r="FS139" s="58"/>
      <c r="FT139" s="58"/>
      <c r="FU139" s="58"/>
      <c r="FV139" s="58"/>
      <c r="FW139" s="58"/>
      <c r="FX139" s="58"/>
      <c r="FY139" s="58"/>
      <c r="FZ139" s="58"/>
      <c r="GA139" s="58"/>
      <c r="GB139" s="58"/>
      <c r="GC139" s="58"/>
      <c r="GD139" s="58"/>
      <c r="GE139" s="58"/>
      <c r="GF139" s="58"/>
      <c r="GG139" s="58"/>
      <c r="GH139" s="58"/>
      <c r="GI139" s="58"/>
      <c r="GJ139" s="58"/>
      <c r="GK139" s="58"/>
      <c r="GL139" s="58"/>
      <c r="GM139" s="58"/>
      <c r="GN139" s="58"/>
      <c r="GO139" s="58"/>
      <c r="GP139" s="58"/>
      <c r="GQ139" s="58"/>
      <c r="GR139" s="58"/>
      <c r="GS139" s="58"/>
      <c r="GT139" s="58"/>
      <c r="GU139" s="58"/>
      <c r="GV139" s="58"/>
      <c r="GW139" s="58"/>
      <c r="GX139" s="58"/>
      <c r="GY139" s="58"/>
      <c r="GZ139" s="58"/>
      <c r="HA139" s="58"/>
      <c r="HB139" s="58"/>
      <c r="HC139" s="58"/>
      <c r="HD139" s="58"/>
      <c r="HE139" s="58"/>
      <c r="HF139" s="58"/>
      <c r="HG139" s="58"/>
      <c r="HH139" s="58"/>
      <c r="HI139" s="58"/>
      <c r="HJ139" s="58"/>
      <c r="HK139" s="58"/>
      <c r="HL139" s="58"/>
      <c r="HM139" s="58"/>
      <c r="HN139" s="58"/>
      <c r="HO139" s="58"/>
      <c r="HP139" s="58"/>
      <c r="HQ139" s="58"/>
      <c r="HR139" s="58"/>
      <c r="HS139" s="58"/>
      <c r="HT139" s="58"/>
      <c r="HU139" s="58"/>
      <c r="HV139" s="58"/>
      <c r="HW139" s="58"/>
      <c r="HX139" s="58"/>
      <c r="HY139" s="58"/>
      <c r="HZ139" s="58"/>
      <c r="IA139" s="58"/>
      <c r="IB139" s="58"/>
      <c r="IC139" s="58"/>
      <c r="ID139" s="58" t="s">
        <v>4287</v>
      </c>
      <c r="IE139" s="58"/>
      <c r="IF139" s="58"/>
      <c r="IG139" s="58"/>
      <c r="IH139" s="58"/>
      <c r="II139" s="58"/>
      <c r="IJ139" s="58"/>
      <c r="IK139" s="58"/>
      <c r="IL139" s="58"/>
      <c r="IM139" s="58"/>
      <c r="IN139" s="58"/>
      <c r="IO139" s="58"/>
      <c r="IP139" s="58"/>
      <c r="IQ139" s="58"/>
      <c r="IR139" s="39"/>
      <c r="IS139" s="58"/>
      <c r="IT139" s="58"/>
      <c r="IU139" s="58"/>
      <c r="IV139" s="58"/>
      <c r="IW139" s="58"/>
      <c r="IX139" s="58"/>
      <c r="IY139" s="58"/>
      <c r="IZ139" s="58"/>
      <c r="JA139" s="58"/>
      <c r="JB139" s="58"/>
      <c r="JC139" s="58"/>
      <c r="JD139" s="58"/>
      <c r="JE139" s="58"/>
      <c r="JF139" s="58"/>
      <c r="JG139" s="58"/>
      <c r="JH139" s="58"/>
      <c r="JI139" s="58"/>
      <c r="JJ139" s="58"/>
      <c r="JK139" s="58"/>
      <c r="JL139" s="58"/>
      <c r="JM139" s="58"/>
      <c r="JN139" s="39"/>
      <c r="JO139" s="39"/>
      <c r="JP139" s="58"/>
      <c r="JQ139" s="58"/>
      <c r="JR139" s="58"/>
      <c r="JS139" s="58"/>
      <c r="JT139" s="58"/>
      <c r="JU139" s="58"/>
      <c r="JV139" s="58"/>
      <c r="JW139" s="58"/>
      <c r="JX139" s="58"/>
      <c r="JY139" s="58"/>
      <c r="JZ139" s="58"/>
      <c r="KA139" s="58"/>
      <c r="KB139" s="59"/>
      <c r="KC139" s="58"/>
      <c r="KD139" s="58"/>
      <c r="KE139" s="58"/>
      <c r="KF139" s="58"/>
      <c r="KG139" s="58"/>
      <c r="KH139" s="58"/>
      <c r="KI139" s="58"/>
      <c r="KJ139" s="58"/>
      <c r="KK139" s="58"/>
      <c r="KL139" s="58"/>
      <c r="KM139" s="58"/>
      <c r="KN139" s="58"/>
      <c r="KO139" s="58"/>
      <c r="KP139" s="58"/>
      <c r="KQ139" s="58"/>
      <c r="KR139" s="58"/>
      <c r="KS139" s="58"/>
      <c r="KT139" s="58"/>
      <c r="KU139" s="58"/>
      <c r="KV139" s="58"/>
      <c r="KW139" s="58"/>
      <c r="KX139" s="58"/>
      <c r="KY139" s="58"/>
      <c r="KZ139" s="58"/>
      <c r="LA139" s="58"/>
      <c r="LB139" s="58"/>
      <c r="LC139" s="58"/>
      <c r="LD139" s="58"/>
      <c r="LE139" s="58"/>
      <c r="LF139" s="58"/>
      <c r="LG139" s="58"/>
      <c r="LH139" s="58"/>
      <c r="LI139" s="58"/>
      <c r="LJ139" s="58"/>
      <c r="LK139" s="58"/>
      <c r="LL139" s="58"/>
      <c r="LM139" s="58"/>
      <c r="LN139" s="58"/>
      <c r="LO139" s="58"/>
      <c r="LP139" s="58"/>
      <c r="LQ139" s="58"/>
      <c r="LR139" s="58"/>
      <c r="LS139" s="58"/>
      <c r="LT139" s="58"/>
      <c r="LU139" s="58"/>
      <c r="LV139" s="58"/>
      <c r="LW139" s="58"/>
      <c r="LX139" s="58"/>
      <c r="LY139" s="58"/>
      <c r="LZ139" s="58"/>
      <c r="MA139" s="58"/>
      <c r="MB139" s="58"/>
      <c r="MC139" s="58"/>
      <c r="MD139" s="58"/>
      <c r="ME139" s="58"/>
      <c r="MF139" s="58"/>
      <c r="MG139" s="58"/>
      <c r="MH139" s="58"/>
      <c r="MI139" s="58"/>
      <c r="MJ139" s="58" t="s">
        <v>1121</v>
      </c>
      <c r="MK139" s="58">
        <v>0</v>
      </c>
      <c r="ML139" s="58">
        <v>0</v>
      </c>
      <c r="MM139" s="58">
        <v>1</v>
      </c>
      <c r="MN139" s="58">
        <v>0</v>
      </c>
      <c r="MO139" s="58">
        <v>0</v>
      </c>
      <c r="MP139" s="58">
        <v>0</v>
      </c>
      <c r="MQ139" s="58">
        <v>0</v>
      </c>
      <c r="MR139" s="58">
        <v>0</v>
      </c>
      <c r="MS139" s="58"/>
      <c r="MT139" s="58"/>
      <c r="MU139" s="58"/>
      <c r="MV139" s="58"/>
      <c r="MW139" s="58"/>
      <c r="MX139" s="58"/>
      <c r="MY139" s="58"/>
      <c r="MZ139" s="58"/>
      <c r="NA139" s="58"/>
      <c r="NB139" s="58" t="s">
        <v>325</v>
      </c>
      <c r="NC139" s="58">
        <v>1</v>
      </c>
      <c r="ND139" s="58">
        <v>0</v>
      </c>
      <c r="NE139" s="58">
        <v>0</v>
      </c>
      <c r="NF139" s="58">
        <v>0</v>
      </c>
      <c r="NG139" s="58"/>
      <c r="NH139" s="58"/>
      <c r="NI139" s="58"/>
      <c r="NJ139" s="58"/>
      <c r="NK139" s="58"/>
      <c r="NL139" s="58"/>
      <c r="NM139" s="58"/>
      <c r="NN139" s="58"/>
      <c r="NO139" s="58"/>
      <c r="NP139" s="58"/>
      <c r="NQ139" s="58"/>
      <c r="NR139" s="58"/>
      <c r="NS139" s="58"/>
      <c r="NT139" s="58"/>
      <c r="NU139" s="58"/>
      <c r="NV139" s="58"/>
      <c r="NW139" s="58"/>
      <c r="NX139" s="58"/>
      <c r="NY139" s="58"/>
      <c r="NZ139" s="58"/>
      <c r="OA139" s="58"/>
      <c r="OB139" s="58"/>
      <c r="OC139" s="58"/>
      <c r="OD139" s="58"/>
      <c r="OE139" s="58"/>
      <c r="OF139" s="58"/>
      <c r="OG139" s="58"/>
      <c r="OH139" s="58"/>
      <c r="OI139" s="58"/>
      <c r="OJ139" s="58"/>
      <c r="OK139" s="58"/>
      <c r="OL139" s="58"/>
      <c r="OM139" s="58"/>
      <c r="ON139" s="58"/>
      <c r="OO139" s="58"/>
      <c r="OP139" s="58"/>
      <c r="OQ139" s="58"/>
      <c r="OR139" s="58"/>
      <c r="OS139" s="58"/>
      <c r="OT139" s="58"/>
      <c r="OU139" s="58"/>
      <c r="OV139" s="39" t="s">
        <v>2883</v>
      </c>
      <c r="OW139" s="58">
        <v>0</v>
      </c>
      <c r="OX139" s="58">
        <v>0</v>
      </c>
      <c r="OY139" s="58">
        <v>0</v>
      </c>
      <c r="OZ139" s="58">
        <v>0</v>
      </c>
      <c r="PA139" s="58">
        <v>0</v>
      </c>
      <c r="PB139" s="58">
        <v>0</v>
      </c>
      <c r="PC139" s="58">
        <v>1</v>
      </c>
      <c r="PD139" s="58">
        <v>0</v>
      </c>
      <c r="PE139" s="58"/>
      <c r="PF139" s="58"/>
      <c r="PG139" s="58"/>
      <c r="PH139" s="58">
        <v>0</v>
      </c>
      <c r="PI139" s="58">
        <v>0</v>
      </c>
      <c r="PJ139" s="58">
        <v>0</v>
      </c>
      <c r="PK139" s="58"/>
      <c r="PL139" s="58" t="s">
        <v>4179</v>
      </c>
      <c r="PM139" s="58"/>
      <c r="PN139" s="58"/>
      <c r="PO139" s="58"/>
      <c r="PP139" s="58"/>
      <c r="PQ139" s="58"/>
      <c r="PR139" s="58"/>
      <c r="PS139" s="58"/>
      <c r="PT139" s="58"/>
      <c r="PU139" s="58"/>
      <c r="PV139" s="58"/>
      <c r="PW139" s="58"/>
      <c r="PX139" s="58"/>
      <c r="PY139" s="58"/>
      <c r="PZ139" s="58"/>
      <c r="QA139" s="58"/>
      <c r="QB139" s="58"/>
      <c r="QC139" s="58" t="s">
        <v>327</v>
      </c>
      <c r="QD139" s="58"/>
      <c r="QE139" s="58" t="s">
        <v>1178</v>
      </c>
      <c r="QF139" s="58">
        <v>1</v>
      </c>
      <c r="QG139" s="58">
        <v>0</v>
      </c>
      <c r="QH139" s="58">
        <v>0</v>
      </c>
      <c r="QI139" s="58">
        <v>0</v>
      </c>
      <c r="QJ139" s="58">
        <v>0</v>
      </c>
      <c r="QK139" s="58">
        <v>0</v>
      </c>
      <c r="QL139" s="58">
        <v>0</v>
      </c>
      <c r="QM139" s="58">
        <v>0</v>
      </c>
      <c r="QN139" s="58">
        <v>0</v>
      </c>
      <c r="QO139" s="58"/>
      <c r="QP139" s="58" t="s">
        <v>318</v>
      </c>
      <c r="QQ139" s="58">
        <v>0</v>
      </c>
      <c r="QR139" s="58">
        <v>0</v>
      </c>
      <c r="QS139" s="58">
        <v>0</v>
      </c>
      <c r="QT139" s="58">
        <v>0</v>
      </c>
      <c r="QU139" s="58">
        <v>0</v>
      </c>
      <c r="QV139" s="58">
        <v>1</v>
      </c>
      <c r="QW139" s="58">
        <v>0</v>
      </c>
      <c r="QX139" s="58">
        <v>0</v>
      </c>
      <c r="QY139" s="58">
        <v>0</v>
      </c>
      <c r="QZ139" s="58"/>
      <c r="RA139" s="58"/>
      <c r="RB139" s="58"/>
      <c r="RC139" s="58"/>
      <c r="RD139" s="58"/>
      <c r="RE139" s="58"/>
      <c r="RF139" s="58"/>
      <c r="RG139" s="58"/>
      <c r="RH139" s="58"/>
      <c r="RI139" s="58"/>
      <c r="RJ139" s="58"/>
      <c r="RK139" s="58"/>
      <c r="RL139" s="58"/>
      <c r="RM139" s="58"/>
      <c r="RN139" s="58"/>
      <c r="RO139" s="58"/>
      <c r="RP139" s="58"/>
      <c r="RQ139" s="58"/>
      <c r="RR139" s="58"/>
      <c r="RS139" s="58"/>
      <c r="RT139" s="58"/>
      <c r="RU139" s="58"/>
      <c r="RV139" s="58"/>
      <c r="RW139" s="58"/>
      <c r="RX139" s="58"/>
      <c r="RY139" s="58"/>
      <c r="RZ139" s="58"/>
      <c r="SA139" s="58"/>
      <c r="SB139" s="58"/>
      <c r="SC139" s="58"/>
      <c r="SD139" s="58"/>
      <c r="SE139" s="58"/>
      <c r="SF139" s="58"/>
      <c r="SG139" s="58"/>
      <c r="SH139" s="58"/>
      <c r="SI139" s="58"/>
      <c r="SJ139" s="58"/>
      <c r="SK139" s="58"/>
      <c r="SL139" s="58"/>
      <c r="SM139" s="58"/>
      <c r="SN139" s="58"/>
      <c r="SO139" s="58"/>
      <c r="SP139" s="58"/>
      <c r="SQ139" s="58"/>
      <c r="SR139" s="58"/>
      <c r="SS139" s="58"/>
      <c r="ST139" s="58"/>
      <c r="SU139" s="58"/>
      <c r="SV139" s="58"/>
      <c r="SW139" s="58"/>
      <c r="SX139" s="58"/>
      <c r="SY139" s="58"/>
      <c r="SZ139" s="58"/>
      <c r="TA139" s="58"/>
      <c r="TB139" s="58"/>
      <c r="TC139" s="58"/>
      <c r="TD139" s="58"/>
      <c r="TE139" s="58"/>
      <c r="TF139" s="58"/>
      <c r="TG139" s="58"/>
      <c r="TH139" s="58"/>
      <c r="TI139" s="58"/>
      <c r="TJ139" s="58"/>
      <c r="TK139" s="58"/>
      <c r="TL139" s="58"/>
      <c r="TM139" s="58"/>
      <c r="TN139" s="58"/>
      <c r="TO139" s="58"/>
      <c r="TP139" s="58"/>
      <c r="TQ139" s="58"/>
      <c r="TR139" s="58"/>
      <c r="TS139" s="58"/>
      <c r="TT139" s="58"/>
      <c r="TU139" s="58"/>
      <c r="TV139" s="58"/>
      <c r="TW139" s="58"/>
      <c r="TX139" s="58"/>
      <c r="TY139" s="58"/>
      <c r="TZ139" s="58"/>
      <c r="UA139" s="58"/>
      <c r="UB139" s="58"/>
      <c r="UC139" s="58"/>
      <c r="UD139" s="58"/>
      <c r="UE139" s="58"/>
      <c r="UF139" s="58"/>
      <c r="UG139" s="58"/>
      <c r="UH139" s="58"/>
      <c r="UI139" s="58"/>
      <c r="UJ139" s="58"/>
      <c r="UK139" s="58"/>
      <c r="UL139" s="58"/>
      <c r="UM139" s="58"/>
      <c r="UN139" s="58"/>
      <c r="UO139" s="58"/>
      <c r="UP139" s="58"/>
      <c r="UQ139" s="58"/>
      <c r="UR139" s="58"/>
      <c r="US139" s="58"/>
      <c r="UT139" s="58"/>
      <c r="UU139" s="58"/>
      <c r="UV139" s="58"/>
      <c r="UW139" s="58"/>
      <c r="UX139" s="58"/>
      <c r="UY139" s="58"/>
      <c r="UZ139" s="58"/>
      <c r="VA139" s="58"/>
      <c r="VB139" s="58"/>
      <c r="VC139" s="58"/>
      <c r="VD139" s="58"/>
      <c r="VE139" s="58"/>
      <c r="VF139" s="58"/>
      <c r="VG139" s="58"/>
      <c r="VH139" s="58"/>
      <c r="VI139" s="58"/>
      <c r="VJ139" s="58"/>
      <c r="VK139" s="58"/>
      <c r="VL139" s="58"/>
      <c r="VM139" s="58"/>
      <c r="VN139" s="58"/>
      <c r="VO139" s="58"/>
      <c r="VP139" s="58"/>
      <c r="VQ139" s="58"/>
      <c r="VR139" s="58"/>
      <c r="VS139" s="58" t="s">
        <v>2894</v>
      </c>
      <c r="VT139" s="58">
        <v>0</v>
      </c>
      <c r="VU139" s="58">
        <v>0</v>
      </c>
      <c r="VV139" s="58">
        <v>0</v>
      </c>
      <c r="VW139" s="58">
        <v>0</v>
      </c>
      <c r="VX139" s="58">
        <v>0</v>
      </c>
      <c r="VY139" s="58">
        <v>1</v>
      </c>
      <c r="VZ139" s="58">
        <v>1</v>
      </c>
      <c r="WA139" s="58">
        <v>0</v>
      </c>
      <c r="WB139" s="58"/>
      <c r="WC139" s="58">
        <v>0</v>
      </c>
      <c r="WD139" s="58">
        <v>0</v>
      </c>
      <c r="WE139" s="58">
        <v>0</v>
      </c>
      <c r="WF139" s="58"/>
      <c r="WG139" s="58"/>
      <c r="WH139" s="58" t="s">
        <v>4515</v>
      </c>
      <c r="WI139" s="58" t="s">
        <v>3051</v>
      </c>
      <c r="WJ139" s="58">
        <v>0</v>
      </c>
      <c r="WK139" s="58">
        <v>0</v>
      </c>
      <c r="WL139" s="58">
        <v>0</v>
      </c>
      <c r="WM139" s="58">
        <v>0</v>
      </c>
      <c r="WN139" s="58">
        <v>1</v>
      </c>
      <c r="WO139" s="58">
        <v>1</v>
      </c>
      <c r="WP139" s="58">
        <v>0</v>
      </c>
      <c r="WQ139" s="58">
        <v>1</v>
      </c>
      <c r="WR139" s="58">
        <v>0</v>
      </c>
      <c r="WS139" s="58">
        <v>0</v>
      </c>
      <c r="WT139" s="58">
        <v>0</v>
      </c>
      <c r="WU139" s="58"/>
      <c r="WV139" s="58">
        <v>0</v>
      </c>
      <c r="WW139" s="58">
        <v>0</v>
      </c>
      <c r="WX139" s="58">
        <v>0</v>
      </c>
      <c r="WY139" s="58"/>
      <c r="WZ139" s="54" t="s">
        <v>5065</v>
      </c>
      <c r="XA139" s="58" t="s">
        <v>327</v>
      </c>
      <c r="XB139" s="58"/>
      <c r="XC139" s="58"/>
      <c r="XD139" s="58"/>
      <c r="XE139" s="58"/>
      <c r="XF139" s="58"/>
      <c r="XG139" s="58"/>
      <c r="XH139" s="58"/>
      <c r="XI139" s="58"/>
      <c r="XJ139" s="39" t="s">
        <v>355</v>
      </c>
      <c r="XK139" s="58" t="s">
        <v>327</v>
      </c>
      <c r="XL139" s="58"/>
      <c r="XM139" s="58" t="s">
        <v>598</v>
      </c>
      <c r="XN139" s="58">
        <v>0</v>
      </c>
      <c r="XO139" s="58">
        <v>0</v>
      </c>
      <c r="XP139" s="58">
        <v>1</v>
      </c>
      <c r="XQ139" s="58"/>
      <c r="XR139" s="58">
        <v>0</v>
      </c>
      <c r="XS139" s="58">
        <v>0</v>
      </c>
      <c r="XT139" s="58">
        <v>0</v>
      </c>
      <c r="XU139" s="58"/>
      <c r="XV139" s="58"/>
      <c r="XW139" s="58" t="s">
        <v>1915</v>
      </c>
      <c r="XX139" s="58">
        <v>231591003</v>
      </c>
      <c r="XY139" s="58" t="s">
        <v>3053</v>
      </c>
      <c r="XZ139" s="57">
        <v>44512.654999999999</v>
      </c>
      <c r="YA139" s="58"/>
      <c r="YB139" s="58"/>
      <c r="YC139" s="58" t="s">
        <v>336</v>
      </c>
      <c r="YD139" s="58" t="s">
        <v>337</v>
      </c>
      <c r="YE139" s="58"/>
      <c r="YF139" s="58">
        <v>152</v>
      </c>
    </row>
    <row r="140" spans="1:656" s="14" customFormat="1" x14ac:dyDescent="0.25">
      <c r="A140" s="52">
        <v>44511.805143194448</v>
      </c>
      <c r="B140" s="53">
        <v>44512.739419618047</v>
      </c>
      <c r="C140" s="53">
        <v>44511</v>
      </c>
      <c r="D140" s="54" t="s">
        <v>2735</v>
      </c>
      <c r="E140" s="54" t="s">
        <v>308</v>
      </c>
      <c r="F140" s="53">
        <v>44511</v>
      </c>
      <c r="G140" s="54" t="s">
        <v>310</v>
      </c>
      <c r="H140" s="54" t="s">
        <v>310</v>
      </c>
      <c r="I140" s="54" t="s">
        <v>1915</v>
      </c>
      <c r="J140" s="54" t="s">
        <v>312</v>
      </c>
      <c r="K140" s="54" t="s">
        <v>313</v>
      </c>
      <c r="L140" s="54"/>
      <c r="M140" s="54" t="s">
        <v>681</v>
      </c>
      <c r="N140" s="54" t="s">
        <v>310</v>
      </c>
      <c r="O140" s="54" t="s">
        <v>315</v>
      </c>
      <c r="P140" s="54" t="s">
        <v>401</v>
      </c>
      <c r="Q140" s="54"/>
      <c r="R140" s="54" t="s">
        <v>317</v>
      </c>
      <c r="S140" s="54">
        <v>2</v>
      </c>
      <c r="T140" s="54">
        <v>0</v>
      </c>
      <c r="U140" s="54">
        <v>0</v>
      </c>
      <c r="V140" s="54" t="s">
        <v>318</v>
      </c>
      <c r="W140" s="54">
        <v>1</v>
      </c>
      <c r="X140" s="54">
        <v>0</v>
      </c>
      <c r="Y140" s="54">
        <v>0</v>
      </c>
      <c r="Z140" s="54">
        <v>0</v>
      </c>
      <c r="AA140" s="54" t="s">
        <v>841</v>
      </c>
      <c r="AB140" s="54">
        <v>1</v>
      </c>
      <c r="AC140" s="54">
        <v>1</v>
      </c>
      <c r="AD140" s="54">
        <v>1</v>
      </c>
      <c r="AE140" s="54">
        <v>0</v>
      </c>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c r="BI140" s="54"/>
      <c r="BJ140" s="54"/>
      <c r="BK140" s="54"/>
      <c r="BL140" s="54"/>
      <c r="BM140" s="54"/>
      <c r="BN140" s="54"/>
      <c r="BO140" s="54"/>
      <c r="BP140" s="54"/>
      <c r="BQ140" s="54"/>
      <c r="BR140" s="54"/>
      <c r="BS140" s="54"/>
      <c r="BT140" s="54"/>
      <c r="BU140" s="54"/>
      <c r="BV140" s="54"/>
      <c r="BW140" s="54"/>
      <c r="BX140" s="54"/>
      <c r="BY140" s="54"/>
      <c r="BZ140" s="54"/>
      <c r="CA140" s="54"/>
      <c r="CB140" s="54"/>
      <c r="CC140" s="54"/>
      <c r="CD140" s="54"/>
      <c r="CE140" s="54"/>
      <c r="CF140" s="54"/>
      <c r="CG140" s="54"/>
      <c r="CH140" s="54"/>
      <c r="CI140" s="54"/>
      <c r="CJ140" s="54"/>
      <c r="CK140" s="54"/>
      <c r="CL140" s="54"/>
      <c r="CM140" s="54"/>
      <c r="CN140" s="54"/>
      <c r="CO140" s="54"/>
      <c r="CP140" s="54"/>
      <c r="CQ140" s="54"/>
      <c r="CR140" s="54"/>
      <c r="CS140" s="54"/>
      <c r="CT140" s="54"/>
      <c r="CU140" s="54"/>
      <c r="CV140" s="54"/>
      <c r="CW140" s="54"/>
      <c r="CX140" s="54"/>
      <c r="CY140" s="54"/>
      <c r="CZ140" s="54"/>
      <c r="DA140" s="54"/>
      <c r="DB140" s="54"/>
      <c r="DC140" s="54"/>
      <c r="DD140" s="54"/>
      <c r="DE140" s="54"/>
      <c r="DF140" s="54"/>
      <c r="DG140" s="54"/>
      <c r="DH140" s="54"/>
      <c r="DI140" s="54"/>
      <c r="DJ140" s="54"/>
      <c r="DK140" s="54"/>
      <c r="DL140" s="54"/>
      <c r="DM140" s="54"/>
      <c r="DN140" s="54"/>
      <c r="DO140" s="54"/>
      <c r="DP140" s="54"/>
      <c r="DQ140" s="54"/>
      <c r="DR140" s="54"/>
      <c r="DS140" s="54"/>
      <c r="DT140" s="54"/>
      <c r="DU140" s="54"/>
      <c r="DV140" s="54"/>
      <c r="DW140" s="54"/>
      <c r="DX140" s="54"/>
      <c r="DY140" s="54"/>
      <c r="DZ140" s="54"/>
      <c r="EA140" s="54"/>
      <c r="EB140" s="54"/>
      <c r="EC140" s="54"/>
      <c r="ED140" s="54"/>
      <c r="EE140" s="54"/>
      <c r="EF140" s="54"/>
      <c r="EG140" s="54"/>
      <c r="EH140" s="54"/>
      <c r="EI140" s="54"/>
      <c r="EJ140" s="54" t="s">
        <v>318</v>
      </c>
      <c r="EK140" s="54">
        <v>1</v>
      </c>
      <c r="EL140" s="54">
        <v>0</v>
      </c>
      <c r="EM140" s="54">
        <v>0</v>
      </c>
      <c r="EN140" s="54">
        <v>0</v>
      </c>
      <c r="EO140" s="54">
        <v>0</v>
      </c>
      <c r="EP140" s="54">
        <v>0</v>
      </c>
      <c r="EQ140" s="54"/>
      <c r="ER140" s="54"/>
      <c r="ES140" s="54"/>
      <c r="ET140" s="54"/>
      <c r="EU140" s="54"/>
      <c r="EV140" s="54"/>
      <c r="EW140" s="54"/>
      <c r="EX140" s="54"/>
      <c r="EY140" s="54"/>
      <c r="EZ140" s="54"/>
      <c r="FA140" s="54"/>
      <c r="FB140" s="54"/>
      <c r="FC140" s="54"/>
      <c r="FD140" s="54"/>
      <c r="FE140" s="54"/>
      <c r="FF140" s="54"/>
      <c r="FG140" s="54"/>
      <c r="FH140" s="54"/>
      <c r="FI140" s="54"/>
      <c r="FJ140" s="54"/>
      <c r="FK140" s="54"/>
      <c r="FL140" s="54"/>
      <c r="FM140" s="54"/>
      <c r="FN140" s="54"/>
      <c r="FO140" s="54"/>
      <c r="FP140" s="54"/>
      <c r="FQ140" s="54"/>
      <c r="FR140" s="54"/>
      <c r="FS140" s="54"/>
      <c r="FT140" s="54"/>
      <c r="FU140" s="54"/>
      <c r="FV140" s="54"/>
      <c r="FW140" s="54"/>
      <c r="FX140" s="54"/>
      <c r="FY140" s="54"/>
      <c r="FZ140" s="54"/>
      <c r="GA140" s="54"/>
      <c r="GB140" s="54"/>
      <c r="GC140" s="54"/>
      <c r="GD140" s="54"/>
      <c r="GE140" s="54"/>
      <c r="GF140" s="54"/>
      <c r="GG140" s="54"/>
      <c r="GH140" s="54"/>
      <c r="GI140" s="54"/>
      <c r="GJ140" s="54"/>
      <c r="GK140" s="54"/>
      <c r="GL140" s="54"/>
      <c r="GM140" s="54"/>
      <c r="GN140" s="54"/>
      <c r="GO140" s="54"/>
      <c r="GP140" s="54"/>
      <c r="GQ140" s="54"/>
      <c r="GR140" s="54"/>
      <c r="GS140" s="54"/>
      <c r="GT140" s="54"/>
      <c r="GU140" s="54"/>
      <c r="GV140" s="54"/>
      <c r="GW140" s="54"/>
      <c r="GX140" s="54"/>
      <c r="GY140" s="54"/>
      <c r="GZ140" s="54"/>
      <c r="HA140" s="54"/>
      <c r="HB140" s="54"/>
      <c r="HC140" s="54"/>
      <c r="HD140" s="54"/>
      <c r="HE140" s="54"/>
      <c r="HF140" s="54"/>
      <c r="HG140" s="54"/>
      <c r="HH140" s="54"/>
      <c r="HI140" s="54"/>
      <c r="HJ140" s="54"/>
      <c r="HK140" s="54"/>
      <c r="HL140" s="54"/>
      <c r="HM140" s="54"/>
      <c r="HN140" s="54"/>
      <c r="HO140" s="54"/>
      <c r="HP140" s="54"/>
      <c r="HQ140" s="54"/>
      <c r="HR140" s="54"/>
      <c r="HS140" s="54"/>
      <c r="HT140" s="54"/>
      <c r="HU140" s="54"/>
      <c r="HV140" s="54"/>
      <c r="HW140" s="54"/>
      <c r="HX140" s="54"/>
      <c r="HY140" s="54"/>
      <c r="HZ140" s="54"/>
      <c r="IA140" s="54"/>
      <c r="IB140" s="54"/>
      <c r="IC140" s="54"/>
      <c r="ID140" s="54" t="s">
        <v>4254</v>
      </c>
      <c r="IE140" s="54"/>
      <c r="IF140" s="54"/>
      <c r="IG140" s="54"/>
      <c r="IH140" s="54"/>
      <c r="II140" s="54"/>
      <c r="IJ140" s="54"/>
      <c r="IK140" s="54"/>
      <c r="IL140" s="54"/>
      <c r="IM140" s="54"/>
      <c r="IN140" s="54"/>
      <c r="IO140" s="54"/>
      <c r="IP140" s="54"/>
      <c r="IQ140" s="54"/>
      <c r="IR140" s="39"/>
      <c r="IS140" s="54"/>
      <c r="IT140" s="54"/>
      <c r="IU140" s="54"/>
      <c r="IV140" s="54"/>
      <c r="IW140" s="54"/>
      <c r="IX140" s="54"/>
      <c r="IY140" s="54"/>
      <c r="IZ140" s="54"/>
      <c r="JA140" s="54"/>
      <c r="JB140" s="54"/>
      <c r="JC140" s="54"/>
      <c r="JD140" s="54"/>
      <c r="JE140" s="54"/>
      <c r="JF140" s="54"/>
      <c r="JG140" s="54"/>
      <c r="JH140" s="54"/>
      <c r="JI140" s="54"/>
      <c r="JJ140" s="54"/>
      <c r="JK140" s="54"/>
      <c r="JL140" s="54"/>
      <c r="JM140" s="54"/>
      <c r="JN140" s="39"/>
      <c r="JO140" s="39"/>
      <c r="JP140" s="54"/>
      <c r="JQ140" s="54"/>
      <c r="JR140" s="54"/>
      <c r="JS140" s="54"/>
      <c r="JT140" s="54"/>
      <c r="JU140" s="54"/>
      <c r="JV140" s="54"/>
      <c r="JW140" s="54"/>
      <c r="JX140" s="54"/>
      <c r="JY140" s="54"/>
      <c r="JZ140" s="54"/>
      <c r="KA140" s="54"/>
      <c r="KB140" s="59"/>
      <c r="KC140" s="54"/>
      <c r="KD140" s="54"/>
      <c r="KE140" s="54"/>
      <c r="KF140" s="54"/>
      <c r="KG140" s="54"/>
      <c r="KH140" s="54"/>
      <c r="KI140" s="54"/>
      <c r="KJ140" s="54"/>
      <c r="KK140" s="54"/>
      <c r="KL140" s="54"/>
      <c r="KM140" s="54"/>
      <c r="KN140" s="54"/>
      <c r="KO140" s="54"/>
      <c r="KP140" s="54"/>
      <c r="KQ140" s="54"/>
      <c r="KR140" s="54"/>
      <c r="KS140" s="54"/>
      <c r="KT140" s="54"/>
      <c r="KU140" s="54"/>
      <c r="KV140" s="54"/>
      <c r="KW140" s="54"/>
      <c r="KX140" s="54"/>
      <c r="KY140" s="54"/>
      <c r="KZ140" s="54"/>
      <c r="LA140" s="54"/>
      <c r="LB140" s="54"/>
      <c r="LC140" s="54"/>
      <c r="LD140" s="54"/>
      <c r="LE140" s="54"/>
      <c r="LF140" s="54"/>
      <c r="LG140" s="54"/>
      <c r="LH140" s="54"/>
      <c r="LI140" s="54"/>
      <c r="LJ140" s="54"/>
      <c r="LK140" s="54"/>
      <c r="LL140" s="54"/>
      <c r="LM140" s="54"/>
      <c r="LN140" s="54"/>
      <c r="LO140" s="54"/>
      <c r="LP140" s="54"/>
      <c r="LQ140" s="54"/>
      <c r="LR140" s="54"/>
      <c r="LS140" s="54"/>
      <c r="LT140" s="54"/>
      <c r="LU140" s="54"/>
      <c r="LV140" s="54"/>
      <c r="LW140" s="54"/>
      <c r="LX140" s="54"/>
      <c r="LY140" s="54"/>
      <c r="LZ140" s="54"/>
      <c r="MA140" s="54"/>
      <c r="MB140" s="54"/>
      <c r="MC140" s="54"/>
      <c r="MD140" s="54"/>
      <c r="ME140" s="54"/>
      <c r="MF140" s="54"/>
      <c r="MG140" s="54"/>
      <c r="MH140" s="54"/>
      <c r="MI140" s="54"/>
      <c r="MJ140" s="54" t="s">
        <v>1008</v>
      </c>
      <c r="MK140" s="54">
        <v>0</v>
      </c>
      <c r="ML140" s="54">
        <v>0</v>
      </c>
      <c r="MM140" s="54">
        <v>0</v>
      </c>
      <c r="MN140" s="54">
        <v>1</v>
      </c>
      <c r="MO140" s="54">
        <v>0</v>
      </c>
      <c r="MP140" s="54">
        <v>0</v>
      </c>
      <c r="MQ140" s="54">
        <v>0</v>
      </c>
      <c r="MR140" s="54">
        <v>0</v>
      </c>
      <c r="MS140" s="54"/>
      <c r="MT140" s="54"/>
      <c r="MU140" s="54"/>
      <c r="MV140" s="54"/>
      <c r="MW140" s="54"/>
      <c r="MX140" s="54"/>
      <c r="MY140" s="54"/>
      <c r="MZ140" s="54"/>
      <c r="NA140" s="54"/>
      <c r="NB140" s="54" t="s">
        <v>325</v>
      </c>
      <c r="NC140" s="54">
        <v>1</v>
      </c>
      <c r="ND140" s="54">
        <v>0</v>
      </c>
      <c r="NE140" s="54">
        <v>0</v>
      </c>
      <c r="NF140" s="54">
        <v>0</v>
      </c>
      <c r="NG140" s="54"/>
      <c r="NH140" s="54"/>
      <c r="NI140" s="54"/>
      <c r="NJ140" s="54"/>
      <c r="NK140" s="54"/>
      <c r="NL140" s="54"/>
      <c r="NM140" s="54"/>
      <c r="NN140" s="54"/>
      <c r="NO140" s="54"/>
      <c r="NP140" s="54"/>
      <c r="NQ140" s="54"/>
      <c r="NR140" s="54"/>
      <c r="NS140" s="54"/>
      <c r="NT140" s="54"/>
      <c r="NU140" s="54"/>
      <c r="NV140" s="54"/>
      <c r="NW140" s="54"/>
      <c r="NX140" s="54"/>
      <c r="NY140" s="54"/>
      <c r="NZ140" s="54"/>
      <c r="OA140" s="54"/>
      <c r="OB140" s="54"/>
      <c r="OC140" s="54"/>
      <c r="OD140" s="54"/>
      <c r="OE140" s="54"/>
      <c r="OF140" s="54"/>
      <c r="OG140" s="54"/>
      <c r="OH140" s="54"/>
      <c r="OI140" s="54"/>
      <c r="OJ140" s="54"/>
      <c r="OK140" s="54"/>
      <c r="OL140" s="54"/>
      <c r="OM140" s="54"/>
      <c r="ON140" s="54"/>
      <c r="OO140" s="54"/>
      <c r="OP140" s="54"/>
      <c r="OQ140" s="54"/>
      <c r="OR140" s="54"/>
      <c r="OS140" s="54"/>
      <c r="OT140" s="54"/>
      <c r="OU140" s="54"/>
      <c r="OV140" s="39" t="s">
        <v>753</v>
      </c>
      <c r="OW140" s="54">
        <v>1</v>
      </c>
      <c r="OX140" s="54">
        <v>0</v>
      </c>
      <c r="OY140" s="54">
        <v>0</v>
      </c>
      <c r="OZ140" s="54">
        <v>0</v>
      </c>
      <c r="PA140" s="54">
        <v>0</v>
      </c>
      <c r="PB140" s="54">
        <v>0</v>
      </c>
      <c r="PC140" s="54">
        <v>0</v>
      </c>
      <c r="PD140" s="54">
        <v>0</v>
      </c>
      <c r="PE140" s="54"/>
      <c r="PF140" s="54"/>
      <c r="PG140" s="54"/>
      <c r="PH140" s="54">
        <v>0</v>
      </c>
      <c r="PI140" s="54">
        <v>0</v>
      </c>
      <c r="PJ140" s="54">
        <v>0</v>
      </c>
      <c r="PK140" s="54"/>
      <c r="PL140" s="54"/>
      <c r="PM140" s="54"/>
      <c r="PN140" s="54"/>
      <c r="PO140" s="54"/>
      <c r="PP140" s="54"/>
      <c r="PQ140" s="54"/>
      <c r="PR140" s="54"/>
      <c r="PS140" s="54"/>
      <c r="PT140" s="54"/>
      <c r="PU140" s="54"/>
      <c r="PV140" s="54"/>
      <c r="PW140" s="54"/>
      <c r="PX140" s="54"/>
      <c r="PY140" s="54"/>
      <c r="PZ140" s="54"/>
      <c r="QA140" s="54"/>
      <c r="QB140" s="54"/>
      <c r="QC140" s="54" t="s">
        <v>327</v>
      </c>
      <c r="QD140" s="54"/>
      <c r="QE140" s="54" t="s">
        <v>1178</v>
      </c>
      <c r="QF140" s="54">
        <v>1</v>
      </c>
      <c r="QG140" s="54">
        <v>0</v>
      </c>
      <c r="QH140" s="54">
        <v>0</v>
      </c>
      <c r="QI140" s="54">
        <v>0</v>
      </c>
      <c r="QJ140" s="54">
        <v>0</v>
      </c>
      <c r="QK140" s="54">
        <v>0</v>
      </c>
      <c r="QL140" s="54">
        <v>0</v>
      </c>
      <c r="QM140" s="54">
        <v>0</v>
      </c>
      <c r="QN140" s="54">
        <v>0</v>
      </c>
      <c r="QO140" s="54"/>
      <c r="QP140" s="54" t="s">
        <v>318</v>
      </c>
      <c r="QQ140" s="54">
        <v>0</v>
      </c>
      <c r="QR140" s="54">
        <v>0</v>
      </c>
      <c r="QS140" s="54">
        <v>0</v>
      </c>
      <c r="QT140" s="54">
        <v>0</v>
      </c>
      <c r="QU140" s="54">
        <v>0</v>
      </c>
      <c r="QV140" s="54">
        <v>1</v>
      </c>
      <c r="QW140" s="54">
        <v>0</v>
      </c>
      <c r="QX140" s="54">
        <v>0</v>
      </c>
      <c r="QY140" s="54">
        <v>0</v>
      </c>
      <c r="QZ140" s="54"/>
      <c r="RA140" s="54"/>
      <c r="RB140" s="54"/>
      <c r="RC140" s="54"/>
      <c r="RD140" s="54"/>
      <c r="RE140" s="54"/>
      <c r="RF140" s="54"/>
      <c r="RG140" s="54"/>
      <c r="RH140" s="54"/>
      <c r="RI140" s="54"/>
      <c r="RJ140" s="54"/>
      <c r="RK140" s="54"/>
      <c r="RL140" s="54"/>
      <c r="RM140" s="54"/>
      <c r="RN140" s="54"/>
      <c r="RO140" s="54"/>
      <c r="RP140" s="54"/>
      <c r="RQ140" s="54"/>
      <c r="RR140" s="54"/>
      <c r="RS140" s="54"/>
      <c r="RT140" s="54"/>
      <c r="RU140" s="54"/>
      <c r="RV140" s="54"/>
      <c r="RW140" s="54"/>
      <c r="RX140" s="54"/>
      <c r="RY140" s="54"/>
      <c r="RZ140" s="54"/>
      <c r="SA140" s="54"/>
      <c r="SB140" s="54"/>
      <c r="SC140" s="54"/>
      <c r="SD140" s="54"/>
      <c r="SE140" s="54"/>
      <c r="SF140" s="54"/>
      <c r="SG140" s="54"/>
      <c r="SH140" s="54"/>
      <c r="SI140" s="54"/>
      <c r="SJ140" s="54"/>
      <c r="SK140" s="54"/>
      <c r="SL140" s="54"/>
      <c r="SM140" s="54"/>
      <c r="SN140" s="54"/>
      <c r="SO140" s="54"/>
      <c r="SP140" s="54"/>
      <c r="SQ140" s="54"/>
      <c r="SR140" s="54"/>
      <c r="SS140" s="54"/>
      <c r="ST140" s="54"/>
      <c r="SU140" s="54"/>
      <c r="SV140" s="54"/>
      <c r="SW140" s="54"/>
      <c r="SX140" s="54"/>
      <c r="SY140" s="54"/>
      <c r="SZ140" s="54"/>
      <c r="TA140" s="54"/>
      <c r="TB140" s="54"/>
      <c r="TC140" s="54"/>
      <c r="TD140" s="54"/>
      <c r="TE140" s="54"/>
      <c r="TF140" s="54"/>
      <c r="TG140" s="54"/>
      <c r="TH140" s="54"/>
      <c r="TI140" s="54"/>
      <c r="TJ140" s="54"/>
      <c r="TK140" s="54"/>
      <c r="TL140" s="54"/>
      <c r="TM140" s="54"/>
      <c r="TN140" s="54"/>
      <c r="TO140" s="54"/>
      <c r="TP140" s="54"/>
      <c r="TQ140" s="54"/>
      <c r="TR140" s="54"/>
      <c r="TS140" s="54"/>
      <c r="TT140" s="54"/>
      <c r="TU140" s="54"/>
      <c r="TV140" s="54"/>
      <c r="TW140" s="54"/>
      <c r="TX140" s="54"/>
      <c r="TY140" s="54"/>
      <c r="TZ140" s="54"/>
      <c r="UA140" s="54"/>
      <c r="UB140" s="54"/>
      <c r="UC140" s="54"/>
      <c r="UD140" s="54"/>
      <c r="UE140" s="54"/>
      <c r="UF140" s="54"/>
      <c r="UG140" s="54"/>
      <c r="UH140" s="54"/>
      <c r="UI140" s="54"/>
      <c r="UJ140" s="54"/>
      <c r="UK140" s="54"/>
      <c r="UL140" s="54"/>
      <c r="UM140" s="54"/>
      <c r="UN140" s="54"/>
      <c r="UO140" s="54"/>
      <c r="UP140" s="54"/>
      <c r="UQ140" s="54"/>
      <c r="UR140" s="54"/>
      <c r="US140" s="54"/>
      <c r="UT140" s="54"/>
      <c r="UU140" s="54"/>
      <c r="UV140" s="54"/>
      <c r="UW140" s="54"/>
      <c r="UX140" s="54"/>
      <c r="UY140" s="54"/>
      <c r="UZ140" s="54"/>
      <c r="VA140" s="54"/>
      <c r="VB140" s="54"/>
      <c r="VC140" s="54"/>
      <c r="VD140" s="54"/>
      <c r="VE140" s="54"/>
      <c r="VF140" s="54"/>
      <c r="VG140" s="54"/>
      <c r="VH140" s="54"/>
      <c r="VI140" s="54"/>
      <c r="VJ140" s="54"/>
      <c r="VK140" s="54"/>
      <c r="VL140" s="54"/>
      <c r="VM140" s="54"/>
      <c r="VN140" s="54"/>
      <c r="VO140" s="54"/>
      <c r="VP140" s="54"/>
      <c r="VQ140" s="54"/>
      <c r="VR140" s="54"/>
      <c r="VS140" s="54" t="s">
        <v>3055</v>
      </c>
      <c r="VT140" s="54">
        <v>1</v>
      </c>
      <c r="VU140" s="54">
        <v>1</v>
      </c>
      <c r="VV140" s="54">
        <v>1</v>
      </c>
      <c r="VW140" s="54">
        <v>0</v>
      </c>
      <c r="VX140" s="54">
        <v>0</v>
      </c>
      <c r="VY140" s="54">
        <v>0</v>
      </c>
      <c r="VZ140" s="54">
        <v>1</v>
      </c>
      <c r="WA140" s="54">
        <v>0</v>
      </c>
      <c r="WB140" s="54"/>
      <c r="WC140" s="54">
        <v>0</v>
      </c>
      <c r="WD140" s="54">
        <v>0</v>
      </c>
      <c r="WE140" s="54">
        <v>0</v>
      </c>
      <c r="WF140" s="54"/>
      <c r="WG140" s="39" t="s">
        <v>355</v>
      </c>
      <c r="WH140" s="54" t="s">
        <v>4492</v>
      </c>
      <c r="WI140" s="54" t="s">
        <v>1012</v>
      </c>
      <c r="WJ140" s="54">
        <v>0</v>
      </c>
      <c r="WK140" s="54">
        <v>0</v>
      </c>
      <c r="WL140" s="54">
        <v>0</v>
      </c>
      <c r="WM140" s="54">
        <v>0</v>
      </c>
      <c r="WN140" s="54">
        <v>0</v>
      </c>
      <c r="WO140" s="54">
        <v>1</v>
      </c>
      <c r="WP140" s="54">
        <v>0</v>
      </c>
      <c r="WQ140" s="54">
        <v>0</v>
      </c>
      <c r="WR140" s="54">
        <v>1</v>
      </c>
      <c r="WS140" s="54">
        <v>0</v>
      </c>
      <c r="WT140" s="54">
        <v>0</v>
      </c>
      <c r="WU140" s="54"/>
      <c r="WV140" s="54">
        <v>0</v>
      </c>
      <c r="WW140" s="54">
        <v>0</v>
      </c>
      <c r="WX140" s="54">
        <v>0</v>
      </c>
      <c r="WY140" s="54"/>
      <c r="WZ140" s="54" t="s">
        <v>5065</v>
      </c>
      <c r="XA140" s="54" t="s">
        <v>327</v>
      </c>
      <c r="XB140" s="54"/>
      <c r="XC140" s="54"/>
      <c r="XD140" s="54"/>
      <c r="XE140" s="54"/>
      <c r="XF140" s="54"/>
      <c r="XG140" s="54"/>
      <c r="XH140" s="54"/>
      <c r="XI140" s="54"/>
      <c r="XJ140" s="54" t="s">
        <v>327</v>
      </c>
      <c r="XK140" s="54" t="s">
        <v>327</v>
      </c>
      <c r="XL140" s="54"/>
      <c r="XM140" s="54" t="s">
        <v>598</v>
      </c>
      <c r="XN140" s="54">
        <v>0</v>
      </c>
      <c r="XO140" s="54">
        <v>0</v>
      </c>
      <c r="XP140" s="54">
        <v>1</v>
      </c>
      <c r="XQ140" s="54"/>
      <c r="XR140" s="54">
        <v>0</v>
      </c>
      <c r="XS140" s="54">
        <v>0</v>
      </c>
      <c r="XT140" s="54">
        <v>0</v>
      </c>
      <c r="XU140" s="54"/>
      <c r="XV140" s="54"/>
      <c r="XW140" s="54" t="s">
        <v>1915</v>
      </c>
      <c r="XX140" s="54">
        <v>231591818</v>
      </c>
      <c r="XY140" s="54" t="s">
        <v>3057</v>
      </c>
      <c r="XZ140" s="53">
        <v>44512.65730324074</v>
      </c>
      <c r="YA140" s="54"/>
      <c r="YB140" s="54"/>
      <c r="YC140" s="54" t="s">
        <v>336</v>
      </c>
      <c r="YD140" s="54" t="s">
        <v>337</v>
      </c>
      <c r="YE140" s="54"/>
      <c r="YF140" s="54">
        <v>153</v>
      </c>
    </row>
    <row r="141" spans="1:656" s="14" customFormat="1" x14ac:dyDescent="0.25">
      <c r="A141" s="37">
        <v>44506.642362951388</v>
      </c>
      <c r="B141" s="38">
        <v>44506.649054004629</v>
      </c>
      <c r="C141" s="38">
        <v>44506</v>
      </c>
      <c r="D141" s="39" t="s">
        <v>2735</v>
      </c>
      <c r="E141" s="39" t="s">
        <v>462</v>
      </c>
      <c r="F141" s="38">
        <v>44505</v>
      </c>
      <c r="G141" s="39" t="s">
        <v>310</v>
      </c>
      <c r="H141" s="39" t="s">
        <v>310</v>
      </c>
      <c r="I141" s="39" t="s">
        <v>327</v>
      </c>
      <c r="J141" s="39" t="s">
        <v>1980</v>
      </c>
      <c r="K141" s="39" t="s">
        <v>441</v>
      </c>
      <c r="L141" s="39"/>
      <c r="M141" s="39" t="s">
        <v>314</v>
      </c>
      <c r="N141" s="39" t="s">
        <v>310</v>
      </c>
      <c r="O141" s="39" t="s">
        <v>315</v>
      </c>
      <c r="P141" s="39" t="s">
        <v>316</v>
      </c>
      <c r="Q141" s="39"/>
      <c r="R141" s="39" t="s">
        <v>617</v>
      </c>
      <c r="S141" s="39">
        <v>5</v>
      </c>
      <c r="T141" s="39">
        <v>1</v>
      </c>
      <c r="U141" s="39">
        <v>4</v>
      </c>
      <c r="V141" s="39" t="s">
        <v>402</v>
      </c>
      <c r="W141" s="39">
        <v>0</v>
      </c>
      <c r="X141" s="39">
        <v>1</v>
      </c>
      <c r="Y141" s="39">
        <v>1</v>
      </c>
      <c r="Z141" s="39">
        <v>0</v>
      </c>
      <c r="AA141" s="39"/>
      <c r="AB141" s="39"/>
      <c r="AC141" s="39"/>
      <c r="AD141" s="39"/>
      <c r="AE141" s="39"/>
      <c r="AF141" s="39" t="s">
        <v>310</v>
      </c>
      <c r="AG141" s="39" t="s">
        <v>339</v>
      </c>
      <c r="AH141" s="39">
        <v>1</v>
      </c>
      <c r="AI141" s="39">
        <v>0</v>
      </c>
      <c r="AJ141" s="39">
        <v>0</v>
      </c>
      <c r="AK141" s="39">
        <v>0</v>
      </c>
      <c r="AL141" s="39">
        <v>0</v>
      </c>
      <c r="AM141" s="39">
        <v>0</v>
      </c>
      <c r="AN141" s="39">
        <v>0</v>
      </c>
      <c r="AO141" s="39">
        <v>0</v>
      </c>
      <c r="AP141" s="39"/>
      <c r="AQ141" s="39" t="s">
        <v>421</v>
      </c>
      <c r="AR141" s="39"/>
      <c r="AS141" s="39">
        <v>400</v>
      </c>
      <c r="AT141" s="39" t="s">
        <v>310</v>
      </c>
      <c r="AU141" s="39"/>
      <c r="AV141" s="39"/>
      <c r="AW141" s="39"/>
      <c r="AX141" s="39"/>
      <c r="AY141" s="39"/>
      <c r="AZ141" s="39"/>
      <c r="BA141" s="39"/>
      <c r="BB141" s="39"/>
      <c r="BC141" s="39"/>
      <c r="BD141" s="39"/>
      <c r="BE141" s="39"/>
      <c r="BF141" s="39"/>
      <c r="BG141" s="39"/>
      <c r="BH141" s="39"/>
      <c r="BI141" s="39"/>
      <c r="BJ141" s="39"/>
      <c r="BK141" s="39"/>
      <c r="BL141" s="39"/>
      <c r="BM141" s="39"/>
      <c r="BN141" s="39"/>
      <c r="BO141" s="39" t="s">
        <v>496</v>
      </c>
      <c r="BP141" s="39" t="s">
        <v>310</v>
      </c>
      <c r="BQ141" s="39" t="s">
        <v>339</v>
      </c>
      <c r="BR141" s="39">
        <v>1</v>
      </c>
      <c r="BS141" s="39">
        <v>0</v>
      </c>
      <c r="BT141" s="39">
        <v>0</v>
      </c>
      <c r="BU141" s="39">
        <v>0</v>
      </c>
      <c r="BV141" s="39">
        <v>0</v>
      </c>
      <c r="BW141" s="39">
        <v>0</v>
      </c>
      <c r="BX141" s="39">
        <v>0</v>
      </c>
      <c r="BY141" s="39">
        <v>0</v>
      </c>
      <c r="BZ141" s="39"/>
      <c r="CA141" s="39" t="s">
        <v>421</v>
      </c>
      <c r="CB141" s="39"/>
      <c r="CC141" s="39">
        <v>250</v>
      </c>
      <c r="CD141" s="39" t="s">
        <v>327</v>
      </c>
      <c r="CE141" s="39"/>
      <c r="CF141" s="39"/>
      <c r="CG141" s="39"/>
      <c r="CH141" s="39"/>
      <c r="CI141" s="39"/>
      <c r="CJ141" s="39"/>
      <c r="CK141" s="39"/>
      <c r="CL141" s="39"/>
      <c r="CM141" s="39"/>
      <c r="CN141" s="39"/>
      <c r="CO141" s="39"/>
      <c r="CP141" s="39"/>
      <c r="CQ141" s="39"/>
      <c r="CR141" s="39"/>
      <c r="CS141" s="39"/>
      <c r="CT141" s="39"/>
      <c r="CU141" s="39"/>
      <c r="CV141" s="39"/>
      <c r="CW141" s="39"/>
      <c r="CX141" s="39"/>
      <c r="CY141" s="39" t="s">
        <v>422</v>
      </c>
      <c r="CZ141" s="39"/>
      <c r="DA141" s="39"/>
      <c r="DB141" s="39"/>
      <c r="DC141" s="39"/>
      <c r="DD141" s="39"/>
      <c r="DE141" s="39"/>
      <c r="DF141" s="39"/>
      <c r="DG141" s="39"/>
      <c r="DH141" s="39"/>
      <c r="DI141" s="39"/>
      <c r="DJ141" s="39"/>
      <c r="DK141" s="39"/>
      <c r="DL141" s="39"/>
      <c r="DM141" s="39"/>
      <c r="DN141" s="39"/>
      <c r="DO141" s="39"/>
      <c r="DP141" s="39"/>
      <c r="DQ141" s="39"/>
      <c r="DR141" s="39"/>
      <c r="DS141" s="39"/>
      <c r="DT141" s="39"/>
      <c r="DU141" s="39"/>
      <c r="DV141" s="39"/>
      <c r="DW141" s="39"/>
      <c r="DX141" s="39"/>
      <c r="DY141" s="39"/>
      <c r="DZ141" s="39"/>
      <c r="EA141" s="39"/>
      <c r="EB141" s="39"/>
      <c r="EC141" s="39"/>
      <c r="ED141" s="39"/>
      <c r="EE141" s="39"/>
      <c r="EF141" s="39"/>
      <c r="EG141" s="39"/>
      <c r="EH141" s="39"/>
      <c r="EI141" s="39"/>
      <c r="EJ141" s="39" t="s">
        <v>497</v>
      </c>
      <c r="EK141" s="39">
        <v>0</v>
      </c>
      <c r="EL141" s="39">
        <v>1</v>
      </c>
      <c r="EM141" s="39">
        <v>0</v>
      </c>
      <c r="EN141" s="39">
        <v>0</v>
      </c>
      <c r="EO141" s="39">
        <v>0</v>
      </c>
      <c r="EP141" s="39">
        <v>0</v>
      </c>
      <c r="EQ141" s="39"/>
      <c r="ER141" s="39" t="s">
        <v>557</v>
      </c>
      <c r="ES141" s="39">
        <v>0</v>
      </c>
      <c r="ET141" s="39">
        <v>1</v>
      </c>
      <c r="EU141" s="39">
        <v>0</v>
      </c>
      <c r="EV141" s="39">
        <v>0</v>
      </c>
      <c r="EW141" s="39">
        <v>0</v>
      </c>
      <c r="EX141" s="39">
        <v>0</v>
      </c>
      <c r="EY141" s="39">
        <v>0</v>
      </c>
      <c r="EZ141" s="39">
        <v>0</v>
      </c>
      <c r="FA141" s="39">
        <v>0</v>
      </c>
      <c r="FB141" s="39">
        <v>0</v>
      </c>
      <c r="FC141" s="39">
        <v>0</v>
      </c>
      <c r="FD141" s="39">
        <v>0</v>
      </c>
      <c r="FE141" s="39">
        <v>0</v>
      </c>
      <c r="FF141" s="39">
        <v>0</v>
      </c>
      <c r="FG141" s="39">
        <v>0</v>
      </c>
      <c r="FH141" s="39">
        <v>0</v>
      </c>
      <c r="FI141" s="39">
        <v>0</v>
      </c>
      <c r="FJ141" s="39"/>
      <c r="FK141" s="39" t="s">
        <v>318</v>
      </c>
      <c r="FL141" s="39">
        <v>1</v>
      </c>
      <c r="FM141" s="39">
        <v>0</v>
      </c>
      <c r="FN141" s="39">
        <v>0</v>
      </c>
      <c r="FO141" s="39">
        <v>0</v>
      </c>
      <c r="FP141" s="39">
        <v>0</v>
      </c>
      <c r="FQ141" s="39">
        <v>0</v>
      </c>
      <c r="FR141" s="39"/>
      <c r="FS141" s="39" t="s">
        <v>994</v>
      </c>
      <c r="FT141" s="39">
        <v>0</v>
      </c>
      <c r="FU141" s="39">
        <v>0</v>
      </c>
      <c r="FV141" s="39">
        <v>1</v>
      </c>
      <c r="FW141" s="39">
        <v>0</v>
      </c>
      <c r="FX141" s="39">
        <v>0</v>
      </c>
      <c r="FY141" s="39">
        <v>0</v>
      </c>
      <c r="FZ141" s="39">
        <v>0</v>
      </c>
      <c r="GA141" s="39">
        <v>0</v>
      </c>
      <c r="GB141" s="39">
        <v>0</v>
      </c>
      <c r="GC141" s="39">
        <v>0</v>
      </c>
      <c r="GD141" s="39">
        <v>0</v>
      </c>
      <c r="GE141" s="39">
        <v>0</v>
      </c>
      <c r="GF141" s="39">
        <v>0</v>
      </c>
      <c r="GG141" s="39">
        <v>0</v>
      </c>
      <c r="GH141" s="39">
        <v>0</v>
      </c>
      <c r="GI141" s="39">
        <v>0</v>
      </c>
      <c r="GJ141" s="39">
        <v>0</v>
      </c>
      <c r="GK141" s="39"/>
      <c r="GL141" s="39" t="s">
        <v>499</v>
      </c>
      <c r="GM141" s="39">
        <v>0</v>
      </c>
      <c r="GN141" s="39">
        <v>0</v>
      </c>
      <c r="GO141" s="39">
        <v>1</v>
      </c>
      <c r="GP141" s="39">
        <v>0</v>
      </c>
      <c r="GQ141" s="39">
        <v>0</v>
      </c>
      <c r="GR141" s="39">
        <v>0</v>
      </c>
      <c r="GS141" s="39"/>
      <c r="GT141" s="39"/>
      <c r="GU141" s="39"/>
      <c r="GV141" s="39"/>
      <c r="GW141" s="39"/>
      <c r="GX141" s="39"/>
      <c r="GY141" s="39"/>
      <c r="GZ141" s="39"/>
      <c r="HA141" s="39"/>
      <c r="HB141" s="39"/>
      <c r="HC141" s="39"/>
      <c r="HD141" s="39"/>
      <c r="HE141" s="39"/>
      <c r="HF141" s="39"/>
      <c r="HG141" s="39"/>
      <c r="HH141" s="39"/>
      <c r="HI141" s="39"/>
      <c r="HJ141" s="39"/>
      <c r="HK141" s="39"/>
      <c r="HL141" s="39"/>
      <c r="HM141" s="39"/>
      <c r="HN141" s="39"/>
      <c r="HO141" s="39"/>
      <c r="HP141" s="39"/>
      <c r="HQ141" s="39"/>
      <c r="HR141" s="39"/>
      <c r="HS141" s="39"/>
      <c r="HT141" s="39"/>
      <c r="HU141" s="39" t="s">
        <v>404</v>
      </c>
      <c r="HV141" s="39"/>
      <c r="HW141" s="39" t="s">
        <v>345</v>
      </c>
      <c r="HX141" s="39" t="s">
        <v>404</v>
      </c>
      <c r="HY141" s="39"/>
      <c r="HZ141" s="39" t="s">
        <v>345</v>
      </c>
      <c r="IA141" s="39"/>
      <c r="IB141" s="39"/>
      <c r="IC141" s="39"/>
      <c r="ID141" s="39" t="s">
        <v>4288</v>
      </c>
      <c r="IE141" s="39" t="s">
        <v>347</v>
      </c>
      <c r="IF141" s="39">
        <v>1</v>
      </c>
      <c r="IG141" s="39">
        <v>0</v>
      </c>
      <c r="IH141" s="39">
        <v>0</v>
      </c>
      <c r="II141" s="39">
        <v>0</v>
      </c>
      <c r="IJ141" s="39">
        <v>0</v>
      </c>
      <c r="IK141" s="39">
        <v>0</v>
      </c>
      <c r="IL141" s="39">
        <v>0</v>
      </c>
      <c r="IM141" s="39">
        <v>0</v>
      </c>
      <c r="IN141" s="39">
        <v>0</v>
      </c>
      <c r="IO141" s="39">
        <v>0</v>
      </c>
      <c r="IP141" s="39">
        <v>0</v>
      </c>
      <c r="IQ141" s="39"/>
      <c r="IR141" s="39" t="s">
        <v>4220</v>
      </c>
      <c r="IS141" s="39" t="s">
        <v>355</v>
      </c>
      <c r="IT141" s="39">
        <v>0</v>
      </c>
      <c r="IU141" s="39">
        <v>0</v>
      </c>
      <c r="IV141" s="39">
        <v>0</v>
      </c>
      <c r="IW141" s="39">
        <v>0</v>
      </c>
      <c r="IX141" s="39">
        <v>0</v>
      </c>
      <c r="IY141" s="39">
        <v>0</v>
      </c>
      <c r="IZ141" s="39">
        <v>0</v>
      </c>
      <c r="JA141" s="39">
        <v>0</v>
      </c>
      <c r="JB141" s="39">
        <v>0</v>
      </c>
      <c r="JC141" s="39">
        <v>0</v>
      </c>
      <c r="JD141" s="39">
        <v>0</v>
      </c>
      <c r="JE141" s="39">
        <v>0</v>
      </c>
      <c r="JF141" s="39">
        <v>0</v>
      </c>
      <c r="JG141" s="39">
        <v>0</v>
      </c>
      <c r="JH141" s="39">
        <v>1</v>
      </c>
      <c r="JI141" s="39">
        <v>0</v>
      </c>
      <c r="JJ141" s="39"/>
      <c r="JK141" s="39" t="s">
        <v>389</v>
      </c>
      <c r="JL141" s="61" t="s">
        <v>351</v>
      </c>
      <c r="JM141" s="39"/>
      <c r="JN141" s="39" t="s">
        <v>352</v>
      </c>
      <c r="JO141" s="39"/>
      <c r="JP141" s="39" t="s">
        <v>448</v>
      </c>
      <c r="JQ141" s="39">
        <v>0</v>
      </c>
      <c r="JR141" s="39">
        <v>1</v>
      </c>
      <c r="JS141" s="39">
        <v>0</v>
      </c>
      <c r="JT141" s="39">
        <v>0</v>
      </c>
      <c r="JU141" s="39">
        <v>0</v>
      </c>
      <c r="JV141" s="39">
        <v>0</v>
      </c>
      <c r="JW141" s="39">
        <v>0</v>
      </c>
      <c r="JX141" s="39">
        <v>0</v>
      </c>
      <c r="JY141" s="39">
        <v>0</v>
      </c>
      <c r="JZ141" s="39"/>
      <c r="KA141" s="39" t="s">
        <v>4216</v>
      </c>
      <c r="KB141" s="61" t="s">
        <v>4234</v>
      </c>
      <c r="KC141" s="39">
        <v>1</v>
      </c>
      <c r="KD141" s="39">
        <v>1</v>
      </c>
      <c r="KE141" s="39">
        <v>1</v>
      </c>
      <c r="KF141" s="39">
        <v>1</v>
      </c>
      <c r="KG141" s="39">
        <v>0</v>
      </c>
      <c r="KH141" s="39">
        <v>1</v>
      </c>
      <c r="KI141" s="39">
        <v>0</v>
      </c>
      <c r="KJ141" s="39">
        <v>0</v>
      </c>
      <c r="KK141" s="39">
        <v>0</v>
      </c>
      <c r="KL141" s="39">
        <v>0</v>
      </c>
      <c r="KM141" s="39">
        <v>0</v>
      </c>
      <c r="KN141" s="39">
        <v>0</v>
      </c>
      <c r="KO141" s="39">
        <v>1</v>
      </c>
      <c r="KP141" s="39">
        <v>0</v>
      </c>
      <c r="KQ141" s="39">
        <v>0</v>
      </c>
      <c r="KR141" s="39">
        <v>0</v>
      </c>
      <c r="KS141" s="39"/>
      <c r="KT141" s="39" t="s">
        <v>389</v>
      </c>
      <c r="KU141" s="39" t="s">
        <v>447</v>
      </c>
      <c r="KV141" s="39"/>
      <c r="KW141" s="39" t="s">
        <v>408</v>
      </c>
      <c r="KX141" s="39"/>
      <c r="KY141" s="39"/>
      <c r="KZ141" s="39"/>
      <c r="LA141" s="39"/>
      <c r="LB141" s="39"/>
      <c r="LC141" s="39"/>
      <c r="LD141" s="39"/>
      <c r="LE141" s="39"/>
      <c r="LF141" s="39"/>
      <c r="LG141" s="39"/>
      <c r="LH141" s="39"/>
      <c r="LI141" s="39"/>
      <c r="LJ141" s="39"/>
      <c r="LK141" s="39"/>
      <c r="LL141" s="39"/>
      <c r="LM141" s="39"/>
      <c r="LN141" s="39"/>
      <c r="LO141" s="39"/>
      <c r="LP141" s="39"/>
      <c r="LQ141" s="39"/>
      <c r="LR141" s="39"/>
      <c r="LS141" s="39"/>
      <c r="LT141" s="39"/>
      <c r="LU141" s="39"/>
      <c r="LV141" s="39"/>
      <c r="LW141" s="39"/>
      <c r="LX141" s="39"/>
      <c r="LY141" s="39"/>
      <c r="LZ141" s="39"/>
      <c r="MA141" s="39"/>
      <c r="MB141" s="39"/>
      <c r="MC141" s="39"/>
      <c r="MD141" s="39"/>
      <c r="ME141" s="39"/>
      <c r="MF141" s="39"/>
      <c r="MG141" s="39" t="s">
        <v>2271</v>
      </c>
      <c r="MH141" s="39" t="s">
        <v>4356</v>
      </c>
      <c r="MI141" s="39" t="s">
        <v>2271</v>
      </c>
      <c r="MJ141" s="39" t="s">
        <v>509</v>
      </c>
      <c r="MK141" s="39">
        <v>0</v>
      </c>
      <c r="ML141" s="39">
        <v>1</v>
      </c>
      <c r="MM141" s="39">
        <v>0</v>
      </c>
      <c r="MN141" s="39">
        <v>0</v>
      </c>
      <c r="MO141" s="39">
        <v>0</v>
      </c>
      <c r="MP141" s="39">
        <v>0</v>
      </c>
      <c r="MQ141" s="39">
        <v>0</v>
      </c>
      <c r="MR141" s="39">
        <v>0</v>
      </c>
      <c r="MS141" s="39"/>
      <c r="MT141" s="39" t="s">
        <v>370</v>
      </c>
      <c r="MU141" s="39">
        <v>1</v>
      </c>
      <c r="MV141" s="39">
        <v>0</v>
      </c>
      <c r="MW141" s="39"/>
      <c r="MX141" s="39">
        <v>0</v>
      </c>
      <c r="MY141" s="39">
        <v>0</v>
      </c>
      <c r="MZ141" s="39">
        <v>0</v>
      </c>
      <c r="NA141" s="39"/>
      <c r="NB141" s="39" t="s">
        <v>356</v>
      </c>
      <c r="NC141" s="39">
        <v>1</v>
      </c>
      <c r="ND141" s="39">
        <v>1</v>
      </c>
      <c r="NE141" s="39">
        <v>0</v>
      </c>
      <c r="NF141" s="39">
        <v>0</v>
      </c>
      <c r="NG141" s="39" t="s">
        <v>326</v>
      </c>
      <c r="NH141" s="39">
        <v>0</v>
      </c>
      <c r="NI141" s="39">
        <v>0</v>
      </c>
      <c r="NJ141" s="39">
        <v>0</v>
      </c>
      <c r="NK141" s="39">
        <v>1</v>
      </c>
      <c r="NL141" s="39">
        <v>0</v>
      </c>
      <c r="NM141" s="39">
        <v>0</v>
      </c>
      <c r="NN141" s="39">
        <v>0</v>
      </c>
      <c r="NO141" s="39">
        <v>0</v>
      </c>
      <c r="NP141" s="39">
        <v>0</v>
      </c>
      <c r="NQ141" s="39">
        <v>0</v>
      </c>
      <c r="NR141" s="39">
        <v>0</v>
      </c>
      <c r="NS141" s="39"/>
      <c r="NT141" s="39"/>
      <c r="NU141" s="39" t="s">
        <v>327</v>
      </c>
      <c r="NV141" s="39" t="s">
        <v>310</v>
      </c>
      <c r="NW141" s="39"/>
      <c r="NX141" s="39"/>
      <c r="NY141" s="39"/>
      <c r="NZ141" s="39"/>
      <c r="OA141" s="39"/>
      <c r="OB141" s="39"/>
      <c r="OC141" s="39"/>
      <c r="OD141" s="39"/>
      <c r="OE141" s="39"/>
      <c r="OF141" s="39"/>
      <c r="OG141" s="39"/>
      <c r="OH141" s="39"/>
      <c r="OI141" s="39" t="s">
        <v>355</v>
      </c>
      <c r="OJ141" s="39">
        <v>0</v>
      </c>
      <c r="OK141" s="39">
        <v>0</v>
      </c>
      <c r="OL141" s="39">
        <v>0</v>
      </c>
      <c r="OM141" s="39">
        <v>0</v>
      </c>
      <c r="ON141" s="39">
        <v>0</v>
      </c>
      <c r="OO141" s="39">
        <v>0</v>
      </c>
      <c r="OP141" s="39"/>
      <c r="OQ141" s="39"/>
      <c r="OR141" s="39">
        <v>0</v>
      </c>
      <c r="OS141" s="39">
        <v>1</v>
      </c>
      <c r="OT141" s="39">
        <v>0</v>
      </c>
      <c r="OU141" s="39"/>
      <c r="OV141" s="39"/>
      <c r="OW141" s="39"/>
      <c r="OX141" s="39"/>
      <c r="OY141" s="39"/>
      <c r="OZ141" s="39"/>
      <c r="PA141" s="39"/>
      <c r="PB141" s="39"/>
      <c r="PC141" s="39"/>
      <c r="PD141" s="39"/>
      <c r="PE141" s="39"/>
      <c r="PF141" s="39"/>
      <c r="PG141" s="39"/>
      <c r="PH141" s="39"/>
      <c r="PI141" s="39"/>
      <c r="PJ141" s="39"/>
      <c r="PK141" s="39"/>
      <c r="PL141" s="39"/>
      <c r="PM141" s="39"/>
      <c r="PN141" s="39"/>
      <c r="PO141" s="39"/>
      <c r="PP141" s="39"/>
      <c r="PQ141" s="39"/>
      <c r="PR141" s="39"/>
      <c r="PS141" s="39"/>
      <c r="PT141" s="39"/>
      <c r="PU141" s="39"/>
      <c r="PV141" s="39"/>
      <c r="PW141" s="39"/>
      <c r="PX141" s="39"/>
      <c r="PY141" s="39"/>
      <c r="PZ141" s="39"/>
      <c r="QA141" s="39"/>
      <c r="QB141" s="39"/>
      <c r="QC141" s="39"/>
      <c r="QD141" s="39"/>
      <c r="QE141" s="39"/>
      <c r="QF141" s="39"/>
      <c r="QG141" s="39"/>
      <c r="QH141" s="39"/>
      <c r="QI141" s="39"/>
      <c r="QJ141" s="39"/>
      <c r="QK141" s="39"/>
      <c r="QL141" s="39"/>
      <c r="QM141" s="39"/>
      <c r="QN141" s="39"/>
      <c r="QO141" s="39"/>
      <c r="QP141" s="39"/>
      <c r="QQ141" s="39"/>
      <c r="QR141" s="39"/>
      <c r="QS141" s="39"/>
      <c r="QT141" s="39"/>
      <c r="QU141" s="39"/>
      <c r="QV141" s="39"/>
      <c r="QW141" s="39"/>
      <c r="QX141" s="39"/>
      <c r="QY141" s="39"/>
      <c r="QZ141" s="39"/>
      <c r="RA141" s="39"/>
      <c r="RB141" s="39"/>
      <c r="RC141" s="39"/>
      <c r="RD141" s="39"/>
      <c r="RE141" s="39"/>
      <c r="RF141" s="39"/>
      <c r="RG141" s="39"/>
      <c r="RH141" s="39"/>
      <c r="RI141" s="39"/>
      <c r="RJ141" s="39"/>
      <c r="RK141" s="39"/>
      <c r="RL141" s="39"/>
      <c r="RM141" s="39"/>
      <c r="RN141" s="39"/>
      <c r="RO141" s="39"/>
      <c r="RP141" s="39"/>
      <c r="RQ141" s="39"/>
      <c r="RR141" s="39"/>
      <c r="RS141" s="39"/>
      <c r="RT141" s="39"/>
      <c r="RU141" s="39"/>
      <c r="RV141" s="39"/>
      <c r="RW141" s="39"/>
      <c r="RX141" s="39"/>
      <c r="RY141" s="39"/>
      <c r="RZ141" s="39"/>
      <c r="SA141" s="39"/>
      <c r="SB141" s="39"/>
      <c r="SC141" s="39"/>
      <c r="SD141" s="39"/>
      <c r="SE141" s="39"/>
      <c r="SF141" s="39"/>
      <c r="SG141" s="39"/>
      <c r="SH141" s="39"/>
      <c r="SI141" s="39"/>
      <c r="SJ141" s="39"/>
      <c r="SK141" s="39"/>
      <c r="SL141" s="39"/>
      <c r="SM141" s="39"/>
      <c r="SN141" s="39"/>
      <c r="SO141" s="39"/>
      <c r="SP141" s="39"/>
      <c r="SQ141" s="39"/>
      <c r="SR141" s="39"/>
      <c r="SS141" s="39"/>
      <c r="ST141" s="39"/>
      <c r="SU141" s="39"/>
      <c r="SV141" s="39"/>
      <c r="SW141" s="39"/>
      <c r="SX141" s="39"/>
      <c r="SY141" s="39"/>
      <c r="SZ141" s="39"/>
      <c r="TA141" s="39"/>
      <c r="TB141" s="39"/>
      <c r="TC141" s="39"/>
      <c r="TD141" s="39"/>
      <c r="TE141" s="39"/>
      <c r="TF141" s="39"/>
      <c r="TG141" s="39"/>
      <c r="TH141" s="39"/>
      <c r="TI141" s="39"/>
      <c r="TJ141" s="39"/>
      <c r="TK141" s="39"/>
      <c r="TL141" s="39"/>
      <c r="TM141" s="39"/>
      <c r="TN141" s="39"/>
      <c r="TO141" s="39"/>
      <c r="TP141" s="39"/>
      <c r="TQ141" s="39"/>
      <c r="TR141" s="39"/>
      <c r="TS141" s="39"/>
      <c r="TT141" s="39"/>
      <c r="TU141" s="39"/>
      <c r="TV141" s="39"/>
      <c r="TW141" s="39"/>
      <c r="TX141" s="39"/>
      <c r="TY141" s="39"/>
      <c r="TZ141" s="39"/>
      <c r="UA141" s="39"/>
      <c r="UB141" s="39"/>
      <c r="UC141" s="39"/>
      <c r="UD141" s="39"/>
      <c r="UE141" s="39"/>
      <c r="UF141" s="39"/>
      <c r="UG141" s="39"/>
      <c r="UH141" s="39"/>
      <c r="UI141" s="39"/>
      <c r="UJ141" s="39"/>
      <c r="UK141" s="39"/>
      <c r="UL141" s="39"/>
      <c r="UM141" s="39"/>
      <c r="UN141" s="39"/>
      <c r="UO141" s="39"/>
      <c r="UP141" s="39"/>
      <c r="UQ141" s="39"/>
      <c r="UR141" s="39"/>
      <c r="US141" s="39"/>
      <c r="UT141" s="39"/>
      <c r="UU141" s="39"/>
      <c r="UV141" s="39"/>
      <c r="UW141" s="39"/>
      <c r="UX141" s="39"/>
      <c r="UY141" s="39"/>
      <c r="UZ141" s="39"/>
      <c r="VA141" s="39"/>
      <c r="VB141" s="39"/>
      <c r="VC141" s="39"/>
      <c r="VD141" s="39"/>
      <c r="VE141" s="39"/>
      <c r="VF141" s="39"/>
      <c r="VG141" s="39"/>
      <c r="VH141" s="39"/>
      <c r="VI141" s="39"/>
      <c r="VJ141" s="39"/>
      <c r="VK141" s="39"/>
      <c r="VL141" s="39"/>
      <c r="VM141" s="39"/>
      <c r="VN141" s="39"/>
      <c r="VO141" s="39"/>
      <c r="VP141" s="39"/>
      <c r="VQ141" s="39"/>
      <c r="VR141" s="39"/>
      <c r="VS141" s="39" t="s">
        <v>471</v>
      </c>
      <c r="VT141" s="39">
        <v>1</v>
      </c>
      <c r="VU141" s="39">
        <v>0</v>
      </c>
      <c r="VV141" s="39">
        <v>1</v>
      </c>
      <c r="VW141" s="39">
        <v>0</v>
      </c>
      <c r="VX141" s="39">
        <v>0</v>
      </c>
      <c r="VY141" s="39">
        <v>0</v>
      </c>
      <c r="VZ141" s="39">
        <v>0</v>
      </c>
      <c r="WA141" s="39">
        <v>0</v>
      </c>
      <c r="WB141" s="39"/>
      <c r="WC141" s="39">
        <v>0</v>
      </c>
      <c r="WD141" s="39">
        <v>0</v>
      </c>
      <c r="WE141" s="39">
        <v>0</v>
      </c>
      <c r="WF141" s="39"/>
      <c r="WG141" s="39" t="s">
        <v>355</v>
      </c>
      <c r="WH141" s="54" t="s">
        <v>4536</v>
      </c>
      <c r="WI141" s="39" t="s">
        <v>489</v>
      </c>
      <c r="WJ141" s="39">
        <v>0</v>
      </c>
      <c r="WK141" s="39">
        <v>0</v>
      </c>
      <c r="WL141" s="39">
        <v>0</v>
      </c>
      <c r="WM141" s="39">
        <v>0</v>
      </c>
      <c r="WN141" s="39">
        <v>0</v>
      </c>
      <c r="WO141" s="39">
        <v>1</v>
      </c>
      <c r="WP141" s="39">
        <v>0</v>
      </c>
      <c r="WQ141" s="39">
        <v>0</v>
      </c>
      <c r="WR141" s="39">
        <v>0</v>
      </c>
      <c r="WS141" s="39">
        <v>0</v>
      </c>
      <c r="WT141" s="39">
        <v>0</v>
      </c>
      <c r="WU141" s="39"/>
      <c r="WV141" s="39">
        <v>0</v>
      </c>
      <c r="WW141" s="39">
        <v>0</v>
      </c>
      <c r="WX141" s="39">
        <v>0</v>
      </c>
      <c r="WY141" s="39"/>
      <c r="WZ141" s="39" t="s">
        <v>5065</v>
      </c>
      <c r="XA141" s="39" t="s">
        <v>327</v>
      </c>
      <c r="XB141" s="39"/>
      <c r="XC141" s="39"/>
      <c r="XD141" s="39"/>
      <c r="XE141" s="39"/>
      <c r="XF141" s="39"/>
      <c r="XG141" s="39"/>
      <c r="XH141" s="39"/>
      <c r="XI141" s="39"/>
      <c r="XJ141" s="39" t="s">
        <v>327</v>
      </c>
      <c r="XK141" s="39" t="s">
        <v>327</v>
      </c>
      <c r="XL141" s="39"/>
      <c r="XM141" s="39" t="s">
        <v>355</v>
      </c>
      <c r="XN141" s="39">
        <v>0</v>
      </c>
      <c r="XO141" s="39">
        <v>0</v>
      </c>
      <c r="XP141" s="39">
        <v>0</v>
      </c>
      <c r="XQ141" s="39"/>
      <c r="XR141" s="39">
        <v>0</v>
      </c>
      <c r="XS141" s="39">
        <v>1</v>
      </c>
      <c r="XT141" s="39">
        <v>0</v>
      </c>
      <c r="XU141" s="39"/>
      <c r="XV141" s="39"/>
      <c r="XW141" s="39"/>
      <c r="XX141" s="39">
        <v>231802080</v>
      </c>
      <c r="XY141" s="39" t="s">
        <v>3065</v>
      </c>
      <c r="XZ141" s="38">
        <v>44513.574942129628</v>
      </c>
      <c r="YA141" s="39"/>
      <c r="YB141" s="39"/>
      <c r="YC141" s="39" t="s">
        <v>336</v>
      </c>
      <c r="YD141" s="39" t="s">
        <v>337</v>
      </c>
      <c r="YE141" s="39"/>
      <c r="YF141" s="39">
        <v>154</v>
      </c>
    </row>
    <row r="142" spans="1:656" s="14" customFormat="1" x14ac:dyDescent="0.25">
      <c r="A142" s="37">
        <v>44513.63032491898</v>
      </c>
      <c r="B142" s="38">
        <v>44513.636325636573</v>
      </c>
      <c r="C142" s="38">
        <v>44513</v>
      </c>
      <c r="D142" s="39" t="s">
        <v>2735</v>
      </c>
      <c r="E142" s="39" t="s">
        <v>462</v>
      </c>
      <c r="F142" s="38">
        <v>44504</v>
      </c>
      <c r="G142" s="39" t="s">
        <v>310</v>
      </c>
      <c r="H142" s="39" t="s">
        <v>310</v>
      </c>
      <c r="I142" s="39" t="s">
        <v>327</v>
      </c>
      <c r="J142" s="39" t="s">
        <v>1980</v>
      </c>
      <c r="K142" s="39" t="s">
        <v>441</v>
      </c>
      <c r="L142" s="39"/>
      <c r="M142" s="39" t="s">
        <v>314</v>
      </c>
      <c r="N142" s="39" t="s">
        <v>310</v>
      </c>
      <c r="O142" s="39" t="s">
        <v>382</v>
      </c>
      <c r="P142" s="39" t="s">
        <v>316</v>
      </c>
      <c r="Q142" s="39"/>
      <c r="R142" s="39" t="s">
        <v>317</v>
      </c>
      <c r="S142" s="39">
        <v>3</v>
      </c>
      <c r="T142" s="39">
        <v>0</v>
      </c>
      <c r="U142" s="39">
        <v>2</v>
      </c>
      <c r="V142" s="39" t="s">
        <v>402</v>
      </c>
      <c r="W142" s="39">
        <v>0</v>
      </c>
      <c r="X142" s="39">
        <v>1</v>
      </c>
      <c r="Y142" s="39">
        <v>1</v>
      </c>
      <c r="Z142" s="39">
        <v>0</v>
      </c>
      <c r="AA142" s="39"/>
      <c r="AB142" s="39"/>
      <c r="AC142" s="39"/>
      <c r="AD142" s="39"/>
      <c r="AE142" s="39"/>
      <c r="AF142" s="39" t="s">
        <v>310</v>
      </c>
      <c r="AG142" s="39" t="s">
        <v>339</v>
      </c>
      <c r="AH142" s="39">
        <v>1</v>
      </c>
      <c r="AI142" s="39">
        <v>0</v>
      </c>
      <c r="AJ142" s="39">
        <v>0</v>
      </c>
      <c r="AK142" s="39">
        <v>0</v>
      </c>
      <c r="AL142" s="39">
        <v>0</v>
      </c>
      <c r="AM142" s="39">
        <v>0</v>
      </c>
      <c r="AN142" s="39">
        <v>0</v>
      </c>
      <c r="AO142" s="39">
        <v>0</v>
      </c>
      <c r="AP142" s="39"/>
      <c r="AQ142" s="39" t="s">
        <v>480</v>
      </c>
      <c r="AR142" s="39"/>
      <c r="AS142" s="39">
        <v>450</v>
      </c>
      <c r="AT142" s="39" t="s">
        <v>327</v>
      </c>
      <c r="AU142" s="39"/>
      <c r="AV142" s="39"/>
      <c r="AW142" s="39"/>
      <c r="AX142" s="39"/>
      <c r="AY142" s="39"/>
      <c r="AZ142" s="39"/>
      <c r="BA142" s="39"/>
      <c r="BB142" s="39"/>
      <c r="BC142" s="39"/>
      <c r="BD142" s="39"/>
      <c r="BE142" s="39"/>
      <c r="BF142" s="39"/>
      <c r="BG142" s="39"/>
      <c r="BH142" s="39"/>
      <c r="BI142" s="39"/>
      <c r="BJ142" s="39"/>
      <c r="BK142" s="39"/>
      <c r="BL142" s="39"/>
      <c r="BM142" s="39"/>
      <c r="BN142" s="39"/>
      <c r="BO142" s="39" t="s">
        <v>496</v>
      </c>
      <c r="BP142" s="39" t="s">
        <v>310</v>
      </c>
      <c r="BQ142" s="39" t="s">
        <v>339</v>
      </c>
      <c r="BR142" s="39">
        <v>1</v>
      </c>
      <c r="BS142" s="39">
        <v>0</v>
      </c>
      <c r="BT142" s="39">
        <v>0</v>
      </c>
      <c r="BU142" s="39">
        <v>0</v>
      </c>
      <c r="BV142" s="39">
        <v>0</v>
      </c>
      <c r="BW142" s="39">
        <v>0</v>
      </c>
      <c r="BX142" s="39">
        <v>0</v>
      </c>
      <c r="BY142" s="39">
        <v>0</v>
      </c>
      <c r="BZ142" s="39"/>
      <c r="CA142" s="39" t="s">
        <v>421</v>
      </c>
      <c r="CB142" s="39"/>
      <c r="CC142" s="39">
        <v>500</v>
      </c>
      <c r="CD142" s="39" t="s">
        <v>327</v>
      </c>
      <c r="CE142" s="39"/>
      <c r="CF142" s="39"/>
      <c r="CG142" s="39"/>
      <c r="CH142" s="39"/>
      <c r="CI142" s="39"/>
      <c r="CJ142" s="39"/>
      <c r="CK142" s="39"/>
      <c r="CL142" s="39"/>
      <c r="CM142" s="39"/>
      <c r="CN142" s="39"/>
      <c r="CO142" s="39"/>
      <c r="CP142" s="39"/>
      <c r="CQ142" s="39"/>
      <c r="CR142" s="39"/>
      <c r="CS142" s="39"/>
      <c r="CT142" s="39"/>
      <c r="CU142" s="39"/>
      <c r="CV142" s="39"/>
      <c r="CW142" s="39"/>
      <c r="CX142" s="39"/>
      <c r="CY142" s="39" t="s">
        <v>541</v>
      </c>
      <c r="CZ142" s="39"/>
      <c r="DA142" s="39"/>
      <c r="DB142" s="39"/>
      <c r="DC142" s="39"/>
      <c r="DD142" s="39"/>
      <c r="DE142" s="39"/>
      <c r="DF142" s="39"/>
      <c r="DG142" s="39"/>
      <c r="DH142" s="39"/>
      <c r="DI142" s="39"/>
      <c r="DJ142" s="39"/>
      <c r="DK142" s="39"/>
      <c r="DL142" s="39"/>
      <c r="DM142" s="39"/>
      <c r="DN142" s="39"/>
      <c r="DO142" s="39"/>
      <c r="DP142" s="39"/>
      <c r="DQ142" s="39"/>
      <c r="DR142" s="39"/>
      <c r="DS142" s="39"/>
      <c r="DT142" s="39"/>
      <c r="DU142" s="39"/>
      <c r="DV142" s="39"/>
      <c r="DW142" s="39"/>
      <c r="DX142" s="39"/>
      <c r="DY142" s="39"/>
      <c r="DZ142" s="39"/>
      <c r="EA142" s="39"/>
      <c r="EB142" s="39"/>
      <c r="EC142" s="39"/>
      <c r="ED142" s="39"/>
      <c r="EE142" s="39"/>
      <c r="EF142" s="39"/>
      <c r="EG142" s="39"/>
      <c r="EH142" s="39"/>
      <c r="EI142" s="39"/>
      <c r="EJ142" s="39" t="s">
        <v>318</v>
      </c>
      <c r="EK142" s="39">
        <v>1</v>
      </c>
      <c r="EL142" s="39">
        <v>0</v>
      </c>
      <c r="EM142" s="39">
        <v>0</v>
      </c>
      <c r="EN142" s="39">
        <v>0</v>
      </c>
      <c r="EO142" s="39">
        <v>0</v>
      </c>
      <c r="EP142" s="39">
        <v>0</v>
      </c>
      <c r="EQ142" s="39"/>
      <c r="ER142" s="39" t="s">
        <v>519</v>
      </c>
      <c r="ES142" s="39">
        <v>1</v>
      </c>
      <c r="ET142" s="39">
        <v>1</v>
      </c>
      <c r="EU142" s="39">
        <v>0</v>
      </c>
      <c r="EV142" s="39">
        <v>0</v>
      </c>
      <c r="EW142" s="39">
        <v>0</v>
      </c>
      <c r="EX142" s="39">
        <v>0</v>
      </c>
      <c r="EY142" s="39">
        <v>0</v>
      </c>
      <c r="EZ142" s="39">
        <v>0</v>
      </c>
      <c r="FA142" s="39">
        <v>0</v>
      </c>
      <c r="FB142" s="39">
        <v>0</v>
      </c>
      <c r="FC142" s="39">
        <v>0</v>
      </c>
      <c r="FD142" s="39">
        <v>0</v>
      </c>
      <c r="FE142" s="39">
        <v>0</v>
      </c>
      <c r="FF142" s="39">
        <v>0</v>
      </c>
      <c r="FG142" s="39">
        <v>0</v>
      </c>
      <c r="FH142" s="39">
        <v>0</v>
      </c>
      <c r="FI142" s="39">
        <v>0</v>
      </c>
      <c r="FJ142" s="39"/>
      <c r="FK142" s="39" t="s">
        <v>318</v>
      </c>
      <c r="FL142" s="39">
        <v>1</v>
      </c>
      <c r="FM142" s="39">
        <v>0</v>
      </c>
      <c r="FN142" s="39">
        <v>0</v>
      </c>
      <c r="FO142" s="39">
        <v>0</v>
      </c>
      <c r="FP142" s="39">
        <v>0</v>
      </c>
      <c r="FQ142" s="39">
        <v>0</v>
      </c>
      <c r="FR142" s="39"/>
      <c r="FS142" s="39" t="s">
        <v>520</v>
      </c>
      <c r="FT142" s="39">
        <v>0</v>
      </c>
      <c r="FU142" s="39">
        <v>0</v>
      </c>
      <c r="FV142" s="39">
        <v>0</v>
      </c>
      <c r="FW142" s="39">
        <v>0</v>
      </c>
      <c r="FX142" s="39">
        <v>0</v>
      </c>
      <c r="FY142" s="39">
        <v>1</v>
      </c>
      <c r="FZ142" s="39">
        <v>0</v>
      </c>
      <c r="GA142" s="39">
        <v>0</v>
      </c>
      <c r="GB142" s="39">
        <v>0</v>
      </c>
      <c r="GC142" s="39">
        <v>0</v>
      </c>
      <c r="GD142" s="39">
        <v>0</v>
      </c>
      <c r="GE142" s="39">
        <v>0</v>
      </c>
      <c r="GF142" s="39">
        <v>0</v>
      </c>
      <c r="GG142" s="39">
        <v>0</v>
      </c>
      <c r="GH142" s="39">
        <v>0</v>
      </c>
      <c r="GI142" s="39">
        <v>0</v>
      </c>
      <c r="GJ142" s="39">
        <v>0</v>
      </c>
      <c r="GK142" s="39"/>
      <c r="GL142" s="39" t="s">
        <v>318</v>
      </c>
      <c r="GM142" s="39">
        <v>1</v>
      </c>
      <c r="GN142" s="39">
        <v>0</v>
      </c>
      <c r="GO142" s="39">
        <v>0</v>
      </c>
      <c r="GP142" s="39">
        <v>0</v>
      </c>
      <c r="GQ142" s="39">
        <v>0</v>
      </c>
      <c r="GR142" s="39">
        <v>0</v>
      </c>
      <c r="GS142" s="39"/>
      <c r="GT142" s="39"/>
      <c r="GU142" s="39"/>
      <c r="GV142" s="39"/>
      <c r="GW142" s="39"/>
      <c r="GX142" s="39"/>
      <c r="GY142" s="39"/>
      <c r="GZ142" s="39"/>
      <c r="HA142" s="39"/>
      <c r="HB142" s="39"/>
      <c r="HC142" s="39"/>
      <c r="HD142" s="39"/>
      <c r="HE142" s="39"/>
      <c r="HF142" s="39"/>
      <c r="HG142" s="39"/>
      <c r="HH142" s="39"/>
      <c r="HI142" s="39"/>
      <c r="HJ142" s="39"/>
      <c r="HK142" s="39"/>
      <c r="HL142" s="39"/>
      <c r="HM142" s="39"/>
      <c r="HN142" s="39"/>
      <c r="HO142" s="39"/>
      <c r="HP142" s="39"/>
      <c r="HQ142" s="39"/>
      <c r="HR142" s="39"/>
      <c r="HS142" s="39"/>
      <c r="HT142" s="39"/>
      <c r="HU142" s="39" t="s">
        <v>404</v>
      </c>
      <c r="HV142" s="39"/>
      <c r="HW142" s="39" t="s">
        <v>385</v>
      </c>
      <c r="HX142" s="39" t="s">
        <v>404</v>
      </c>
      <c r="HY142" s="39"/>
      <c r="HZ142" s="39" t="s">
        <v>345</v>
      </c>
      <c r="IA142" s="39"/>
      <c r="IB142" s="39"/>
      <c r="IC142" s="39"/>
      <c r="ID142" s="39" t="s">
        <v>4265</v>
      </c>
      <c r="IE142" s="39" t="s">
        <v>347</v>
      </c>
      <c r="IF142" s="39">
        <v>1</v>
      </c>
      <c r="IG142" s="39">
        <v>0</v>
      </c>
      <c r="IH142" s="39">
        <v>0</v>
      </c>
      <c r="II142" s="39">
        <v>0</v>
      </c>
      <c r="IJ142" s="39">
        <v>0</v>
      </c>
      <c r="IK142" s="39">
        <v>0</v>
      </c>
      <c r="IL142" s="39">
        <v>0</v>
      </c>
      <c r="IM142" s="39">
        <v>0</v>
      </c>
      <c r="IN142" s="39">
        <v>0</v>
      </c>
      <c r="IO142" s="39">
        <v>0</v>
      </c>
      <c r="IP142" s="39">
        <v>0</v>
      </c>
      <c r="IQ142" s="39"/>
      <c r="IR142" s="39" t="s">
        <v>4220</v>
      </c>
      <c r="IS142" s="39" t="s">
        <v>355</v>
      </c>
      <c r="IT142" s="39">
        <v>0</v>
      </c>
      <c r="IU142" s="39">
        <v>0</v>
      </c>
      <c r="IV142" s="39">
        <v>0</v>
      </c>
      <c r="IW142" s="39">
        <v>0</v>
      </c>
      <c r="IX142" s="39">
        <v>0</v>
      </c>
      <c r="IY142" s="39">
        <v>0</v>
      </c>
      <c r="IZ142" s="39">
        <v>0</v>
      </c>
      <c r="JA142" s="39">
        <v>0</v>
      </c>
      <c r="JB142" s="39">
        <v>0</v>
      </c>
      <c r="JC142" s="39">
        <v>0</v>
      </c>
      <c r="JD142" s="39">
        <v>0</v>
      </c>
      <c r="JE142" s="39">
        <v>0</v>
      </c>
      <c r="JF142" s="39">
        <v>0</v>
      </c>
      <c r="JG142" s="39">
        <v>0</v>
      </c>
      <c r="JH142" s="39">
        <v>1</v>
      </c>
      <c r="JI142" s="39">
        <v>0</v>
      </c>
      <c r="JJ142" s="39"/>
      <c r="JK142" s="39" t="s">
        <v>355</v>
      </c>
      <c r="JL142" s="39" t="s">
        <v>447</v>
      </c>
      <c r="JM142" s="39"/>
      <c r="JN142" s="39" t="s">
        <v>352</v>
      </c>
      <c r="JO142" s="39"/>
      <c r="JP142" s="39" t="s">
        <v>448</v>
      </c>
      <c r="JQ142" s="39">
        <v>0</v>
      </c>
      <c r="JR142" s="39">
        <v>1</v>
      </c>
      <c r="JS142" s="39">
        <v>0</v>
      </c>
      <c r="JT142" s="39">
        <v>0</v>
      </c>
      <c r="JU142" s="39">
        <v>0</v>
      </c>
      <c r="JV142" s="39">
        <v>0</v>
      </c>
      <c r="JW142" s="39">
        <v>0</v>
      </c>
      <c r="JX142" s="39">
        <v>0</v>
      </c>
      <c r="JY142" s="39">
        <v>0</v>
      </c>
      <c r="JZ142" s="39"/>
      <c r="KA142" s="39" t="s">
        <v>4334</v>
      </c>
      <c r="KB142" s="61" t="s">
        <v>4235</v>
      </c>
      <c r="KC142" s="39">
        <v>1</v>
      </c>
      <c r="KD142" s="39">
        <v>1</v>
      </c>
      <c r="KE142" s="39">
        <v>1</v>
      </c>
      <c r="KF142" s="39">
        <v>1</v>
      </c>
      <c r="KG142" s="39">
        <v>1</v>
      </c>
      <c r="KH142" s="39">
        <v>1</v>
      </c>
      <c r="KI142" s="39">
        <v>0</v>
      </c>
      <c r="KJ142" s="39">
        <v>0</v>
      </c>
      <c r="KK142" s="39">
        <v>1</v>
      </c>
      <c r="KL142" s="39">
        <v>0</v>
      </c>
      <c r="KM142" s="39">
        <v>0</v>
      </c>
      <c r="KN142" s="39">
        <v>0</v>
      </c>
      <c r="KO142" s="39"/>
      <c r="KP142" s="39">
        <v>0</v>
      </c>
      <c r="KQ142" s="39">
        <v>0</v>
      </c>
      <c r="KR142" s="39">
        <v>0</v>
      </c>
      <c r="KS142" s="39"/>
      <c r="KT142" s="39" t="s">
        <v>411</v>
      </c>
      <c r="KU142" s="39" t="s">
        <v>447</v>
      </c>
      <c r="KV142" s="39"/>
      <c r="KW142" s="39" t="s">
        <v>408</v>
      </c>
      <c r="KX142" s="39"/>
      <c r="KY142" s="39"/>
      <c r="KZ142" s="39"/>
      <c r="LA142" s="39"/>
      <c r="LB142" s="39"/>
      <c r="LC142" s="39"/>
      <c r="LD142" s="39"/>
      <c r="LE142" s="39"/>
      <c r="LF142" s="39"/>
      <c r="LG142" s="39"/>
      <c r="LH142" s="39"/>
      <c r="LI142" s="39"/>
      <c r="LJ142" s="39"/>
      <c r="LK142" s="39"/>
      <c r="LL142" s="39"/>
      <c r="LM142" s="39"/>
      <c r="LN142" s="39"/>
      <c r="LO142" s="39"/>
      <c r="LP142" s="39"/>
      <c r="LQ142" s="39"/>
      <c r="LR142" s="39"/>
      <c r="LS142" s="39"/>
      <c r="LT142" s="39"/>
      <c r="LU142" s="39"/>
      <c r="LV142" s="39"/>
      <c r="LW142" s="39"/>
      <c r="LX142" s="39"/>
      <c r="LY142" s="39"/>
      <c r="LZ142" s="39"/>
      <c r="MA142" s="39"/>
      <c r="MB142" s="39"/>
      <c r="MC142" s="39"/>
      <c r="MD142" s="39"/>
      <c r="ME142" s="39"/>
      <c r="MF142" s="39"/>
      <c r="MG142" s="39" t="s">
        <v>2271</v>
      </c>
      <c r="MH142" s="39" t="s">
        <v>4356</v>
      </c>
      <c r="MI142" s="39" t="s">
        <v>2271</v>
      </c>
      <c r="MJ142" s="39" t="s">
        <v>509</v>
      </c>
      <c r="MK142" s="39">
        <v>0</v>
      </c>
      <c r="ML142" s="39">
        <v>1</v>
      </c>
      <c r="MM142" s="39">
        <v>0</v>
      </c>
      <c r="MN142" s="39">
        <v>0</v>
      </c>
      <c r="MO142" s="39">
        <v>0</v>
      </c>
      <c r="MP142" s="39">
        <v>0</v>
      </c>
      <c r="MQ142" s="39">
        <v>0</v>
      </c>
      <c r="MR142" s="39">
        <v>0</v>
      </c>
      <c r="MS142" s="39"/>
      <c r="MT142" s="39" t="s">
        <v>355</v>
      </c>
      <c r="MU142" s="39">
        <v>0</v>
      </c>
      <c r="MV142" s="39">
        <v>0</v>
      </c>
      <c r="MW142" s="39"/>
      <c r="MX142" s="39">
        <v>0</v>
      </c>
      <c r="MY142" s="39">
        <v>1</v>
      </c>
      <c r="MZ142" s="39">
        <v>0</v>
      </c>
      <c r="NA142" s="39"/>
      <c r="NB142" s="39" t="s">
        <v>470</v>
      </c>
      <c r="NC142" s="39">
        <v>1</v>
      </c>
      <c r="ND142" s="39">
        <v>1</v>
      </c>
      <c r="NE142" s="39">
        <v>0</v>
      </c>
      <c r="NF142" s="39">
        <v>0</v>
      </c>
      <c r="NG142" s="39" t="s">
        <v>357</v>
      </c>
      <c r="NH142" s="39">
        <v>0</v>
      </c>
      <c r="NI142" s="39">
        <v>0</v>
      </c>
      <c r="NJ142" s="39">
        <v>1</v>
      </c>
      <c r="NK142" s="39">
        <v>1</v>
      </c>
      <c r="NL142" s="39">
        <v>0</v>
      </c>
      <c r="NM142" s="39">
        <v>0</v>
      </c>
      <c r="NN142" s="39">
        <v>0</v>
      </c>
      <c r="NO142" s="39">
        <v>0</v>
      </c>
      <c r="NP142" s="39">
        <v>0</v>
      </c>
      <c r="NQ142" s="39">
        <v>0</v>
      </c>
      <c r="NR142" s="39">
        <v>0</v>
      </c>
      <c r="NS142" s="39"/>
      <c r="NT142" s="39"/>
      <c r="NU142" s="39" t="s">
        <v>327</v>
      </c>
      <c r="NV142" s="39" t="s">
        <v>310</v>
      </c>
      <c r="NW142" s="39"/>
      <c r="NX142" s="39"/>
      <c r="NY142" s="39"/>
      <c r="NZ142" s="39"/>
      <c r="OA142" s="39"/>
      <c r="OB142" s="39"/>
      <c r="OC142" s="39"/>
      <c r="OD142" s="39"/>
      <c r="OE142" s="39"/>
      <c r="OF142" s="39"/>
      <c r="OG142" s="39"/>
      <c r="OH142" s="39"/>
      <c r="OI142" s="39" t="s">
        <v>4374</v>
      </c>
      <c r="OJ142" s="39">
        <v>0</v>
      </c>
      <c r="OK142" s="39">
        <v>0</v>
      </c>
      <c r="OL142" s="39">
        <v>0</v>
      </c>
      <c r="OM142" s="39">
        <v>0</v>
      </c>
      <c r="ON142" s="39">
        <v>0</v>
      </c>
      <c r="OO142" s="39">
        <v>0</v>
      </c>
      <c r="OP142" s="39">
        <v>1</v>
      </c>
      <c r="OQ142" s="39"/>
      <c r="OR142" s="39">
        <v>0</v>
      </c>
      <c r="OS142" s="39">
        <v>0</v>
      </c>
      <c r="OT142" s="39">
        <v>0</v>
      </c>
      <c r="OU142" s="39"/>
      <c r="OV142" s="39"/>
      <c r="OW142" s="39"/>
      <c r="OX142" s="39"/>
      <c r="OY142" s="39"/>
      <c r="OZ142" s="39"/>
      <c r="PA142" s="39"/>
      <c r="PB142" s="39"/>
      <c r="PC142" s="39"/>
      <c r="PD142" s="39"/>
      <c r="PE142" s="39"/>
      <c r="PF142" s="39"/>
      <c r="PG142" s="39"/>
      <c r="PH142" s="39"/>
      <c r="PI142" s="39"/>
      <c r="PJ142" s="39"/>
      <c r="PK142" s="39"/>
      <c r="PL142" s="39"/>
      <c r="PM142" s="39"/>
      <c r="PN142" s="39"/>
      <c r="PO142" s="39"/>
      <c r="PP142" s="39"/>
      <c r="PQ142" s="39"/>
      <c r="PR142" s="39"/>
      <c r="PS142" s="39"/>
      <c r="PT142" s="39"/>
      <c r="PU142" s="39"/>
      <c r="PV142" s="39"/>
      <c r="PW142" s="39"/>
      <c r="PX142" s="39"/>
      <c r="PY142" s="39"/>
      <c r="PZ142" s="39"/>
      <c r="QA142" s="39"/>
      <c r="QB142" s="39"/>
      <c r="QC142" s="39"/>
      <c r="QD142" s="39"/>
      <c r="QE142" s="39"/>
      <c r="QF142" s="39"/>
      <c r="QG142" s="39"/>
      <c r="QH142" s="39"/>
      <c r="QI142" s="39"/>
      <c r="QJ142" s="39"/>
      <c r="QK142" s="39"/>
      <c r="QL142" s="39"/>
      <c r="QM142" s="39"/>
      <c r="QN142" s="39"/>
      <c r="QO142" s="39"/>
      <c r="QP142" s="39"/>
      <c r="QQ142" s="39"/>
      <c r="QR142" s="39"/>
      <c r="QS142" s="39"/>
      <c r="QT142" s="39"/>
      <c r="QU142" s="39"/>
      <c r="QV142" s="39"/>
      <c r="QW142" s="39"/>
      <c r="QX142" s="39"/>
      <c r="QY142" s="39"/>
      <c r="QZ142" s="39"/>
      <c r="RA142" s="39"/>
      <c r="RB142" s="39"/>
      <c r="RC142" s="39"/>
      <c r="RD142" s="39"/>
      <c r="RE142" s="39"/>
      <c r="RF142" s="39"/>
      <c r="RG142" s="39"/>
      <c r="RH142" s="39"/>
      <c r="RI142" s="39"/>
      <c r="RJ142" s="39"/>
      <c r="RK142" s="39"/>
      <c r="RL142" s="39"/>
      <c r="RM142" s="39"/>
      <c r="RN142" s="39"/>
      <c r="RO142" s="39"/>
      <c r="RP142" s="39"/>
      <c r="RQ142" s="39"/>
      <c r="RR142" s="39"/>
      <c r="RS142" s="39"/>
      <c r="RT142" s="39"/>
      <c r="RU142" s="39"/>
      <c r="RV142" s="39"/>
      <c r="RW142" s="39"/>
      <c r="RX142" s="39"/>
      <c r="RY142" s="39"/>
      <c r="RZ142" s="39"/>
      <c r="SA142" s="39"/>
      <c r="SB142" s="39"/>
      <c r="SC142" s="39"/>
      <c r="SD142" s="39"/>
      <c r="SE142" s="39"/>
      <c r="SF142" s="39"/>
      <c r="SG142" s="39"/>
      <c r="SH142" s="39"/>
      <c r="SI142" s="39"/>
      <c r="SJ142" s="39"/>
      <c r="SK142" s="39"/>
      <c r="SL142" s="39"/>
      <c r="SM142" s="39"/>
      <c r="SN142" s="39"/>
      <c r="SO142" s="39"/>
      <c r="SP142" s="39"/>
      <c r="SQ142" s="39"/>
      <c r="SR142" s="39"/>
      <c r="SS142" s="39"/>
      <c r="ST142" s="39"/>
      <c r="SU142" s="39"/>
      <c r="SV142" s="39"/>
      <c r="SW142" s="39"/>
      <c r="SX142" s="39"/>
      <c r="SY142" s="39"/>
      <c r="SZ142" s="39"/>
      <c r="TA142" s="39"/>
      <c r="TB142" s="39"/>
      <c r="TC142" s="39"/>
      <c r="TD142" s="39"/>
      <c r="TE142" s="39"/>
      <c r="TF142" s="39"/>
      <c r="TG142" s="39"/>
      <c r="TH142" s="39"/>
      <c r="TI142" s="39"/>
      <c r="TJ142" s="39"/>
      <c r="TK142" s="39"/>
      <c r="TL142" s="39"/>
      <c r="TM142" s="39"/>
      <c r="TN142" s="39"/>
      <c r="TO142" s="39"/>
      <c r="TP142" s="39"/>
      <c r="TQ142" s="39"/>
      <c r="TR142" s="39"/>
      <c r="TS142" s="39"/>
      <c r="TT142" s="39"/>
      <c r="TU142" s="39"/>
      <c r="TV142" s="39"/>
      <c r="TW142" s="39"/>
      <c r="TX142" s="39"/>
      <c r="TY142" s="39"/>
      <c r="TZ142" s="39"/>
      <c r="UA142" s="39"/>
      <c r="UB142" s="39"/>
      <c r="UC142" s="39"/>
      <c r="UD142" s="39"/>
      <c r="UE142" s="39"/>
      <c r="UF142" s="39"/>
      <c r="UG142" s="39"/>
      <c r="UH142" s="39"/>
      <c r="UI142" s="39"/>
      <c r="UJ142" s="39"/>
      <c r="UK142" s="39"/>
      <c r="UL142" s="39"/>
      <c r="UM142" s="39"/>
      <c r="UN142" s="39"/>
      <c r="UO142" s="39"/>
      <c r="UP142" s="39"/>
      <c r="UQ142" s="39"/>
      <c r="UR142" s="39"/>
      <c r="US142" s="39"/>
      <c r="UT142" s="39"/>
      <c r="UU142" s="39"/>
      <c r="UV142" s="39"/>
      <c r="UW142" s="39"/>
      <c r="UX142" s="39"/>
      <c r="UY142" s="39"/>
      <c r="UZ142" s="39"/>
      <c r="VA142" s="39"/>
      <c r="VB142" s="39"/>
      <c r="VC142" s="39"/>
      <c r="VD142" s="39"/>
      <c r="VE142" s="39"/>
      <c r="VF142" s="39"/>
      <c r="VG142" s="39"/>
      <c r="VH142" s="39"/>
      <c r="VI142" s="39"/>
      <c r="VJ142" s="39"/>
      <c r="VK142" s="39"/>
      <c r="VL142" s="39"/>
      <c r="VM142" s="39"/>
      <c r="VN142" s="39"/>
      <c r="VO142" s="39"/>
      <c r="VP142" s="39"/>
      <c r="VQ142" s="39"/>
      <c r="VR142" s="39"/>
      <c r="VS142" s="39" t="s">
        <v>3022</v>
      </c>
      <c r="VT142" s="39">
        <v>1</v>
      </c>
      <c r="VU142" s="39">
        <v>1</v>
      </c>
      <c r="VV142" s="39">
        <v>1</v>
      </c>
      <c r="VW142" s="39">
        <v>1</v>
      </c>
      <c r="VX142" s="39">
        <v>0</v>
      </c>
      <c r="VY142" s="39">
        <v>0</v>
      </c>
      <c r="VZ142" s="39">
        <v>0</v>
      </c>
      <c r="WA142" s="39">
        <v>0</v>
      </c>
      <c r="WB142" s="39"/>
      <c r="WC142" s="39">
        <v>0</v>
      </c>
      <c r="WD142" s="39">
        <v>0</v>
      </c>
      <c r="WE142" s="39">
        <v>0</v>
      </c>
      <c r="WF142" s="39"/>
      <c r="WG142" s="39" t="s">
        <v>4459</v>
      </c>
      <c r="WH142" s="39" t="s">
        <v>4096</v>
      </c>
      <c r="WI142" s="39" t="s">
        <v>3074</v>
      </c>
      <c r="WJ142" s="39">
        <v>0</v>
      </c>
      <c r="WK142" s="39">
        <v>1</v>
      </c>
      <c r="WL142" s="39">
        <v>1</v>
      </c>
      <c r="WM142" s="39">
        <v>1</v>
      </c>
      <c r="WN142" s="39">
        <v>0</v>
      </c>
      <c r="WO142" s="39">
        <v>1</v>
      </c>
      <c r="WP142" s="39">
        <v>0</v>
      </c>
      <c r="WQ142" s="39">
        <v>0</v>
      </c>
      <c r="WR142" s="39">
        <v>0</v>
      </c>
      <c r="WS142" s="39">
        <v>0</v>
      </c>
      <c r="WT142" s="39">
        <v>0</v>
      </c>
      <c r="WU142" s="39"/>
      <c r="WV142" s="39">
        <v>0</v>
      </c>
      <c r="WW142" s="39">
        <v>0</v>
      </c>
      <c r="WX142" s="39">
        <v>0</v>
      </c>
      <c r="WY142" s="39"/>
      <c r="WZ142" s="39" t="s">
        <v>5084</v>
      </c>
      <c r="XA142" s="39" t="s">
        <v>327</v>
      </c>
      <c r="XB142" s="39"/>
      <c r="XC142" s="39"/>
      <c r="XD142" s="39"/>
      <c r="XE142" s="39"/>
      <c r="XF142" s="39"/>
      <c r="XG142" s="39"/>
      <c r="XH142" s="39"/>
      <c r="XI142" s="39"/>
      <c r="XJ142" s="39" t="s">
        <v>355</v>
      </c>
      <c r="XK142" s="39" t="s">
        <v>327</v>
      </c>
      <c r="XL142" s="39"/>
      <c r="XM142" s="39" t="s">
        <v>355</v>
      </c>
      <c r="XN142" s="39">
        <v>0</v>
      </c>
      <c r="XO142" s="39">
        <v>0</v>
      </c>
      <c r="XP142" s="39">
        <v>0</v>
      </c>
      <c r="XQ142" s="39"/>
      <c r="XR142" s="39">
        <v>0</v>
      </c>
      <c r="XS142" s="39">
        <v>1</v>
      </c>
      <c r="XT142" s="39">
        <v>0</v>
      </c>
      <c r="XU142" s="39"/>
      <c r="XV142" s="39"/>
      <c r="XW142" s="39"/>
      <c r="XX142" s="39">
        <v>231802089</v>
      </c>
      <c r="XY142" s="39" t="s">
        <v>3076</v>
      </c>
      <c r="XZ142" s="38">
        <v>44513.574953703697</v>
      </c>
      <c r="YA142" s="39"/>
      <c r="YB142" s="39"/>
      <c r="YC142" s="39" t="s">
        <v>336</v>
      </c>
      <c r="YD142" s="39" t="s">
        <v>337</v>
      </c>
      <c r="YE142" s="39"/>
      <c r="YF142" s="39">
        <v>155</v>
      </c>
    </row>
    <row r="143" spans="1:656" s="14" customFormat="1" x14ac:dyDescent="0.25">
      <c r="A143" s="37">
        <v>44513.64041547454</v>
      </c>
      <c r="B143" s="38">
        <v>44513.649347094914</v>
      </c>
      <c r="C143" s="38">
        <v>44513</v>
      </c>
      <c r="D143" s="39" t="s">
        <v>2735</v>
      </c>
      <c r="E143" s="39" t="s">
        <v>462</v>
      </c>
      <c r="F143" s="38">
        <v>44505</v>
      </c>
      <c r="G143" s="39" t="s">
        <v>310</v>
      </c>
      <c r="H143" s="39" t="s">
        <v>310</v>
      </c>
      <c r="I143" s="39" t="s">
        <v>327</v>
      </c>
      <c r="J143" s="39" t="s">
        <v>493</v>
      </c>
      <c r="K143" s="39" t="s">
        <v>313</v>
      </c>
      <c r="L143" s="39"/>
      <c r="M143" s="39" t="s">
        <v>314</v>
      </c>
      <c r="N143" s="39" t="s">
        <v>310</v>
      </c>
      <c r="O143" s="39" t="s">
        <v>315</v>
      </c>
      <c r="P143" s="39" t="s">
        <v>316</v>
      </c>
      <c r="Q143" s="39"/>
      <c r="R143" s="39" t="s">
        <v>317</v>
      </c>
      <c r="S143" s="39">
        <v>5</v>
      </c>
      <c r="T143" s="39">
        <v>1</v>
      </c>
      <c r="U143" s="39">
        <v>4</v>
      </c>
      <c r="V143" s="39" t="s">
        <v>402</v>
      </c>
      <c r="W143" s="39">
        <v>0</v>
      </c>
      <c r="X143" s="39">
        <v>1</v>
      </c>
      <c r="Y143" s="39">
        <v>1</v>
      </c>
      <c r="Z143" s="39">
        <v>0</v>
      </c>
      <c r="AA143" s="39"/>
      <c r="AB143" s="39"/>
      <c r="AC143" s="39"/>
      <c r="AD143" s="39"/>
      <c r="AE143" s="39"/>
      <c r="AF143" s="39" t="s">
        <v>310</v>
      </c>
      <c r="AG143" s="39" t="s">
        <v>339</v>
      </c>
      <c r="AH143" s="39">
        <v>1</v>
      </c>
      <c r="AI143" s="39">
        <v>0</v>
      </c>
      <c r="AJ143" s="39">
        <v>0</v>
      </c>
      <c r="AK143" s="39">
        <v>0</v>
      </c>
      <c r="AL143" s="39">
        <v>0</v>
      </c>
      <c r="AM143" s="39">
        <v>0</v>
      </c>
      <c r="AN143" s="39">
        <v>0</v>
      </c>
      <c r="AO143" s="39">
        <v>0</v>
      </c>
      <c r="AP143" s="39"/>
      <c r="AQ143" s="39" t="s">
        <v>480</v>
      </c>
      <c r="AR143" s="39"/>
      <c r="AS143" s="39">
        <v>750</v>
      </c>
      <c r="AT143" s="39" t="s">
        <v>310</v>
      </c>
      <c r="AU143" s="39"/>
      <c r="AV143" s="39"/>
      <c r="AW143" s="39"/>
      <c r="AX143" s="39"/>
      <c r="AY143" s="39"/>
      <c r="AZ143" s="39"/>
      <c r="BA143" s="39"/>
      <c r="BB143" s="39"/>
      <c r="BC143" s="39"/>
      <c r="BD143" s="39"/>
      <c r="BE143" s="39"/>
      <c r="BF143" s="39"/>
      <c r="BG143" s="39"/>
      <c r="BH143" s="39"/>
      <c r="BI143" s="39"/>
      <c r="BJ143" s="39"/>
      <c r="BK143" s="39"/>
      <c r="BL143" s="39"/>
      <c r="BM143" s="39"/>
      <c r="BN143" s="39"/>
      <c r="BO143" s="39" t="s">
        <v>496</v>
      </c>
      <c r="BP143" s="39" t="s">
        <v>310</v>
      </c>
      <c r="BQ143" s="39" t="s">
        <v>339</v>
      </c>
      <c r="BR143" s="39">
        <v>1</v>
      </c>
      <c r="BS143" s="39">
        <v>0</v>
      </c>
      <c r="BT143" s="39">
        <v>0</v>
      </c>
      <c r="BU143" s="39">
        <v>0</v>
      </c>
      <c r="BV143" s="39">
        <v>0</v>
      </c>
      <c r="BW143" s="39">
        <v>0</v>
      </c>
      <c r="BX143" s="39">
        <v>0</v>
      </c>
      <c r="BY143" s="39">
        <v>0</v>
      </c>
      <c r="BZ143" s="39"/>
      <c r="CA143" s="39" t="s">
        <v>421</v>
      </c>
      <c r="CB143" s="39"/>
      <c r="CC143" s="39">
        <v>250</v>
      </c>
      <c r="CD143" s="39" t="s">
        <v>327</v>
      </c>
      <c r="CE143" s="39"/>
      <c r="CF143" s="39"/>
      <c r="CG143" s="39"/>
      <c r="CH143" s="39"/>
      <c r="CI143" s="39"/>
      <c r="CJ143" s="39"/>
      <c r="CK143" s="39"/>
      <c r="CL143" s="39"/>
      <c r="CM143" s="39"/>
      <c r="CN143" s="39"/>
      <c r="CO143" s="39"/>
      <c r="CP143" s="39"/>
      <c r="CQ143" s="39"/>
      <c r="CR143" s="39"/>
      <c r="CS143" s="39"/>
      <c r="CT143" s="39"/>
      <c r="CU143" s="39"/>
      <c r="CV143" s="39"/>
      <c r="CW143" s="39"/>
      <c r="CX143" s="39"/>
      <c r="CY143" s="39" t="s">
        <v>422</v>
      </c>
      <c r="CZ143" s="39"/>
      <c r="DA143" s="39"/>
      <c r="DB143" s="39"/>
      <c r="DC143" s="39"/>
      <c r="DD143" s="39"/>
      <c r="DE143" s="39"/>
      <c r="DF143" s="39"/>
      <c r="DG143" s="39"/>
      <c r="DH143" s="39"/>
      <c r="DI143" s="39"/>
      <c r="DJ143" s="39"/>
      <c r="DK143" s="39"/>
      <c r="DL143" s="39"/>
      <c r="DM143" s="39"/>
      <c r="DN143" s="39"/>
      <c r="DO143" s="39"/>
      <c r="DP143" s="39"/>
      <c r="DQ143" s="39"/>
      <c r="DR143" s="39"/>
      <c r="DS143" s="39"/>
      <c r="DT143" s="39"/>
      <c r="DU143" s="39"/>
      <c r="DV143" s="39"/>
      <c r="DW143" s="39"/>
      <c r="DX143" s="39"/>
      <c r="DY143" s="39"/>
      <c r="DZ143" s="39"/>
      <c r="EA143" s="39"/>
      <c r="EB143" s="39"/>
      <c r="EC143" s="39"/>
      <c r="ED143" s="39"/>
      <c r="EE143" s="39"/>
      <c r="EF143" s="39"/>
      <c r="EG143" s="39"/>
      <c r="EH143" s="39"/>
      <c r="EI143" s="39"/>
      <c r="EJ143" s="39" t="s">
        <v>497</v>
      </c>
      <c r="EK143" s="39">
        <v>0</v>
      </c>
      <c r="EL143" s="39">
        <v>1</v>
      </c>
      <c r="EM143" s="39">
        <v>0</v>
      </c>
      <c r="EN143" s="39">
        <v>0</v>
      </c>
      <c r="EO143" s="39">
        <v>0</v>
      </c>
      <c r="EP143" s="39">
        <v>0</v>
      </c>
      <c r="EQ143" s="39"/>
      <c r="ER143" s="39" t="s">
        <v>557</v>
      </c>
      <c r="ES143" s="39">
        <v>0</v>
      </c>
      <c r="ET143" s="39">
        <v>1</v>
      </c>
      <c r="EU143" s="39">
        <v>0</v>
      </c>
      <c r="EV143" s="39">
        <v>0</v>
      </c>
      <c r="EW143" s="39">
        <v>0</v>
      </c>
      <c r="EX143" s="39">
        <v>0</v>
      </c>
      <c r="EY143" s="39">
        <v>0</v>
      </c>
      <c r="EZ143" s="39">
        <v>0</v>
      </c>
      <c r="FA143" s="39">
        <v>0</v>
      </c>
      <c r="FB143" s="39">
        <v>0</v>
      </c>
      <c r="FC143" s="39">
        <v>0</v>
      </c>
      <c r="FD143" s="39">
        <v>0</v>
      </c>
      <c r="FE143" s="39">
        <v>0</v>
      </c>
      <c r="FF143" s="39">
        <v>0</v>
      </c>
      <c r="FG143" s="39">
        <v>0</v>
      </c>
      <c r="FH143" s="39">
        <v>0</v>
      </c>
      <c r="FI143" s="39">
        <v>0</v>
      </c>
      <c r="FJ143" s="39"/>
      <c r="FK143" s="39" t="s">
        <v>318</v>
      </c>
      <c r="FL143" s="39">
        <v>1</v>
      </c>
      <c r="FM143" s="39">
        <v>0</v>
      </c>
      <c r="FN143" s="39">
        <v>0</v>
      </c>
      <c r="FO143" s="39">
        <v>0</v>
      </c>
      <c r="FP143" s="39">
        <v>0</v>
      </c>
      <c r="FQ143" s="39">
        <v>0</v>
      </c>
      <c r="FR143" s="39"/>
      <c r="FS143" s="39" t="s">
        <v>994</v>
      </c>
      <c r="FT143" s="39">
        <v>0</v>
      </c>
      <c r="FU143" s="39">
        <v>0</v>
      </c>
      <c r="FV143" s="39">
        <v>1</v>
      </c>
      <c r="FW143" s="39">
        <v>0</v>
      </c>
      <c r="FX143" s="39">
        <v>0</v>
      </c>
      <c r="FY143" s="39">
        <v>0</v>
      </c>
      <c r="FZ143" s="39">
        <v>0</v>
      </c>
      <c r="GA143" s="39">
        <v>0</v>
      </c>
      <c r="GB143" s="39">
        <v>0</v>
      </c>
      <c r="GC143" s="39">
        <v>0</v>
      </c>
      <c r="GD143" s="39">
        <v>0</v>
      </c>
      <c r="GE143" s="39">
        <v>0</v>
      </c>
      <c r="GF143" s="39">
        <v>0</v>
      </c>
      <c r="GG143" s="39">
        <v>0</v>
      </c>
      <c r="GH143" s="39">
        <v>0</v>
      </c>
      <c r="GI143" s="39">
        <v>0</v>
      </c>
      <c r="GJ143" s="39">
        <v>0</v>
      </c>
      <c r="GK143" s="39"/>
      <c r="GL143" s="39" t="s">
        <v>499</v>
      </c>
      <c r="GM143" s="39">
        <v>0</v>
      </c>
      <c r="GN143" s="39">
        <v>0</v>
      </c>
      <c r="GO143" s="39">
        <v>1</v>
      </c>
      <c r="GP143" s="39">
        <v>0</v>
      </c>
      <c r="GQ143" s="39">
        <v>0</v>
      </c>
      <c r="GR143" s="39">
        <v>0</v>
      </c>
      <c r="GS143" s="39"/>
      <c r="GT143" s="39"/>
      <c r="GU143" s="39"/>
      <c r="GV143" s="39"/>
      <c r="GW143" s="39"/>
      <c r="GX143" s="39"/>
      <c r="GY143" s="39"/>
      <c r="GZ143" s="39"/>
      <c r="HA143" s="39"/>
      <c r="HB143" s="39"/>
      <c r="HC143" s="39"/>
      <c r="HD143" s="39"/>
      <c r="HE143" s="39"/>
      <c r="HF143" s="39"/>
      <c r="HG143" s="39"/>
      <c r="HH143" s="39"/>
      <c r="HI143" s="39"/>
      <c r="HJ143" s="39"/>
      <c r="HK143" s="39"/>
      <c r="HL143" s="39"/>
      <c r="HM143" s="39"/>
      <c r="HN143" s="39"/>
      <c r="HO143" s="39"/>
      <c r="HP143" s="39"/>
      <c r="HQ143" s="39"/>
      <c r="HR143" s="39"/>
      <c r="HS143" s="39"/>
      <c r="HT143" s="39"/>
      <c r="HU143" s="39" t="s">
        <v>404</v>
      </c>
      <c r="HV143" s="39"/>
      <c r="HW143" s="39" t="s">
        <v>385</v>
      </c>
      <c r="HX143" s="39" t="s">
        <v>404</v>
      </c>
      <c r="HY143" s="39"/>
      <c r="HZ143" s="39" t="s">
        <v>385</v>
      </c>
      <c r="IA143" s="39"/>
      <c r="IB143" s="39"/>
      <c r="IC143" s="39"/>
      <c r="ID143" s="39" t="s">
        <v>355</v>
      </c>
      <c r="IE143" s="39" t="s">
        <v>347</v>
      </c>
      <c r="IF143" s="39">
        <v>1</v>
      </c>
      <c r="IG143" s="39">
        <v>0</v>
      </c>
      <c r="IH143" s="39">
        <v>0</v>
      </c>
      <c r="II143" s="39">
        <v>0</v>
      </c>
      <c r="IJ143" s="39">
        <v>0</v>
      </c>
      <c r="IK143" s="39">
        <v>0</v>
      </c>
      <c r="IL143" s="39">
        <v>0</v>
      </c>
      <c r="IM143" s="39">
        <v>0</v>
      </c>
      <c r="IN143" s="39">
        <v>0</v>
      </c>
      <c r="IO143" s="39">
        <v>0</v>
      </c>
      <c r="IP143" s="39">
        <v>0</v>
      </c>
      <c r="IQ143" s="39"/>
      <c r="IR143" s="39" t="s">
        <v>4216</v>
      </c>
      <c r="IS143" s="39" t="s">
        <v>407</v>
      </c>
      <c r="IT143" s="39">
        <v>1</v>
      </c>
      <c r="IU143" s="39">
        <v>1</v>
      </c>
      <c r="IV143" s="39">
        <v>1</v>
      </c>
      <c r="IW143" s="39">
        <v>1</v>
      </c>
      <c r="IX143" s="39">
        <v>0</v>
      </c>
      <c r="IY143" s="39">
        <v>1</v>
      </c>
      <c r="IZ143" s="39">
        <v>0</v>
      </c>
      <c r="JA143" s="39">
        <v>0</v>
      </c>
      <c r="JB143" s="39">
        <v>0</v>
      </c>
      <c r="JC143" s="39">
        <v>0</v>
      </c>
      <c r="JD143" s="39">
        <v>0</v>
      </c>
      <c r="JE143" s="39">
        <v>0</v>
      </c>
      <c r="JF143" s="39">
        <v>0</v>
      </c>
      <c r="JG143" s="39">
        <v>0</v>
      </c>
      <c r="JH143" s="39">
        <v>0</v>
      </c>
      <c r="JI143" s="39">
        <v>0</v>
      </c>
      <c r="JJ143" s="39"/>
      <c r="JK143" s="39" t="s">
        <v>389</v>
      </c>
      <c r="JL143" s="61" t="s">
        <v>351</v>
      </c>
      <c r="JM143" s="39"/>
      <c r="JN143" s="39" t="s">
        <v>352</v>
      </c>
      <c r="JO143" s="39"/>
      <c r="JP143" s="39" t="s">
        <v>448</v>
      </c>
      <c r="JQ143" s="39">
        <v>0</v>
      </c>
      <c r="JR143" s="39">
        <v>1</v>
      </c>
      <c r="JS143" s="39">
        <v>0</v>
      </c>
      <c r="JT143" s="39">
        <v>0</v>
      </c>
      <c r="JU143" s="39">
        <v>0</v>
      </c>
      <c r="JV143" s="39">
        <v>0</v>
      </c>
      <c r="JW143" s="39">
        <v>0</v>
      </c>
      <c r="JX143" s="39">
        <v>0</v>
      </c>
      <c r="JY143" s="39">
        <v>0</v>
      </c>
      <c r="JZ143" s="39"/>
      <c r="KA143" s="39" t="s">
        <v>4216</v>
      </c>
      <c r="KB143" s="61" t="s">
        <v>4235</v>
      </c>
      <c r="KC143" s="39">
        <v>1</v>
      </c>
      <c r="KD143" s="39">
        <v>1</v>
      </c>
      <c r="KE143" s="39">
        <v>0</v>
      </c>
      <c r="KF143" s="39">
        <v>1</v>
      </c>
      <c r="KG143" s="39">
        <v>0</v>
      </c>
      <c r="KH143" s="39">
        <v>1</v>
      </c>
      <c r="KI143" s="39">
        <v>0</v>
      </c>
      <c r="KJ143" s="39">
        <v>0</v>
      </c>
      <c r="KK143" s="39">
        <v>0</v>
      </c>
      <c r="KL143" s="39">
        <v>0</v>
      </c>
      <c r="KM143" s="39">
        <v>0</v>
      </c>
      <c r="KN143" s="39">
        <v>1</v>
      </c>
      <c r="KO143" s="39">
        <v>1</v>
      </c>
      <c r="KP143" s="39">
        <v>0</v>
      </c>
      <c r="KQ143" s="39">
        <v>0</v>
      </c>
      <c r="KR143" s="39">
        <v>0</v>
      </c>
      <c r="KS143" s="39"/>
      <c r="KT143" s="39" t="s">
        <v>389</v>
      </c>
      <c r="KU143" s="61" t="s">
        <v>351</v>
      </c>
      <c r="KV143" s="39"/>
      <c r="KW143" s="39" t="s">
        <v>408</v>
      </c>
      <c r="KX143" s="39"/>
      <c r="KY143" s="39"/>
      <c r="KZ143" s="39"/>
      <c r="LA143" s="39"/>
      <c r="LB143" s="39"/>
      <c r="LC143" s="39"/>
      <c r="LD143" s="39"/>
      <c r="LE143" s="39"/>
      <c r="LF143" s="39"/>
      <c r="LG143" s="39"/>
      <c r="LH143" s="39"/>
      <c r="LI143" s="39"/>
      <c r="LJ143" s="39"/>
      <c r="LK143" s="39"/>
      <c r="LL143" s="39"/>
      <c r="LM143" s="39"/>
      <c r="LN143" s="39"/>
      <c r="LO143" s="39"/>
      <c r="LP143" s="39"/>
      <c r="LQ143" s="39"/>
      <c r="LR143" s="39"/>
      <c r="LS143" s="39"/>
      <c r="LT143" s="39"/>
      <c r="LU143" s="39"/>
      <c r="LV143" s="39"/>
      <c r="LW143" s="39"/>
      <c r="LX143" s="39"/>
      <c r="LY143" s="39"/>
      <c r="LZ143" s="39"/>
      <c r="MA143" s="39"/>
      <c r="MB143" s="39"/>
      <c r="MC143" s="39"/>
      <c r="MD143" s="39"/>
      <c r="ME143" s="39"/>
      <c r="MF143" s="39"/>
      <c r="MG143" s="39" t="s">
        <v>4355</v>
      </c>
      <c r="MH143" s="39" t="s">
        <v>4357</v>
      </c>
      <c r="MI143" s="39" t="s">
        <v>355</v>
      </c>
      <c r="MJ143" s="39" t="s">
        <v>433</v>
      </c>
      <c r="MK143" s="39">
        <v>1</v>
      </c>
      <c r="ML143" s="39">
        <v>0</v>
      </c>
      <c r="MM143" s="39">
        <v>0</v>
      </c>
      <c r="MN143" s="39">
        <v>0</v>
      </c>
      <c r="MO143" s="39">
        <v>0</v>
      </c>
      <c r="MP143" s="39">
        <v>0</v>
      </c>
      <c r="MQ143" s="39">
        <v>0</v>
      </c>
      <c r="MR143" s="39">
        <v>0</v>
      </c>
      <c r="MS143" s="39"/>
      <c r="MT143" s="39" t="s">
        <v>355</v>
      </c>
      <c r="MU143" s="39">
        <v>0</v>
      </c>
      <c r="MV143" s="39">
        <v>0</v>
      </c>
      <c r="MW143" s="39"/>
      <c r="MX143" s="39">
        <v>0</v>
      </c>
      <c r="MY143" s="39">
        <v>1</v>
      </c>
      <c r="MZ143" s="39">
        <v>0</v>
      </c>
      <c r="NA143" s="39"/>
      <c r="NB143" s="39" t="s">
        <v>356</v>
      </c>
      <c r="NC143" s="39">
        <v>1</v>
      </c>
      <c r="ND143" s="39">
        <v>1</v>
      </c>
      <c r="NE143" s="39">
        <v>0</v>
      </c>
      <c r="NF143" s="39">
        <v>0</v>
      </c>
      <c r="NG143" s="39" t="s">
        <v>357</v>
      </c>
      <c r="NH143" s="39">
        <v>0</v>
      </c>
      <c r="NI143" s="39">
        <v>0</v>
      </c>
      <c r="NJ143" s="39">
        <v>1</v>
      </c>
      <c r="NK143" s="39">
        <v>1</v>
      </c>
      <c r="NL143" s="39">
        <v>0</v>
      </c>
      <c r="NM143" s="39">
        <v>0</v>
      </c>
      <c r="NN143" s="39">
        <v>0</v>
      </c>
      <c r="NO143" s="39">
        <v>0</v>
      </c>
      <c r="NP143" s="39">
        <v>0</v>
      </c>
      <c r="NQ143" s="39">
        <v>0</v>
      </c>
      <c r="NR143" s="39">
        <v>0</v>
      </c>
      <c r="NS143" s="39"/>
      <c r="NT143" s="39"/>
      <c r="NU143" s="39" t="s">
        <v>327</v>
      </c>
      <c r="NV143" s="39" t="s">
        <v>310</v>
      </c>
      <c r="NW143" s="39"/>
      <c r="NX143" s="39"/>
      <c r="NY143" s="39"/>
      <c r="NZ143" s="39"/>
      <c r="OA143" s="39"/>
      <c r="OB143" s="39"/>
      <c r="OC143" s="39"/>
      <c r="OD143" s="39"/>
      <c r="OE143" s="39"/>
      <c r="OF143" s="39"/>
      <c r="OG143" s="39"/>
      <c r="OH143" s="39"/>
      <c r="OI143" s="39" t="s">
        <v>358</v>
      </c>
      <c r="OJ143" s="39">
        <v>1</v>
      </c>
      <c r="OK143" s="39">
        <v>0</v>
      </c>
      <c r="OL143" s="39">
        <v>0</v>
      </c>
      <c r="OM143" s="39">
        <v>0</v>
      </c>
      <c r="ON143" s="39">
        <v>0</v>
      </c>
      <c r="OO143" s="39">
        <v>0</v>
      </c>
      <c r="OP143" s="39"/>
      <c r="OQ143" s="39"/>
      <c r="OR143" s="39">
        <v>0</v>
      </c>
      <c r="OS143" s="39">
        <v>0</v>
      </c>
      <c r="OT143" s="39">
        <v>0</v>
      </c>
      <c r="OU143" s="39"/>
      <c r="OV143" s="39"/>
      <c r="OW143" s="39"/>
      <c r="OX143" s="39"/>
      <c r="OY143" s="39"/>
      <c r="OZ143" s="39"/>
      <c r="PA143" s="39"/>
      <c r="PB143" s="39"/>
      <c r="PC143" s="39"/>
      <c r="PD143" s="39"/>
      <c r="PE143" s="39"/>
      <c r="PF143" s="39"/>
      <c r="PG143" s="39"/>
      <c r="PH143" s="39"/>
      <c r="PI143" s="39"/>
      <c r="PJ143" s="39"/>
      <c r="PK143" s="39"/>
      <c r="PL143" s="39"/>
      <c r="PM143" s="39"/>
      <c r="PN143" s="39"/>
      <c r="PO143" s="39"/>
      <c r="PP143" s="39"/>
      <c r="PQ143" s="39"/>
      <c r="PR143" s="39"/>
      <c r="PS143" s="39"/>
      <c r="PT143" s="39"/>
      <c r="PU143" s="39"/>
      <c r="PV143" s="39"/>
      <c r="PW143" s="39"/>
      <c r="PX143" s="39"/>
      <c r="PY143" s="39"/>
      <c r="PZ143" s="39"/>
      <c r="QA143" s="39"/>
      <c r="QB143" s="39"/>
      <c r="QC143" s="39"/>
      <c r="QD143" s="39"/>
      <c r="QE143" s="39"/>
      <c r="QF143" s="39"/>
      <c r="QG143" s="39"/>
      <c r="QH143" s="39"/>
      <c r="QI143" s="39"/>
      <c r="QJ143" s="39"/>
      <c r="QK143" s="39"/>
      <c r="QL143" s="39"/>
      <c r="QM143" s="39"/>
      <c r="QN143" s="39"/>
      <c r="QO143" s="39"/>
      <c r="QP143" s="39"/>
      <c r="QQ143" s="39"/>
      <c r="QR143" s="39"/>
      <c r="QS143" s="39"/>
      <c r="QT143" s="39"/>
      <c r="QU143" s="39"/>
      <c r="QV143" s="39"/>
      <c r="QW143" s="39"/>
      <c r="QX143" s="39"/>
      <c r="QY143" s="39"/>
      <c r="QZ143" s="39"/>
      <c r="RA143" s="39"/>
      <c r="RB143" s="39"/>
      <c r="RC143" s="39"/>
      <c r="RD143" s="39"/>
      <c r="RE143" s="39"/>
      <c r="RF143" s="39"/>
      <c r="RG143" s="39"/>
      <c r="RH143" s="39"/>
      <c r="RI143" s="39"/>
      <c r="RJ143" s="39"/>
      <c r="RK143" s="39"/>
      <c r="RL143" s="39"/>
      <c r="RM143" s="39"/>
      <c r="RN143" s="39"/>
      <c r="RO143" s="39"/>
      <c r="RP143" s="39"/>
      <c r="RQ143" s="39"/>
      <c r="RR143" s="39"/>
      <c r="RS143" s="39"/>
      <c r="RT143" s="39"/>
      <c r="RU143" s="39"/>
      <c r="RV143" s="39"/>
      <c r="RW143" s="39"/>
      <c r="RX143" s="39"/>
      <c r="RY143" s="39"/>
      <c r="RZ143" s="39"/>
      <c r="SA143" s="39"/>
      <c r="SB143" s="39"/>
      <c r="SC143" s="39"/>
      <c r="SD143" s="39"/>
      <c r="SE143" s="39"/>
      <c r="SF143" s="39"/>
      <c r="SG143" s="39"/>
      <c r="SH143" s="39"/>
      <c r="SI143" s="39"/>
      <c r="SJ143" s="39"/>
      <c r="SK143" s="39"/>
      <c r="SL143" s="39"/>
      <c r="SM143" s="39"/>
      <c r="SN143" s="39"/>
      <c r="SO143" s="39"/>
      <c r="SP143" s="39"/>
      <c r="SQ143" s="39"/>
      <c r="SR143" s="39"/>
      <c r="SS143" s="39"/>
      <c r="ST143" s="39"/>
      <c r="SU143" s="39"/>
      <c r="SV143" s="39"/>
      <c r="SW143" s="39"/>
      <c r="SX143" s="39"/>
      <c r="SY143" s="39"/>
      <c r="SZ143" s="39"/>
      <c r="TA143" s="39"/>
      <c r="TB143" s="39"/>
      <c r="TC143" s="39"/>
      <c r="TD143" s="39"/>
      <c r="TE143" s="39"/>
      <c r="TF143" s="39"/>
      <c r="TG143" s="39"/>
      <c r="TH143" s="39"/>
      <c r="TI143" s="39"/>
      <c r="TJ143" s="39"/>
      <c r="TK143" s="39"/>
      <c r="TL143" s="39"/>
      <c r="TM143" s="39"/>
      <c r="TN143" s="39"/>
      <c r="TO143" s="39"/>
      <c r="TP143" s="39"/>
      <c r="TQ143" s="39"/>
      <c r="TR143" s="39"/>
      <c r="TS143" s="39"/>
      <c r="TT143" s="39"/>
      <c r="TU143" s="39"/>
      <c r="TV143" s="39"/>
      <c r="TW143" s="39"/>
      <c r="TX143" s="39"/>
      <c r="TY143" s="39"/>
      <c r="TZ143" s="39"/>
      <c r="UA143" s="39"/>
      <c r="UB143" s="39"/>
      <c r="UC143" s="39"/>
      <c r="UD143" s="39"/>
      <c r="UE143" s="39"/>
      <c r="UF143" s="39"/>
      <c r="UG143" s="39"/>
      <c r="UH143" s="39"/>
      <c r="UI143" s="39"/>
      <c r="UJ143" s="39"/>
      <c r="UK143" s="39"/>
      <c r="UL143" s="39"/>
      <c r="UM143" s="39"/>
      <c r="UN143" s="39"/>
      <c r="UO143" s="39"/>
      <c r="UP143" s="39"/>
      <c r="UQ143" s="39"/>
      <c r="UR143" s="39"/>
      <c r="US143" s="39"/>
      <c r="UT143" s="39"/>
      <c r="UU143" s="39"/>
      <c r="UV143" s="39"/>
      <c r="UW143" s="39"/>
      <c r="UX143" s="39"/>
      <c r="UY143" s="39"/>
      <c r="UZ143" s="39"/>
      <c r="VA143" s="39"/>
      <c r="VB143" s="39"/>
      <c r="VC143" s="39"/>
      <c r="VD143" s="39"/>
      <c r="VE143" s="39"/>
      <c r="VF143" s="39"/>
      <c r="VG143" s="39"/>
      <c r="VH143" s="39"/>
      <c r="VI143" s="39"/>
      <c r="VJ143" s="39"/>
      <c r="VK143" s="39"/>
      <c r="VL143" s="39"/>
      <c r="VM143" s="39"/>
      <c r="VN143" s="39"/>
      <c r="VO143" s="39"/>
      <c r="VP143" s="39"/>
      <c r="VQ143" s="39"/>
      <c r="VR143" s="39"/>
      <c r="VS143" s="39" t="s">
        <v>3082</v>
      </c>
      <c r="VT143" s="39">
        <v>1</v>
      </c>
      <c r="VU143" s="39">
        <v>1</v>
      </c>
      <c r="VV143" s="39">
        <v>1</v>
      </c>
      <c r="VW143" s="39">
        <v>0</v>
      </c>
      <c r="VX143" s="39">
        <v>0</v>
      </c>
      <c r="VY143" s="39">
        <v>0</v>
      </c>
      <c r="VZ143" s="39">
        <v>0</v>
      </c>
      <c r="WA143" s="39">
        <v>0</v>
      </c>
      <c r="WB143" s="39"/>
      <c r="WC143" s="39">
        <v>0</v>
      </c>
      <c r="WD143" s="39">
        <v>0</v>
      </c>
      <c r="WE143" s="39">
        <v>0</v>
      </c>
      <c r="WF143" s="39"/>
      <c r="WG143" s="39" t="s">
        <v>4094</v>
      </c>
      <c r="WH143" s="39" t="s">
        <v>4537</v>
      </c>
      <c r="WI143" s="39" t="s">
        <v>2251</v>
      </c>
      <c r="WJ143" s="39">
        <v>0</v>
      </c>
      <c r="WK143" s="39">
        <v>0</v>
      </c>
      <c r="WL143" s="39">
        <v>0</v>
      </c>
      <c r="WM143" s="39">
        <v>1</v>
      </c>
      <c r="WN143" s="39">
        <v>0</v>
      </c>
      <c r="WO143" s="39">
        <v>0</v>
      </c>
      <c r="WP143" s="39">
        <v>0</v>
      </c>
      <c r="WQ143" s="39">
        <v>0</v>
      </c>
      <c r="WR143" s="39">
        <v>0</v>
      </c>
      <c r="WS143" s="39">
        <v>0</v>
      </c>
      <c r="WT143" s="39">
        <v>0</v>
      </c>
      <c r="WU143" s="39"/>
      <c r="WV143" s="39">
        <v>0</v>
      </c>
      <c r="WW143" s="39">
        <v>0</v>
      </c>
      <c r="WX143" s="39">
        <v>0</v>
      </c>
      <c r="WY143" s="39"/>
      <c r="WZ143" s="39" t="s">
        <v>5067</v>
      </c>
      <c r="XA143" s="39" t="s">
        <v>327</v>
      </c>
      <c r="XB143" s="39"/>
      <c r="XC143" s="39"/>
      <c r="XD143" s="39"/>
      <c r="XE143" s="39"/>
      <c r="XF143" s="39"/>
      <c r="XG143" s="39"/>
      <c r="XH143" s="39"/>
      <c r="XI143" s="39"/>
      <c r="XJ143" s="39" t="s">
        <v>355</v>
      </c>
      <c r="XK143" s="39" t="s">
        <v>327</v>
      </c>
      <c r="XL143" s="39"/>
      <c r="XM143" s="39" t="s">
        <v>355</v>
      </c>
      <c r="XN143" s="39">
        <v>0</v>
      </c>
      <c r="XO143" s="39">
        <v>0</v>
      </c>
      <c r="XP143" s="39">
        <v>0</v>
      </c>
      <c r="XQ143" s="39"/>
      <c r="XR143" s="39">
        <v>0</v>
      </c>
      <c r="XS143" s="39">
        <v>1</v>
      </c>
      <c r="XT143" s="39">
        <v>0</v>
      </c>
      <c r="XU143" s="39"/>
      <c r="XV143" s="39"/>
      <c r="XW143" s="39"/>
      <c r="XX143" s="39">
        <v>231802095</v>
      </c>
      <c r="XY143" s="39" t="s">
        <v>3086</v>
      </c>
      <c r="XZ143" s="38">
        <v>44513.574965277781</v>
      </c>
      <c r="YA143" s="39"/>
      <c r="YB143" s="39"/>
      <c r="YC143" s="39" t="s">
        <v>336</v>
      </c>
      <c r="YD143" s="39" t="s">
        <v>337</v>
      </c>
      <c r="YE143" s="39"/>
      <c r="YF143" s="39">
        <v>156</v>
      </c>
    </row>
    <row r="144" spans="1:656" s="14" customFormat="1" x14ac:dyDescent="0.25">
      <c r="A144" s="37">
        <v>44513.654564641212</v>
      </c>
      <c r="B144" s="38">
        <v>44513.657599108803</v>
      </c>
      <c r="C144" s="38">
        <v>44513</v>
      </c>
      <c r="D144" s="39" t="s">
        <v>2735</v>
      </c>
      <c r="E144" s="39" t="s">
        <v>462</v>
      </c>
      <c r="F144" s="38">
        <v>44505</v>
      </c>
      <c r="G144" s="39" t="s">
        <v>310</v>
      </c>
      <c r="H144" s="39" t="s">
        <v>310</v>
      </c>
      <c r="I144" s="39" t="s">
        <v>327</v>
      </c>
      <c r="J144" s="39" t="s">
        <v>1980</v>
      </c>
      <c r="K144" s="39" t="s">
        <v>313</v>
      </c>
      <c r="L144" s="39"/>
      <c r="M144" s="39" t="s">
        <v>314</v>
      </c>
      <c r="N144" s="39" t="s">
        <v>310</v>
      </c>
      <c r="O144" s="39" t="s">
        <v>315</v>
      </c>
      <c r="P144" s="39" t="s">
        <v>316</v>
      </c>
      <c r="Q144" s="39"/>
      <c r="R144" s="39" t="s">
        <v>317</v>
      </c>
      <c r="S144" s="39">
        <v>3</v>
      </c>
      <c r="T144" s="39">
        <v>0</v>
      </c>
      <c r="U144" s="39">
        <v>1</v>
      </c>
      <c r="V144" s="39" t="s">
        <v>319</v>
      </c>
      <c r="W144" s="39">
        <v>0</v>
      </c>
      <c r="X144" s="39">
        <v>1</v>
      </c>
      <c r="Y144" s="39">
        <v>0</v>
      </c>
      <c r="Z144" s="39">
        <v>0</v>
      </c>
      <c r="AA144" s="39"/>
      <c r="AB144" s="39"/>
      <c r="AC144" s="39"/>
      <c r="AD144" s="39"/>
      <c r="AE144" s="39"/>
      <c r="AF144" s="39" t="s">
        <v>310</v>
      </c>
      <c r="AG144" s="39" t="s">
        <v>339</v>
      </c>
      <c r="AH144" s="39">
        <v>1</v>
      </c>
      <c r="AI144" s="39">
        <v>0</v>
      </c>
      <c r="AJ144" s="39">
        <v>0</v>
      </c>
      <c r="AK144" s="39">
        <v>0</v>
      </c>
      <c r="AL144" s="39">
        <v>0</v>
      </c>
      <c r="AM144" s="39">
        <v>0</v>
      </c>
      <c r="AN144" s="39">
        <v>0</v>
      </c>
      <c r="AO144" s="39">
        <v>0</v>
      </c>
      <c r="AP144" s="39"/>
      <c r="AQ144" s="39" t="s">
        <v>480</v>
      </c>
      <c r="AR144" s="39"/>
      <c r="AS144" s="39">
        <v>450</v>
      </c>
      <c r="AT144" s="39" t="s">
        <v>327</v>
      </c>
      <c r="AU144" s="39"/>
      <c r="AV144" s="39"/>
      <c r="AW144" s="39"/>
      <c r="AX144" s="39"/>
      <c r="AY144" s="39"/>
      <c r="AZ144" s="39"/>
      <c r="BA144" s="39"/>
      <c r="BB144" s="39"/>
      <c r="BC144" s="39"/>
      <c r="BD144" s="39"/>
      <c r="BE144" s="39"/>
      <c r="BF144" s="39"/>
      <c r="BG144" s="39"/>
      <c r="BH144" s="39"/>
      <c r="BI144" s="39"/>
      <c r="BJ144" s="39"/>
      <c r="BK144" s="39"/>
      <c r="BL144" s="39"/>
      <c r="BM144" s="39"/>
      <c r="BN144" s="39"/>
      <c r="BO144" s="39" t="s">
        <v>496</v>
      </c>
      <c r="BP144" s="39"/>
      <c r="BQ144" s="39"/>
      <c r="BR144" s="39"/>
      <c r="BS144" s="39"/>
      <c r="BT144" s="39"/>
      <c r="BU144" s="39"/>
      <c r="BV144" s="39"/>
      <c r="BW144" s="39"/>
      <c r="BX144" s="39"/>
      <c r="BY144" s="39"/>
      <c r="BZ144" s="39"/>
      <c r="CA144" s="39"/>
      <c r="CB144" s="39"/>
      <c r="CC144" s="39"/>
      <c r="CD144" s="39"/>
      <c r="CE144" s="39"/>
      <c r="CF144" s="39"/>
      <c r="CG144" s="39"/>
      <c r="CH144" s="39"/>
      <c r="CI144" s="39"/>
      <c r="CJ144" s="39"/>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c r="DO144" s="39"/>
      <c r="DP144" s="39"/>
      <c r="DQ144" s="39"/>
      <c r="DR144" s="39"/>
      <c r="DS144" s="39"/>
      <c r="DT144" s="39"/>
      <c r="DU144" s="39"/>
      <c r="DV144" s="39"/>
      <c r="DW144" s="39"/>
      <c r="DX144" s="39"/>
      <c r="DY144" s="39"/>
      <c r="DZ144" s="39"/>
      <c r="EA144" s="39"/>
      <c r="EB144" s="39"/>
      <c r="EC144" s="39"/>
      <c r="ED144" s="39"/>
      <c r="EE144" s="39"/>
      <c r="EF144" s="39"/>
      <c r="EG144" s="39"/>
      <c r="EH144" s="39"/>
      <c r="EI144" s="39"/>
      <c r="EJ144" s="39" t="s">
        <v>318</v>
      </c>
      <c r="EK144" s="39">
        <v>1</v>
      </c>
      <c r="EL144" s="39">
        <v>0</v>
      </c>
      <c r="EM144" s="39">
        <v>0</v>
      </c>
      <c r="EN144" s="39">
        <v>0</v>
      </c>
      <c r="EO144" s="39">
        <v>0</v>
      </c>
      <c r="EP144" s="39">
        <v>0</v>
      </c>
      <c r="EQ144" s="39"/>
      <c r="ER144" s="39" t="s">
        <v>519</v>
      </c>
      <c r="ES144" s="39">
        <v>1</v>
      </c>
      <c r="ET144" s="39">
        <v>1</v>
      </c>
      <c r="EU144" s="39">
        <v>0</v>
      </c>
      <c r="EV144" s="39">
        <v>0</v>
      </c>
      <c r="EW144" s="39">
        <v>0</v>
      </c>
      <c r="EX144" s="39">
        <v>0</v>
      </c>
      <c r="EY144" s="39">
        <v>0</v>
      </c>
      <c r="EZ144" s="39">
        <v>0</v>
      </c>
      <c r="FA144" s="39">
        <v>0</v>
      </c>
      <c r="FB144" s="39">
        <v>0</v>
      </c>
      <c r="FC144" s="39">
        <v>0</v>
      </c>
      <c r="FD144" s="39">
        <v>0</v>
      </c>
      <c r="FE144" s="39">
        <v>0</v>
      </c>
      <c r="FF144" s="39">
        <v>0</v>
      </c>
      <c r="FG144" s="39">
        <v>0</v>
      </c>
      <c r="FH144" s="39">
        <v>0</v>
      </c>
      <c r="FI144" s="39">
        <v>0</v>
      </c>
      <c r="FJ144" s="39"/>
      <c r="FK144" s="39" t="s">
        <v>318</v>
      </c>
      <c r="FL144" s="39">
        <v>1</v>
      </c>
      <c r="FM144" s="39">
        <v>0</v>
      </c>
      <c r="FN144" s="39">
        <v>0</v>
      </c>
      <c r="FO144" s="39">
        <v>0</v>
      </c>
      <c r="FP144" s="39">
        <v>0</v>
      </c>
      <c r="FQ144" s="39">
        <v>0</v>
      </c>
      <c r="FR144" s="39"/>
      <c r="FS144" s="39"/>
      <c r="FT144" s="39"/>
      <c r="FU144" s="39"/>
      <c r="FV144" s="39"/>
      <c r="FW144" s="39"/>
      <c r="FX144" s="39"/>
      <c r="FY144" s="39"/>
      <c r="FZ144" s="39"/>
      <c r="GA144" s="39"/>
      <c r="GB144" s="39"/>
      <c r="GC144" s="39"/>
      <c r="GD144" s="39"/>
      <c r="GE144" s="39"/>
      <c r="GF144" s="39"/>
      <c r="GG144" s="39"/>
      <c r="GH144" s="39"/>
      <c r="GI144" s="39"/>
      <c r="GJ144" s="39"/>
      <c r="GK144" s="39"/>
      <c r="GL144" s="39"/>
      <c r="GM144" s="39"/>
      <c r="GN144" s="39"/>
      <c r="GO144" s="39"/>
      <c r="GP144" s="39"/>
      <c r="GQ144" s="39"/>
      <c r="GR144" s="39"/>
      <c r="GS144" s="39"/>
      <c r="GT144" s="39"/>
      <c r="GU144" s="39"/>
      <c r="GV144" s="39"/>
      <c r="GW144" s="39"/>
      <c r="GX144" s="39"/>
      <c r="GY144" s="39"/>
      <c r="GZ144" s="39"/>
      <c r="HA144" s="39"/>
      <c r="HB144" s="39"/>
      <c r="HC144" s="39"/>
      <c r="HD144" s="39"/>
      <c r="HE144" s="39"/>
      <c r="HF144" s="39"/>
      <c r="HG144" s="39"/>
      <c r="HH144" s="39"/>
      <c r="HI144" s="39"/>
      <c r="HJ144" s="39"/>
      <c r="HK144" s="39"/>
      <c r="HL144" s="39"/>
      <c r="HM144" s="39"/>
      <c r="HN144" s="39"/>
      <c r="HO144" s="39"/>
      <c r="HP144" s="39"/>
      <c r="HQ144" s="39"/>
      <c r="HR144" s="39"/>
      <c r="HS144" s="39"/>
      <c r="HT144" s="39"/>
      <c r="HU144" s="39" t="s">
        <v>404</v>
      </c>
      <c r="HV144" s="39"/>
      <c r="HW144" s="39" t="s">
        <v>345</v>
      </c>
      <c r="HX144" s="39"/>
      <c r="HY144" s="39"/>
      <c r="HZ144" s="39"/>
      <c r="IA144" s="39"/>
      <c r="IB144" s="39"/>
      <c r="IC144" s="39"/>
      <c r="ID144" s="54" t="s">
        <v>4288</v>
      </c>
      <c r="IE144" s="39" t="s">
        <v>4209</v>
      </c>
      <c r="IF144" s="39">
        <v>0</v>
      </c>
      <c r="IG144" s="39">
        <v>0</v>
      </c>
      <c r="IH144" s="39">
        <v>0</v>
      </c>
      <c r="II144" s="39">
        <v>0</v>
      </c>
      <c r="IJ144" s="39">
        <v>0</v>
      </c>
      <c r="IK144" s="39">
        <v>0</v>
      </c>
      <c r="IL144" s="39">
        <v>1</v>
      </c>
      <c r="IM144" s="39">
        <v>0</v>
      </c>
      <c r="IN144" s="39">
        <v>0</v>
      </c>
      <c r="IO144" s="39">
        <v>0</v>
      </c>
      <c r="IP144" s="39">
        <v>0</v>
      </c>
      <c r="IQ144" s="39"/>
      <c r="IR144" s="39" t="s">
        <v>4220</v>
      </c>
      <c r="IS144" s="39" t="s">
        <v>4224</v>
      </c>
      <c r="IT144" s="39">
        <v>0</v>
      </c>
      <c r="IU144" s="39">
        <v>0</v>
      </c>
      <c r="IV144" s="39">
        <v>0</v>
      </c>
      <c r="IW144" s="39">
        <v>0</v>
      </c>
      <c r="IX144" s="39">
        <v>0</v>
      </c>
      <c r="IY144" s="39">
        <v>0</v>
      </c>
      <c r="IZ144" s="39">
        <v>0</v>
      </c>
      <c r="JA144" s="39">
        <v>0</v>
      </c>
      <c r="JB144" s="39">
        <v>0</v>
      </c>
      <c r="JC144" s="39">
        <v>0</v>
      </c>
      <c r="JD144" s="39">
        <v>0</v>
      </c>
      <c r="JE144" s="39">
        <v>0</v>
      </c>
      <c r="JF144" s="39">
        <v>1</v>
      </c>
      <c r="JG144" s="39">
        <v>0</v>
      </c>
      <c r="JH144" s="39">
        <v>0</v>
      </c>
      <c r="JI144" s="39">
        <v>0</v>
      </c>
      <c r="JJ144" s="39"/>
      <c r="JK144" s="39" t="s">
        <v>355</v>
      </c>
      <c r="JL144" s="61" t="s">
        <v>351</v>
      </c>
      <c r="JM144" s="39"/>
      <c r="JN144" s="58" t="s">
        <v>352</v>
      </c>
      <c r="JO144" s="58"/>
      <c r="JP144" s="39"/>
      <c r="JQ144" s="39"/>
      <c r="JR144" s="39"/>
      <c r="JS144" s="39"/>
      <c r="JT144" s="39"/>
      <c r="JU144" s="39"/>
      <c r="JV144" s="39"/>
      <c r="JW144" s="39"/>
      <c r="JX144" s="39"/>
      <c r="JY144" s="39"/>
      <c r="JZ144" s="39"/>
      <c r="KA144" s="58"/>
      <c r="KB144" s="59" t="s">
        <v>4237</v>
      </c>
      <c r="KC144" s="39"/>
      <c r="KD144" s="39"/>
      <c r="KE144" s="39"/>
      <c r="KF144" s="39"/>
      <c r="KG144" s="39"/>
      <c r="KH144" s="39"/>
      <c r="KI144" s="39"/>
      <c r="KJ144" s="39"/>
      <c r="KK144" s="39"/>
      <c r="KL144" s="39"/>
      <c r="KM144" s="39"/>
      <c r="KN144" s="39"/>
      <c r="KO144" s="39"/>
      <c r="KP144" s="39"/>
      <c r="KQ144" s="39"/>
      <c r="KR144" s="39"/>
      <c r="KS144" s="39"/>
      <c r="KT144" s="39"/>
      <c r="KU144" s="39"/>
      <c r="KV144" s="39"/>
      <c r="KW144" s="39"/>
      <c r="KX144" s="39"/>
      <c r="KY144" s="39"/>
      <c r="KZ144" s="39"/>
      <c r="LA144" s="39"/>
      <c r="LB144" s="39"/>
      <c r="LC144" s="39"/>
      <c r="LD144" s="39"/>
      <c r="LE144" s="39"/>
      <c r="LF144" s="39"/>
      <c r="LG144" s="39"/>
      <c r="LH144" s="39"/>
      <c r="LI144" s="39"/>
      <c r="LJ144" s="39"/>
      <c r="LK144" s="39"/>
      <c r="LL144" s="39"/>
      <c r="LM144" s="39"/>
      <c r="LN144" s="39"/>
      <c r="LO144" s="39"/>
      <c r="LP144" s="39"/>
      <c r="LQ144" s="39"/>
      <c r="LR144" s="39"/>
      <c r="LS144" s="39"/>
      <c r="LT144" s="39"/>
      <c r="LU144" s="39"/>
      <c r="LV144" s="39"/>
      <c r="LW144" s="39"/>
      <c r="LX144" s="39"/>
      <c r="LY144" s="39"/>
      <c r="LZ144" s="39"/>
      <c r="MA144" s="39"/>
      <c r="MB144" s="39"/>
      <c r="MC144" s="39"/>
      <c r="MD144" s="39"/>
      <c r="ME144" s="39"/>
      <c r="MF144" s="39"/>
      <c r="MG144" s="39" t="s">
        <v>2271</v>
      </c>
      <c r="MH144" s="54" t="s">
        <v>355</v>
      </c>
      <c r="MI144" s="54" t="s">
        <v>355</v>
      </c>
      <c r="MJ144" s="39" t="s">
        <v>320</v>
      </c>
      <c r="MK144" s="39">
        <v>0</v>
      </c>
      <c r="ML144" s="39">
        <v>0</v>
      </c>
      <c r="MM144" s="39">
        <v>0</v>
      </c>
      <c r="MN144" s="39">
        <v>0</v>
      </c>
      <c r="MO144" s="39">
        <v>0</v>
      </c>
      <c r="MP144" s="39">
        <v>1</v>
      </c>
      <c r="MQ144" s="39">
        <v>0</v>
      </c>
      <c r="MR144" s="39">
        <v>0</v>
      </c>
      <c r="MS144" s="39" t="s">
        <v>4164</v>
      </c>
      <c r="MT144" s="54" t="s">
        <v>355</v>
      </c>
      <c r="MU144" s="39">
        <v>0</v>
      </c>
      <c r="MV144" s="39">
        <v>0</v>
      </c>
      <c r="MW144" s="39"/>
      <c r="MX144" s="39">
        <v>0</v>
      </c>
      <c r="MY144" s="39">
        <v>1</v>
      </c>
      <c r="MZ144" s="39">
        <v>0</v>
      </c>
      <c r="NA144" s="39"/>
      <c r="NB144" s="39" t="s">
        <v>2242</v>
      </c>
      <c r="NC144" s="39">
        <v>0</v>
      </c>
      <c r="ND144" s="39">
        <v>1</v>
      </c>
      <c r="NE144" s="39">
        <v>1</v>
      </c>
      <c r="NF144" s="39">
        <v>0</v>
      </c>
      <c r="NG144" s="39" t="s">
        <v>357</v>
      </c>
      <c r="NH144" s="39">
        <v>0</v>
      </c>
      <c r="NI144" s="39">
        <v>0</v>
      </c>
      <c r="NJ144" s="39">
        <v>1</v>
      </c>
      <c r="NK144" s="39">
        <v>1</v>
      </c>
      <c r="NL144" s="39">
        <v>0</v>
      </c>
      <c r="NM144" s="39">
        <v>0</v>
      </c>
      <c r="NN144" s="39">
        <v>0</v>
      </c>
      <c r="NO144" s="39">
        <v>0</v>
      </c>
      <c r="NP144" s="39">
        <v>0</v>
      </c>
      <c r="NQ144" s="39">
        <v>0</v>
      </c>
      <c r="NR144" s="39">
        <v>0</v>
      </c>
      <c r="NS144" s="39"/>
      <c r="NT144" s="39"/>
      <c r="NU144" s="39" t="s">
        <v>327</v>
      </c>
      <c r="NV144" s="39" t="s">
        <v>310</v>
      </c>
      <c r="NW144" s="39"/>
      <c r="NX144" s="39"/>
      <c r="NY144" s="39"/>
      <c r="NZ144" s="39"/>
      <c r="OA144" s="39"/>
      <c r="OB144" s="39"/>
      <c r="OC144" s="39"/>
      <c r="OD144" s="39"/>
      <c r="OE144" s="39"/>
      <c r="OF144" s="39"/>
      <c r="OG144" s="39"/>
      <c r="OH144" s="39"/>
      <c r="OI144" s="39" t="s">
        <v>358</v>
      </c>
      <c r="OJ144" s="39">
        <v>1</v>
      </c>
      <c r="OK144" s="39">
        <v>0</v>
      </c>
      <c r="OL144" s="39">
        <v>0</v>
      </c>
      <c r="OM144" s="39">
        <v>0</v>
      </c>
      <c r="ON144" s="39">
        <v>0</v>
      </c>
      <c r="OO144" s="39">
        <v>0</v>
      </c>
      <c r="OP144" s="39"/>
      <c r="OQ144" s="39"/>
      <c r="OR144" s="39">
        <v>0</v>
      </c>
      <c r="OS144" s="39">
        <v>0</v>
      </c>
      <c r="OT144" s="39">
        <v>0</v>
      </c>
      <c r="OU144" s="39"/>
      <c r="OV144" s="39"/>
      <c r="OW144" s="39"/>
      <c r="OX144" s="39"/>
      <c r="OY144" s="39"/>
      <c r="OZ144" s="39"/>
      <c r="PA144" s="39"/>
      <c r="PB144" s="39"/>
      <c r="PC144" s="39"/>
      <c r="PD144" s="39"/>
      <c r="PE144" s="39"/>
      <c r="PF144" s="39"/>
      <c r="PG144" s="39"/>
      <c r="PH144" s="39"/>
      <c r="PI144" s="39"/>
      <c r="PJ144" s="39"/>
      <c r="PK144" s="39"/>
      <c r="PL144" s="39"/>
      <c r="PM144" s="39"/>
      <c r="PN144" s="39"/>
      <c r="PO144" s="39"/>
      <c r="PP144" s="39"/>
      <c r="PQ144" s="39"/>
      <c r="PR144" s="39"/>
      <c r="PS144" s="39"/>
      <c r="PT144" s="39"/>
      <c r="PU144" s="39"/>
      <c r="PV144" s="39"/>
      <c r="PW144" s="39"/>
      <c r="PX144" s="39"/>
      <c r="PY144" s="39"/>
      <c r="PZ144" s="39"/>
      <c r="QA144" s="39"/>
      <c r="QB144" s="39"/>
      <c r="QC144" s="39"/>
      <c r="QD144" s="39"/>
      <c r="QE144" s="39"/>
      <c r="QF144" s="39"/>
      <c r="QG144" s="39"/>
      <c r="QH144" s="39"/>
      <c r="QI144" s="39"/>
      <c r="QJ144" s="39"/>
      <c r="QK144" s="39"/>
      <c r="QL144" s="39"/>
      <c r="QM144" s="39"/>
      <c r="QN144" s="39"/>
      <c r="QO144" s="39"/>
      <c r="QP144" s="39"/>
      <c r="QQ144" s="39"/>
      <c r="QR144" s="39"/>
      <c r="QS144" s="39"/>
      <c r="QT144" s="39"/>
      <c r="QU144" s="39"/>
      <c r="QV144" s="39"/>
      <c r="QW144" s="39"/>
      <c r="QX144" s="39"/>
      <c r="QY144" s="39"/>
      <c r="QZ144" s="39"/>
      <c r="RA144" s="39"/>
      <c r="RB144" s="39"/>
      <c r="RC144" s="39"/>
      <c r="RD144" s="39"/>
      <c r="RE144" s="39"/>
      <c r="RF144" s="39"/>
      <c r="RG144" s="39"/>
      <c r="RH144" s="39"/>
      <c r="RI144" s="39"/>
      <c r="RJ144" s="39"/>
      <c r="RK144" s="39"/>
      <c r="RL144" s="39"/>
      <c r="RM144" s="39"/>
      <c r="RN144" s="39"/>
      <c r="RO144" s="39"/>
      <c r="RP144" s="39"/>
      <c r="RQ144" s="39"/>
      <c r="RR144" s="39"/>
      <c r="RS144" s="39"/>
      <c r="RT144" s="39"/>
      <c r="RU144" s="39"/>
      <c r="RV144" s="39"/>
      <c r="RW144" s="39"/>
      <c r="RX144" s="39"/>
      <c r="RY144" s="39"/>
      <c r="RZ144" s="39"/>
      <c r="SA144" s="39"/>
      <c r="SB144" s="39"/>
      <c r="SC144" s="39"/>
      <c r="SD144" s="39"/>
      <c r="SE144" s="39"/>
      <c r="SF144" s="39"/>
      <c r="SG144" s="39"/>
      <c r="SH144" s="39"/>
      <c r="SI144" s="39"/>
      <c r="SJ144" s="39"/>
      <c r="SK144" s="39"/>
      <c r="SL144" s="39"/>
      <c r="SM144" s="39"/>
      <c r="SN144" s="39"/>
      <c r="SO144" s="39"/>
      <c r="SP144" s="39"/>
      <c r="SQ144" s="39"/>
      <c r="SR144" s="39"/>
      <c r="SS144" s="39"/>
      <c r="ST144" s="39"/>
      <c r="SU144" s="39"/>
      <c r="SV144" s="39"/>
      <c r="SW144" s="39"/>
      <c r="SX144" s="39"/>
      <c r="SY144" s="39"/>
      <c r="SZ144" s="39"/>
      <c r="TA144" s="39"/>
      <c r="TB144" s="39"/>
      <c r="TC144" s="39"/>
      <c r="TD144" s="39"/>
      <c r="TE144" s="39"/>
      <c r="TF144" s="39"/>
      <c r="TG144" s="39"/>
      <c r="TH144" s="39"/>
      <c r="TI144" s="39"/>
      <c r="TJ144" s="39"/>
      <c r="TK144" s="39"/>
      <c r="TL144" s="39"/>
      <c r="TM144" s="39"/>
      <c r="TN144" s="39"/>
      <c r="TO144" s="39"/>
      <c r="TP144" s="39"/>
      <c r="TQ144" s="39"/>
      <c r="TR144" s="39"/>
      <c r="TS144" s="39"/>
      <c r="TT144" s="39"/>
      <c r="TU144" s="39"/>
      <c r="TV144" s="39"/>
      <c r="TW144" s="39"/>
      <c r="TX144" s="39"/>
      <c r="TY144" s="39"/>
      <c r="TZ144" s="39"/>
      <c r="UA144" s="39"/>
      <c r="UB144" s="39"/>
      <c r="UC144" s="39"/>
      <c r="UD144" s="39"/>
      <c r="UE144" s="39"/>
      <c r="UF144" s="39"/>
      <c r="UG144" s="39"/>
      <c r="UH144" s="39"/>
      <c r="UI144" s="39"/>
      <c r="UJ144" s="39"/>
      <c r="UK144" s="39"/>
      <c r="UL144" s="39"/>
      <c r="UM144" s="39"/>
      <c r="UN144" s="39"/>
      <c r="UO144" s="39"/>
      <c r="UP144" s="39"/>
      <c r="UQ144" s="39"/>
      <c r="UR144" s="39"/>
      <c r="US144" s="39"/>
      <c r="UT144" s="39"/>
      <c r="UU144" s="39"/>
      <c r="UV144" s="39"/>
      <c r="UW144" s="39"/>
      <c r="UX144" s="39"/>
      <c r="UY144" s="39"/>
      <c r="UZ144" s="39"/>
      <c r="VA144" s="39"/>
      <c r="VB144" s="39"/>
      <c r="VC144" s="39"/>
      <c r="VD144" s="39"/>
      <c r="VE144" s="39"/>
      <c r="VF144" s="39"/>
      <c r="VG144" s="39"/>
      <c r="VH144" s="39"/>
      <c r="VI144" s="39"/>
      <c r="VJ144" s="39"/>
      <c r="VK144" s="39"/>
      <c r="VL144" s="39"/>
      <c r="VM144" s="39"/>
      <c r="VN144" s="39"/>
      <c r="VO144" s="39"/>
      <c r="VP144" s="39"/>
      <c r="VQ144" s="39"/>
      <c r="VR144" s="39"/>
      <c r="VS144" s="39" t="s">
        <v>3091</v>
      </c>
      <c r="VT144" s="39">
        <v>1</v>
      </c>
      <c r="VU144" s="39">
        <v>1</v>
      </c>
      <c r="VV144" s="39">
        <v>1</v>
      </c>
      <c r="VW144" s="39">
        <v>0</v>
      </c>
      <c r="VX144" s="39">
        <v>0</v>
      </c>
      <c r="VY144" s="39">
        <v>0</v>
      </c>
      <c r="VZ144" s="39">
        <v>1</v>
      </c>
      <c r="WA144" s="39">
        <v>0</v>
      </c>
      <c r="WB144" s="39"/>
      <c r="WC144" s="39">
        <v>0</v>
      </c>
      <c r="WD144" s="39">
        <v>0</v>
      </c>
      <c r="WE144" s="39">
        <v>0</v>
      </c>
      <c r="WF144" s="39"/>
      <c r="WG144" s="39" t="s">
        <v>4459</v>
      </c>
      <c r="WH144" s="39" t="s">
        <v>392</v>
      </c>
      <c r="WI144" s="39" t="s">
        <v>355</v>
      </c>
      <c r="WJ144" s="39">
        <v>0</v>
      </c>
      <c r="WK144" s="39">
        <v>0</v>
      </c>
      <c r="WL144" s="39">
        <v>0</v>
      </c>
      <c r="WM144" s="39">
        <v>0</v>
      </c>
      <c r="WN144" s="39">
        <v>0</v>
      </c>
      <c r="WO144" s="39">
        <v>0</v>
      </c>
      <c r="WP144" s="39">
        <v>0</v>
      </c>
      <c r="WQ144" s="39">
        <v>0</v>
      </c>
      <c r="WR144" s="39">
        <v>0</v>
      </c>
      <c r="WS144" s="39">
        <v>0</v>
      </c>
      <c r="WT144" s="39">
        <v>0</v>
      </c>
      <c r="WU144" s="39"/>
      <c r="WV144" s="39">
        <v>0</v>
      </c>
      <c r="WW144" s="39">
        <v>1</v>
      </c>
      <c r="WX144" s="39">
        <v>0</v>
      </c>
      <c r="WY144" s="39"/>
      <c r="WZ144" s="39"/>
      <c r="XA144" s="39" t="s">
        <v>327</v>
      </c>
      <c r="XB144" s="39"/>
      <c r="XC144" s="39"/>
      <c r="XD144" s="39"/>
      <c r="XE144" s="39"/>
      <c r="XF144" s="39"/>
      <c r="XG144" s="39"/>
      <c r="XH144" s="39"/>
      <c r="XI144" s="39"/>
      <c r="XJ144" s="39" t="s">
        <v>355</v>
      </c>
      <c r="XK144" s="39" t="s">
        <v>327</v>
      </c>
      <c r="XL144" s="39"/>
      <c r="XM144" s="39" t="s">
        <v>355</v>
      </c>
      <c r="XN144" s="39">
        <v>0</v>
      </c>
      <c r="XO144" s="39">
        <v>0</v>
      </c>
      <c r="XP144" s="39">
        <v>0</v>
      </c>
      <c r="XQ144" s="39"/>
      <c r="XR144" s="39">
        <v>0</v>
      </c>
      <c r="XS144" s="39">
        <v>1</v>
      </c>
      <c r="XT144" s="39">
        <v>0</v>
      </c>
      <c r="XU144" s="39"/>
      <c r="XV144" s="39"/>
      <c r="XW144" s="39"/>
      <c r="XX144" s="39">
        <v>231802102</v>
      </c>
      <c r="XY144" s="39" t="s">
        <v>3093</v>
      </c>
      <c r="XZ144" s="38">
        <v>44513.574965277781</v>
      </c>
      <c r="YA144" s="39"/>
      <c r="YB144" s="39"/>
      <c r="YC144" s="39" t="s">
        <v>336</v>
      </c>
      <c r="YD144" s="39" t="s">
        <v>337</v>
      </c>
      <c r="YE144" s="39"/>
      <c r="YF144" s="39">
        <v>157</v>
      </c>
    </row>
    <row r="145" spans="1:656" s="14" customFormat="1" x14ac:dyDescent="0.25">
      <c r="A145" s="56">
        <v>44513.664280798614</v>
      </c>
      <c r="B145" s="57">
        <v>44513.668023715283</v>
      </c>
      <c r="C145" s="57">
        <v>44513</v>
      </c>
      <c r="D145" s="58" t="s">
        <v>2735</v>
      </c>
      <c r="E145" s="58" t="s">
        <v>462</v>
      </c>
      <c r="F145" s="57">
        <v>44506</v>
      </c>
      <c r="G145" s="58" t="s">
        <v>310</v>
      </c>
      <c r="H145" s="58" t="s">
        <v>310</v>
      </c>
      <c r="I145" s="58" t="s">
        <v>327</v>
      </c>
      <c r="J145" s="58" t="s">
        <v>1980</v>
      </c>
      <c r="K145" s="58" t="s">
        <v>441</v>
      </c>
      <c r="L145" s="58"/>
      <c r="M145" s="58" t="s">
        <v>681</v>
      </c>
      <c r="N145" s="58" t="s">
        <v>310</v>
      </c>
      <c r="O145" s="58" t="s">
        <v>382</v>
      </c>
      <c r="P145" s="58" t="s">
        <v>316</v>
      </c>
      <c r="Q145" s="58"/>
      <c r="R145" s="58" t="s">
        <v>617</v>
      </c>
      <c r="S145" s="58">
        <v>3</v>
      </c>
      <c r="T145" s="58">
        <v>0</v>
      </c>
      <c r="U145" s="58">
        <v>1</v>
      </c>
      <c r="V145" s="58" t="s">
        <v>318</v>
      </c>
      <c r="W145" s="58">
        <v>1</v>
      </c>
      <c r="X145" s="58">
        <v>0</v>
      </c>
      <c r="Y145" s="58">
        <v>0</v>
      </c>
      <c r="Z145" s="58">
        <v>0</v>
      </c>
      <c r="AA145" s="58" t="s">
        <v>495</v>
      </c>
      <c r="AB145" s="58">
        <v>1</v>
      </c>
      <c r="AC145" s="58">
        <v>1</v>
      </c>
      <c r="AD145" s="58">
        <v>0</v>
      </c>
      <c r="AE145" s="58">
        <v>0</v>
      </c>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c r="BZ145" s="58"/>
      <c r="CA145" s="58"/>
      <c r="CB145" s="58"/>
      <c r="CC145" s="58"/>
      <c r="CD145" s="58"/>
      <c r="CE145" s="58"/>
      <c r="CF145" s="58"/>
      <c r="CG145" s="58"/>
      <c r="CH145" s="58"/>
      <c r="CI145" s="58"/>
      <c r="CJ145" s="58"/>
      <c r="CK145" s="58"/>
      <c r="CL145" s="58"/>
      <c r="CM145" s="58"/>
      <c r="CN145" s="58"/>
      <c r="CO145" s="58"/>
      <c r="CP145" s="58"/>
      <c r="CQ145" s="58"/>
      <c r="CR145" s="58"/>
      <c r="CS145" s="58"/>
      <c r="CT145" s="58"/>
      <c r="CU145" s="58"/>
      <c r="CV145" s="58"/>
      <c r="CW145" s="58"/>
      <c r="CX145" s="58"/>
      <c r="CY145" s="58"/>
      <c r="CZ145" s="58"/>
      <c r="DA145" s="58"/>
      <c r="DB145" s="58"/>
      <c r="DC145" s="58"/>
      <c r="DD145" s="58"/>
      <c r="DE145" s="58"/>
      <c r="DF145" s="58"/>
      <c r="DG145" s="58"/>
      <c r="DH145" s="58"/>
      <c r="DI145" s="58"/>
      <c r="DJ145" s="58"/>
      <c r="DK145" s="58"/>
      <c r="DL145" s="58"/>
      <c r="DM145" s="58"/>
      <c r="DN145" s="58"/>
      <c r="DO145" s="58"/>
      <c r="DP145" s="58"/>
      <c r="DQ145" s="58"/>
      <c r="DR145" s="58"/>
      <c r="DS145" s="58"/>
      <c r="DT145" s="58"/>
      <c r="DU145" s="58"/>
      <c r="DV145" s="58"/>
      <c r="DW145" s="58"/>
      <c r="DX145" s="58"/>
      <c r="DY145" s="58"/>
      <c r="DZ145" s="58"/>
      <c r="EA145" s="58"/>
      <c r="EB145" s="58"/>
      <c r="EC145" s="58"/>
      <c r="ED145" s="58"/>
      <c r="EE145" s="58"/>
      <c r="EF145" s="58"/>
      <c r="EG145" s="58"/>
      <c r="EH145" s="58"/>
      <c r="EI145" s="58"/>
      <c r="EJ145" s="58" t="s">
        <v>318</v>
      </c>
      <c r="EK145" s="58">
        <v>1</v>
      </c>
      <c r="EL145" s="58">
        <v>0</v>
      </c>
      <c r="EM145" s="58">
        <v>0</v>
      </c>
      <c r="EN145" s="58">
        <v>0</v>
      </c>
      <c r="EO145" s="58">
        <v>0</v>
      </c>
      <c r="EP145" s="58">
        <v>0</v>
      </c>
      <c r="EQ145" s="58"/>
      <c r="ER145" s="58"/>
      <c r="ES145" s="58"/>
      <c r="ET145" s="58"/>
      <c r="EU145" s="58"/>
      <c r="EV145" s="58"/>
      <c r="EW145" s="58"/>
      <c r="EX145" s="58"/>
      <c r="EY145" s="58"/>
      <c r="EZ145" s="58"/>
      <c r="FA145" s="58"/>
      <c r="FB145" s="58"/>
      <c r="FC145" s="58"/>
      <c r="FD145" s="58"/>
      <c r="FE145" s="58"/>
      <c r="FF145" s="58"/>
      <c r="FG145" s="58"/>
      <c r="FH145" s="58"/>
      <c r="FI145" s="58"/>
      <c r="FJ145" s="58"/>
      <c r="FK145" s="58"/>
      <c r="FL145" s="58"/>
      <c r="FM145" s="58"/>
      <c r="FN145" s="58"/>
      <c r="FO145" s="58"/>
      <c r="FP145" s="58"/>
      <c r="FQ145" s="58"/>
      <c r="FR145" s="58"/>
      <c r="FS145" s="58"/>
      <c r="FT145" s="58"/>
      <c r="FU145" s="58"/>
      <c r="FV145" s="58"/>
      <c r="FW145" s="58"/>
      <c r="FX145" s="58"/>
      <c r="FY145" s="58"/>
      <c r="FZ145" s="58"/>
      <c r="GA145" s="58"/>
      <c r="GB145" s="58"/>
      <c r="GC145" s="58"/>
      <c r="GD145" s="58"/>
      <c r="GE145" s="58"/>
      <c r="GF145" s="58"/>
      <c r="GG145" s="58"/>
      <c r="GH145" s="58"/>
      <c r="GI145" s="58"/>
      <c r="GJ145" s="58"/>
      <c r="GK145" s="58"/>
      <c r="GL145" s="58"/>
      <c r="GM145" s="58"/>
      <c r="GN145" s="58"/>
      <c r="GO145" s="58"/>
      <c r="GP145" s="58"/>
      <c r="GQ145" s="58"/>
      <c r="GR145" s="58"/>
      <c r="GS145" s="58"/>
      <c r="GT145" s="58"/>
      <c r="GU145" s="58"/>
      <c r="GV145" s="58"/>
      <c r="GW145" s="58"/>
      <c r="GX145" s="58"/>
      <c r="GY145" s="58"/>
      <c r="GZ145" s="58"/>
      <c r="HA145" s="58"/>
      <c r="HB145" s="58"/>
      <c r="HC145" s="58"/>
      <c r="HD145" s="58"/>
      <c r="HE145" s="58"/>
      <c r="HF145" s="58"/>
      <c r="HG145" s="58"/>
      <c r="HH145" s="58"/>
      <c r="HI145" s="58"/>
      <c r="HJ145" s="58"/>
      <c r="HK145" s="58"/>
      <c r="HL145" s="58"/>
      <c r="HM145" s="58"/>
      <c r="HN145" s="58"/>
      <c r="HO145" s="58"/>
      <c r="HP145" s="58"/>
      <c r="HQ145" s="58"/>
      <c r="HR145" s="58"/>
      <c r="HS145" s="58"/>
      <c r="HT145" s="58"/>
      <c r="HU145" s="58"/>
      <c r="HV145" s="58"/>
      <c r="HW145" s="58"/>
      <c r="HX145" s="58"/>
      <c r="HY145" s="58"/>
      <c r="HZ145" s="58"/>
      <c r="IA145" s="58"/>
      <c r="IB145" s="58"/>
      <c r="IC145" s="58"/>
      <c r="ID145" s="54" t="s">
        <v>355</v>
      </c>
      <c r="IE145" s="58"/>
      <c r="IF145" s="58"/>
      <c r="IG145" s="58"/>
      <c r="IH145" s="58"/>
      <c r="II145" s="58"/>
      <c r="IJ145" s="58"/>
      <c r="IK145" s="58"/>
      <c r="IL145" s="58"/>
      <c r="IM145" s="58"/>
      <c r="IN145" s="58"/>
      <c r="IO145" s="58"/>
      <c r="IP145" s="58"/>
      <c r="IQ145" s="58"/>
      <c r="IR145" s="39"/>
      <c r="IS145" s="58"/>
      <c r="IT145" s="58"/>
      <c r="IU145" s="58"/>
      <c r="IV145" s="58"/>
      <c r="IW145" s="58"/>
      <c r="IX145" s="58"/>
      <c r="IY145" s="58"/>
      <c r="IZ145" s="58"/>
      <c r="JA145" s="58"/>
      <c r="JB145" s="58"/>
      <c r="JC145" s="58"/>
      <c r="JD145" s="58"/>
      <c r="JE145" s="58"/>
      <c r="JF145" s="58"/>
      <c r="JG145" s="58"/>
      <c r="JH145" s="58"/>
      <c r="JI145" s="58"/>
      <c r="JJ145" s="58"/>
      <c r="JK145" s="58"/>
      <c r="JL145" s="58"/>
      <c r="JM145" s="58"/>
      <c r="JN145" s="39"/>
      <c r="JO145" s="39"/>
      <c r="JP145" s="58"/>
      <c r="JQ145" s="58"/>
      <c r="JR145" s="58"/>
      <c r="JS145" s="58"/>
      <c r="JT145" s="58"/>
      <c r="JU145" s="58"/>
      <c r="JV145" s="58"/>
      <c r="JW145" s="58"/>
      <c r="JX145" s="58"/>
      <c r="JY145" s="58"/>
      <c r="JZ145" s="58"/>
      <c r="KA145" s="58"/>
      <c r="KB145" s="59"/>
      <c r="KC145" s="58"/>
      <c r="KD145" s="58"/>
      <c r="KE145" s="58"/>
      <c r="KF145" s="58"/>
      <c r="KG145" s="58"/>
      <c r="KH145" s="58"/>
      <c r="KI145" s="58"/>
      <c r="KJ145" s="58"/>
      <c r="KK145" s="58"/>
      <c r="KL145" s="58"/>
      <c r="KM145" s="58"/>
      <c r="KN145" s="58"/>
      <c r="KO145" s="58"/>
      <c r="KP145" s="58"/>
      <c r="KQ145" s="58"/>
      <c r="KR145" s="58"/>
      <c r="KS145" s="58"/>
      <c r="KT145" s="58"/>
      <c r="KU145" s="58"/>
      <c r="KV145" s="58"/>
      <c r="KW145" s="58"/>
      <c r="KX145" s="58"/>
      <c r="KY145" s="58"/>
      <c r="KZ145" s="58"/>
      <c r="LA145" s="58"/>
      <c r="LB145" s="58"/>
      <c r="LC145" s="58"/>
      <c r="LD145" s="58"/>
      <c r="LE145" s="58"/>
      <c r="LF145" s="58"/>
      <c r="LG145" s="58"/>
      <c r="LH145" s="58"/>
      <c r="LI145" s="58"/>
      <c r="LJ145" s="58"/>
      <c r="LK145" s="58"/>
      <c r="LL145" s="58"/>
      <c r="LM145" s="58"/>
      <c r="LN145" s="58"/>
      <c r="LO145" s="58"/>
      <c r="LP145" s="58"/>
      <c r="LQ145" s="58"/>
      <c r="LR145" s="58"/>
      <c r="LS145" s="58"/>
      <c r="LT145" s="58"/>
      <c r="LU145" s="58"/>
      <c r="LV145" s="58"/>
      <c r="LW145" s="58"/>
      <c r="LX145" s="58"/>
      <c r="LY145" s="58"/>
      <c r="LZ145" s="58"/>
      <c r="MA145" s="58"/>
      <c r="MB145" s="58"/>
      <c r="MC145" s="58"/>
      <c r="MD145" s="58"/>
      <c r="ME145" s="58"/>
      <c r="MF145" s="58"/>
      <c r="MG145" s="58"/>
      <c r="MH145" s="58"/>
      <c r="MI145" s="58"/>
      <c r="MJ145" s="54" t="s">
        <v>355</v>
      </c>
      <c r="MK145" s="58">
        <v>0</v>
      </c>
      <c r="ML145" s="58">
        <v>0</v>
      </c>
      <c r="MM145" s="58">
        <v>0</v>
      </c>
      <c r="MN145" s="58">
        <v>0</v>
      </c>
      <c r="MO145" s="58">
        <v>0</v>
      </c>
      <c r="MP145" s="58">
        <v>0</v>
      </c>
      <c r="MQ145" s="58">
        <v>1</v>
      </c>
      <c r="MR145" s="58">
        <v>0</v>
      </c>
      <c r="MS145" s="58"/>
      <c r="MT145" s="58"/>
      <c r="MU145" s="58"/>
      <c r="MV145" s="58"/>
      <c r="MW145" s="58"/>
      <c r="MX145" s="58"/>
      <c r="MY145" s="58"/>
      <c r="MZ145" s="58"/>
      <c r="NA145" s="58"/>
      <c r="NB145" s="58" t="s">
        <v>1208</v>
      </c>
      <c r="NC145" s="58">
        <v>0</v>
      </c>
      <c r="ND145" s="58">
        <v>0</v>
      </c>
      <c r="NE145" s="58">
        <v>0</v>
      </c>
      <c r="NF145" s="58">
        <v>1</v>
      </c>
      <c r="NG145" s="58"/>
      <c r="NH145" s="58"/>
      <c r="NI145" s="58"/>
      <c r="NJ145" s="58"/>
      <c r="NK145" s="58"/>
      <c r="NL145" s="58"/>
      <c r="NM145" s="58"/>
      <c r="NN145" s="58"/>
      <c r="NO145" s="58"/>
      <c r="NP145" s="58"/>
      <c r="NQ145" s="58"/>
      <c r="NR145" s="58"/>
      <c r="NS145" s="58"/>
      <c r="NT145" s="58"/>
      <c r="NU145" s="58"/>
      <c r="NV145" s="58"/>
      <c r="NW145" s="58"/>
      <c r="NX145" s="58"/>
      <c r="NY145" s="58"/>
      <c r="NZ145" s="58"/>
      <c r="OA145" s="58"/>
      <c r="OB145" s="58"/>
      <c r="OC145" s="58"/>
      <c r="OD145" s="58"/>
      <c r="OE145" s="58"/>
      <c r="OF145" s="58"/>
      <c r="OG145" s="58"/>
      <c r="OH145" s="58"/>
      <c r="OI145" s="58"/>
      <c r="OJ145" s="58"/>
      <c r="OK145" s="58"/>
      <c r="OL145" s="58"/>
      <c r="OM145" s="58"/>
      <c r="ON145" s="58"/>
      <c r="OO145" s="58"/>
      <c r="OP145" s="58"/>
      <c r="OQ145" s="58"/>
      <c r="OR145" s="58"/>
      <c r="OS145" s="58"/>
      <c r="OT145" s="58"/>
      <c r="OU145" s="58"/>
      <c r="OV145" s="39" t="s">
        <v>2745</v>
      </c>
      <c r="OW145" s="58">
        <v>1</v>
      </c>
      <c r="OX145" s="58">
        <v>1</v>
      </c>
      <c r="OY145" s="58">
        <v>0</v>
      </c>
      <c r="OZ145" s="58">
        <v>0</v>
      </c>
      <c r="PA145" s="58">
        <v>0</v>
      </c>
      <c r="PB145" s="58">
        <v>0</v>
      </c>
      <c r="PC145" s="58">
        <v>0</v>
      </c>
      <c r="PD145" s="58">
        <v>0</v>
      </c>
      <c r="PE145" s="58"/>
      <c r="PF145" s="58"/>
      <c r="PG145" s="58"/>
      <c r="PH145" s="58">
        <v>0</v>
      </c>
      <c r="PI145" s="58">
        <v>0</v>
      </c>
      <c r="PJ145" s="58">
        <v>0</v>
      </c>
      <c r="PK145" s="58"/>
      <c r="PL145" s="58"/>
      <c r="PM145" s="58" t="s">
        <v>503</v>
      </c>
      <c r="PN145" s="58">
        <v>1</v>
      </c>
      <c r="PO145" s="58">
        <v>0</v>
      </c>
      <c r="PP145" s="58">
        <v>0</v>
      </c>
      <c r="PQ145" s="58">
        <v>0</v>
      </c>
      <c r="PR145" s="58">
        <v>0</v>
      </c>
      <c r="PS145" s="58">
        <v>0</v>
      </c>
      <c r="PT145" s="58">
        <v>0</v>
      </c>
      <c r="PU145" s="58">
        <v>0</v>
      </c>
      <c r="PV145" s="58">
        <v>0</v>
      </c>
      <c r="PW145" s="58">
        <v>0</v>
      </c>
      <c r="PX145" s="58">
        <v>0</v>
      </c>
      <c r="PY145" s="58">
        <v>0</v>
      </c>
      <c r="PZ145" s="58">
        <v>0</v>
      </c>
      <c r="QA145" s="58">
        <v>0</v>
      </c>
      <c r="QB145" s="58"/>
      <c r="QC145" s="58" t="s">
        <v>844</v>
      </c>
      <c r="QD145" s="58"/>
      <c r="QE145" s="58" t="s">
        <v>318</v>
      </c>
      <c r="QF145" s="58">
        <v>0</v>
      </c>
      <c r="QG145" s="58">
        <v>0</v>
      </c>
      <c r="QH145" s="58">
        <v>0</v>
      </c>
      <c r="QI145" s="58">
        <v>0</v>
      </c>
      <c r="QJ145" s="58">
        <v>0</v>
      </c>
      <c r="QK145" s="58">
        <v>1</v>
      </c>
      <c r="QL145" s="58">
        <v>0</v>
      </c>
      <c r="QM145" s="58">
        <v>0</v>
      </c>
      <c r="QN145" s="58">
        <v>0</v>
      </c>
      <c r="QO145" s="58"/>
      <c r="QP145" s="58"/>
      <c r="QQ145" s="58"/>
      <c r="QR145" s="58"/>
      <c r="QS145" s="58"/>
      <c r="QT145" s="58"/>
      <c r="QU145" s="58"/>
      <c r="QV145" s="58"/>
      <c r="QW145" s="58"/>
      <c r="QX145" s="58"/>
      <c r="QY145" s="58"/>
      <c r="QZ145" s="58"/>
      <c r="RA145" s="58"/>
      <c r="RB145" s="58"/>
      <c r="RC145" s="58"/>
      <c r="RD145" s="58"/>
      <c r="RE145" s="58"/>
      <c r="RF145" s="58"/>
      <c r="RG145" s="58"/>
      <c r="RH145" s="58"/>
      <c r="RI145" s="58"/>
      <c r="RJ145" s="58"/>
      <c r="RK145" s="58"/>
      <c r="RL145" s="58"/>
      <c r="RM145" s="58"/>
      <c r="RN145" s="58"/>
      <c r="RO145" s="58"/>
      <c r="RP145" s="58"/>
      <c r="RQ145" s="58"/>
      <c r="RR145" s="58"/>
      <c r="RS145" s="58"/>
      <c r="RT145" s="58"/>
      <c r="RU145" s="58"/>
      <c r="RV145" s="58"/>
      <c r="RW145" s="58"/>
      <c r="RX145" s="58"/>
      <c r="RY145" s="58"/>
      <c r="RZ145" s="58"/>
      <c r="SA145" s="58"/>
      <c r="SB145" s="58"/>
      <c r="SC145" s="58"/>
      <c r="SD145" s="58"/>
      <c r="SE145" s="58"/>
      <c r="SF145" s="58"/>
      <c r="SG145" s="58"/>
      <c r="SH145" s="58"/>
      <c r="SI145" s="58"/>
      <c r="SJ145" s="58"/>
      <c r="SK145" s="58"/>
      <c r="SL145" s="58"/>
      <c r="SM145" s="58"/>
      <c r="SN145" s="58"/>
      <c r="SO145" s="58"/>
      <c r="SP145" s="58"/>
      <c r="SQ145" s="58"/>
      <c r="SR145" s="58"/>
      <c r="SS145" s="58"/>
      <c r="ST145" s="58"/>
      <c r="SU145" s="58"/>
      <c r="SV145" s="58"/>
      <c r="SW145" s="58"/>
      <c r="SX145" s="58"/>
      <c r="SY145" s="58"/>
      <c r="SZ145" s="58"/>
      <c r="TA145" s="58"/>
      <c r="TB145" s="58"/>
      <c r="TC145" s="58"/>
      <c r="TD145" s="58"/>
      <c r="TE145" s="58"/>
      <c r="TF145" s="58"/>
      <c r="TG145" s="58"/>
      <c r="TH145" s="58"/>
      <c r="TI145" s="58"/>
      <c r="TJ145" s="58"/>
      <c r="TK145" s="58"/>
      <c r="TL145" s="58"/>
      <c r="TM145" s="58"/>
      <c r="TN145" s="58"/>
      <c r="TO145" s="58"/>
      <c r="TP145" s="58"/>
      <c r="TQ145" s="58"/>
      <c r="TR145" s="58"/>
      <c r="TS145" s="58"/>
      <c r="TT145" s="58"/>
      <c r="TU145" s="58"/>
      <c r="TV145" s="58"/>
      <c r="TW145" s="58"/>
      <c r="TX145" s="58"/>
      <c r="TY145" s="58"/>
      <c r="TZ145" s="58"/>
      <c r="UA145" s="58"/>
      <c r="UB145" s="58"/>
      <c r="UC145" s="58"/>
      <c r="UD145" s="58"/>
      <c r="UE145" s="58"/>
      <c r="UF145" s="58"/>
      <c r="UG145" s="58"/>
      <c r="UH145" s="58"/>
      <c r="UI145" s="58"/>
      <c r="UJ145" s="58"/>
      <c r="UK145" s="58"/>
      <c r="UL145" s="58"/>
      <c r="UM145" s="58"/>
      <c r="UN145" s="58"/>
      <c r="UO145" s="58"/>
      <c r="UP145" s="58"/>
      <c r="UQ145" s="58"/>
      <c r="UR145" s="58"/>
      <c r="US145" s="58"/>
      <c r="UT145" s="58"/>
      <c r="UU145" s="58"/>
      <c r="UV145" s="58"/>
      <c r="UW145" s="58"/>
      <c r="UX145" s="58"/>
      <c r="UY145" s="58"/>
      <c r="UZ145" s="58"/>
      <c r="VA145" s="58"/>
      <c r="VB145" s="58"/>
      <c r="VC145" s="58"/>
      <c r="VD145" s="58"/>
      <c r="VE145" s="58"/>
      <c r="VF145" s="58"/>
      <c r="VG145" s="58"/>
      <c r="VH145" s="58"/>
      <c r="VI145" s="58"/>
      <c r="VJ145" s="58"/>
      <c r="VK145" s="58"/>
      <c r="VL145" s="58"/>
      <c r="VM145" s="58"/>
      <c r="VN145" s="58"/>
      <c r="VO145" s="58"/>
      <c r="VP145" s="58"/>
      <c r="VQ145" s="58"/>
      <c r="VR145" s="58"/>
      <c r="VS145" s="58" t="s">
        <v>2386</v>
      </c>
      <c r="VT145" s="58">
        <v>0</v>
      </c>
      <c r="VU145" s="58">
        <v>0</v>
      </c>
      <c r="VV145" s="58">
        <v>0</v>
      </c>
      <c r="VW145" s="58">
        <v>0</v>
      </c>
      <c r="VX145" s="58">
        <v>0</v>
      </c>
      <c r="VY145" s="58">
        <v>0</v>
      </c>
      <c r="VZ145" s="58">
        <v>0</v>
      </c>
      <c r="WA145" s="58">
        <v>1</v>
      </c>
      <c r="WB145" s="58"/>
      <c r="WC145" s="58">
        <v>0</v>
      </c>
      <c r="WD145" s="58">
        <v>0</v>
      </c>
      <c r="WE145" s="58">
        <v>0</v>
      </c>
      <c r="WF145" s="58"/>
      <c r="WG145" s="54" t="s">
        <v>4446</v>
      </c>
      <c r="WH145" s="58" t="s">
        <v>4513</v>
      </c>
      <c r="WI145" s="58" t="s">
        <v>3096</v>
      </c>
      <c r="WJ145" s="58">
        <v>0</v>
      </c>
      <c r="WK145" s="58">
        <v>1</v>
      </c>
      <c r="WL145" s="58">
        <v>0</v>
      </c>
      <c r="WM145" s="58">
        <v>0</v>
      </c>
      <c r="WN145" s="58">
        <v>0</v>
      </c>
      <c r="WO145" s="58">
        <v>1</v>
      </c>
      <c r="WP145" s="58">
        <v>1</v>
      </c>
      <c r="WQ145" s="58">
        <v>0</v>
      </c>
      <c r="WR145" s="58">
        <v>0</v>
      </c>
      <c r="WS145" s="58">
        <v>0</v>
      </c>
      <c r="WT145" s="58">
        <v>1</v>
      </c>
      <c r="WU145" s="58"/>
      <c r="WV145" s="58">
        <v>0</v>
      </c>
      <c r="WW145" s="58">
        <v>0</v>
      </c>
      <c r="WX145" s="58">
        <v>0</v>
      </c>
      <c r="WY145" s="58"/>
      <c r="WZ145" s="58" t="s">
        <v>5075</v>
      </c>
      <c r="XA145" s="58" t="s">
        <v>310</v>
      </c>
      <c r="XB145" s="58" t="s">
        <v>2257</v>
      </c>
      <c r="XC145" s="58">
        <v>1</v>
      </c>
      <c r="XD145" s="58">
        <v>0</v>
      </c>
      <c r="XE145" s="58">
        <v>1</v>
      </c>
      <c r="XF145" s="58">
        <v>0</v>
      </c>
      <c r="XG145" s="58">
        <v>0</v>
      </c>
      <c r="XH145" s="58">
        <v>0</v>
      </c>
      <c r="XI145" s="58"/>
      <c r="XJ145" s="39" t="s">
        <v>355</v>
      </c>
      <c r="XK145" s="58" t="s">
        <v>327</v>
      </c>
      <c r="XL145" s="58"/>
      <c r="XM145" s="58" t="s">
        <v>355</v>
      </c>
      <c r="XN145" s="58">
        <v>0</v>
      </c>
      <c r="XO145" s="58">
        <v>0</v>
      </c>
      <c r="XP145" s="58">
        <v>0</v>
      </c>
      <c r="XQ145" s="58"/>
      <c r="XR145" s="58">
        <v>0</v>
      </c>
      <c r="XS145" s="58">
        <v>1</v>
      </c>
      <c r="XT145" s="58">
        <v>0</v>
      </c>
      <c r="XU145" s="58"/>
      <c r="XV145" s="58"/>
      <c r="XW145" s="58"/>
      <c r="XX145" s="58">
        <v>231813730</v>
      </c>
      <c r="XY145" s="58" t="s">
        <v>3098</v>
      </c>
      <c r="XZ145" s="57">
        <v>44513.602638888893</v>
      </c>
      <c r="YA145" s="58"/>
      <c r="YB145" s="58"/>
      <c r="YC145" s="58" t="s">
        <v>336</v>
      </c>
      <c r="YD145" s="58" t="s">
        <v>337</v>
      </c>
      <c r="YE145" s="58"/>
      <c r="YF145" s="58">
        <v>158</v>
      </c>
    </row>
    <row r="146" spans="1:656" s="14" customFormat="1" x14ac:dyDescent="0.25">
      <c r="A146" s="37">
        <v>44513.670512800927</v>
      </c>
      <c r="B146" s="38">
        <v>44513.677010451393</v>
      </c>
      <c r="C146" s="38">
        <v>44513</v>
      </c>
      <c r="D146" s="39" t="s">
        <v>2735</v>
      </c>
      <c r="E146" s="39" t="s">
        <v>462</v>
      </c>
      <c r="F146" s="38">
        <v>44505</v>
      </c>
      <c r="G146" s="39" t="s">
        <v>310</v>
      </c>
      <c r="H146" s="39" t="s">
        <v>310</v>
      </c>
      <c r="I146" s="39" t="s">
        <v>1915</v>
      </c>
      <c r="J146" s="39" t="s">
        <v>1980</v>
      </c>
      <c r="K146" s="39" t="s">
        <v>313</v>
      </c>
      <c r="L146" s="39"/>
      <c r="M146" s="39" t="s">
        <v>681</v>
      </c>
      <c r="N146" s="39" t="s">
        <v>310</v>
      </c>
      <c r="O146" s="39" t="s">
        <v>382</v>
      </c>
      <c r="P146" s="39" t="s">
        <v>401</v>
      </c>
      <c r="Q146" s="39"/>
      <c r="R146" s="39" t="s">
        <v>617</v>
      </c>
      <c r="S146" s="39">
        <v>5</v>
      </c>
      <c r="T146" s="39">
        <v>1</v>
      </c>
      <c r="U146" s="39">
        <v>3</v>
      </c>
      <c r="V146" s="39" t="s">
        <v>318</v>
      </c>
      <c r="W146" s="39">
        <v>1</v>
      </c>
      <c r="X146" s="39">
        <v>0</v>
      </c>
      <c r="Y146" s="39">
        <v>0</v>
      </c>
      <c r="Z146" s="39">
        <v>0</v>
      </c>
      <c r="AA146" s="39" t="s">
        <v>402</v>
      </c>
      <c r="AB146" s="39">
        <v>1</v>
      </c>
      <c r="AC146" s="39">
        <v>1</v>
      </c>
      <c r="AD146" s="39">
        <v>0</v>
      </c>
      <c r="AE146" s="39">
        <v>0</v>
      </c>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c r="DU146" s="39"/>
      <c r="DV146" s="39"/>
      <c r="DW146" s="39"/>
      <c r="DX146" s="39"/>
      <c r="DY146" s="39"/>
      <c r="DZ146" s="39"/>
      <c r="EA146" s="39"/>
      <c r="EB146" s="39"/>
      <c r="EC146" s="39"/>
      <c r="ED146" s="39"/>
      <c r="EE146" s="39"/>
      <c r="EF146" s="39"/>
      <c r="EG146" s="39"/>
      <c r="EH146" s="39"/>
      <c r="EI146" s="39"/>
      <c r="EJ146" s="39" t="s">
        <v>497</v>
      </c>
      <c r="EK146" s="39">
        <v>0</v>
      </c>
      <c r="EL146" s="39">
        <v>1</v>
      </c>
      <c r="EM146" s="39">
        <v>0</v>
      </c>
      <c r="EN146" s="39">
        <v>0</v>
      </c>
      <c r="EO146" s="39">
        <v>0</v>
      </c>
      <c r="EP146" s="39">
        <v>0</v>
      </c>
      <c r="EQ146" s="39"/>
      <c r="ER146" s="39"/>
      <c r="ES146" s="39"/>
      <c r="ET146" s="39"/>
      <c r="EU146" s="39"/>
      <c r="EV146" s="39"/>
      <c r="EW146" s="39"/>
      <c r="EX146" s="39"/>
      <c r="EY146" s="39"/>
      <c r="EZ146" s="39"/>
      <c r="FA146" s="39"/>
      <c r="FB146" s="39"/>
      <c r="FC146" s="39"/>
      <c r="FD146" s="39"/>
      <c r="FE146" s="39"/>
      <c r="FF146" s="39"/>
      <c r="FG146" s="39"/>
      <c r="FH146" s="39"/>
      <c r="FI146" s="39"/>
      <c r="FJ146" s="39"/>
      <c r="FK146" s="39"/>
      <c r="FL146" s="39"/>
      <c r="FM146" s="39"/>
      <c r="FN146" s="39"/>
      <c r="FO146" s="39"/>
      <c r="FP146" s="39"/>
      <c r="FQ146" s="39"/>
      <c r="FR146" s="39"/>
      <c r="FS146" s="39"/>
      <c r="FT146" s="39"/>
      <c r="FU146" s="39"/>
      <c r="FV146" s="39"/>
      <c r="FW146" s="39"/>
      <c r="FX146" s="39"/>
      <c r="FY146" s="39"/>
      <c r="FZ146" s="39"/>
      <c r="GA146" s="39"/>
      <c r="GB146" s="39"/>
      <c r="GC146" s="39"/>
      <c r="GD146" s="39"/>
      <c r="GE146" s="39"/>
      <c r="GF146" s="39"/>
      <c r="GG146" s="39"/>
      <c r="GH146" s="39"/>
      <c r="GI146" s="39"/>
      <c r="GJ146" s="39"/>
      <c r="GK146" s="39"/>
      <c r="GL146" s="39"/>
      <c r="GM146" s="39"/>
      <c r="GN146" s="39"/>
      <c r="GO146" s="39"/>
      <c r="GP146" s="39"/>
      <c r="GQ146" s="39"/>
      <c r="GR146" s="39"/>
      <c r="GS146" s="39"/>
      <c r="GT146" s="39"/>
      <c r="GU146" s="39"/>
      <c r="GV146" s="39"/>
      <c r="GW146" s="39"/>
      <c r="GX146" s="39"/>
      <c r="GY146" s="39"/>
      <c r="GZ146" s="39"/>
      <c r="HA146" s="39"/>
      <c r="HB146" s="39"/>
      <c r="HC146" s="39"/>
      <c r="HD146" s="39"/>
      <c r="HE146" s="39"/>
      <c r="HF146" s="39"/>
      <c r="HG146" s="39"/>
      <c r="HH146" s="39"/>
      <c r="HI146" s="39"/>
      <c r="HJ146" s="39"/>
      <c r="HK146" s="39"/>
      <c r="HL146" s="39"/>
      <c r="HM146" s="39"/>
      <c r="HN146" s="39"/>
      <c r="HO146" s="39"/>
      <c r="HP146" s="39"/>
      <c r="HQ146" s="39"/>
      <c r="HR146" s="39"/>
      <c r="HS146" s="39"/>
      <c r="HT146" s="39"/>
      <c r="HU146" s="39"/>
      <c r="HV146" s="39"/>
      <c r="HW146" s="39"/>
      <c r="HX146" s="39"/>
      <c r="HY146" s="39"/>
      <c r="HZ146" s="39"/>
      <c r="IA146" s="39"/>
      <c r="IB146" s="39"/>
      <c r="IC146" s="39"/>
      <c r="ID146" s="39" t="s">
        <v>355</v>
      </c>
      <c r="IE146" s="39"/>
      <c r="IF146" s="39"/>
      <c r="IG146" s="39"/>
      <c r="IH146" s="39"/>
      <c r="II146" s="39"/>
      <c r="IJ146" s="39"/>
      <c r="IK146" s="39"/>
      <c r="IL146" s="39"/>
      <c r="IM146" s="39"/>
      <c r="IN146" s="39"/>
      <c r="IO146" s="39"/>
      <c r="IP146" s="39"/>
      <c r="IQ146" s="39"/>
      <c r="IR146" s="39"/>
      <c r="IS146" s="39"/>
      <c r="IT146" s="39"/>
      <c r="IU146" s="39"/>
      <c r="IV146" s="39"/>
      <c r="IW146" s="39"/>
      <c r="IX146" s="39"/>
      <c r="IY146" s="39"/>
      <c r="IZ146" s="39"/>
      <c r="JA146" s="39"/>
      <c r="JB146" s="39"/>
      <c r="JC146" s="39"/>
      <c r="JD146" s="39"/>
      <c r="JE146" s="39"/>
      <c r="JF146" s="39"/>
      <c r="JG146" s="39"/>
      <c r="JH146" s="39"/>
      <c r="JI146" s="39"/>
      <c r="JJ146" s="39"/>
      <c r="JK146" s="39"/>
      <c r="JL146" s="39"/>
      <c r="JM146" s="39"/>
      <c r="JN146" s="39"/>
      <c r="JO146" s="39"/>
      <c r="JP146" s="39"/>
      <c r="JQ146" s="39"/>
      <c r="JR146" s="39"/>
      <c r="JS146" s="39"/>
      <c r="JT146" s="39"/>
      <c r="JU146" s="39"/>
      <c r="JV146" s="39"/>
      <c r="JW146" s="39"/>
      <c r="JX146" s="39"/>
      <c r="JY146" s="39"/>
      <c r="JZ146" s="39"/>
      <c r="KA146" s="39"/>
      <c r="KB146" s="61"/>
      <c r="KC146" s="39"/>
      <c r="KD146" s="39"/>
      <c r="KE146" s="39"/>
      <c r="KF146" s="39"/>
      <c r="KG146" s="39"/>
      <c r="KH146" s="39"/>
      <c r="KI146" s="39"/>
      <c r="KJ146" s="39"/>
      <c r="KK146" s="39"/>
      <c r="KL146" s="39"/>
      <c r="KM146" s="39"/>
      <c r="KN146" s="39"/>
      <c r="KO146" s="39"/>
      <c r="KP146" s="39"/>
      <c r="KQ146" s="39"/>
      <c r="KR146" s="39"/>
      <c r="KS146" s="39"/>
      <c r="KT146" s="39"/>
      <c r="KU146" s="39"/>
      <c r="KV146" s="39"/>
      <c r="KW146" s="39"/>
      <c r="KX146" s="39"/>
      <c r="KY146" s="39"/>
      <c r="KZ146" s="39"/>
      <c r="LA146" s="39"/>
      <c r="LB146" s="39"/>
      <c r="LC146" s="39"/>
      <c r="LD146" s="39"/>
      <c r="LE146" s="39"/>
      <c r="LF146" s="39"/>
      <c r="LG146" s="39"/>
      <c r="LH146" s="39"/>
      <c r="LI146" s="39"/>
      <c r="LJ146" s="39"/>
      <c r="LK146" s="39"/>
      <c r="LL146" s="39"/>
      <c r="LM146" s="39"/>
      <c r="LN146" s="39"/>
      <c r="LO146" s="39"/>
      <c r="LP146" s="39"/>
      <c r="LQ146" s="39"/>
      <c r="LR146" s="39"/>
      <c r="LS146" s="39"/>
      <c r="LT146" s="39"/>
      <c r="LU146" s="39"/>
      <c r="LV146" s="39"/>
      <c r="LW146" s="39"/>
      <c r="LX146" s="39"/>
      <c r="LY146" s="39"/>
      <c r="LZ146" s="39"/>
      <c r="MA146" s="39"/>
      <c r="MB146" s="39"/>
      <c r="MC146" s="39"/>
      <c r="MD146" s="39"/>
      <c r="ME146" s="39"/>
      <c r="MF146" s="39"/>
      <c r="MG146" s="39"/>
      <c r="MH146" s="39"/>
      <c r="MI146" s="39"/>
      <c r="MJ146" s="39" t="s">
        <v>2273</v>
      </c>
      <c r="MK146" s="39">
        <v>0</v>
      </c>
      <c r="ML146" s="39">
        <v>0</v>
      </c>
      <c r="MM146" s="39">
        <v>0</v>
      </c>
      <c r="MN146" s="39">
        <v>0</v>
      </c>
      <c r="MO146" s="39">
        <v>1</v>
      </c>
      <c r="MP146" s="39">
        <v>1</v>
      </c>
      <c r="MQ146" s="39">
        <v>0</v>
      </c>
      <c r="MR146" s="39">
        <v>0</v>
      </c>
      <c r="MS146" s="39"/>
      <c r="MT146" s="39"/>
      <c r="MU146" s="39"/>
      <c r="MV146" s="39"/>
      <c r="MW146" s="39"/>
      <c r="MX146" s="39"/>
      <c r="MY146" s="39"/>
      <c r="MZ146" s="39"/>
      <c r="NA146" s="39"/>
      <c r="NB146" s="39" t="s">
        <v>2258</v>
      </c>
      <c r="NC146" s="39">
        <v>1</v>
      </c>
      <c r="ND146" s="39">
        <v>0</v>
      </c>
      <c r="NE146" s="39">
        <v>0</v>
      </c>
      <c r="NF146" s="39">
        <v>1</v>
      </c>
      <c r="NG146" s="39"/>
      <c r="NH146" s="39"/>
      <c r="NI146" s="39"/>
      <c r="NJ146" s="39"/>
      <c r="NK146" s="39"/>
      <c r="NL146" s="39"/>
      <c r="NM146" s="39"/>
      <c r="NN146" s="39"/>
      <c r="NO146" s="39"/>
      <c r="NP146" s="39"/>
      <c r="NQ146" s="39"/>
      <c r="NR146" s="39"/>
      <c r="NS146" s="39"/>
      <c r="NT146" s="39"/>
      <c r="NU146" s="39"/>
      <c r="NV146" s="39"/>
      <c r="NW146" s="39"/>
      <c r="NX146" s="39"/>
      <c r="NY146" s="39"/>
      <c r="NZ146" s="39"/>
      <c r="OA146" s="39"/>
      <c r="OB146" s="39"/>
      <c r="OC146" s="39"/>
      <c r="OD146" s="39"/>
      <c r="OE146" s="39"/>
      <c r="OF146" s="39"/>
      <c r="OG146" s="39"/>
      <c r="OH146" s="39"/>
      <c r="OI146" s="39"/>
      <c r="OJ146" s="39"/>
      <c r="OK146" s="39"/>
      <c r="OL146" s="39"/>
      <c r="OM146" s="39"/>
      <c r="ON146" s="39"/>
      <c r="OO146" s="39"/>
      <c r="OP146" s="39"/>
      <c r="OQ146" s="39"/>
      <c r="OR146" s="39"/>
      <c r="OS146" s="39"/>
      <c r="OT146" s="39"/>
      <c r="OU146" s="39"/>
      <c r="OV146" s="39" t="s">
        <v>326</v>
      </c>
      <c r="OW146" s="39">
        <v>0</v>
      </c>
      <c r="OX146" s="39">
        <v>1</v>
      </c>
      <c r="OY146" s="39">
        <v>0</v>
      </c>
      <c r="OZ146" s="39">
        <v>0</v>
      </c>
      <c r="PA146" s="39">
        <v>0</v>
      </c>
      <c r="PB146" s="39">
        <v>0</v>
      </c>
      <c r="PC146" s="39">
        <v>0</v>
      </c>
      <c r="PD146" s="39">
        <v>0</v>
      </c>
      <c r="PE146" s="39"/>
      <c r="PF146" s="39"/>
      <c r="PG146" s="39"/>
      <c r="PH146" s="39">
        <v>0</v>
      </c>
      <c r="PI146" s="39">
        <v>0</v>
      </c>
      <c r="PJ146" s="39">
        <v>0</v>
      </c>
      <c r="PK146" s="39"/>
      <c r="PL146" s="39"/>
      <c r="PM146" s="39" t="s">
        <v>503</v>
      </c>
      <c r="PN146" s="39">
        <v>1</v>
      </c>
      <c r="PO146" s="39">
        <v>0</v>
      </c>
      <c r="PP146" s="39">
        <v>0</v>
      </c>
      <c r="PQ146" s="39">
        <v>0</v>
      </c>
      <c r="PR146" s="39">
        <v>0</v>
      </c>
      <c r="PS146" s="39">
        <v>0</v>
      </c>
      <c r="PT146" s="39">
        <v>0</v>
      </c>
      <c r="PU146" s="39">
        <v>0</v>
      </c>
      <c r="PV146" s="39">
        <v>0</v>
      </c>
      <c r="PW146" s="39">
        <v>0</v>
      </c>
      <c r="PX146" s="39">
        <v>0</v>
      </c>
      <c r="PY146" s="39">
        <v>0</v>
      </c>
      <c r="PZ146" s="39">
        <v>0</v>
      </c>
      <c r="QA146" s="39">
        <v>0</v>
      </c>
      <c r="QB146" s="39"/>
      <c r="QC146" s="39" t="s">
        <v>754</v>
      </c>
      <c r="QD146" s="39"/>
      <c r="QE146" s="39" t="s">
        <v>318</v>
      </c>
      <c r="QF146" s="39">
        <v>0</v>
      </c>
      <c r="QG146" s="39">
        <v>0</v>
      </c>
      <c r="QH146" s="39">
        <v>0</v>
      </c>
      <c r="QI146" s="39">
        <v>0</v>
      </c>
      <c r="QJ146" s="39">
        <v>0</v>
      </c>
      <c r="QK146" s="39">
        <v>1</v>
      </c>
      <c r="QL146" s="39">
        <v>0</v>
      </c>
      <c r="QM146" s="39">
        <v>0</v>
      </c>
      <c r="QN146" s="39">
        <v>0</v>
      </c>
      <c r="QO146" s="39"/>
      <c r="QP146" s="39"/>
      <c r="QQ146" s="39"/>
      <c r="QR146" s="39"/>
      <c r="QS146" s="39"/>
      <c r="QT146" s="39"/>
      <c r="QU146" s="39"/>
      <c r="QV146" s="39"/>
      <c r="QW146" s="39"/>
      <c r="QX146" s="39"/>
      <c r="QY146" s="39"/>
      <c r="QZ146" s="39"/>
      <c r="RA146" s="39"/>
      <c r="RB146" s="39"/>
      <c r="RC146" s="39"/>
      <c r="RD146" s="39"/>
      <c r="RE146" s="39"/>
      <c r="RF146" s="39"/>
      <c r="RG146" s="39"/>
      <c r="RH146" s="39"/>
      <c r="RI146" s="39"/>
      <c r="RJ146" s="39"/>
      <c r="RK146" s="39"/>
      <c r="RL146" s="39"/>
      <c r="RM146" s="39"/>
      <c r="RN146" s="39"/>
      <c r="RO146" s="39"/>
      <c r="RP146" s="39"/>
      <c r="RQ146" s="39"/>
      <c r="RR146" s="39"/>
      <c r="RS146" s="39"/>
      <c r="RT146" s="39"/>
      <c r="RU146" s="39"/>
      <c r="RV146" s="39"/>
      <c r="RW146" s="39"/>
      <c r="RX146" s="39"/>
      <c r="RY146" s="39"/>
      <c r="RZ146" s="39"/>
      <c r="SA146" s="39"/>
      <c r="SB146" s="39"/>
      <c r="SC146" s="39"/>
      <c r="SD146" s="39"/>
      <c r="SE146" s="39"/>
      <c r="SF146" s="39"/>
      <c r="SG146" s="39"/>
      <c r="SH146" s="39"/>
      <c r="SI146" s="39"/>
      <c r="SJ146" s="39"/>
      <c r="SK146" s="39"/>
      <c r="SL146" s="39"/>
      <c r="SM146" s="39"/>
      <c r="SN146" s="39"/>
      <c r="SO146" s="39"/>
      <c r="SP146" s="39"/>
      <c r="SQ146" s="39"/>
      <c r="SR146" s="39"/>
      <c r="SS146" s="39"/>
      <c r="ST146" s="39"/>
      <c r="SU146" s="39"/>
      <c r="SV146" s="39"/>
      <c r="SW146" s="39"/>
      <c r="SX146" s="39"/>
      <c r="SY146" s="39"/>
      <c r="SZ146" s="39"/>
      <c r="TA146" s="39"/>
      <c r="TB146" s="39"/>
      <c r="TC146" s="39"/>
      <c r="TD146" s="39"/>
      <c r="TE146" s="39"/>
      <c r="TF146" s="39"/>
      <c r="TG146" s="39"/>
      <c r="TH146" s="39"/>
      <c r="TI146" s="39"/>
      <c r="TJ146" s="39"/>
      <c r="TK146" s="39"/>
      <c r="TL146" s="39"/>
      <c r="TM146" s="39"/>
      <c r="TN146" s="39"/>
      <c r="TO146" s="39"/>
      <c r="TP146" s="39"/>
      <c r="TQ146" s="39"/>
      <c r="TR146" s="39"/>
      <c r="TS146" s="39"/>
      <c r="TT146" s="39"/>
      <c r="TU146" s="39"/>
      <c r="TV146" s="39"/>
      <c r="TW146" s="39"/>
      <c r="TX146" s="39"/>
      <c r="TY146" s="39"/>
      <c r="TZ146" s="39"/>
      <c r="UA146" s="39"/>
      <c r="UB146" s="39"/>
      <c r="UC146" s="39"/>
      <c r="UD146" s="39"/>
      <c r="UE146" s="39"/>
      <c r="UF146" s="39"/>
      <c r="UG146" s="39"/>
      <c r="UH146" s="39"/>
      <c r="UI146" s="39"/>
      <c r="UJ146" s="39"/>
      <c r="UK146" s="39"/>
      <c r="UL146" s="39"/>
      <c r="UM146" s="39"/>
      <c r="UN146" s="39"/>
      <c r="UO146" s="39"/>
      <c r="UP146" s="39"/>
      <c r="UQ146" s="39"/>
      <c r="UR146" s="39"/>
      <c r="US146" s="39"/>
      <c r="UT146" s="39"/>
      <c r="UU146" s="39"/>
      <c r="UV146" s="39"/>
      <c r="UW146" s="39"/>
      <c r="UX146" s="39"/>
      <c r="UY146" s="39"/>
      <c r="UZ146" s="39"/>
      <c r="VA146" s="39"/>
      <c r="VB146" s="39"/>
      <c r="VC146" s="39"/>
      <c r="VD146" s="39"/>
      <c r="VE146" s="39"/>
      <c r="VF146" s="39"/>
      <c r="VG146" s="39"/>
      <c r="VH146" s="39"/>
      <c r="VI146" s="39"/>
      <c r="VJ146" s="39"/>
      <c r="VK146" s="39"/>
      <c r="VL146" s="39"/>
      <c r="VM146" s="39"/>
      <c r="VN146" s="39"/>
      <c r="VO146" s="39"/>
      <c r="VP146" s="39"/>
      <c r="VQ146" s="39"/>
      <c r="VR146" s="39"/>
      <c r="VS146" s="39" t="s">
        <v>2901</v>
      </c>
      <c r="VT146" s="39">
        <v>0</v>
      </c>
      <c r="VU146" s="39">
        <v>0</v>
      </c>
      <c r="VV146" s="39">
        <v>0</v>
      </c>
      <c r="VW146" s="39">
        <v>0</v>
      </c>
      <c r="VX146" s="39">
        <v>0</v>
      </c>
      <c r="VY146" s="39">
        <v>0</v>
      </c>
      <c r="VZ146" s="39">
        <v>0</v>
      </c>
      <c r="WA146" s="39">
        <v>1</v>
      </c>
      <c r="WB146" s="39">
        <v>0</v>
      </c>
      <c r="WC146" s="39">
        <v>1</v>
      </c>
      <c r="WD146" s="39">
        <v>0</v>
      </c>
      <c r="WE146" s="39">
        <v>0</v>
      </c>
      <c r="WF146" s="39" t="s">
        <v>4095</v>
      </c>
      <c r="WG146" s="39" t="s">
        <v>4446</v>
      </c>
      <c r="WH146" s="39" t="s">
        <v>4513</v>
      </c>
      <c r="WI146" s="39" t="s">
        <v>4555</v>
      </c>
      <c r="WJ146" s="39">
        <v>0</v>
      </c>
      <c r="WK146" s="39">
        <v>0</v>
      </c>
      <c r="WL146" s="39">
        <v>0</v>
      </c>
      <c r="WM146" s="39">
        <v>0</v>
      </c>
      <c r="WN146" s="39">
        <v>0</v>
      </c>
      <c r="WO146" s="39">
        <v>1</v>
      </c>
      <c r="WP146" s="39">
        <v>0</v>
      </c>
      <c r="WQ146" s="39">
        <v>0</v>
      </c>
      <c r="WR146" s="39">
        <v>0</v>
      </c>
      <c r="WS146" s="39">
        <v>0</v>
      </c>
      <c r="WT146" s="39">
        <v>1</v>
      </c>
      <c r="WU146" s="39">
        <v>1</v>
      </c>
      <c r="WV146" s="39">
        <v>0</v>
      </c>
      <c r="WW146" s="39">
        <v>0</v>
      </c>
      <c r="WX146" s="39">
        <v>0</v>
      </c>
      <c r="WY146" s="39"/>
      <c r="WZ146" s="58" t="s">
        <v>5075</v>
      </c>
      <c r="XA146" s="39" t="s">
        <v>310</v>
      </c>
      <c r="XB146" s="39" t="s">
        <v>2257</v>
      </c>
      <c r="XC146" s="39">
        <v>1</v>
      </c>
      <c r="XD146" s="39">
        <v>0</v>
      </c>
      <c r="XE146" s="39">
        <v>1</v>
      </c>
      <c r="XF146" s="39">
        <v>0</v>
      </c>
      <c r="XG146" s="39">
        <v>0</v>
      </c>
      <c r="XH146" s="39">
        <v>0</v>
      </c>
      <c r="XI146" s="39"/>
      <c r="XJ146" s="39" t="s">
        <v>355</v>
      </c>
      <c r="XK146" s="39" t="s">
        <v>327</v>
      </c>
      <c r="XL146" s="39"/>
      <c r="XM146" s="39" t="s">
        <v>598</v>
      </c>
      <c r="XN146" s="39">
        <v>0</v>
      </c>
      <c r="XO146" s="39">
        <v>0</v>
      </c>
      <c r="XP146" s="39">
        <v>1</v>
      </c>
      <c r="XQ146" s="39"/>
      <c r="XR146" s="39">
        <v>0</v>
      </c>
      <c r="XS146" s="39">
        <v>0</v>
      </c>
      <c r="XT146" s="39">
        <v>0</v>
      </c>
      <c r="XU146" s="39"/>
      <c r="XV146" s="39"/>
      <c r="XW146" s="39" t="s">
        <v>4148</v>
      </c>
      <c r="XX146" s="39">
        <v>231813734</v>
      </c>
      <c r="XY146" s="39" t="s">
        <v>3107</v>
      </c>
      <c r="XZ146" s="38">
        <v>44513.602638888893</v>
      </c>
      <c r="YA146" s="39"/>
      <c r="YB146" s="39"/>
      <c r="YC146" s="39" t="s">
        <v>336</v>
      </c>
      <c r="YD146" s="39" t="s">
        <v>337</v>
      </c>
      <c r="YE146" s="39"/>
      <c r="YF146" s="39">
        <v>159</v>
      </c>
    </row>
    <row r="147" spans="1:656" s="14" customFormat="1" x14ac:dyDescent="0.25">
      <c r="A147" s="56">
        <v>44513.678957743054</v>
      </c>
      <c r="B147" s="57">
        <v>44513.683537881952</v>
      </c>
      <c r="C147" s="57">
        <v>44513</v>
      </c>
      <c r="D147" s="58" t="s">
        <v>2735</v>
      </c>
      <c r="E147" s="58" t="s">
        <v>462</v>
      </c>
      <c r="F147" s="57">
        <v>44507</v>
      </c>
      <c r="G147" s="58" t="s">
        <v>310</v>
      </c>
      <c r="H147" s="58" t="s">
        <v>310</v>
      </c>
      <c r="I147" s="58" t="s">
        <v>327</v>
      </c>
      <c r="J147" s="58" t="s">
        <v>1980</v>
      </c>
      <c r="K147" s="58" t="s">
        <v>441</v>
      </c>
      <c r="L147" s="58"/>
      <c r="M147" s="58" t="s">
        <v>681</v>
      </c>
      <c r="N147" s="58" t="s">
        <v>310</v>
      </c>
      <c r="O147" s="58" t="s">
        <v>517</v>
      </c>
      <c r="P147" s="58" t="s">
        <v>442</v>
      </c>
      <c r="Q147" s="58"/>
      <c r="R147" s="58" t="s">
        <v>531</v>
      </c>
      <c r="S147" s="58">
        <v>3</v>
      </c>
      <c r="T147" s="58">
        <v>1</v>
      </c>
      <c r="U147" s="58">
        <v>2</v>
      </c>
      <c r="V147" s="58" t="s">
        <v>318</v>
      </c>
      <c r="W147" s="58">
        <v>1</v>
      </c>
      <c r="X147" s="58">
        <v>0</v>
      </c>
      <c r="Y147" s="58">
        <v>0</v>
      </c>
      <c r="Z147" s="58">
        <v>0</v>
      </c>
      <c r="AA147" s="58" t="s">
        <v>402</v>
      </c>
      <c r="AB147" s="58">
        <v>1</v>
      </c>
      <c r="AC147" s="58">
        <v>1</v>
      </c>
      <c r="AD147" s="58">
        <v>0</v>
      </c>
      <c r="AE147" s="58">
        <v>0</v>
      </c>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c r="BZ147" s="58"/>
      <c r="CA147" s="58"/>
      <c r="CB147" s="58"/>
      <c r="CC147" s="58"/>
      <c r="CD147" s="58"/>
      <c r="CE147" s="58"/>
      <c r="CF147" s="58"/>
      <c r="CG147" s="58"/>
      <c r="CH147" s="58"/>
      <c r="CI147" s="58"/>
      <c r="CJ147" s="58"/>
      <c r="CK147" s="58"/>
      <c r="CL147" s="58"/>
      <c r="CM147" s="58"/>
      <c r="CN147" s="58"/>
      <c r="CO147" s="58"/>
      <c r="CP147" s="58"/>
      <c r="CQ147" s="58"/>
      <c r="CR147" s="58"/>
      <c r="CS147" s="58"/>
      <c r="CT147" s="58"/>
      <c r="CU147" s="58"/>
      <c r="CV147" s="58"/>
      <c r="CW147" s="58"/>
      <c r="CX147" s="58"/>
      <c r="CY147" s="58"/>
      <c r="CZ147" s="58"/>
      <c r="DA147" s="58"/>
      <c r="DB147" s="58"/>
      <c r="DC147" s="58"/>
      <c r="DD147" s="58"/>
      <c r="DE147" s="58"/>
      <c r="DF147" s="58"/>
      <c r="DG147" s="58"/>
      <c r="DH147" s="58"/>
      <c r="DI147" s="58"/>
      <c r="DJ147" s="58"/>
      <c r="DK147" s="58"/>
      <c r="DL147" s="58"/>
      <c r="DM147" s="58"/>
      <c r="DN147" s="58"/>
      <c r="DO147" s="58"/>
      <c r="DP147" s="58"/>
      <c r="DQ147" s="58"/>
      <c r="DR147" s="58"/>
      <c r="DS147" s="58"/>
      <c r="DT147" s="58"/>
      <c r="DU147" s="58"/>
      <c r="DV147" s="58"/>
      <c r="DW147" s="58"/>
      <c r="DX147" s="58"/>
      <c r="DY147" s="58"/>
      <c r="DZ147" s="58"/>
      <c r="EA147" s="58"/>
      <c r="EB147" s="58"/>
      <c r="EC147" s="58"/>
      <c r="ED147" s="58"/>
      <c r="EE147" s="58"/>
      <c r="EF147" s="58"/>
      <c r="EG147" s="58"/>
      <c r="EH147" s="58"/>
      <c r="EI147" s="58"/>
      <c r="EJ147" s="58" t="s">
        <v>497</v>
      </c>
      <c r="EK147" s="58">
        <v>0</v>
      </c>
      <c r="EL147" s="58">
        <v>1</v>
      </c>
      <c r="EM147" s="58">
        <v>0</v>
      </c>
      <c r="EN147" s="58">
        <v>0</v>
      </c>
      <c r="EO147" s="58">
        <v>0</v>
      </c>
      <c r="EP147" s="58">
        <v>0</v>
      </c>
      <c r="EQ147" s="58"/>
      <c r="ER147" s="58"/>
      <c r="ES147" s="58"/>
      <c r="ET147" s="58"/>
      <c r="EU147" s="58"/>
      <c r="EV147" s="58"/>
      <c r="EW147" s="58"/>
      <c r="EX147" s="58"/>
      <c r="EY147" s="58"/>
      <c r="EZ147" s="58"/>
      <c r="FA147" s="58"/>
      <c r="FB147" s="58"/>
      <c r="FC147" s="58"/>
      <c r="FD147" s="58"/>
      <c r="FE147" s="58"/>
      <c r="FF147" s="58"/>
      <c r="FG147" s="58"/>
      <c r="FH147" s="58"/>
      <c r="FI147" s="58"/>
      <c r="FJ147" s="58"/>
      <c r="FK147" s="58"/>
      <c r="FL147" s="58"/>
      <c r="FM147" s="58"/>
      <c r="FN147" s="58"/>
      <c r="FO147" s="58"/>
      <c r="FP147" s="58"/>
      <c r="FQ147" s="58"/>
      <c r="FR147" s="58"/>
      <c r="FS147" s="58"/>
      <c r="FT147" s="58"/>
      <c r="FU147" s="58"/>
      <c r="FV147" s="58"/>
      <c r="FW147" s="58"/>
      <c r="FX147" s="58"/>
      <c r="FY147" s="58"/>
      <c r="FZ147" s="58"/>
      <c r="GA147" s="58"/>
      <c r="GB147" s="58"/>
      <c r="GC147" s="58"/>
      <c r="GD147" s="58"/>
      <c r="GE147" s="58"/>
      <c r="GF147" s="58"/>
      <c r="GG147" s="58"/>
      <c r="GH147" s="58"/>
      <c r="GI147" s="58"/>
      <c r="GJ147" s="58"/>
      <c r="GK147" s="58"/>
      <c r="GL147" s="58"/>
      <c r="GM147" s="58"/>
      <c r="GN147" s="58"/>
      <c r="GO147" s="58"/>
      <c r="GP147" s="58"/>
      <c r="GQ147" s="58"/>
      <c r="GR147" s="58"/>
      <c r="GS147" s="58"/>
      <c r="GT147" s="58"/>
      <c r="GU147" s="58"/>
      <c r="GV147" s="58"/>
      <c r="GW147" s="58"/>
      <c r="GX147" s="58"/>
      <c r="GY147" s="58"/>
      <c r="GZ147" s="58"/>
      <c r="HA147" s="58"/>
      <c r="HB147" s="58"/>
      <c r="HC147" s="58"/>
      <c r="HD147" s="58"/>
      <c r="HE147" s="58"/>
      <c r="HF147" s="58"/>
      <c r="HG147" s="58"/>
      <c r="HH147" s="58"/>
      <c r="HI147" s="58"/>
      <c r="HJ147" s="58"/>
      <c r="HK147" s="58"/>
      <c r="HL147" s="58"/>
      <c r="HM147" s="58"/>
      <c r="HN147" s="58"/>
      <c r="HO147" s="58"/>
      <c r="HP147" s="58"/>
      <c r="HQ147" s="58"/>
      <c r="HR147" s="58"/>
      <c r="HS147" s="58"/>
      <c r="HT147" s="58"/>
      <c r="HU147" s="58"/>
      <c r="HV147" s="58"/>
      <c r="HW147" s="58"/>
      <c r="HX147" s="58"/>
      <c r="HY147" s="58"/>
      <c r="HZ147" s="58"/>
      <c r="IA147" s="58"/>
      <c r="IB147" s="58"/>
      <c r="IC147" s="58"/>
      <c r="ID147" s="58" t="s">
        <v>4265</v>
      </c>
      <c r="IE147" s="58"/>
      <c r="IF147" s="58"/>
      <c r="IG147" s="58"/>
      <c r="IH147" s="58"/>
      <c r="II147" s="58"/>
      <c r="IJ147" s="58"/>
      <c r="IK147" s="58"/>
      <c r="IL147" s="58"/>
      <c r="IM147" s="58"/>
      <c r="IN147" s="58"/>
      <c r="IO147" s="58"/>
      <c r="IP147" s="58"/>
      <c r="IQ147" s="58"/>
      <c r="IR147" s="39"/>
      <c r="IS147" s="58"/>
      <c r="IT147" s="58"/>
      <c r="IU147" s="58"/>
      <c r="IV147" s="58"/>
      <c r="IW147" s="58"/>
      <c r="IX147" s="58"/>
      <c r="IY147" s="58"/>
      <c r="IZ147" s="58"/>
      <c r="JA147" s="58"/>
      <c r="JB147" s="58"/>
      <c r="JC147" s="58"/>
      <c r="JD147" s="58"/>
      <c r="JE147" s="58"/>
      <c r="JF147" s="58"/>
      <c r="JG147" s="58"/>
      <c r="JH147" s="58"/>
      <c r="JI147" s="58"/>
      <c r="JJ147" s="58"/>
      <c r="JK147" s="58"/>
      <c r="JL147" s="58"/>
      <c r="JM147" s="58"/>
      <c r="JN147" s="39"/>
      <c r="JO147" s="39"/>
      <c r="JP147" s="58"/>
      <c r="JQ147" s="58"/>
      <c r="JR147" s="58"/>
      <c r="JS147" s="58"/>
      <c r="JT147" s="58"/>
      <c r="JU147" s="58"/>
      <c r="JV147" s="58"/>
      <c r="JW147" s="58"/>
      <c r="JX147" s="58"/>
      <c r="JY147" s="58"/>
      <c r="JZ147" s="58"/>
      <c r="KA147" s="58"/>
      <c r="KB147" s="59"/>
      <c r="KC147" s="58"/>
      <c r="KD147" s="58"/>
      <c r="KE147" s="58"/>
      <c r="KF147" s="58"/>
      <c r="KG147" s="58"/>
      <c r="KH147" s="58"/>
      <c r="KI147" s="58"/>
      <c r="KJ147" s="58"/>
      <c r="KK147" s="58"/>
      <c r="KL147" s="58"/>
      <c r="KM147" s="58"/>
      <c r="KN147" s="58"/>
      <c r="KO147" s="58"/>
      <c r="KP147" s="58"/>
      <c r="KQ147" s="58"/>
      <c r="KR147" s="58"/>
      <c r="KS147" s="58"/>
      <c r="KT147" s="58"/>
      <c r="KU147" s="58"/>
      <c r="KV147" s="58"/>
      <c r="KW147" s="58"/>
      <c r="KX147" s="58"/>
      <c r="KY147" s="58"/>
      <c r="KZ147" s="58"/>
      <c r="LA147" s="58"/>
      <c r="LB147" s="58"/>
      <c r="LC147" s="58"/>
      <c r="LD147" s="58"/>
      <c r="LE147" s="58"/>
      <c r="LF147" s="58"/>
      <c r="LG147" s="58"/>
      <c r="LH147" s="58"/>
      <c r="LI147" s="58"/>
      <c r="LJ147" s="58"/>
      <c r="LK147" s="58"/>
      <c r="LL147" s="58"/>
      <c r="LM147" s="58"/>
      <c r="LN147" s="58"/>
      <c r="LO147" s="58"/>
      <c r="LP147" s="58"/>
      <c r="LQ147" s="58"/>
      <c r="LR147" s="58"/>
      <c r="LS147" s="58"/>
      <c r="LT147" s="58"/>
      <c r="LU147" s="58"/>
      <c r="LV147" s="58"/>
      <c r="LW147" s="58"/>
      <c r="LX147" s="58"/>
      <c r="LY147" s="58"/>
      <c r="LZ147" s="58"/>
      <c r="MA147" s="58"/>
      <c r="MB147" s="58"/>
      <c r="MC147" s="58"/>
      <c r="MD147" s="58"/>
      <c r="ME147" s="58"/>
      <c r="MF147" s="58"/>
      <c r="MG147" s="58"/>
      <c r="MH147" s="58"/>
      <c r="MI147" s="58"/>
      <c r="MJ147" s="58" t="s">
        <v>2273</v>
      </c>
      <c r="MK147" s="58">
        <v>0</v>
      </c>
      <c r="ML147" s="58">
        <v>0</v>
      </c>
      <c r="MM147" s="58">
        <v>0</v>
      </c>
      <c r="MN147" s="58">
        <v>0</v>
      </c>
      <c r="MO147" s="58">
        <v>1</v>
      </c>
      <c r="MP147" s="58">
        <v>1</v>
      </c>
      <c r="MQ147" s="58">
        <v>0</v>
      </c>
      <c r="MR147" s="58">
        <v>0</v>
      </c>
      <c r="MS147" s="58"/>
      <c r="MT147" s="58"/>
      <c r="MU147" s="58"/>
      <c r="MV147" s="58"/>
      <c r="MW147" s="58"/>
      <c r="MX147" s="58"/>
      <c r="MY147" s="58"/>
      <c r="MZ147" s="58"/>
      <c r="NA147" s="58"/>
      <c r="NB147" s="58" t="s">
        <v>2258</v>
      </c>
      <c r="NC147" s="58">
        <v>1</v>
      </c>
      <c r="ND147" s="58">
        <v>0</v>
      </c>
      <c r="NE147" s="58">
        <v>0</v>
      </c>
      <c r="NF147" s="58">
        <v>1</v>
      </c>
      <c r="NG147" s="58"/>
      <c r="NH147" s="58"/>
      <c r="NI147" s="58"/>
      <c r="NJ147" s="58"/>
      <c r="NK147" s="58"/>
      <c r="NL147" s="58"/>
      <c r="NM147" s="58"/>
      <c r="NN147" s="58"/>
      <c r="NO147" s="58"/>
      <c r="NP147" s="58"/>
      <c r="NQ147" s="58"/>
      <c r="NR147" s="58"/>
      <c r="NS147" s="58"/>
      <c r="NT147" s="58"/>
      <c r="NU147" s="58"/>
      <c r="NV147" s="58"/>
      <c r="NW147" s="58"/>
      <c r="NX147" s="58"/>
      <c r="NY147" s="58"/>
      <c r="NZ147" s="58"/>
      <c r="OA147" s="58"/>
      <c r="OB147" s="58"/>
      <c r="OC147" s="58"/>
      <c r="OD147" s="58"/>
      <c r="OE147" s="58"/>
      <c r="OF147" s="58"/>
      <c r="OG147" s="58"/>
      <c r="OH147" s="58"/>
      <c r="OI147" s="58"/>
      <c r="OJ147" s="58"/>
      <c r="OK147" s="58"/>
      <c r="OL147" s="58"/>
      <c r="OM147" s="58"/>
      <c r="ON147" s="58"/>
      <c r="OO147" s="58"/>
      <c r="OP147" s="58"/>
      <c r="OQ147" s="58"/>
      <c r="OR147" s="58"/>
      <c r="OS147" s="58"/>
      <c r="OT147" s="58"/>
      <c r="OU147" s="58"/>
      <c r="OV147" s="39" t="s">
        <v>326</v>
      </c>
      <c r="OW147" s="58">
        <v>0</v>
      </c>
      <c r="OX147" s="58">
        <v>1</v>
      </c>
      <c r="OY147" s="58">
        <v>0</v>
      </c>
      <c r="OZ147" s="58">
        <v>0</v>
      </c>
      <c r="PA147" s="58">
        <v>0</v>
      </c>
      <c r="PB147" s="58">
        <v>0</v>
      </c>
      <c r="PC147" s="58">
        <v>0</v>
      </c>
      <c r="PD147" s="58">
        <v>0</v>
      </c>
      <c r="PE147" s="58"/>
      <c r="PF147" s="58"/>
      <c r="PG147" s="58"/>
      <c r="PH147" s="58">
        <v>0</v>
      </c>
      <c r="PI147" s="58">
        <v>0</v>
      </c>
      <c r="PJ147" s="58">
        <v>0</v>
      </c>
      <c r="PK147" s="58"/>
      <c r="PL147" s="58"/>
      <c r="PM147" s="58" t="s">
        <v>3110</v>
      </c>
      <c r="PN147" s="58">
        <v>1</v>
      </c>
      <c r="PO147" s="58">
        <v>1</v>
      </c>
      <c r="PP147" s="58">
        <v>0</v>
      </c>
      <c r="PQ147" s="58">
        <v>0</v>
      </c>
      <c r="PR147" s="58">
        <v>0</v>
      </c>
      <c r="PS147" s="58">
        <v>1</v>
      </c>
      <c r="PT147" s="58">
        <v>0</v>
      </c>
      <c r="PU147" s="58">
        <v>0</v>
      </c>
      <c r="PV147" s="58">
        <v>0</v>
      </c>
      <c r="PW147" s="58">
        <v>0</v>
      </c>
      <c r="PX147" s="58">
        <v>0</v>
      </c>
      <c r="PY147" s="58">
        <v>0</v>
      </c>
      <c r="PZ147" s="58">
        <v>0</v>
      </c>
      <c r="QA147" s="58">
        <v>0</v>
      </c>
      <c r="QB147" s="58"/>
      <c r="QC147" s="58" t="s">
        <v>844</v>
      </c>
      <c r="QD147" s="58"/>
      <c r="QE147" s="58" t="s">
        <v>845</v>
      </c>
      <c r="QF147" s="58">
        <v>0</v>
      </c>
      <c r="QG147" s="58">
        <v>0</v>
      </c>
      <c r="QH147" s="58">
        <v>0</v>
      </c>
      <c r="QI147" s="58">
        <v>0</v>
      </c>
      <c r="QJ147" s="58">
        <v>1</v>
      </c>
      <c r="QK147" s="58">
        <v>0</v>
      </c>
      <c r="QL147" s="58">
        <v>0</v>
      </c>
      <c r="QM147" s="58">
        <v>0</v>
      </c>
      <c r="QN147" s="58">
        <v>0</v>
      </c>
      <c r="QO147" s="58"/>
      <c r="QP147" s="58" t="s">
        <v>845</v>
      </c>
      <c r="QQ147" s="58">
        <v>0</v>
      </c>
      <c r="QR147" s="58">
        <v>0</v>
      </c>
      <c r="QS147" s="58">
        <v>0</v>
      </c>
      <c r="QT147" s="58">
        <v>0</v>
      </c>
      <c r="QU147" s="58">
        <v>1</v>
      </c>
      <c r="QV147" s="58">
        <v>0</v>
      </c>
      <c r="QW147" s="58">
        <v>0</v>
      </c>
      <c r="QX147" s="58">
        <v>0</v>
      </c>
      <c r="QY147" s="58">
        <v>0</v>
      </c>
      <c r="QZ147" s="58"/>
      <c r="RA147" s="58"/>
      <c r="RB147" s="58"/>
      <c r="RC147" s="58"/>
      <c r="RD147" s="58"/>
      <c r="RE147" s="58"/>
      <c r="RF147" s="58"/>
      <c r="RG147" s="58"/>
      <c r="RH147" s="58"/>
      <c r="RI147" s="58"/>
      <c r="RJ147" s="58"/>
      <c r="RK147" s="58"/>
      <c r="RL147" s="58"/>
      <c r="RM147" s="58"/>
      <c r="RN147" s="58"/>
      <c r="RO147" s="58"/>
      <c r="RP147" s="58"/>
      <c r="RQ147" s="58"/>
      <c r="RR147" s="58"/>
      <c r="RS147" s="58"/>
      <c r="RT147" s="58"/>
      <c r="RU147" s="58"/>
      <c r="RV147" s="58"/>
      <c r="RW147" s="58"/>
      <c r="RX147" s="58"/>
      <c r="RY147" s="58"/>
      <c r="RZ147" s="58"/>
      <c r="SA147" s="58"/>
      <c r="SB147" s="58"/>
      <c r="SC147" s="58"/>
      <c r="SD147" s="58"/>
      <c r="SE147" s="58"/>
      <c r="SF147" s="58"/>
      <c r="SG147" s="58"/>
      <c r="SH147" s="58"/>
      <c r="SI147" s="58"/>
      <c r="SJ147" s="58"/>
      <c r="SK147" s="58"/>
      <c r="SL147" s="58"/>
      <c r="SM147" s="58"/>
      <c r="SN147" s="58"/>
      <c r="SO147" s="58"/>
      <c r="SP147" s="58"/>
      <c r="SQ147" s="58"/>
      <c r="SR147" s="58"/>
      <c r="SS147" s="58"/>
      <c r="ST147" s="58"/>
      <c r="SU147" s="58"/>
      <c r="SV147" s="58"/>
      <c r="SW147" s="58"/>
      <c r="SX147" s="58"/>
      <c r="SY147" s="58"/>
      <c r="SZ147" s="58"/>
      <c r="TA147" s="58"/>
      <c r="TB147" s="58"/>
      <c r="TC147" s="58"/>
      <c r="TD147" s="58"/>
      <c r="TE147" s="58"/>
      <c r="TF147" s="58"/>
      <c r="TG147" s="58"/>
      <c r="TH147" s="58"/>
      <c r="TI147" s="58"/>
      <c r="TJ147" s="58"/>
      <c r="TK147" s="58"/>
      <c r="TL147" s="58"/>
      <c r="TM147" s="58"/>
      <c r="TN147" s="58"/>
      <c r="TO147" s="58"/>
      <c r="TP147" s="58"/>
      <c r="TQ147" s="58"/>
      <c r="TR147" s="58"/>
      <c r="TS147" s="58"/>
      <c r="TT147" s="58"/>
      <c r="TU147" s="58"/>
      <c r="TV147" s="58"/>
      <c r="TW147" s="58"/>
      <c r="TX147" s="58"/>
      <c r="TY147" s="58"/>
      <c r="TZ147" s="58"/>
      <c r="UA147" s="58"/>
      <c r="UB147" s="58"/>
      <c r="UC147" s="58"/>
      <c r="UD147" s="58" t="s">
        <v>2254</v>
      </c>
      <c r="UE147" s="58">
        <v>0</v>
      </c>
      <c r="UF147" s="58">
        <v>0</v>
      </c>
      <c r="UG147" s="58">
        <v>0</v>
      </c>
      <c r="UH147" s="58">
        <v>1</v>
      </c>
      <c r="UI147" s="58">
        <v>0</v>
      </c>
      <c r="UJ147" s="58">
        <v>0</v>
      </c>
      <c r="UK147" s="58">
        <v>0</v>
      </c>
      <c r="UL147" s="58">
        <v>0</v>
      </c>
      <c r="UM147" s="58"/>
      <c r="UN147" s="58"/>
      <c r="UO147" s="58" t="s">
        <v>3111</v>
      </c>
      <c r="UP147" s="58">
        <v>1</v>
      </c>
      <c r="UQ147" s="58">
        <v>0</v>
      </c>
      <c r="UR147" s="58">
        <v>1</v>
      </c>
      <c r="US147" s="58">
        <v>0</v>
      </c>
      <c r="UT147" s="58">
        <v>0</v>
      </c>
      <c r="UU147" s="58">
        <v>0</v>
      </c>
      <c r="UV147" s="58">
        <v>0</v>
      </c>
      <c r="UW147" s="58"/>
      <c r="UX147" s="58"/>
      <c r="UY147" s="58"/>
      <c r="UZ147" s="58"/>
      <c r="VA147" s="58"/>
      <c r="VB147" s="58"/>
      <c r="VC147" s="58"/>
      <c r="VD147" s="58"/>
      <c r="VE147" s="58"/>
      <c r="VF147" s="58"/>
      <c r="VG147" s="58"/>
      <c r="VH147" s="58"/>
      <c r="VI147" s="58"/>
      <c r="VJ147" s="58"/>
      <c r="VK147" s="58"/>
      <c r="VL147" s="58"/>
      <c r="VM147" s="58"/>
      <c r="VN147" s="58"/>
      <c r="VO147" s="58"/>
      <c r="VP147" s="58"/>
      <c r="VQ147" s="58"/>
      <c r="VR147" s="58" t="s">
        <v>327</v>
      </c>
      <c r="VS147" s="58" t="s">
        <v>2386</v>
      </c>
      <c r="VT147" s="58">
        <v>0</v>
      </c>
      <c r="VU147" s="58">
        <v>0</v>
      </c>
      <c r="VV147" s="58">
        <v>0</v>
      </c>
      <c r="VW147" s="58">
        <v>0</v>
      </c>
      <c r="VX147" s="58">
        <v>0</v>
      </c>
      <c r="VY147" s="58">
        <v>0</v>
      </c>
      <c r="VZ147" s="58">
        <v>0</v>
      </c>
      <c r="WA147" s="58">
        <v>1</v>
      </c>
      <c r="WB147" s="58"/>
      <c r="WC147" s="58">
        <v>0</v>
      </c>
      <c r="WD147" s="58">
        <v>0</v>
      </c>
      <c r="WE147" s="58">
        <v>0</v>
      </c>
      <c r="WF147" s="58"/>
      <c r="WG147" s="58" t="s">
        <v>4452</v>
      </c>
      <c r="WH147" s="58" t="s">
        <v>4538</v>
      </c>
      <c r="WI147" s="58" t="s">
        <v>3114</v>
      </c>
      <c r="WJ147" s="58">
        <v>0</v>
      </c>
      <c r="WK147" s="58">
        <v>1</v>
      </c>
      <c r="WL147" s="58">
        <v>1</v>
      </c>
      <c r="WM147" s="58">
        <v>1</v>
      </c>
      <c r="WN147" s="58">
        <v>0</v>
      </c>
      <c r="WO147" s="58">
        <v>1</v>
      </c>
      <c r="WP147" s="58">
        <v>0</v>
      </c>
      <c r="WQ147" s="58">
        <v>0</v>
      </c>
      <c r="WR147" s="58">
        <v>0</v>
      </c>
      <c r="WS147" s="58">
        <v>0</v>
      </c>
      <c r="WT147" s="58">
        <v>0</v>
      </c>
      <c r="WU147" s="58">
        <v>0</v>
      </c>
      <c r="WV147" s="58">
        <v>1</v>
      </c>
      <c r="WW147" s="58">
        <v>0</v>
      </c>
      <c r="WX147" s="58">
        <v>0</v>
      </c>
      <c r="WY147" s="58" t="s">
        <v>4186</v>
      </c>
      <c r="WZ147" s="58" t="s">
        <v>5086</v>
      </c>
      <c r="XA147" s="58" t="s">
        <v>310</v>
      </c>
      <c r="XB147" s="58" t="s">
        <v>2257</v>
      </c>
      <c r="XC147" s="58">
        <v>1</v>
      </c>
      <c r="XD147" s="58">
        <v>0</v>
      </c>
      <c r="XE147" s="58">
        <v>1</v>
      </c>
      <c r="XF147" s="58">
        <v>0</v>
      </c>
      <c r="XG147" s="58">
        <v>0</v>
      </c>
      <c r="XH147" s="58">
        <v>0</v>
      </c>
      <c r="XI147" s="58"/>
      <c r="XJ147" s="58" t="s">
        <v>327</v>
      </c>
      <c r="XK147" s="58" t="s">
        <v>327</v>
      </c>
      <c r="XL147" s="58"/>
      <c r="XM147" s="58" t="s">
        <v>598</v>
      </c>
      <c r="XN147" s="58">
        <v>0</v>
      </c>
      <c r="XO147" s="58">
        <v>0</v>
      </c>
      <c r="XP147" s="58">
        <v>1</v>
      </c>
      <c r="XQ147" s="58"/>
      <c r="XR147" s="58">
        <v>0</v>
      </c>
      <c r="XS147" s="58">
        <v>0</v>
      </c>
      <c r="XT147" s="58">
        <v>0</v>
      </c>
      <c r="XU147" s="58"/>
      <c r="XV147" s="58"/>
      <c r="XW147" s="58"/>
      <c r="XX147" s="58">
        <v>231813741</v>
      </c>
      <c r="XY147" s="58" t="s">
        <v>3117</v>
      </c>
      <c r="XZ147" s="57">
        <v>44513.602650462963</v>
      </c>
      <c r="YA147" s="58"/>
      <c r="YB147" s="58"/>
      <c r="YC147" s="58" t="s">
        <v>336</v>
      </c>
      <c r="YD147" s="58" t="s">
        <v>337</v>
      </c>
      <c r="YE147" s="58"/>
      <c r="YF147" s="58">
        <v>160</v>
      </c>
    </row>
    <row r="148" spans="1:656" s="14" customFormat="1" x14ac:dyDescent="0.25">
      <c r="A148" s="37">
        <v>44513.683596354167</v>
      </c>
      <c r="B148" s="38">
        <v>44513.685907326391</v>
      </c>
      <c r="C148" s="38">
        <v>44513</v>
      </c>
      <c r="D148" s="39" t="s">
        <v>2735</v>
      </c>
      <c r="E148" s="39" t="s">
        <v>462</v>
      </c>
      <c r="F148" s="38">
        <v>44510</v>
      </c>
      <c r="G148" s="39" t="s">
        <v>310</v>
      </c>
      <c r="H148" s="39" t="s">
        <v>327</v>
      </c>
      <c r="I148" s="39" t="s">
        <v>327</v>
      </c>
      <c r="J148" s="39" t="s">
        <v>1980</v>
      </c>
      <c r="K148" s="39" t="s">
        <v>313</v>
      </c>
      <c r="L148" s="39"/>
      <c r="M148" s="39" t="s">
        <v>681</v>
      </c>
      <c r="N148" s="39" t="s">
        <v>310</v>
      </c>
      <c r="O148" s="39" t="s">
        <v>382</v>
      </c>
      <c r="P148" s="39" t="s">
        <v>366</v>
      </c>
      <c r="Q148" s="39"/>
      <c r="R148" s="39" t="s">
        <v>617</v>
      </c>
      <c r="S148" s="39">
        <v>5</v>
      </c>
      <c r="T148" s="39">
        <v>1</v>
      </c>
      <c r="U148" s="39">
        <v>4</v>
      </c>
      <c r="V148" s="39" t="s">
        <v>318</v>
      </c>
      <c r="W148" s="39">
        <v>1</v>
      </c>
      <c r="X148" s="39">
        <v>0</v>
      </c>
      <c r="Y148" s="39">
        <v>0</v>
      </c>
      <c r="Z148" s="39">
        <v>0</v>
      </c>
      <c r="AA148" s="39" t="s">
        <v>402</v>
      </c>
      <c r="AB148" s="39">
        <v>1</v>
      </c>
      <c r="AC148" s="39">
        <v>1</v>
      </c>
      <c r="AD148" s="39">
        <v>0</v>
      </c>
      <c r="AE148" s="39">
        <v>0</v>
      </c>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c r="CD148" s="39"/>
      <c r="CE148" s="39"/>
      <c r="CF148" s="39"/>
      <c r="CG148" s="39"/>
      <c r="CH148" s="39"/>
      <c r="CI148" s="39"/>
      <c r="CJ148" s="39"/>
      <c r="CK148" s="39"/>
      <c r="CL148" s="39"/>
      <c r="CM148" s="39"/>
      <c r="CN148" s="39"/>
      <c r="CO148" s="39"/>
      <c r="CP148" s="39"/>
      <c r="CQ148" s="39"/>
      <c r="CR148" s="39"/>
      <c r="CS148" s="39"/>
      <c r="CT148" s="39"/>
      <c r="CU148" s="39"/>
      <c r="CV148" s="39"/>
      <c r="CW148" s="39"/>
      <c r="CX148" s="39"/>
      <c r="CY148" s="39"/>
      <c r="CZ148" s="39"/>
      <c r="DA148" s="39"/>
      <c r="DB148" s="39"/>
      <c r="DC148" s="39"/>
      <c r="DD148" s="39"/>
      <c r="DE148" s="39"/>
      <c r="DF148" s="39"/>
      <c r="DG148" s="39"/>
      <c r="DH148" s="39"/>
      <c r="DI148" s="39"/>
      <c r="DJ148" s="39"/>
      <c r="DK148" s="39"/>
      <c r="DL148" s="39"/>
      <c r="DM148" s="39"/>
      <c r="DN148" s="39"/>
      <c r="DO148" s="39"/>
      <c r="DP148" s="39"/>
      <c r="DQ148" s="39"/>
      <c r="DR148" s="39"/>
      <c r="DS148" s="39"/>
      <c r="DT148" s="39"/>
      <c r="DU148" s="39"/>
      <c r="DV148" s="39"/>
      <c r="DW148" s="39"/>
      <c r="DX148" s="39"/>
      <c r="DY148" s="39"/>
      <c r="DZ148" s="39"/>
      <c r="EA148" s="39"/>
      <c r="EB148" s="39"/>
      <c r="EC148" s="39"/>
      <c r="ED148" s="39"/>
      <c r="EE148" s="39"/>
      <c r="EF148" s="39"/>
      <c r="EG148" s="39"/>
      <c r="EH148" s="39"/>
      <c r="EI148" s="39"/>
      <c r="EJ148" s="39" t="s">
        <v>497</v>
      </c>
      <c r="EK148" s="39">
        <v>0</v>
      </c>
      <c r="EL148" s="39">
        <v>1</v>
      </c>
      <c r="EM148" s="39">
        <v>0</v>
      </c>
      <c r="EN148" s="39">
        <v>0</v>
      </c>
      <c r="EO148" s="39">
        <v>0</v>
      </c>
      <c r="EP148" s="39">
        <v>0</v>
      </c>
      <c r="EQ148" s="39"/>
      <c r="ER148" s="39"/>
      <c r="ES148" s="39"/>
      <c r="ET148" s="39"/>
      <c r="EU148" s="39"/>
      <c r="EV148" s="39"/>
      <c r="EW148" s="39"/>
      <c r="EX148" s="39"/>
      <c r="EY148" s="39"/>
      <c r="EZ148" s="39"/>
      <c r="FA148" s="39"/>
      <c r="FB148" s="39"/>
      <c r="FC148" s="39"/>
      <c r="FD148" s="39"/>
      <c r="FE148" s="39"/>
      <c r="FF148" s="39"/>
      <c r="FG148" s="39"/>
      <c r="FH148" s="39"/>
      <c r="FI148" s="39"/>
      <c r="FJ148" s="39"/>
      <c r="FK148" s="39"/>
      <c r="FL148" s="39"/>
      <c r="FM148" s="39"/>
      <c r="FN148" s="39"/>
      <c r="FO148" s="39"/>
      <c r="FP148" s="39"/>
      <c r="FQ148" s="39"/>
      <c r="FR148" s="39"/>
      <c r="FS148" s="39"/>
      <c r="FT148" s="39"/>
      <c r="FU148" s="39"/>
      <c r="FV148" s="39"/>
      <c r="FW148" s="39"/>
      <c r="FX148" s="39"/>
      <c r="FY148" s="39"/>
      <c r="FZ148" s="39"/>
      <c r="GA148" s="39"/>
      <c r="GB148" s="39"/>
      <c r="GC148" s="39"/>
      <c r="GD148" s="39"/>
      <c r="GE148" s="39"/>
      <c r="GF148" s="39"/>
      <c r="GG148" s="39"/>
      <c r="GH148" s="39"/>
      <c r="GI148" s="39"/>
      <c r="GJ148" s="39"/>
      <c r="GK148" s="39"/>
      <c r="GL148" s="39"/>
      <c r="GM148" s="39"/>
      <c r="GN148" s="39"/>
      <c r="GO148" s="39"/>
      <c r="GP148" s="39"/>
      <c r="GQ148" s="39"/>
      <c r="GR148" s="39"/>
      <c r="GS148" s="39"/>
      <c r="GT148" s="39"/>
      <c r="GU148" s="39"/>
      <c r="GV148" s="39"/>
      <c r="GW148" s="39"/>
      <c r="GX148" s="39"/>
      <c r="GY148" s="39"/>
      <c r="GZ148" s="39"/>
      <c r="HA148" s="39"/>
      <c r="HB148" s="39"/>
      <c r="HC148" s="39"/>
      <c r="HD148" s="39"/>
      <c r="HE148" s="39"/>
      <c r="HF148" s="39"/>
      <c r="HG148" s="39"/>
      <c r="HH148" s="39"/>
      <c r="HI148" s="39"/>
      <c r="HJ148" s="39"/>
      <c r="HK148" s="39"/>
      <c r="HL148" s="39"/>
      <c r="HM148" s="39"/>
      <c r="HN148" s="39"/>
      <c r="HO148" s="39"/>
      <c r="HP148" s="39"/>
      <c r="HQ148" s="39"/>
      <c r="HR148" s="39"/>
      <c r="HS148" s="39"/>
      <c r="HT148" s="39"/>
      <c r="HU148" s="39"/>
      <c r="HV148" s="39"/>
      <c r="HW148" s="39"/>
      <c r="HX148" s="39"/>
      <c r="HY148" s="39"/>
      <c r="HZ148" s="39"/>
      <c r="IA148" s="39"/>
      <c r="IB148" s="39"/>
      <c r="IC148" s="39"/>
      <c r="ID148" s="39" t="s">
        <v>355</v>
      </c>
      <c r="IE148" s="39"/>
      <c r="IF148" s="39"/>
      <c r="IG148" s="39"/>
      <c r="IH148" s="39"/>
      <c r="II148" s="39"/>
      <c r="IJ148" s="39"/>
      <c r="IK148" s="39"/>
      <c r="IL148" s="39"/>
      <c r="IM148" s="39"/>
      <c r="IN148" s="39"/>
      <c r="IO148" s="39"/>
      <c r="IP148" s="39"/>
      <c r="IQ148" s="39"/>
      <c r="IR148" s="39"/>
      <c r="IS148" s="39"/>
      <c r="IT148" s="39"/>
      <c r="IU148" s="39"/>
      <c r="IV148" s="39"/>
      <c r="IW148" s="39"/>
      <c r="IX148" s="39"/>
      <c r="IY148" s="39"/>
      <c r="IZ148" s="39"/>
      <c r="JA148" s="39"/>
      <c r="JB148" s="39"/>
      <c r="JC148" s="39"/>
      <c r="JD148" s="39"/>
      <c r="JE148" s="39"/>
      <c r="JF148" s="39"/>
      <c r="JG148" s="39"/>
      <c r="JH148" s="39"/>
      <c r="JI148" s="39"/>
      <c r="JJ148" s="39"/>
      <c r="JK148" s="39"/>
      <c r="JL148" s="39"/>
      <c r="JM148" s="39"/>
      <c r="JN148" s="39"/>
      <c r="JO148" s="39"/>
      <c r="JP148" s="39"/>
      <c r="JQ148" s="39"/>
      <c r="JR148" s="39"/>
      <c r="JS148" s="39"/>
      <c r="JT148" s="39"/>
      <c r="JU148" s="39"/>
      <c r="JV148" s="39"/>
      <c r="JW148" s="39"/>
      <c r="JX148" s="39"/>
      <c r="JY148" s="39"/>
      <c r="JZ148" s="39"/>
      <c r="KA148" s="39"/>
      <c r="KB148" s="61"/>
      <c r="KC148" s="39"/>
      <c r="KD148" s="39"/>
      <c r="KE148" s="39"/>
      <c r="KF148" s="39"/>
      <c r="KG148" s="39"/>
      <c r="KH148" s="39"/>
      <c r="KI148" s="39"/>
      <c r="KJ148" s="39"/>
      <c r="KK148" s="39"/>
      <c r="KL148" s="39"/>
      <c r="KM148" s="39"/>
      <c r="KN148" s="39"/>
      <c r="KO148" s="39"/>
      <c r="KP148" s="39"/>
      <c r="KQ148" s="39"/>
      <c r="KR148" s="39"/>
      <c r="KS148" s="39"/>
      <c r="KT148" s="39"/>
      <c r="KU148" s="39"/>
      <c r="KV148" s="39"/>
      <c r="KW148" s="39"/>
      <c r="KX148" s="39"/>
      <c r="KY148" s="39"/>
      <c r="KZ148" s="39"/>
      <c r="LA148" s="39"/>
      <c r="LB148" s="39"/>
      <c r="LC148" s="39"/>
      <c r="LD148" s="39"/>
      <c r="LE148" s="39"/>
      <c r="LF148" s="39"/>
      <c r="LG148" s="39"/>
      <c r="LH148" s="39"/>
      <c r="LI148" s="39"/>
      <c r="LJ148" s="39"/>
      <c r="LK148" s="39"/>
      <c r="LL148" s="39"/>
      <c r="LM148" s="39"/>
      <c r="LN148" s="39"/>
      <c r="LO148" s="39"/>
      <c r="LP148" s="39"/>
      <c r="LQ148" s="39"/>
      <c r="LR148" s="39"/>
      <c r="LS148" s="39"/>
      <c r="LT148" s="39"/>
      <c r="LU148" s="39"/>
      <c r="LV148" s="39"/>
      <c r="LW148" s="39"/>
      <c r="LX148" s="39"/>
      <c r="LY148" s="39"/>
      <c r="LZ148" s="39"/>
      <c r="MA148" s="39"/>
      <c r="MB148" s="39"/>
      <c r="MC148" s="39"/>
      <c r="MD148" s="39"/>
      <c r="ME148" s="39"/>
      <c r="MF148" s="39"/>
      <c r="MG148" s="39"/>
      <c r="MH148" s="39"/>
      <c r="MI148" s="39"/>
      <c r="MJ148" s="39" t="s">
        <v>2273</v>
      </c>
      <c r="MK148" s="39">
        <v>0</v>
      </c>
      <c r="ML148" s="39">
        <v>0</v>
      </c>
      <c r="MM148" s="39">
        <v>0</v>
      </c>
      <c r="MN148" s="39">
        <v>0</v>
      </c>
      <c r="MO148" s="39">
        <v>1</v>
      </c>
      <c r="MP148" s="39">
        <v>1</v>
      </c>
      <c r="MQ148" s="39">
        <v>0</v>
      </c>
      <c r="MR148" s="39">
        <v>0</v>
      </c>
      <c r="MS148" s="39"/>
      <c r="MT148" s="39"/>
      <c r="MU148" s="39"/>
      <c r="MV148" s="39"/>
      <c r="MW148" s="39"/>
      <c r="MX148" s="39"/>
      <c r="MY148" s="39"/>
      <c r="MZ148" s="39"/>
      <c r="NA148" s="39"/>
      <c r="NB148" s="39" t="s">
        <v>1208</v>
      </c>
      <c r="NC148" s="39">
        <v>0</v>
      </c>
      <c r="ND148" s="39">
        <v>0</v>
      </c>
      <c r="NE148" s="39">
        <v>0</v>
      </c>
      <c r="NF148" s="39">
        <v>1</v>
      </c>
      <c r="NG148" s="39"/>
      <c r="NH148" s="39"/>
      <c r="NI148" s="39"/>
      <c r="NJ148" s="39"/>
      <c r="NK148" s="39"/>
      <c r="NL148" s="39"/>
      <c r="NM148" s="39"/>
      <c r="NN148" s="39"/>
      <c r="NO148" s="39"/>
      <c r="NP148" s="39"/>
      <c r="NQ148" s="39"/>
      <c r="NR148" s="39"/>
      <c r="NS148" s="39"/>
      <c r="NT148" s="39"/>
      <c r="NU148" s="39"/>
      <c r="NV148" s="39"/>
      <c r="NW148" s="39"/>
      <c r="NX148" s="39"/>
      <c r="NY148" s="39"/>
      <c r="NZ148" s="39"/>
      <c r="OA148" s="39"/>
      <c r="OB148" s="39"/>
      <c r="OC148" s="39"/>
      <c r="OD148" s="39"/>
      <c r="OE148" s="39"/>
      <c r="OF148" s="39"/>
      <c r="OG148" s="39"/>
      <c r="OH148" s="39"/>
      <c r="OI148" s="39"/>
      <c r="OJ148" s="39"/>
      <c r="OK148" s="39"/>
      <c r="OL148" s="39"/>
      <c r="OM148" s="39"/>
      <c r="ON148" s="39"/>
      <c r="OO148" s="39"/>
      <c r="OP148" s="39"/>
      <c r="OQ148" s="39"/>
      <c r="OR148" s="39"/>
      <c r="OS148" s="39"/>
      <c r="OT148" s="39"/>
      <c r="OU148" s="39"/>
      <c r="OV148" s="39" t="s">
        <v>326</v>
      </c>
      <c r="OW148" s="39">
        <v>0</v>
      </c>
      <c r="OX148" s="39">
        <v>1</v>
      </c>
      <c r="OY148" s="39">
        <v>0</v>
      </c>
      <c r="OZ148" s="39">
        <v>0</v>
      </c>
      <c r="PA148" s="39">
        <v>0</v>
      </c>
      <c r="PB148" s="39">
        <v>0</v>
      </c>
      <c r="PC148" s="39">
        <v>0</v>
      </c>
      <c r="PD148" s="39">
        <v>0</v>
      </c>
      <c r="PE148" s="39"/>
      <c r="PF148" s="39"/>
      <c r="PG148" s="39"/>
      <c r="PH148" s="39">
        <v>0</v>
      </c>
      <c r="PI148" s="39">
        <v>0</v>
      </c>
      <c r="PJ148" s="39">
        <v>0</v>
      </c>
      <c r="PK148" s="39"/>
      <c r="PL148" s="39"/>
      <c r="PM148" s="39" t="s">
        <v>503</v>
      </c>
      <c r="PN148" s="39">
        <v>1</v>
      </c>
      <c r="PO148" s="39">
        <v>0</v>
      </c>
      <c r="PP148" s="39">
        <v>0</v>
      </c>
      <c r="PQ148" s="39">
        <v>0</v>
      </c>
      <c r="PR148" s="39">
        <v>0</v>
      </c>
      <c r="PS148" s="39">
        <v>0</v>
      </c>
      <c r="PT148" s="39">
        <v>0</v>
      </c>
      <c r="PU148" s="39">
        <v>0</v>
      </c>
      <c r="PV148" s="39">
        <v>0</v>
      </c>
      <c r="PW148" s="39">
        <v>0</v>
      </c>
      <c r="PX148" s="39">
        <v>0</v>
      </c>
      <c r="PY148" s="39">
        <v>0</v>
      </c>
      <c r="PZ148" s="39">
        <v>0</v>
      </c>
      <c r="QA148" s="39">
        <v>0</v>
      </c>
      <c r="QB148" s="39"/>
      <c r="QC148" s="39" t="s">
        <v>844</v>
      </c>
      <c r="QD148" s="39"/>
      <c r="QE148" s="39" t="s">
        <v>318</v>
      </c>
      <c r="QF148" s="39">
        <v>0</v>
      </c>
      <c r="QG148" s="39">
        <v>0</v>
      </c>
      <c r="QH148" s="39">
        <v>0</v>
      </c>
      <c r="QI148" s="39">
        <v>0</v>
      </c>
      <c r="QJ148" s="39">
        <v>0</v>
      </c>
      <c r="QK148" s="39">
        <v>1</v>
      </c>
      <c r="QL148" s="39">
        <v>0</v>
      </c>
      <c r="QM148" s="39">
        <v>0</v>
      </c>
      <c r="QN148" s="39">
        <v>0</v>
      </c>
      <c r="QO148" s="39"/>
      <c r="QP148" s="39"/>
      <c r="QQ148" s="39"/>
      <c r="QR148" s="39"/>
      <c r="QS148" s="39"/>
      <c r="QT148" s="39"/>
      <c r="QU148" s="39"/>
      <c r="QV148" s="39"/>
      <c r="QW148" s="39"/>
      <c r="QX148" s="39"/>
      <c r="QY148" s="39"/>
      <c r="QZ148" s="39"/>
      <c r="RA148" s="39"/>
      <c r="RB148" s="39"/>
      <c r="RC148" s="39"/>
      <c r="RD148" s="39"/>
      <c r="RE148" s="39"/>
      <c r="RF148" s="39"/>
      <c r="RG148" s="39"/>
      <c r="RH148" s="39"/>
      <c r="RI148" s="39"/>
      <c r="RJ148" s="39"/>
      <c r="RK148" s="39"/>
      <c r="RL148" s="39"/>
      <c r="RM148" s="39"/>
      <c r="RN148" s="39"/>
      <c r="RO148" s="39"/>
      <c r="RP148" s="39"/>
      <c r="RQ148" s="39"/>
      <c r="RR148" s="39"/>
      <c r="RS148" s="39"/>
      <c r="RT148" s="39"/>
      <c r="RU148" s="39"/>
      <c r="RV148" s="39"/>
      <c r="RW148" s="39"/>
      <c r="RX148" s="39"/>
      <c r="RY148" s="39"/>
      <c r="RZ148" s="39"/>
      <c r="SA148" s="39"/>
      <c r="SB148" s="39"/>
      <c r="SC148" s="39"/>
      <c r="SD148" s="39"/>
      <c r="SE148" s="39"/>
      <c r="SF148" s="39"/>
      <c r="SG148" s="39"/>
      <c r="SH148" s="39"/>
      <c r="SI148" s="39"/>
      <c r="SJ148" s="39"/>
      <c r="SK148" s="39"/>
      <c r="SL148" s="39"/>
      <c r="SM148" s="39"/>
      <c r="SN148" s="39"/>
      <c r="SO148" s="39"/>
      <c r="SP148" s="39"/>
      <c r="SQ148" s="39"/>
      <c r="SR148" s="39"/>
      <c r="SS148" s="39"/>
      <c r="ST148" s="39"/>
      <c r="SU148" s="39"/>
      <c r="SV148" s="39"/>
      <c r="SW148" s="39"/>
      <c r="SX148" s="39"/>
      <c r="SY148" s="39"/>
      <c r="SZ148" s="39"/>
      <c r="TA148" s="39"/>
      <c r="TB148" s="39"/>
      <c r="TC148" s="39"/>
      <c r="TD148" s="39"/>
      <c r="TE148" s="39"/>
      <c r="TF148" s="39"/>
      <c r="TG148" s="39"/>
      <c r="TH148" s="39"/>
      <c r="TI148" s="39"/>
      <c r="TJ148" s="39"/>
      <c r="TK148" s="39"/>
      <c r="TL148" s="39"/>
      <c r="TM148" s="39"/>
      <c r="TN148" s="39"/>
      <c r="TO148" s="39"/>
      <c r="TP148" s="39"/>
      <c r="TQ148" s="39"/>
      <c r="TR148" s="39"/>
      <c r="TS148" s="39"/>
      <c r="TT148" s="39"/>
      <c r="TU148" s="39"/>
      <c r="TV148" s="39"/>
      <c r="TW148" s="39"/>
      <c r="TX148" s="39"/>
      <c r="TY148" s="39"/>
      <c r="TZ148" s="39"/>
      <c r="UA148" s="39"/>
      <c r="UB148" s="39"/>
      <c r="UC148" s="39"/>
      <c r="UD148" s="39"/>
      <c r="UE148" s="39"/>
      <c r="UF148" s="39"/>
      <c r="UG148" s="39"/>
      <c r="UH148" s="39"/>
      <c r="UI148" s="39"/>
      <c r="UJ148" s="39"/>
      <c r="UK148" s="39"/>
      <c r="UL148" s="39"/>
      <c r="UM148" s="39"/>
      <c r="UN148" s="39"/>
      <c r="UO148" s="39"/>
      <c r="UP148" s="39"/>
      <c r="UQ148" s="39"/>
      <c r="UR148" s="39"/>
      <c r="US148" s="39"/>
      <c r="UT148" s="39"/>
      <c r="UU148" s="39"/>
      <c r="UV148" s="39"/>
      <c r="UW148" s="39"/>
      <c r="UX148" s="39"/>
      <c r="UY148" s="39"/>
      <c r="UZ148" s="39"/>
      <c r="VA148" s="39"/>
      <c r="VB148" s="39"/>
      <c r="VC148" s="39"/>
      <c r="VD148" s="39"/>
      <c r="VE148" s="39"/>
      <c r="VF148" s="39"/>
      <c r="VG148" s="39"/>
      <c r="VH148" s="39"/>
      <c r="VI148" s="39"/>
      <c r="VJ148" s="39"/>
      <c r="VK148" s="39"/>
      <c r="VL148" s="39"/>
      <c r="VM148" s="39"/>
      <c r="VN148" s="39"/>
      <c r="VO148" s="39"/>
      <c r="VP148" s="39"/>
      <c r="VQ148" s="39"/>
      <c r="VR148" s="39"/>
      <c r="VS148" s="39" t="s">
        <v>3120</v>
      </c>
      <c r="VT148" s="39">
        <v>0</v>
      </c>
      <c r="VU148" s="39">
        <v>0</v>
      </c>
      <c r="VV148" s="39">
        <v>0</v>
      </c>
      <c r="VW148" s="39">
        <v>1</v>
      </c>
      <c r="VX148" s="39">
        <v>0</v>
      </c>
      <c r="VY148" s="39">
        <v>1</v>
      </c>
      <c r="VZ148" s="39">
        <v>0</v>
      </c>
      <c r="WA148" s="39">
        <v>1</v>
      </c>
      <c r="WB148" s="39"/>
      <c r="WC148" s="39">
        <v>0</v>
      </c>
      <c r="WD148" s="39">
        <v>0</v>
      </c>
      <c r="WE148" s="39">
        <v>0</v>
      </c>
      <c r="WF148" s="39"/>
      <c r="WG148" s="39" t="s">
        <v>4448</v>
      </c>
      <c r="WH148" s="39" t="s">
        <v>4539</v>
      </c>
      <c r="WI148" s="39" t="s">
        <v>4554</v>
      </c>
      <c r="WJ148" s="39">
        <v>0</v>
      </c>
      <c r="WK148" s="39">
        <v>0</v>
      </c>
      <c r="WL148" s="39">
        <v>0</v>
      </c>
      <c r="WM148" s="39">
        <v>0</v>
      </c>
      <c r="WN148" s="39">
        <v>0</v>
      </c>
      <c r="WO148" s="39">
        <v>0</v>
      </c>
      <c r="WP148" s="39">
        <v>0</v>
      </c>
      <c r="WQ148" s="39">
        <v>0</v>
      </c>
      <c r="WR148" s="39">
        <v>0</v>
      </c>
      <c r="WS148" s="39">
        <v>0</v>
      </c>
      <c r="WT148" s="39">
        <v>0</v>
      </c>
      <c r="WU148" s="39">
        <v>1</v>
      </c>
      <c r="WV148" s="39">
        <v>0</v>
      </c>
      <c r="WW148" s="39">
        <v>0</v>
      </c>
      <c r="WX148" s="39">
        <v>0</v>
      </c>
      <c r="WY148" s="39"/>
      <c r="WZ148" s="39"/>
      <c r="XA148" s="39" t="s">
        <v>310</v>
      </c>
      <c r="XB148" s="39" t="s">
        <v>920</v>
      </c>
      <c r="XC148" s="39">
        <v>1</v>
      </c>
      <c r="XD148" s="39">
        <v>0</v>
      </c>
      <c r="XE148" s="39">
        <v>0</v>
      </c>
      <c r="XF148" s="39">
        <v>0</v>
      </c>
      <c r="XG148" s="39">
        <v>0</v>
      </c>
      <c r="XH148" s="39">
        <v>0</v>
      </c>
      <c r="XI148" s="39"/>
      <c r="XJ148" s="39" t="s">
        <v>355</v>
      </c>
      <c r="XK148" s="39" t="s">
        <v>327</v>
      </c>
      <c r="XL148" s="39"/>
      <c r="XM148" s="39" t="s">
        <v>598</v>
      </c>
      <c r="XN148" s="39">
        <v>0</v>
      </c>
      <c r="XO148" s="39">
        <v>0</v>
      </c>
      <c r="XP148" s="39">
        <v>1</v>
      </c>
      <c r="XQ148" s="39"/>
      <c r="XR148" s="39">
        <v>0</v>
      </c>
      <c r="XS148" s="39">
        <v>0</v>
      </c>
      <c r="XT148" s="39">
        <v>0</v>
      </c>
      <c r="XU148" s="39"/>
      <c r="XV148" s="39"/>
      <c r="XW148" s="39"/>
      <c r="XX148" s="39">
        <v>231813746</v>
      </c>
      <c r="XY148" s="39" t="s">
        <v>3123</v>
      </c>
      <c r="XZ148" s="38">
        <v>44513.602662037039</v>
      </c>
      <c r="YA148" s="39"/>
      <c r="YB148" s="39"/>
      <c r="YC148" s="39" t="s">
        <v>336</v>
      </c>
      <c r="YD148" s="39" t="s">
        <v>337</v>
      </c>
      <c r="YE148" s="39"/>
      <c r="YF148" s="39">
        <v>161</v>
      </c>
    </row>
    <row r="149" spans="1:656" s="14" customFormat="1" x14ac:dyDescent="0.25">
      <c r="A149" s="56">
        <v>44509.760971412034</v>
      </c>
      <c r="B149" s="57">
        <v>44510.689834166667</v>
      </c>
      <c r="C149" s="57">
        <v>44509</v>
      </c>
      <c r="D149" s="58" t="s">
        <v>2735</v>
      </c>
      <c r="E149" s="58" t="s">
        <v>308</v>
      </c>
      <c r="F149" s="57">
        <v>44509</v>
      </c>
      <c r="G149" s="58" t="s">
        <v>310</v>
      </c>
      <c r="H149" s="58" t="s">
        <v>310</v>
      </c>
      <c r="I149" s="58" t="s">
        <v>327</v>
      </c>
      <c r="J149" s="58" t="s">
        <v>312</v>
      </c>
      <c r="K149" s="58" t="s">
        <v>313</v>
      </c>
      <c r="L149" s="58"/>
      <c r="M149" s="58" t="s">
        <v>314</v>
      </c>
      <c r="N149" s="58" t="s">
        <v>310</v>
      </c>
      <c r="O149" s="58" t="s">
        <v>315</v>
      </c>
      <c r="P149" s="58" t="s">
        <v>316</v>
      </c>
      <c r="Q149" s="58"/>
      <c r="R149" s="58" t="s">
        <v>317</v>
      </c>
      <c r="S149" s="58">
        <v>3</v>
      </c>
      <c r="T149" s="58">
        <v>0</v>
      </c>
      <c r="U149" s="58">
        <v>1</v>
      </c>
      <c r="V149" s="58" t="s">
        <v>319</v>
      </c>
      <c r="W149" s="58">
        <v>0</v>
      </c>
      <c r="X149" s="58">
        <v>1</v>
      </c>
      <c r="Y149" s="58">
        <v>0</v>
      </c>
      <c r="Z149" s="58">
        <v>0</v>
      </c>
      <c r="AA149" s="58"/>
      <c r="AB149" s="58"/>
      <c r="AC149" s="58"/>
      <c r="AD149" s="58"/>
      <c r="AE149" s="58"/>
      <c r="AF149" s="58" t="s">
        <v>310</v>
      </c>
      <c r="AG149" s="58" t="s">
        <v>339</v>
      </c>
      <c r="AH149" s="58">
        <v>1</v>
      </c>
      <c r="AI149" s="58">
        <v>0</v>
      </c>
      <c r="AJ149" s="58">
        <v>0</v>
      </c>
      <c r="AK149" s="58">
        <v>0</v>
      </c>
      <c r="AL149" s="58">
        <v>0</v>
      </c>
      <c r="AM149" s="58">
        <v>0</v>
      </c>
      <c r="AN149" s="58">
        <v>0</v>
      </c>
      <c r="AO149" s="58">
        <v>0</v>
      </c>
      <c r="AP149" s="58"/>
      <c r="AQ149" s="58" t="s">
        <v>383</v>
      </c>
      <c r="AR149" s="58"/>
      <c r="AS149" s="58">
        <v>100</v>
      </c>
      <c r="AT149" s="58" t="s">
        <v>327</v>
      </c>
      <c r="AU149" s="58"/>
      <c r="AV149" s="58"/>
      <c r="AW149" s="58"/>
      <c r="AX149" s="58"/>
      <c r="AY149" s="58"/>
      <c r="AZ149" s="58"/>
      <c r="BA149" s="58"/>
      <c r="BB149" s="58"/>
      <c r="BC149" s="58"/>
      <c r="BD149" s="58"/>
      <c r="BE149" s="58"/>
      <c r="BF149" s="58"/>
      <c r="BG149" s="58"/>
      <c r="BH149" s="58"/>
      <c r="BI149" s="58"/>
      <c r="BJ149" s="58"/>
      <c r="BK149" s="58"/>
      <c r="BL149" s="58"/>
      <c r="BM149" s="58"/>
      <c r="BN149" s="58"/>
      <c r="BO149" s="58" t="s">
        <v>341</v>
      </c>
      <c r="BP149" s="58"/>
      <c r="BQ149" s="58"/>
      <c r="BR149" s="58"/>
      <c r="BS149" s="58"/>
      <c r="BT149" s="58"/>
      <c r="BU149" s="58"/>
      <c r="BV149" s="58"/>
      <c r="BW149" s="58"/>
      <c r="BX149" s="58"/>
      <c r="BY149" s="58"/>
      <c r="BZ149" s="58"/>
      <c r="CA149" s="58"/>
      <c r="CB149" s="58"/>
      <c r="CC149" s="58"/>
      <c r="CD149" s="58"/>
      <c r="CE149" s="58"/>
      <c r="CF149" s="58"/>
      <c r="CG149" s="58"/>
      <c r="CH149" s="58"/>
      <c r="CI149" s="58"/>
      <c r="CJ149" s="58"/>
      <c r="CK149" s="58"/>
      <c r="CL149" s="58"/>
      <c r="CM149" s="58"/>
      <c r="CN149" s="58"/>
      <c r="CO149" s="58"/>
      <c r="CP149" s="58"/>
      <c r="CQ149" s="58"/>
      <c r="CR149" s="58"/>
      <c r="CS149" s="58"/>
      <c r="CT149" s="58"/>
      <c r="CU149" s="58"/>
      <c r="CV149" s="58"/>
      <c r="CW149" s="58"/>
      <c r="CX149" s="58"/>
      <c r="CY149" s="58"/>
      <c r="CZ149" s="58"/>
      <c r="DA149" s="58"/>
      <c r="DB149" s="58"/>
      <c r="DC149" s="58"/>
      <c r="DD149" s="58"/>
      <c r="DE149" s="58"/>
      <c r="DF149" s="58"/>
      <c r="DG149" s="58"/>
      <c r="DH149" s="58"/>
      <c r="DI149" s="58"/>
      <c r="DJ149" s="58"/>
      <c r="DK149" s="58"/>
      <c r="DL149" s="58"/>
      <c r="DM149" s="58"/>
      <c r="DN149" s="58"/>
      <c r="DO149" s="58"/>
      <c r="DP149" s="58"/>
      <c r="DQ149" s="58"/>
      <c r="DR149" s="58"/>
      <c r="DS149" s="58"/>
      <c r="DT149" s="58"/>
      <c r="DU149" s="58"/>
      <c r="DV149" s="58"/>
      <c r="DW149" s="58"/>
      <c r="DX149" s="58"/>
      <c r="DY149" s="58"/>
      <c r="DZ149" s="58"/>
      <c r="EA149" s="58"/>
      <c r="EB149" s="58"/>
      <c r="EC149" s="58"/>
      <c r="ED149" s="58"/>
      <c r="EE149" s="58"/>
      <c r="EF149" s="58"/>
      <c r="EG149" s="58"/>
      <c r="EH149" s="58"/>
      <c r="EI149" s="58"/>
      <c r="EJ149" s="58" t="s">
        <v>318</v>
      </c>
      <c r="EK149" s="58">
        <v>1</v>
      </c>
      <c r="EL149" s="58">
        <v>0</v>
      </c>
      <c r="EM149" s="58">
        <v>0</v>
      </c>
      <c r="EN149" s="58">
        <v>0</v>
      </c>
      <c r="EO149" s="58">
        <v>0</v>
      </c>
      <c r="EP149" s="58">
        <v>0</v>
      </c>
      <c r="EQ149" s="58"/>
      <c r="ER149" s="58" t="s">
        <v>342</v>
      </c>
      <c r="ES149" s="58">
        <v>1</v>
      </c>
      <c r="ET149" s="58">
        <v>1</v>
      </c>
      <c r="EU149" s="58">
        <v>0</v>
      </c>
      <c r="EV149" s="58">
        <v>0</v>
      </c>
      <c r="EW149" s="58">
        <v>0</v>
      </c>
      <c r="EX149" s="58">
        <v>0</v>
      </c>
      <c r="EY149" s="58">
        <v>0</v>
      </c>
      <c r="EZ149" s="58">
        <v>0</v>
      </c>
      <c r="FA149" s="58">
        <v>0</v>
      </c>
      <c r="FB149" s="58">
        <v>0</v>
      </c>
      <c r="FC149" s="58">
        <v>0</v>
      </c>
      <c r="FD149" s="58">
        <v>0</v>
      </c>
      <c r="FE149" s="58">
        <v>0</v>
      </c>
      <c r="FF149" s="58">
        <v>0</v>
      </c>
      <c r="FG149" s="58">
        <v>0</v>
      </c>
      <c r="FH149" s="58">
        <v>0</v>
      </c>
      <c r="FI149" s="58">
        <v>0</v>
      </c>
      <c r="FJ149" s="58"/>
      <c r="FK149" s="58" t="s">
        <v>1909</v>
      </c>
      <c r="FL149" s="58">
        <v>1</v>
      </c>
      <c r="FM149" s="58">
        <v>0</v>
      </c>
      <c r="FN149" s="58">
        <v>0</v>
      </c>
      <c r="FO149" s="58">
        <v>1</v>
      </c>
      <c r="FP149" s="58">
        <v>0</v>
      </c>
      <c r="FQ149" s="58">
        <v>0</v>
      </c>
      <c r="FR149" s="58"/>
      <c r="FS149" s="58"/>
      <c r="FT149" s="58"/>
      <c r="FU149" s="58"/>
      <c r="FV149" s="58"/>
      <c r="FW149" s="58"/>
      <c r="FX149" s="58"/>
      <c r="FY149" s="58"/>
      <c r="FZ149" s="58"/>
      <c r="GA149" s="58"/>
      <c r="GB149" s="58"/>
      <c r="GC149" s="58"/>
      <c r="GD149" s="58"/>
      <c r="GE149" s="58"/>
      <c r="GF149" s="58"/>
      <c r="GG149" s="58"/>
      <c r="GH149" s="58"/>
      <c r="GI149" s="58"/>
      <c r="GJ149" s="58"/>
      <c r="GK149" s="58"/>
      <c r="GL149" s="58"/>
      <c r="GM149" s="58"/>
      <c r="GN149" s="58"/>
      <c r="GO149" s="58"/>
      <c r="GP149" s="58"/>
      <c r="GQ149" s="58"/>
      <c r="GR149" s="58"/>
      <c r="GS149" s="58"/>
      <c r="GT149" s="58"/>
      <c r="GU149" s="58"/>
      <c r="GV149" s="58"/>
      <c r="GW149" s="58"/>
      <c r="GX149" s="58"/>
      <c r="GY149" s="58"/>
      <c r="GZ149" s="58"/>
      <c r="HA149" s="58"/>
      <c r="HB149" s="58"/>
      <c r="HC149" s="58"/>
      <c r="HD149" s="58"/>
      <c r="HE149" s="58"/>
      <c r="HF149" s="58"/>
      <c r="HG149" s="58"/>
      <c r="HH149" s="58"/>
      <c r="HI149" s="58"/>
      <c r="HJ149" s="58"/>
      <c r="HK149" s="58"/>
      <c r="HL149" s="58"/>
      <c r="HM149" s="58"/>
      <c r="HN149" s="58"/>
      <c r="HO149" s="58"/>
      <c r="HP149" s="58"/>
      <c r="HQ149" s="58"/>
      <c r="HR149" s="58"/>
      <c r="HS149" s="58"/>
      <c r="HT149" s="58"/>
      <c r="HU149" s="58" t="s">
        <v>344</v>
      </c>
      <c r="HV149" s="58"/>
      <c r="HW149" s="58" t="s">
        <v>345</v>
      </c>
      <c r="HX149" s="58"/>
      <c r="HY149" s="58"/>
      <c r="HZ149" s="58"/>
      <c r="IA149" s="58"/>
      <c r="IB149" s="58"/>
      <c r="IC149" s="58"/>
      <c r="ID149" s="58" t="s">
        <v>4254</v>
      </c>
      <c r="IE149" s="58" t="s">
        <v>347</v>
      </c>
      <c r="IF149" s="58">
        <v>1</v>
      </c>
      <c r="IG149" s="58">
        <v>0</v>
      </c>
      <c r="IH149" s="58">
        <v>0</v>
      </c>
      <c r="II149" s="58">
        <v>0</v>
      </c>
      <c r="IJ149" s="58">
        <v>0</v>
      </c>
      <c r="IK149" s="58">
        <v>0</v>
      </c>
      <c r="IL149" s="58">
        <v>0</v>
      </c>
      <c r="IM149" s="54">
        <v>0</v>
      </c>
      <c r="IN149" s="58">
        <v>0</v>
      </c>
      <c r="IO149" s="58">
        <v>0</v>
      </c>
      <c r="IP149" s="58">
        <v>0</v>
      </c>
      <c r="IQ149" s="58"/>
      <c r="IR149" s="39" t="s">
        <v>4216</v>
      </c>
      <c r="IS149" s="58" t="s">
        <v>349</v>
      </c>
      <c r="IT149" s="58">
        <v>0</v>
      </c>
      <c r="IU149" s="58">
        <v>0</v>
      </c>
      <c r="IV149" s="58">
        <v>1</v>
      </c>
      <c r="IW149" s="58">
        <v>0</v>
      </c>
      <c r="IX149" s="58">
        <v>0</v>
      </c>
      <c r="IY149" s="58">
        <v>1</v>
      </c>
      <c r="IZ149" s="58">
        <v>0</v>
      </c>
      <c r="JA149" s="58">
        <v>0</v>
      </c>
      <c r="JB149" s="58">
        <v>0</v>
      </c>
      <c r="JC149" s="58">
        <v>0</v>
      </c>
      <c r="JD149" s="58">
        <v>0</v>
      </c>
      <c r="JE149" s="58">
        <v>0</v>
      </c>
      <c r="JF149" s="58">
        <v>0</v>
      </c>
      <c r="JG149" s="58">
        <v>0</v>
      </c>
      <c r="JH149" s="58">
        <v>0</v>
      </c>
      <c r="JI149" s="58">
        <v>0</v>
      </c>
      <c r="JJ149" s="58"/>
      <c r="JK149" s="58" t="s">
        <v>350</v>
      </c>
      <c r="JL149" s="59" t="s">
        <v>351</v>
      </c>
      <c r="JM149" s="58"/>
      <c r="JN149" s="39" t="s">
        <v>352</v>
      </c>
      <c r="JO149" s="39"/>
      <c r="JP149" s="58"/>
      <c r="JQ149" s="58"/>
      <c r="JR149" s="58"/>
      <c r="JS149" s="58"/>
      <c r="JT149" s="58"/>
      <c r="JU149" s="58"/>
      <c r="JV149" s="58"/>
      <c r="JW149" s="58"/>
      <c r="JX149" s="58"/>
      <c r="JY149" s="58"/>
      <c r="JZ149" s="58"/>
      <c r="KA149" s="58"/>
      <c r="KB149" s="59"/>
      <c r="KC149" s="58"/>
      <c r="KD149" s="58"/>
      <c r="KE149" s="58"/>
      <c r="KF149" s="58"/>
      <c r="KG149" s="58"/>
      <c r="KH149" s="58"/>
      <c r="KI149" s="58"/>
      <c r="KJ149" s="58"/>
      <c r="KK149" s="58"/>
      <c r="KL149" s="58"/>
      <c r="KM149" s="58"/>
      <c r="KN149" s="58"/>
      <c r="KO149" s="58"/>
      <c r="KP149" s="58"/>
      <c r="KQ149" s="58"/>
      <c r="KR149" s="58"/>
      <c r="KS149" s="58"/>
      <c r="KT149" s="58"/>
      <c r="KU149" s="58"/>
      <c r="KV149" s="58"/>
      <c r="KW149" s="58"/>
      <c r="KX149" s="58"/>
      <c r="KY149" s="58"/>
      <c r="KZ149" s="58"/>
      <c r="LA149" s="58"/>
      <c r="LB149" s="58"/>
      <c r="LC149" s="58"/>
      <c r="LD149" s="58"/>
      <c r="LE149" s="58"/>
      <c r="LF149" s="58"/>
      <c r="LG149" s="58"/>
      <c r="LH149" s="58"/>
      <c r="LI149" s="58"/>
      <c r="LJ149" s="58"/>
      <c r="LK149" s="58"/>
      <c r="LL149" s="58"/>
      <c r="LM149" s="58"/>
      <c r="LN149" s="58"/>
      <c r="LO149" s="58"/>
      <c r="LP149" s="58"/>
      <c r="LQ149" s="58"/>
      <c r="LR149" s="58"/>
      <c r="LS149" s="58"/>
      <c r="LT149" s="58"/>
      <c r="LU149" s="58"/>
      <c r="LV149" s="58"/>
      <c r="LW149" s="58"/>
      <c r="LX149" s="58"/>
      <c r="LY149" s="58"/>
      <c r="LZ149" s="58"/>
      <c r="MA149" s="58"/>
      <c r="MB149" s="58"/>
      <c r="MC149" s="58"/>
      <c r="MD149" s="58"/>
      <c r="ME149" s="58"/>
      <c r="MF149" s="58"/>
      <c r="MG149" s="54" t="s">
        <v>355</v>
      </c>
      <c r="MH149" s="58" t="s">
        <v>2271</v>
      </c>
      <c r="MI149" s="54" t="s">
        <v>2271</v>
      </c>
      <c r="MJ149" s="54" t="s">
        <v>355</v>
      </c>
      <c r="MK149" s="58">
        <v>0</v>
      </c>
      <c r="ML149" s="58">
        <v>0</v>
      </c>
      <c r="MM149" s="58">
        <v>0</v>
      </c>
      <c r="MN149" s="58">
        <v>0</v>
      </c>
      <c r="MO149" s="58">
        <v>0</v>
      </c>
      <c r="MP149" s="58">
        <v>0</v>
      </c>
      <c r="MQ149" s="58">
        <v>1</v>
      </c>
      <c r="MR149" s="58">
        <v>0</v>
      </c>
      <c r="MS149" s="58"/>
      <c r="MT149" s="58" t="s">
        <v>324</v>
      </c>
      <c r="MU149" s="58">
        <v>0</v>
      </c>
      <c r="MV149" s="58">
        <v>1</v>
      </c>
      <c r="MW149" s="58"/>
      <c r="MX149" s="58">
        <v>0</v>
      </c>
      <c r="MY149" s="58">
        <v>0</v>
      </c>
      <c r="MZ149" s="58">
        <v>0</v>
      </c>
      <c r="NA149" s="58"/>
      <c r="NB149" s="58" t="s">
        <v>356</v>
      </c>
      <c r="NC149" s="58">
        <v>1</v>
      </c>
      <c r="ND149" s="58">
        <v>1</v>
      </c>
      <c r="NE149" s="58">
        <v>0</v>
      </c>
      <c r="NF149" s="58">
        <v>0</v>
      </c>
      <c r="NG149" s="58" t="s">
        <v>326</v>
      </c>
      <c r="NH149" s="58">
        <v>0</v>
      </c>
      <c r="NI149" s="58">
        <v>0</v>
      </c>
      <c r="NJ149" s="58">
        <v>0</v>
      </c>
      <c r="NK149" s="58">
        <v>1</v>
      </c>
      <c r="NL149" s="58">
        <v>0</v>
      </c>
      <c r="NM149" s="58">
        <v>0</v>
      </c>
      <c r="NN149" s="58">
        <v>0</v>
      </c>
      <c r="NO149" s="58">
        <v>0</v>
      </c>
      <c r="NP149" s="58">
        <v>0</v>
      </c>
      <c r="NQ149" s="58">
        <v>0</v>
      </c>
      <c r="NR149" s="58">
        <v>0</v>
      </c>
      <c r="NS149" s="58"/>
      <c r="NT149" s="58"/>
      <c r="NU149" s="58" t="s">
        <v>327</v>
      </c>
      <c r="NV149" s="58" t="s">
        <v>327</v>
      </c>
      <c r="NW149" s="58"/>
      <c r="NX149" s="58"/>
      <c r="NY149" s="58"/>
      <c r="NZ149" s="58"/>
      <c r="OA149" s="58"/>
      <c r="OB149" s="58"/>
      <c r="OC149" s="58"/>
      <c r="OD149" s="58"/>
      <c r="OE149" s="58"/>
      <c r="OF149" s="58"/>
      <c r="OG149" s="58"/>
      <c r="OH149" s="58"/>
      <c r="OI149" s="58"/>
      <c r="OJ149" s="58"/>
      <c r="OK149" s="58"/>
      <c r="OL149" s="58"/>
      <c r="OM149" s="58"/>
      <c r="ON149" s="58"/>
      <c r="OO149" s="58"/>
      <c r="OP149" s="58"/>
      <c r="OQ149" s="58"/>
      <c r="OR149" s="58"/>
      <c r="OS149" s="58"/>
      <c r="OT149" s="58"/>
      <c r="OU149" s="58"/>
      <c r="OV149" s="39"/>
      <c r="OW149" s="58"/>
      <c r="OX149" s="58"/>
      <c r="OY149" s="58"/>
      <c r="OZ149" s="58"/>
      <c r="PA149" s="58"/>
      <c r="PB149" s="58"/>
      <c r="PC149" s="58"/>
      <c r="PD149" s="58"/>
      <c r="PE149" s="58"/>
      <c r="PF149" s="58"/>
      <c r="PG149" s="58"/>
      <c r="PH149" s="58"/>
      <c r="PI149" s="58"/>
      <c r="PJ149" s="58"/>
      <c r="PK149" s="58"/>
      <c r="PL149" s="58"/>
      <c r="PM149" s="58"/>
      <c r="PN149" s="58"/>
      <c r="PO149" s="58"/>
      <c r="PP149" s="58"/>
      <c r="PQ149" s="58"/>
      <c r="PR149" s="58"/>
      <c r="PS149" s="58"/>
      <c r="PT149" s="58"/>
      <c r="PU149" s="58"/>
      <c r="PV149" s="58"/>
      <c r="PW149" s="58"/>
      <c r="PX149" s="58"/>
      <c r="PY149" s="58"/>
      <c r="PZ149" s="58"/>
      <c r="QA149" s="58"/>
      <c r="QB149" s="58"/>
      <c r="QC149" s="58"/>
      <c r="QD149" s="58"/>
      <c r="QE149" s="58"/>
      <c r="QF149" s="58"/>
      <c r="QG149" s="58"/>
      <c r="QH149" s="58"/>
      <c r="QI149" s="58"/>
      <c r="QJ149" s="58"/>
      <c r="QK149" s="58"/>
      <c r="QL149" s="58"/>
      <c r="QM149" s="58"/>
      <c r="QN149" s="58"/>
      <c r="QO149" s="58"/>
      <c r="QP149" s="58"/>
      <c r="QQ149" s="58"/>
      <c r="QR149" s="58"/>
      <c r="QS149" s="58"/>
      <c r="QT149" s="58"/>
      <c r="QU149" s="58"/>
      <c r="QV149" s="58"/>
      <c r="QW149" s="58"/>
      <c r="QX149" s="58"/>
      <c r="QY149" s="58"/>
      <c r="QZ149" s="58"/>
      <c r="RA149" s="58"/>
      <c r="RB149" s="58"/>
      <c r="RC149" s="58"/>
      <c r="RD149" s="58"/>
      <c r="RE149" s="58"/>
      <c r="RF149" s="58"/>
      <c r="RG149" s="58"/>
      <c r="RH149" s="58"/>
      <c r="RI149" s="58"/>
      <c r="RJ149" s="58"/>
      <c r="RK149" s="58"/>
      <c r="RL149" s="58"/>
      <c r="RM149" s="58"/>
      <c r="RN149" s="58"/>
      <c r="RO149" s="58"/>
      <c r="RP149" s="58"/>
      <c r="RQ149" s="58"/>
      <c r="RR149" s="58"/>
      <c r="RS149" s="58"/>
      <c r="RT149" s="58"/>
      <c r="RU149" s="58"/>
      <c r="RV149" s="58"/>
      <c r="RW149" s="58"/>
      <c r="RX149" s="58"/>
      <c r="RY149" s="58"/>
      <c r="RZ149" s="58"/>
      <c r="SA149" s="58"/>
      <c r="SB149" s="58"/>
      <c r="SC149" s="58"/>
      <c r="SD149" s="58"/>
      <c r="SE149" s="58"/>
      <c r="SF149" s="58"/>
      <c r="SG149" s="58"/>
      <c r="SH149" s="58"/>
      <c r="SI149" s="58"/>
      <c r="SJ149" s="58"/>
      <c r="SK149" s="58"/>
      <c r="SL149" s="58"/>
      <c r="SM149" s="58"/>
      <c r="SN149" s="58"/>
      <c r="SO149" s="58"/>
      <c r="SP149" s="58"/>
      <c r="SQ149" s="58"/>
      <c r="SR149" s="58"/>
      <c r="SS149" s="58"/>
      <c r="ST149" s="58"/>
      <c r="SU149" s="58"/>
      <c r="SV149" s="58"/>
      <c r="SW149" s="58"/>
      <c r="SX149" s="58"/>
      <c r="SY149" s="58"/>
      <c r="SZ149" s="58"/>
      <c r="TA149" s="58"/>
      <c r="TB149" s="58"/>
      <c r="TC149" s="58"/>
      <c r="TD149" s="58"/>
      <c r="TE149" s="58"/>
      <c r="TF149" s="58"/>
      <c r="TG149" s="58"/>
      <c r="TH149" s="58"/>
      <c r="TI149" s="58"/>
      <c r="TJ149" s="58"/>
      <c r="TK149" s="58"/>
      <c r="TL149" s="58"/>
      <c r="TM149" s="58"/>
      <c r="TN149" s="58"/>
      <c r="TO149" s="58"/>
      <c r="TP149" s="58"/>
      <c r="TQ149" s="58"/>
      <c r="TR149" s="58"/>
      <c r="TS149" s="58"/>
      <c r="TT149" s="58"/>
      <c r="TU149" s="58"/>
      <c r="TV149" s="58"/>
      <c r="TW149" s="58"/>
      <c r="TX149" s="58"/>
      <c r="TY149" s="58"/>
      <c r="TZ149" s="58"/>
      <c r="UA149" s="58"/>
      <c r="UB149" s="58"/>
      <c r="UC149" s="58"/>
      <c r="UD149" s="58"/>
      <c r="UE149" s="58"/>
      <c r="UF149" s="58"/>
      <c r="UG149" s="58"/>
      <c r="UH149" s="58"/>
      <c r="UI149" s="58"/>
      <c r="UJ149" s="58"/>
      <c r="UK149" s="58"/>
      <c r="UL149" s="58"/>
      <c r="UM149" s="58"/>
      <c r="UN149" s="58"/>
      <c r="UO149" s="58"/>
      <c r="UP149" s="58"/>
      <c r="UQ149" s="58"/>
      <c r="UR149" s="58"/>
      <c r="US149" s="58"/>
      <c r="UT149" s="58"/>
      <c r="UU149" s="58"/>
      <c r="UV149" s="58"/>
      <c r="UW149" s="58"/>
      <c r="UX149" s="58"/>
      <c r="UY149" s="58"/>
      <c r="UZ149" s="58"/>
      <c r="VA149" s="58"/>
      <c r="VB149" s="58"/>
      <c r="VC149" s="58"/>
      <c r="VD149" s="58"/>
      <c r="VE149" s="58"/>
      <c r="VF149" s="58"/>
      <c r="VG149" s="58"/>
      <c r="VH149" s="58"/>
      <c r="VI149" s="58"/>
      <c r="VJ149" s="58"/>
      <c r="VK149" s="58"/>
      <c r="VL149" s="58"/>
      <c r="VM149" s="58"/>
      <c r="VN149" s="58"/>
      <c r="VO149" s="58"/>
      <c r="VP149" s="58"/>
      <c r="VQ149" s="58"/>
      <c r="VR149" s="58"/>
      <c r="VS149" s="58" t="s">
        <v>471</v>
      </c>
      <c r="VT149" s="58">
        <v>1</v>
      </c>
      <c r="VU149" s="58">
        <v>0</v>
      </c>
      <c r="VV149" s="58">
        <v>1</v>
      </c>
      <c r="VW149" s="58">
        <v>0</v>
      </c>
      <c r="VX149" s="58">
        <v>0</v>
      </c>
      <c r="VY149" s="58">
        <v>0</v>
      </c>
      <c r="VZ149" s="58">
        <v>0</v>
      </c>
      <c r="WA149" s="58">
        <v>0</v>
      </c>
      <c r="WB149" s="58"/>
      <c r="WC149" s="58">
        <v>0</v>
      </c>
      <c r="WD149" s="58">
        <v>0</v>
      </c>
      <c r="WE149" s="58">
        <v>0</v>
      </c>
      <c r="WF149" s="58"/>
      <c r="WG149" s="58" t="s">
        <v>4424</v>
      </c>
      <c r="WH149" s="58" t="s">
        <v>355</v>
      </c>
      <c r="WI149" s="58" t="s">
        <v>1012</v>
      </c>
      <c r="WJ149" s="58">
        <v>0</v>
      </c>
      <c r="WK149" s="58">
        <v>0</v>
      </c>
      <c r="WL149" s="58">
        <v>0</v>
      </c>
      <c r="WM149" s="58">
        <v>0</v>
      </c>
      <c r="WN149" s="58">
        <v>0</v>
      </c>
      <c r="WO149" s="58">
        <v>1</v>
      </c>
      <c r="WP149" s="58">
        <v>0</v>
      </c>
      <c r="WQ149" s="58">
        <v>0</v>
      </c>
      <c r="WR149" s="58">
        <v>1</v>
      </c>
      <c r="WS149" s="58">
        <v>0</v>
      </c>
      <c r="WT149" s="58">
        <v>0</v>
      </c>
      <c r="WU149" s="58"/>
      <c r="WV149" s="58">
        <v>0</v>
      </c>
      <c r="WW149" s="58">
        <v>0</v>
      </c>
      <c r="WX149" s="58">
        <v>0</v>
      </c>
      <c r="WY149" s="58"/>
      <c r="WZ149" s="58" t="s">
        <v>5065</v>
      </c>
      <c r="XA149" s="58" t="s">
        <v>327</v>
      </c>
      <c r="XB149" s="58"/>
      <c r="XC149" s="58"/>
      <c r="XD149" s="58"/>
      <c r="XE149" s="58"/>
      <c r="XF149" s="58"/>
      <c r="XG149" s="58"/>
      <c r="XH149" s="58"/>
      <c r="XI149" s="58"/>
      <c r="XJ149" s="58" t="s">
        <v>327</v>
      </c>
      <c r="XK149" s="58" t="s">
        <v>327</v>
      </c>
      <c r="XL149" s="58"/>
      <c r="XM149" s="58" t="s">
        <v>598</v>
      </c>
      <c r="XN149" s="58">
        <v>0</v>
      </c>
      <c r="XO149" s="58">
        <v>0</v>
      </c>
      <c r="XP149" s="58">
        <v>1</v>
      </c>
      <c r="XQ149" s="58"/>
      <c r="XR149" s="58">
        <v>0</v>
      </c>
      <c r="XS149" s="58">
        <v>0</v>
      </c>
      <c r="XT149" s="58">
        <v>0</v>
      </c>
      <c r="XU149" s="58"/>
      <c r="XV149" s="58"/>
      <c r="XW149" s="58" t="s">
        <v>1915</v>
      </c>
      <c r="XX149" s="58">
        <v>231856691</v>
      </c>
      <c r="XY149" s="58" t="s">
        <v>3127</v>
      </c>
      <c r="XZ149" s="57">
        <v>44513.730254629627</v>
      </c>
      <c r="YA149" s="58"/>
      <c r="YB149" s="58"/>
      <c r="YC149" s="58" t="s">
        <v>336</v>
      </c>
      <c r="YD149" s="58" t="s">
        <v>337</v>
      </c>
      <c r="YE149" s="58"/>
      <c r="YF149" s="58">
        <v>162</v>
      </c>
    </row>
    <row r="150" spans="1:656" s="14" customFormat="1" x14ac:dyDescent="0.25">
      <c r="A150" s="37">
        <v>44513.535567997693</v>
      </c>
      <c r="B150" s="38">
        <v>44513.570534386577</v>
      </c>
      <c r="C150" s="38">
        <v>44513</v>
      </c>
      <c r="D150" s="39" t="s">
        <v>2735</v>
      </c>
      <c r="E150" s="39" t="s">
        <v>567</v>
      </c>
      <c r="F150" s="38">
        <v>44513</v>
      </c>
      <c r="G150" s="39" t="s">
        <v>310</v>
      </c>
      <c r="H150" s="39" t="s">
        <v>310</v>
      </c>
      <c r="I150" s="39" t="s">
        <v>327</v>
      </c>
      <c r="J150" s="39" t="s">
        <v>1980</v>
      </c>
      <c r="K150" s="39" t="s">
        <v>441</v>
      </c>
      <c r="L150" s="39"/>
      <c r="M150" s="39" t="s">
        <v>681</v>
      </c>
      <c r="N150" s="39" t="s">
        <v>310</v>
      </c>
      <c r="O150" s="39" t="s">
        <v>382</v>
      </c>
      <c r="P150" s="39" t="s">
        <v>316</v>
      </c>
      <c r="Q150" s="39"/>
      <c r="R150" s="39" t="s">
        <v>531</v>
      </c>
      <c r="S150" s="39">
        <v>3</v>
      </c>
      <c r="T150" s="39">
        <v>0</v>
      </c>
      <c r="U150" s="39">
        <v>3</v>
      </c>
      <c r="V150" s="39" t="s">
        <v>318</v>
      </c>
      <c r="W150" s="39">
        <v>1</v>
      </c>
      <c r="X150" s="39">
        <v>0</v>
      </c>
      <c r="Y150" s="39">
        <v>0</v>
      </c>
      <c r="Z150" s="39">
        <v>0</v>
      </c>
      <c r="AA150" s="39" t="s">
        <v>402</v>
      </c>
      <c r="AB150" s="39">
        <v>1</v>
      </c>
      <c r="AC150" s="39">
        <v>1</v>
      </c>
      <c r="AD150" s="39">
        <v>0</v>
      </c>
      <c r="AE150" s="39">
        <v>0</v>
      </c>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c r="BZ150" s="39"/>
      <c r="CA150" s="39"/>
      <c r="CB150" s="39"/>
      <c r="CC150" s="39"/>
      <c r="CD150" s="39"/>
      <c r="CE150" s="39"/>
      <c r="CF150" s="39"/>
      <c r="CG150" s="39"/>
      <c r="CH150" s="39"/>
      <c r="CI150" s="39"/>
      <c r="CJ150" s="39"/>
      <c r="CK150" s="39"/>
      <c r="CL150" s="39"/>
      <c r="CM150" s="39"/>
      <c r="CN150" s="39"/>
      <c r="CO150" s="39"/>
      <c r="CP150" s="39"/>
      <c r="CQ150" s="39"/>
      <c r="CR150" s="39"/>
      <c r="CS150" s="39"/>
      <c r="CT150" s="39"/>
      <c r="CU150" s="39"/>
      <c r="CV150" s="39"/>
      <c r="CW150" s="39"/>
      <c r="CX150" s="39"/>
      <c r="CY150" s="39"/>
      <c r="CZ150" s="39"/>
      <c r="DA150" s="39"/>
      <c r="DB150" s="39"/>
      <c r="DC150" s="39"/>
      <c r="DD150" s="39"/>
      <c r="DE150" s="39"/>
      <c r="DF150" s="39"/>
      <c r="DG150" s="39"/>
      <c r="DH150" s="39"/>
      <c r="DI150" s="39"/>
      <c r="DJ150" s="39"/>
      <c r="DK150" s="39"/>
      <c r="DL150" s="39"/>
      <c r="DM150" s="39"/>
      <c r="DN150" s="39"/>
      <c r="DO150" s="39"/>
      <c r="DP150" s="39"/>
      <c r="DQ150" s="39"/>
      <c r="DR150" s="39"/>
      <c r="DS150" s="39"/>
      <c r="DT150" s="39"/>
      <c r="DU150" s="39"/>
      <c r="DV150" s="39"/>
      <c r="DW150" s="39"/>
      <c r="DX150" s="39"/>
      <c r="DY150" s="39"/>
      <c r="DZ150" s="39"/>
      <c r="EA150" s="39"/>
      <c r="EB150" s="39"/>
      <c r="EC150" s="39"/>
      <c r="ED150" s="39"/>
      <c r="EE150" s="39"/>
      <c r="EF150" s="39"/>
      <c r="EG150" s="39"/>
      <c r="EH150" s="39"/>
      <c r="EI150" s="39"/>
      <c r="EJ150" s="39" t="s">
        <v>318</v>
      </c>
      <c r="EK150" s="39">
        <v>1</v>
      </c>
      <c r="EL150" s="39">
        <v>0</v>
      </c>
      <c r="EM150" s="39">
        <v>0</v>
      </c>
      <c r="EN150" s="39">
        <v>0</v>
      </c>
      <c r="EO150" s="39">
        <v>0</v>
      </c>
      <c r="EP150" s="39">
        <v>0</v>
      </c>
      <c r="EQ150" s="39"/>
      <c r="ER150" s="39"/>
      <c r="ES150" s="39"/>
      <c r="ET150" s="39"/>
      <c r="EU150" s="39"/>
      <c r="EV150" s="39"/>
      <c r="EW150" s="39"/>
      <c r="EX150" s="39"/>
      <c r="EY150" s="39"/>
      <c r="EZ150" s="39"/>
      <c r="FA150" s="39"/>
      <c r="FB150" s="39"/>
      <c r="FC150" s="39"/>
      <c r="FD150" s="39"/>
      <c r="FE150" s="39"/>
      <c r="FF150" s="39"/>
      <c r="FG150" s="39"/>
      <c r="FH150" s="39"/>
      <c r="FI150" s="39"/>
      <c r="FJ150" s="39"/>
      <c r="FK150" s="39"/>
      <c r="FL150" s="39"/>
      <c r="FM150" s="39"/>
      <c r="FN150" s="39"/>
      <c r="FO150" s="39"/>
      <c r="FP150" s="39"/>
      <c r="FQ150" s="39"/>
      <c r="FR150" s="39"/>
      <c r="FS150" s="39"/>
      <c r="FT150" s="39"/>
      <c r="FU150" s="39"/>
      <c r="FV150" s="39"/>
      <c r="FW150" s="39"/>
      <c r="FX150" s="39"/>
      <c r="FY150" s="39"/>
      <c r="FZ150" s="39"/>
      <c r="GA150" s="39"/>
      <c r="GB150" s="39"/>
      <c r="GC150" s="39"/>
      <c r="GD150" s="39"/>
      <c r="GE150" s="39"/>
      <c r="GF150" s="39"/>
      <c r="GG150" s="39"/>
      <c r="GH150" s="39"/>
      <c r="GI150" s="39"/>
      <c r="GJ150" s="39"/>
      <c r="GK150" s="39"/>
      <c r="GL150" s="39"/>
      <c r="GM150" s="39"/>
      <c r="GN150" s="39"/>
      <c r="GO150" s="39"/>
      <c r="GP150" s="39"/>
      <c r="GQ150" s="39"/>
      <c r="GR150" s="39"/>
      <c r="GS150" s="39"/>
      <c r="GT150" s="39"/>
      <c r="GU150" s="39"/>
      <c r="GV150" s="39"/>
      <c r="GW150" s="39"/>
      <c r="GX150" s="39"/>
      <c r="GY150" s="39"/>
      <c r="GZ150" s="39"/>
      <c r="HA150" s="39"/>
      <c r="HB150" s="39"/>
      <c r="HC150" s="39"/>
      <c r="HD150" s="39"/>
      <c r="HE150" s="39"/>
      <c r="HF150" s="39"/>
      <c r="HG150" s="39"/>
      <c r="HH150" s="39"/>
      <c r="HI150" s="39"/>
      <c r="HJ150" s="39"/>
      <c r="HK150" s="39"/>
      <c r="HL150" s="39"/>
      <c r="HM150" s="39"/>
      <c r="HN150" s="39"/>
      <c r="HO150" s="39"/>
      <c r="HP150" s="39"/>
      <c r="HQ150" s="39"/>
      <c r="HR150" s="39"/>
      <c r="HS150" s="39"/>
      <c r="HT150" s="39"/>
      <c r="HU150" s="39"/>
      <c r="HV150" s="39"/>
      <c r="HW150" s="39"/>
      <c r="HX150" s="39"/>
      <c r="HY150" s="39"/>
      <c r="HZ150" s="39"/>
      <c r="IA150" s="39"/>
      <c r="IB150" s="39"/>
      <c r="IC150" s="39"/>
      <c r="ID150" s="39" t="s">
        <v>4305</v>
      </c>
      <c r="IE150" s="39"/>
      <c r="IF150" s="39"/>
      <c r="IG150" s="39"/>
      <c r="IH150" s="39"/>
      <c r="II150" s="39"/>
      <c r="IJ150" s="39"/>
      <c r="IK150" s="39"/>
      <c r="IL150" s="39"/>
      <c r="IM150" s="39"/>
      <c r="IN150" s="39"/>
      <c r="IO150" s="39"/>
      <c r="IP150" s="39"/>
      <c r="IQ150" s="39"/>
      <c r="IR150" s="39"/>
      <c r="IS150" s="39"/>
      <c r="IT150" s="39"/>
      <c r="IU150" s="39"/>
      <c r="IV150" s="39"/>
      <c r="IW150" s="39"/>
      <c r="IX150" s="39"/>
      <c r="IY150" s="39"/>
      <c r="IZ150" s="39"/>
      <c r="JA150" s="39"/>
      <c r="JB150" s="39"/>
      <c r="JC150" s="39"/>
      <c r="JD150" s="39"/>
      <c r="JE150" s="39"/>
      <c r="JF150" s="39"/>
      <c r="JG150" s="39"/>
      <c r="JH150" s="39"/>
      <c r="JI150" s="39"/>
      <c r="JJ150" s="39"/>
      <c r="JK150" s="39"/>
      <c r="JL150" s="39"/>
      <c r="JM150" s="39"/>
      <c r="JN150" s="39"/>
      <c r="JO150" s="39"/>
      <c r="JP150" s="39"/>
      <c r="JQ150" s="39"/>
      <c r="JR150" s="39"/>
      <c r="JS150" s="39"/>
      <c r="JT150" s="39"/>
      <c r="JU150" s="39"/>
      <c r="JV150" s="39"/>
      <c r="JW150" s="39"/>
      <c r="JX150" s="39"/>
      <c r="JY150" s="39"/>
      <c r="JZ150" s="39"/>
      <c r="KA150" s="39"/>
      <c r="KB150" s="61"/>
      <c r="KC150" s="39"/>
      <c r="KD150" s="39"/>
      <c r="KE150" s="39"/>
      <c r="KF150" s="39"/>
      <c r="KG150" s="39"/>
      <c r="KH150" s="39"/>
      <c r="KI150" s="39"/>
      <c r="KJ150" s="39"/>
      <c r="KK150" s="39"/>
      <c r="KL150" s="39"/>
      <c r="KM150" s="39"/>
      <c r="KN150" s="39"/>
      <c r="KO150" s="39"/>
      <c r="KP150" s="39"/>
      <c r="KQ150" s="39"/>
      <c r="KR150" s="39"/>
      <c r="KS150" s="39"/>
      <c r="KT150" s="39"/>
      <c r="KU150" s="39"/>
      <c r="KV150" s="39"/>
      <c r="KW150" s="39"/>
      <c r="KX150" s="39"/>
      <c r="KY150" s="39"/>
      <c r="KZ150" s="39"/>
      <c r="LA150" s="39"/>
      <c r="LB150" s="39"/>
      <c r="LC150" s="39"/>
      <c r="LD150" s="39"/>
      <c r="LE150" s="39"/>
      <c r="LF150" s="39"/>
      <c r="LG150" s="39"/>
      <c r="LH150" s="39"/>
      <c r="LI150" s="39"/>
      <c r="LJ150" s="39"/>
      <c r="LK150" s="39"/>
      <c r="LL150" s="39"/>
      <c r="LM150" s="39"/>
      <c r="LN150" s="39"/>
      <c r="LO150" s="39"/>
      <c r="LP150" s="39"/>
      <c r="LQ150" s="39"/>
      <c r="LR150" s="39"/>
      <c r="LS150" s="39"/>
      <c r="LT150" s="39"/>
      <c r="LU150" s="39"/>
      <c r="LV150" s="39"/>
      <c r="LW150" s="39"/>
      <c r="LX150" s="39"/>
      <c r="LY150" s="39"/>
      <c r="LZ150" s="39"/>
      <c r="MA150" s="39"/>
      <c r="MB150" s="39"/>
      <c r="MC150" s="39"/>
      <c r="MD150" s="39"/>
      <c r="ME150" s="39"/>
      <c r="MF150" s="39"/>
      <c r="MG150" s="39"/>
      <c r="MH150" s="39"/>
      <c r="MI150" s="39"/>
      <c r="MJ150" s="39" t="s">
        <v>355</v>
      </c>
      <c r="MK150" s="39">
        <v>0</v>
      </c>
      <c r="ML150" s="39">
        <v>0</v>
      </c>
      <c r="MM150" s="39">
        <v>0</v>
      </c>
      <c r="MN150" s="39">
        <v>0</v>
      </c>
      <c r="MO150" s="39">
        <v>0</v>
      </c>
      <c r="MP150" s="39">
        <v>0</v>
      </c>
      <c r="MQ150" s="39">
        <v>1</v>
      </c>
      <c r="MR150" s="39">
        <v>0</v>
      </c>
      <c r="MS150" s="39"/>
      <c r="MT150" s="39"/>
      <c r="MU150" s="39"/>
      <c r="MV150" s="39"/>
      <c r="MW150" s="39"/>
      <c r="MX150" s="39"/>
      <c r="MY150" s="39"/>
      <c r="MZ150" s="39"/>
      <c r="NA150" s="39"/>
      <c r="NB150" s="39" t="s">
        <v>1208</v>
      </c>
      <c r="NC150" s="39">
        <v>0</v>
      </c>
      <c r="ND150" s="39">
        <v>0</v>
      </c>
      <c r="NE150" s="39">
        <v>0</v>
      </c>
      <c r="NF150" s="39">
        <v>1</v>
      </c>
      <c r="NG150" s="39"/>
      <c r="NH150" s="39"/>
      <c r="NI150" s="39"/>
      <c r="NJ150" s="39"/>
      <c r="NK150" s="39"/>
      <c r="NL150" s="39"/>
      <c r="NM150" s="39"/>
      <c r="NN150" s="39"/>
      <c r="NO150" s="39"/>
      <c r="NP150" s="39"/>
      <c r="NQ150" s="39"/>
      <c r="NR150" s="39"/>
      <c r="NS150" s="39"/>
      <c r="NT150" s="39"/>
      <c r="NU150" s="39"/>
      <c r="NV150" s="39"/>
      <c r="NW150" s="39"/>
      <c r="NX150" s="39"/>
      <c r="NY150" s="39"/>
      <c r="NZ150" s="39"/>
      <c r="OA150" s="39"/>
      <c r="OB150" s="39"/>
      <c r="OC150" s="39"/>
      <c r="OD150" s="39"/>
      <c r="OE150" s="39"/>
      <c r="OF150" s="39"/>
      <c r="OG150" s="39"/>
      <c r="OH150" s="39"/>
      <c r="OI150" s="39"/>
      <c r="OJ150" s="39"/>
      <c r="OK150" s="39"/>
      <c r="OL150" s="39"/>
      <c r="OM150" s="39"/>
      <c r="ON150" s="39"/>
      <c r="OO150" s="39"/>
      <c r="OP150" s="39"/>
      <c r="OQ150" s="39"/>
      <c r="OR150" s="39"/>
      <c r="OS150" s="39"/>
      <c r="OT150" s="39"/>
      <c r="OU150" s="39"/>
      <c r="OV150" s="39" t="s">
        <v>4383</v>
      </c>
      <c r="OW150" s="39">
        <v>0</v>
      </c>
      <c r="OX150" s="39">
        <v>0</v>
      </c>
      <c r="OY150" s="39">
        <v>0</v>
      </c>
      <c r="OZ150" s="39">
        <v>0</v>
      </c>
      <c r="PA150" s="39">
        <v>0</v>
      </c>
      <c r="PB150" s="39">
        <v>0</v>
      </c>
      <c r="PC150" s="39">
        <v>0</v>
      </c>
      <c r="PD150" s="39">
        <v>0</v>
      </c>
      <c r="PE150" s="39">
        <v>0</v>
      </c>
      <c r="PF150" s="39">
        <v>1</v>
      </c>
      <c r="PG150" s="39"/>
      <c r="PH150" s="39">
        <v>0</v>
      </c>
      <c r="PI150" s="39">
        <v>0</v>
      </c>
      <c r="PJ150" s="39">
        <v>0</v>
      </c>
      <c r="PK150" s="39"/>
      <c r="PL150" s="39"/>
      <c r="PM150" s="39"/>
      <c r="PN150" s="39"/>
      <c r="PO150" s="39"/>
      <c r="PP150" s="39"/>
      <c r="PQ150" s="39"/>
      <c r="PR150" s="39"/>
      <c r="PS150" s="39"/>
      <c r="PT150" s="39"/>
      <c r="PU150" s="39"/>
      <c r="PV150" s="39"/>
      <c r="PW150" s="39"/>
      <c r="PX150" s="39"/>
      <c r="PY150" s="39"/>
      <c r="PZ150" s="39"/>
      <c r="QA150" s="39"/>
      <c r="QB150" s="39"/>
      <c r="QC150" s="39" t="s">
        <v>327</v>
      </c>
      <c r="QD150" s="39"/>
      <c r="QE150" s="39" t="s">
        <v>901</v>
      </c>
      <c r="QF150" s="39">
        <v>0</v>
      </c>
      <c r="QG150" s="39">
        <v>1</v>
      </c>
      <c r="QH150" s="39">
        <v>0</v>
      </c>
      <c r="QI150" s="39">
        <v>1</v>
      </c>
      <c r="QJ150" s="39">
        <v>0</v>
      </c>
      <c r="QK150" s="39">
        <v>0</v>
      </c>
      <c r="QL150" s="39">
        <v>0</v>
      </c>
      <c r="QM150" s="39">
        <v>0</v>
      </c>
      <c r="QN150" s="39">
        <v>0</v>
      </c>
      <c r="QO150" s="39"/>
      <c r="QP150" s="39" t="s">
        <v>902</v>
      </c>
      <c r="QQ150" s="39">
        <v>0</v>
      </c>
      <c r="QR150" s="39">
        <v>1</v>
      </c>
      <c r="QS150" s="39">
        <v>0</v>
      </c>
      <c r="QT150" s="39">
        <v>0</v>
      </c>
      <c r="QU150" s="39">
        <v>0</v>
      </c>
      <c r="QV150" s="39">
        <v>0</v>
      </c>
      <c r="QW150" s="39">
        <v>0</v>
      </c>
      <c r="QX150" s="39">
        <v>0</v>
      </c>
      <c r="QY150" s="39">
        <v>0</v>
      </c>
      <c r="QZ150" s="39"/>
      <c r="RA150" s="39"/>
      <c r="RB150" s="39"/>
      <c r="RC150" s="39"/>
      <c r="RD150" s="39"/>
      <c r="RE150" s="39"/>
      <c r="RF150" s="39"/>
      <c r="RG150" s="39"/>
      <c r="RH150" s="39"/>
      <c r="RI150" s="39"/>
      <c r="RJ150" s="39"/>
      <c r="RK150" s="39"/>
      <c r="RL150" s="39"/>
      <c r="RM150" s="39"/>
      <c r="RN150" s="39"/>
      <c r="RO150" s="39"/>
      <c r="RP150" s="39"/>
      <c r="RQ150" s="39"/>
      <c r="RR150" s="39"/>
      <c r="RS150" s="39"/>
      <c r="RT150" s="39"/>
      <c r="RU150" s="39"/>
      <c r="RV150" s="39" t="s">
        <v>846</v>
      </c>
      <c r="RW150" s="39">
        <v>0</v>
      </c>
      <c r="RX150" s="39">
        <v>1</v>
      </c>
      <c r="RY150" s="39">
        <v>0</v>
      </c>
      <c r="RZ150" s="39">
        <v>0</v>
      </c>
      <c r="SA150" s="39">
        <v>0</v>
      </c>
      <c r="SB150" s="39">
        <v>0</v>
      </c>
      <c r="SC150" s="39">
        <v>0</v>
      </c>
      <c r="SD150" s="39">
        <v>0</v>
      </c>
      <c r="SE150" s="39"/>
      <c r="SF150" s="39"/>
      <c r="SG150" s="39"/>
      <c r="SH150" s="39"/>
      <c r="SI150" s="39"/>
      <c r="SJ150" s="39"/>
      <c r="SK150" s="39"/>
      <c r="SL150" s="39"/>
      <c r="SM150" s="39"/>
      <c r="SN150" s="39"/>
      <c r="SO150" s="39"/>
      <c r="SP150" s="39"/>
      <c r="SQ150" s="39"/>
      <c r="SR150" s="39"/>
      <c r="SS150" s="39"/>
      <c r="ST150" s="39"/>
      <c r="SU150" s="39"/>
      <c r="SV150" s="39"/>
      <c r="SW150" s="39"/>
      <c r="SX150" s="39"/>
      <c r="SY150" s="39"/>
      <c r="SZ150" s="39"/>
      <c r="TA150" s="39"/>
      <c r="TB150" s="39"/>
      <c r="TC150" s="39"/>
      <c r="TD150" s="39"/>
      <c r="TE150" s="39"/>
      <c r="TF150" s="39"/>
      <c r="TG150" s="39"/>
      <c r="TH150" s="39"/>
      <c r="TI150" s="39"/>
      <c r="TJ150" s="39"/>
      <c r="TK150" s="39"/>
      <c r="TL150" s="39"/>
      <c r="TM150" s="39"/>
      <c r="TN150" s="39"/>
      <c r="TO150" s="39"/>
      <c r="TP150" s="39"/>
      <c r="TQ150" s="39"/>
      <c r="TR150" s="39"/>
      <c r="TS150" s="39"/>
      <c r="TT150" s="39"/>
      <c r="TU150" s="39"/>
      <c r="TV150" s="39"/>
      <c r="TW150" s="39"/>
      <c r="TX150" s="39"/>
      <c r="TY150" s="39"/>
      <c r="TZ150" s="39"/>
      <c r="UA150" s="39"/>
      <c r="UB150" s="39"/>
      <c r="UC150" s="39"/>
      <c r="UD150" s="39"/>
      <c r="UE150" s="39"/>
      <c r="UF150" s="39"/>
      <c r="UG150" s="39"/>
      <c r="UH150" s="39"/>
      <c r="UI150" s="39"/>
      <c r="UJ150" s="39"/>
      <c r="UK150" s="39"/>
      <c r="UL150" s="39"/>
      <c r="UM150" s="39"/>
      <c r="UN150" s="39"/>
      <c r="UO150" s="39"/>
      <c r="UP150" s="39"/>
      <c r="UQ150" s="39"/>
      <c r="UR150" s="39"/>
      <c r="US150" s="39"/>
      <c r="UT150" s="39"/>
      <c r="UU150" s="39"/>
      <c r="UV150" s="39"/>
      <c r="UW150" s="39"/>
      <c r="UX150" s="39"/>
      <c r="UY150" s="39"/>
      <c r="UZ150" s="39"/>
      <c r="VA150" s="39"/>
      <c r="VB150" s="39"/>
      <c r="VC150" s="39"/>
      <c r="VD150" s="39"/>
      <c r="VE150" s="39"/>
      <c r="VF150" s="39"/>
      <c r="VG150" s="39"/>
      <c r="VH150" s="39"/>
      <c r="VI150" s="39"/>
      <c r="VJ150" s="39"/>
      <c r="VK150" s="39"/>
      <c r="VL150" s="39"/>
      <c r="VM150" s="39"/>
      <c r="VN150" s="39"/>
      <c r="VO150" s="39"/>
      <c r="VP150" s="39"/>
      <c r="VQ150" s="39"/>
      <c r="VR150" s="39" t="s">
        <v>327</v>
      </c>
      <c r="VS150" s="66" t="s">
        <v>4418</v>
      </c>
      <c r="VT150" s="39">
        <v>1</v>
      </c>
      <c r="VU150" s="39">
        <v>0</v>
      </c>
      <c r="VV150" s="39">
        <v>1</v>
      </c>
      <c r="VW150" s="39">
        <v>0</v>
      </c>
      <c r="VX150" s="39">
        <v>0</v>
      </c>
      <c r="VY150" s="39">
        <v>1</v>
      </c>
      <c r="VZ150" s="39">
        <v>0</v>
      </c>
      <c r="WA150" s="39">
        <v>0</v>
      </c>
      <c r="WB150" s="39">
        <v>0</v>
      </c>
      <c r="WC150" s="39">
        <v>0</v>
      </c>
      <c r="WD150" s="39">
        <v>0</v>
      </c>
      <c r="WE150" s="39">
        <v>0</v>
      </c>
      <c r="WF150" s="39"/>
      <c r="WG150" s="58" t="s">
        <v>4424</v>
      </c>
      <c r="WH150" s="39" t="s">
        <v>4540</v>
      </c>
      <c r="WI150" s="39" t="s">
        <v>355</v>
      </c>
      <c r="WJ150" s="39">
        <v>0</v>
      </c>
      <c r="WK150" s="39">
        <v>0</v>
      </c>
      <c r="WL150" s="39">
        <v>0</v>
      </c>
      <c r="WM150" s="39">
        <v>0</v>
      </c>
      <c r="WN150" s="39">
        <v>0</v>
      </c>
      <c r="WO150" s="39">
        <v>0</v>
      </c>
      <c r="WP150" s="39">
        <v>0</v>
      </c>
      <c r="WQ150" s="39">
        <v>0</v>
      </c>
      <c r="WR150" s="39">
        <v>0</v>
      </c>
      <c r="WS150" s="39">
        <v>0</v>
      </c>
      <c r="WT150" s="39">
        <v>0</v>
      </c>
      <c r="WU150" s="39"/>
      <c r="WV150" s="39">
        <v>0</v>
      </c>
      <c r="WW150" s="39">
        <v>1</v>
      </c>
      <c r="WX150" s="39">
        <v>0</v>
      </c>
      <c r="WY150" s="39"/>
      <c r="WZ150" s="39"/>
      <c r="XA150" s="39" t="s">
        <v>327</v>
      </c>
      <c r="XB150" s="39"/>
      <c r="XC150" s="39"/>
      <c r="XD150" s="39"/>
      <c r="XE150" s="39"/>
      <c r="XF150" s="39"/>
      <c r="XG150" s="39"/>
      <c r="XH150" s="39"/>
      <c r="XI150" s="39"/>
      <c r="XJ150" s="39" t="s">
        <v>327</v>
      </c>
      <c r="XK150" s="39" t="s">
        <v>327</v>
      </c>
      <c r="XL150" s="39"/>
      <c r="XM150" s="39" t="s">
        <v>598</v>
      </c>
      <c r="XN150" s="39">
        <v>0</v>
      </c>
      <c r="XO150" s="39">
        <v>0</v>
      </c>
      <c r="XP150" s="39">
        <v>1</v>
      </c>
      <c r="XQ150" s="39"/>
      <c r="XR150" s="39">
        <v>0</v>
      </c>
      <c r="XS150" s="39">
        <v>0</v>
      </c>
      <c r="XT150" s="39">
        <v>0</v>
      </c>
      <c r="XU150" s="39"/>
      <c r="XV150" s="39"/>
      <c r="XW150" s="39"/>
      <c r="XX150" s="39">
        <v>231962170</v>
      </c>
      <c r="XY150" s="39" t="s">
        <v>3134</v>
      </c>
      <c r="XZ150" s="38">
        <v>44514.364039351851</v>
      </c>
      <c r="YA150" s="39"/>
      <c r="YB150" s="39"/>
      <c r="YC150" s="39" t="s">
        <v>336</v>
      </c>
      <c r="YD150" s="39" t="s">
        <v>337</v>
      </c>
      <c r="YE150" s="39"/>
      <c r="YF150" s="39">
        <v>163</v>
      </c>
    </row>
    <row r="151" spans="1:656" s="14" customFormat="1" x14ac:dyDescent="0.25">
      <c r="A151" s="37">
        <v>44513.571700983797</v>
      </c>
      <c r="B151" s="38">
        <v>44513.591732615743</v>
      </c>
      <c r="C151" s="38">
        <v>44513</v>
      </c>
      <c r="D151" s="39" t="s">
        <v>2735</v>
      </c>
      <c r="E151" s="39" t="s">
        <v>567</v>
      </c>
      <c r="F151" s="38">
        <v>44511</v>
      </c>
      <c r="G151" s="39" t="s">
        <v>310</v>
      </c>
      <c r="H151" s="39" t="s">
        <v>327</v>
      </c>
      <c r="I151" s="39" t="s">
        <v>327</v>
      </c>
      <c r="J151" s="39" t="s">
        <v>1980</v>
      </c>
      <c r="K151" s="39" t="s">
        <v>313</v>
      </c>
      <c r="L151" s="39"/>
      <c r="M151" s="39" t="s">
        <v>681</v>
      </c>
      <c r="N151" s="39" t="s">
        <v>310</v>
      </c>
      <c r="O151" s="39" t="s">
        <v>315</v>
      </c>
      <c r="P151" s="39" t="s">
        <v>316</v>
      </c>
      <c r="Q151" s="39"/>
      <c r="R151" s="39" t="s">
        <v>617</v>
      </c>
      <c r="S151" s="39">
        <v>6</v>
      </c>
      <c r="T151" s="39">
        <v>1</v>
      </c>
      <c r="U151" s="39">
        <v>4</v>
      </c>
      <c r="V151" s="39" t="s">
        <v>318</v>
      </c>
      <c r="W151" s="39">
        <v>1</v>
      </c>
      <c r="X151" s="39">
        <v>0</v>
      </c>
      <c r="Y151" s="39">
        <v>0</v>
      </c>
      <c r="Z151" s="39">
        <v>0</v>
      </c>
      <c r="AA151" s="39" t="s">
        <v>402</v>
      </c>
      <c r="AB151" s="39">
        <v>1</v>
      </c>
      <c r="AC151" s="39">
        <v>1</v>
      </c>
      <c r="AD151" s="39">
        <v>0</v>
      </c>
      <c r="AE151" s="39">
        <v>0</v>
      </c>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9"/>
      <c r="CH151" s="39"/>
      <c r="CI151" s="39"/>
      <c r="CJ151" s="39"/>
      <c r="CK151" s="39"/>
      <c r="CL151" s="39"/>
      <c r="CM151" s="39"/>
      <c r="CN151" s="39"/>
      <c r="CO151" s="39"/>
      <c r="CP151" s="39"/>
      <c r="CQ151" s="39"/>
      <c r="CR151" s="39"/>
      <c r="CS151" s="39"/>
      <c r="CT151" s="39"/>
      <c r="CU151" s="39"/>
      <c r="CV151" s="39"/>
      <c r="CW151" s="39"/>
      <c r="CX151" s="39"/>
      <c r="CY151" s="39"/>
      <c r="CZ151" s="39"/>
      <c r="DA151" s="39"/>
      <c r="DB151" s="39"/>
      <c r="DC151" s="39"/>
      <c r="DD151" s="39"/>
      <c r="DE151" s="39"/>
      <c r="DF151" s="39"/>
      <c r="DG151" s="39"/>
      <c r="DH151" s="39"/>
      <c r="DI151" s="39"/>
      <c r="DJ151" s="39"/>
      <c r="DK151" s="39"/>
      <c r="DL151" s="39"/>
      <c r="DM151" s="39"/>
      <c r="DN151" s="39"/>
      <c r="DO151" s="39"/>
      <c r="DP151" s="39"/>
      <c r="DQ151" s="39"/>
      <c r="DR151" s="39"/>
      <c r="DS151" s="39"/>
      <c r="DT151" s="39"/>
      <c r="DU151" s="39"/>
      <c r="DV151" s="39"/>
      <c r="DW151" s="39"/>
      <c r="DX151" s="39"/>
      <c r="DY151" s="39"/>
      <c r="DZ151" s="39"/>
      <c r="EA151" s="39"/>
      <c r="EB151" s="39"/>
      <c r="EC151" s="39"/>
      <c r="ED151" s="39"/>
      <c r="EE151" s="39"/>
      <c r="EF151" s="39"/>
      <c r="EG151" s="39"/>
      <c r="EH151" s="39"/>
      <c r="EI151" s="39"/>
      <c r="EJ151" s="39" t="s">
        <v>497</v>
      </c>
      <c r="EK151" s="39">
        <v>0</v>
      </c>
      <c r="EL151" s="39">
        <v>1</v>
      </c>
      <c r="EM151" s="39">
        <v>0</v>
      </c>
      <c r="EN151" s="39">
        <v>0</v>
      </c>
      <c r="EO151" s="39">
        <v>0</v>
      </c>
      <c r="EP151" s="39">
        <v>0</v>
      </c>
      <c r="EQ151" s="39"/>
      <c r="ER151" s="39"/>
      <c r="ES151" s="39"/>
      <c r="ET151" s="39"/>
      <c r="EU151" s="39"/>
      <c r="EV151" s="39"/>
      <c r="EW151" s="39"/>
      <c r="EX151" s="39"/>
      <c r="EY151" s="39"/>
      <c r="EZ151" s="39"/>
      <c r="FA151" s="39"/>
      <c r="FB151" s="39"/>
      <c r="FC151" s="39"/>
      <c r="FD151" s="39"/>
      <c r="FE151" s="39"/>
      <c r="FF151" s="39"/>
      <c r="FG151" s="39"/>
      <c r="FH151" s="39"/>
      <c r="FI151" s="39"/>
      <c r="FJ151" s="39"/>
      <c r="FK151" s="39"/>
      <c r="FL151" s="39"/>
      <c r="FM151" s="39"/>
      <c r="FN151" s="39"/>
      <c r="FO151" s="39"/>
      <c r="FP151" s="39"/>
      <c r="FQ151" s="39"/>
      <c r="FR151" s="39"/>
      <c r="FS151" s="39"/>
      <c r="FT151" s="39"/>
      <c r="FU151" s="39"/>
      <c r="FV151" s="39"/>
      <c r="FW151" s="39"/>
      <c r="FX151" s="39"/>
      <c r="FY151" s="39"/>
      <c r="FZ151" s="39"/>
      <c r="GA151" s="39"/>
      <c r="GB151" s="39"/>
      <c r="GC151" s="39"/>
      <c r="GD151" s="39"/>
      <c r="GE151" s="39"/>
      <c r="GF151" s="39"/>
      <c r="GG151" s="39"/>
      <c r="GH151" s="39"/>
      <c r="GI151" s="39"/>
      <c r="GJ151" s="39"/>
      <c r="GK151" s="39"/>
      <c r="GL151" s="39"/>
      <c r="GM151" s="39"/>
      <c r="GN151" s="39"/>
      <c r="GO151" s="39"/>
      <c r="GP151" s="39"/>
      <c r="GQ151" s="39"/>
      <c r="GR151" s="39"/>
      <c r="GS151" s="39"/>
      <c r="GT151" s="39"/>
      <c r="GU151" s="39"/>
      <c r="GV151" s="39"/>
      <c r="GW151" s="39"/>
      <c r="GX151" s="39"/>
      <c r="GY151" s="39"/>
      <c r="GZ151" s="39"/>
      <c r="HA151" s="39"/>
      <c r="HB151" s="39"/>
      <c r="HC151" s="39"/>
      <c r="HD151" s="39"/>
      <c r="HE151" s="39"/>
      <c r="HF151" s="39"/>
      <c r="HG151" s="39"/>
      <c r="HH151" s="39"/>
      <c r="HI151" s="39"/>
      <c r="HJ151" s="39"/>
      <c r="HK151" s="39"/>
      <c r="HL151" s="39"/>
      <c r="HM151" s="39"/>
      <c r="HN151" s="39"/>
      <c r="HO151" s="39"/>
      <c r="HP151" s="39"/>
      <c r="HQ151" s="39"/>
      <c r="HR151" s="39"/>
      <c r="HS151" s="39"/>
      <c r="HT151" s="39"/>
      <c r="HU151" s="39"/>
      <c r="HV151" s="39"/>
      <c r="HW151" s="39"/>
      <c r="HX151" s="39"/>
      <c r="HY151" s="39"/>
      <c r="HZ151" s="39"/>
      <c r="IA151" s="39"/>
      <c r="IB151" s="39"/>
      <c r="IC151" s="39"/>
      <c r="ID151" s="39" t="s">
        <v>4303</v>
      </c>
      <c r="IE151" s="39"/>
      <c r="IF151" s="39"/>
      <c r="IG151" s="39"/>
      <c r="IH151" s="39"/>
      <c r="II151" s="39"/>
      <c r="IJ151" s="39"/>
      <c r="IK151" s="39"/>
      <c r="IL151" s="39"/>
      <c r="IM151" s="39"/>
      <c r="IN151" s="39"/>
      <c r="IO151" s="39"/>
      <c r="IP151" s="39"/>
      <c r="IQ151" s="39"/>
      <c r="IR151" s="39"/>
      <c r="IS151" s="39"/>
      <c r="IT151" s="39"/>
      <c r="IU151" s="39"/>
      <c r="IV151" s="39"/>
      <c r="IW151" s="39"/>
      <c r="IX151" s="39"/>
      <c r="IY151" s="39"/>
      <c r="IZ151" s="39"/>
      <c r="JA151" s="39"/>
      <c r="JB151" s="39"/>
      <c r="JC151" s="39"/>
      <c r="JD151" s="39"/>
      <c r="JE151" s="39"/>
      <c r="JF151" s="39"/>
      <c r="JG151" s="39"/>
      <c r="JH151" s="39"/>
      <c r="JI151" s="39"/>
      <c r="JJ151" s="39"/>
      <c r="JK151" s="39"/>
      <c r="JL151" s="39"/>
      <c r="JM151" s="39"/>
      <c r="JN151" s="39"/>
      <c r="JO151" s="39"/>
      <c r="JP151" s="39"/>
      <c r="JQ151" s="39"/>
      <c r="JR151" s="39"/>
      <c r="JS151" s="39"/>
      <c r="JT151" s="39"/>
      <c r="JU151" s="39"/>
      <c r="JV151" s="39"/>
      <c r="JW151" s="39"/>
      <c r="JX151" s="39"/>
      <c r="JY151" s="39"/>
      <c r="JZ151" s="39"/>
      <c r="KA151" s="39"/>
      <c r="KB151" s="61"/>
      <c r="KC151" s="39"/>
      <c r="KD151" s="39"/>
      <c r="KE151" s="39"/>
      <c r="KF151" s="39"/>
      <c r="KG151" s="39"/>
      <c r="KH151" s="39"/>
      <c r="KI151" s="39"/>
      <c r="KJ151" s="39"/>
      <c r="KK151" s="39"/>
      <c r="KL151" s="39"/>
      <c r="KM151" s="39"/>
      <c r="KN151" s="39"/>
      <c r="KO151" s="39"/>
      <c r="KP151" s="39"/>
      <c r="KQ151" s="39"/>
      <c r="KR151" s="39"/>
      <c r="KS151" s="39"/>
      <c r="KT151" s="39"/>
      <c r="KU151" s="39"/>
      <c r="KV151" s="39"/>
      <c r="KW151" s="39"/>
      <c r="KX151" s="39"/>
      <c r="KY151" s="39"/>
      <c r="KZ151" s="39"/>
      <c r="LA151" s="39"/>
      <c r="LB151" s="39"/>
      <c r="LC151" s="39"/>
      <c r="LD151" s="39"/>
      <c r="LE151" s="39"/>
      <c r="LF151" s="39"/>
      <c r="LG151" s="39"/>
      <c r="LH151" s="39"/>
      <c r="LI151" s="39"/>
      <c r="LJ151" s="39"/>
      <c r="LK151" s="39"/>
      <c r="LL151" s="39"/>
      <c r="LM151" s="39"/>
      <c r="LN151" s="39"/>
      <c r="LO151" s="39"/>
      <c r="LP151" s="39"/>
      <c r="LQ151" s="39"/>
      <c r="LR151" s="39"/>
      <c r="LS151" s="39"/>
      <c r="LT151" s="39"/>
      <c r="LU151" s="39"/>
      <c r="LV151" s="39"/>
      <c r="LW151" s="39"/>
      <c r="LX151" s="39"/>
      <c r="LY151" s="39"/>
      <c r="LZ151" s="39"/>
      <c r="MA151" s="39"/>
      <c r="MB151" s="39"/>
      <c r="MC151" s="39"/>
      <c r="MD151" s="39"/>
      <c r="ME151" s="39"/>
      <c r="MF151" s="39"/>
      <c r="MG151" s="39"/>
      <c r="MH151" s="39"/>
      <c r="MI151" s="39"/>
      <c r="MJ151" s="39" t="s">
        <v>2273</v>
      </c>
      <c r="MK151" s="39">
        <v>0</v>
      </c>
      <c r="ML151" s="39">
        <v>0</v>
      </c>
      <c r="MM151" s="39">
        <v>0</v>
      </c>
      <c r="MN151" s="39">
        <v>0</v>
      </c>
      <c r="MO151" s="39">
        <v>1</v>
      </c>
      <c r="MP151" s="39">
        <v>1</v>
      </c>
      <c r="MQ151" s="39">
        <v>0</v>
      </c>
      <c r="MR151" s="39">
        <v>0</v>
      </c>
      <c r="MS151" s="39"/>
      <c r="MT151" s="39"/>
      <c r="MU151" s="39"/>
      <c r="MV151" s="39"/>
      <c r="MW151" s="39"/>
      <c r="MX151" s="39"/>
      <c r="MY151" s="39"/>
      <c r="MZ151" s="39"/>
      <c r="NA151" s="39"/>
      <c r="NB151" s="39" t="s">
        <v>3136</v>
      </c>
      <c r="NC151" s="39">
        <v>1</v>
      </c>
      <c r="ND151" s="39">
        <v>0</v>
      </c>
      <c r="NE151" s="39">
        <v>0</v>
      </c>
      <c r="NF151" s="39">
        <v>1</v>
      </c>
      <c r="NG151" s="39"/>
      <c r="NH151" s="39"/>
      <c r="NI151" s="39"/>
      <c r="NJ151" s="39"/>
      <c r="NK151" s="39"/>
      <c r="NL151" s="39"/>
      <c r="NM151" s="39"/>
      <c r="NN151" s="39"/>
      <c r="NO151" s="39"/>
      <c r="NP151" s="39"/>
      <c r="NQ151" s="39"/>
      <c r="NR151" s="39"/>
      <c r="NS151" s="39"/>
      <c r="NT151" s="39"/>
      <c r="NU151" s="39"/>
      <c r="NV151" s="39"/>
      <c r="NW151" s="39"/>
      <c r="NX151" s="39"/>
      <c r="NY151" s="39"/>
      <c r="NZ151" s="39"/>
      <c r="OA151" s="39"/>
      <c r="OB151" s="39"/>
      <c r="OC151" s="39"/>
      <c r="OD151" s="39"/>
      <c r="OE151" s="39"/>
      <c r="OF151" s="39"/>
      <c r="OG151" s="39"/>
      <c r="OH151" s="39"/>
      <c r="OI151" s="39"/>
      <c r="OJ151" s="39"/>
      <c r="OK151" s="39"/>
      <c r="OL151" s="39"/>
      <c r="OM151" s="39"/>
      <c r="ON151" s="39"/>
      <c r="OO151" s="39"/>
      <c r="OP151" s="39"/>
      <c r="OQ151" s="39"/>
      <c r="OR151" s="39"/>
      <c r="OS151" s="39"/>
      <c r="OT151" s="39"/>
      <c r="OU151" s="39"/>
      <c r="OV151" s="39" t="s">
        <v>4391</v>
      </c>
      <c r="OW151" s="39">
        <v>0</v>
      </c>
      <c r="OX151" s="39">
        <v>0</v>
      </c>
      <c r="OY151" s="39">
        <v>0</v>
      </c>
      <c r="OZ151" s="39">
        <v>0</v>
      </c>
      <c r="PA151" s="39">
        <v>0</v>
      </c>
      <c r="PB151" s="39">
        <v>0</v>
      </c>
      <c r="PC151" s="39">
        <v>0</v>
      </c>
      <c r="PD151" s="39">
        <v>0</v>
      </c>
      <c r="PE151" s="39">
        <v>1</v>
      </c>
      <c r="PF151" s="39"/>
      <c r="PG151" s="39"/>
      <c r="PH151" s="39">
        <v>0</v>
      </c>
      <c r="PI151" s="39">
        <v>0</v>
      </c>
      <c r="PJ151" s="39">
        <v>0</v>
      </c>
      <c r="PK151" s="39"/>
      <c r="PL151" s="39"/>
      <c r="PM151" s="39"/>
      <c r="PN151" s="39"/>
      <c r="PO151" s="39"/>
      <c r="PP151" s="39"/>
      <c r="PQ151" s="39"/>
      <c r="PR151" s="39"/>
      <c r="PS151" s="39"/>
      <c r="PT151" s="39"/>
      <c r="PU151" s="39"/>
      <c r="PV151" s="39"/>
      <c r="PW151" s="39"/>
      <c r="PX151" s="39"/>
      <c r="PY151" s="39"/>
      <c r="PZ151" s="39"/>
      <c r="QA151" s="39"/>
      <c r="QB151" s="39"/>
      <c r="QC151" s="39" t="s">
        <v>327</v>
      </c>
      <c r="QD151" s="39"/>
      <c r="QE151" s="39" t="s">
        <v>318</v>
      </c>
      <c r="QF151" s="39">
        <v>0</v>
      </c>
      <c r="QG151" s="39">
        <v>0</v>
      </c>
      <c r="QH151" s="39">
        <v>0</v>
      </c>
      <c r="QI151" s="39">
        <v>0</v>
      </c>
      <c r="QJ151" s="39">
        <v>0</v>
      </c>
      <c r="QK151" s="39">
        <v>1</v>
      </c>
      <c r="QL151" s="39">
        <v>0</v>
      </c>
      <c r="QM151" s="39">
        <v>0</v>
      </c>
      <c r="QN151" s="39">
        <v>0</v>
      </c>
      <c r="QO151" s="39"/>
      <c r="QP151" s="39"/>
      <c r="QQ151" s="39"/>
      <c r="QR151" s="39"/>
      <c r="QS151" s="39"/>
      <c r="QT151" s="39"/>
      <c r="QU151" s="39"/>
      <c r="QV151" s="39"/>
      <c r="QW151" s="39"/>
      <c r="QX151" s="39"/>
      <c r="QY151" s="39"/>
      <c r="QZ151" s="39"/>
      <c r="RA151" s="39"/>
      <c r="RB151" s="39"/>
      <c r="RC151" s="39"/>
      <c r="RD151" s="39"/>
      <c r="RE151" s="39"/>
      <c r="RF151" s="39"/>
      <c r="RG151" s="39"/>
      <c r="RH151" s="39"/>
      <c r="RI151" s="39"/>
      <c r="RJ151" s="39"/>
      <c r="RK151" s="39"/>
      <c r="RL151" s="39"/>
      <c r="RM151" s="39"/>
      <c r="RN151" s="39"/>
      <c r="RO151" s="39"/>
      <c r="RP151" s="39"/>
      <c r="RQ151" s="39"/>
      <c r="RR151" s="39"/>
      <c r="RS151" s="39"/>
      <c r="RT151" s="39"/>
      <c r="RU151" s="39"/>
      <c r="RV151" s="39"/>
      <c r="RW151" s="39"/>
      <c r="RX151" s="39"/>
      <c r="RY151" s="39"/>
      <c r="RZ151" s="39"/>
      <c r="SA151" s="39"/>
      <c r="SB151" s="39"/>
      <c r="SC151" s="39"/>
      <c r="SD151" s="39"/>
      <c r="SE151" s="39"/>
      <c r="SF151" s="39"/>
      <c r="SG151" s="39"/>
      <c r="SH151" s="39"/>
      <c r="SI151" s="39"/>
      <c r="SJ151" s="39"/>
      <c r="SK151" s="39"/>
      <c r="SL151" s="39"/>
      <c r="SM151" s="39"/>
      <c r="SN151" s="39"/>
      <c r="SO151" s="39"/>
      <c r="SP151" s="39"/>
      <c r="SQ151" s="39"/>
      <c r="SR151" s="39"/>
      <c r="SS151" s="39"/>
      <c r="ST151" s="39"/>
      <c r="SU151" s="39"/>
      <c r="SV151" s="39"/>
      <c r="SW151" s="39"/>
      <c r="SX151" s="39"/>
      <c r="SY151" s="39"/>
      <c r="SZ151" s="39"/>
      <c r="TA151" s="39"/>
      <c r="TB151" s="39"/>
      <c r="TC151" s="39"/>
      <c r="TD151" s="39"/>
      <c r="TE151" s="39"/>
      <c r="TF151" s="39"/>
      <c r="TG151" s="39"/>
      <c r="TH151" s="39"/>
      <c r="TI151" s="39"/>
      <c r="TJ151" s="39"/>
      <c r="TK151" s="39"/>
      <c r="TL151" s="39"/>
      <c r="TM151" s="39"/>
      <c r="TN151" s="39"/>
      <c r="TO151" s="39"/>
      <c r="TP151" s="39"/>
      <c r="TQ151" s="39"/>
      <c r="TR151" s="39"/>
      <c r="TS151" s="39"/>
      <c r="TT151" s="39"/>
      <c r="TU151" s="39"/>
      <c r="TV151" s="39"/>
      <c r="TW151" s="39"/>
      <c r="TX151" s="39"/>
      <c r="TY151" s="39"/>
      <c r="TZ151" s="39"/>
      <c r="UA151" s="39"/>
      <c r="UB151" s="39"/>
      <c r="UC151" s="39"/>
      <c r="UD151" s="39"/>
      <c r="UE151" s="39"/>
      <c r="UF151" s="39"/>
      <c r="UG151" s="39"/>
      <c r="UH151" s="39"/>
      <c r="UI151" s="39"/>
      <c r="UJ151" s="39"/>
      <c r="UK151" s="39"/>
      <c r="UL151" s="39"/>
      <c r="UM151" s="39"/>
      <c r="UN151" s="39"/>
      <c r="UO151" s="39"/>
      <c r="UP151" s="39"/>
      <c r="UQ151" s="39"/>
      <c r="UR151" s="39"/>
      <c r="US151" s="39"/>
      <c r="UT151" s="39"/>
      <c r="UU151" s="39"/>
      <c r="UV151" s="39"/>
      <c r="UW151" s="39"/>
      <c r="UX151" s="39"/>
      <c r="UY151" s="39"/>
      <c r="UZ151" s="39"/>
      <c r="VA151" s="39"/>
      <c r="VB151" s="39"/>
      <c r="VC151" s="39"/>
      <c r="VD151" s="39"/>
      <c r="VE151" s="39"/>
      <c r="VF151" s="39"/>
      <c r="VG151" s="39"/>
      <c r="VH151" s="39"/>
      <c r="VI151" s="39"/>
      <c r="VJ151" s="39"/>
      <c r="VK151" s="39"/>
      <c r="VL151" s="39"/>
      <c r="VM151" s="39"/>
      <c r="VN151" s="39"/>
      <c r="VO151" s="39"/>
      <c r="VP151" s="39"/>
      <c r="VQ151" s="39"/>
      <c r="VR151" s="39"/>
      <c r="VS151" s="39" t="s">
        <v>3138</v>
      </c>
      <c r="VT151" s="39">
        <v>0</v>
      </c>
      <c r="VU151" s="39">
        <v>0</v>
      </c>
      <c r="VV151" s="39">
        <v>1</v>
      </c>
      <c r="VW151" s="39">
        <v>0</v>
      </c>
      <c r="VX151" s="39">
        <v>0</v>
      </c>
      <c r="VY151" s="39">
        <v>1</v>
      </c>
      <c r="VZ151" s="39">
        <v>1</v>
      </c>
      <c r="WA151" s="39">
        <v>0</v>
      </c>
      <c r="WB151" s="39"/>
      <c r="WC151" s="39">
        <v>0</v>
      </c>
      <c r="WD151" s="39">
        <v>0</v>
      </c>
      <c r="WE151" s="39">
        <v>0</v>
      </c>
      <c r="WF151" s="39"/>
      <c r="WG151" s="58" t="s">
        <v>4452</v>
      </c>
      <c r="WH151" s="39" t="s">
        <v>4497</v>
      </c>
      <c r="WI151" s="39" t="s">
        <v>3141</v>
      </c>
      <c r="WJ151" s="39">
        <v>0</v>
      </c>
      <c r="WK151" s="39">
        <v>1</v>
      </c>
      <c r="WL151" s="39">
        <v>1</v>
      </c>
      <c r="WM151" s="39">
        <v>1</v>
      </c>
      <c r="WN151" s="39">
        <v>0</v>
      </c>
      <c r="WO151" s="39">
        <v>1</v>
      </c>
      <c r="WP151" s="39">
        <v>1</v>
      </c>
      <c r="WQ151" s="39">
        <v>1</v>
      </c>
      <c r="WR151" s="39">
        <v>1</v>
      </c>
      <c r="WS151" s="39">
        <v>0</v>
      </c>
      <c r="WT151" s="39">
        <v>0</v>
      </c>
      <c r="WU151" s="39"/>
      <c r="WV151" s="39">
        <v>0</v>
      </c>
      <c r="WW151" s="39">
        <v>0</v>
      </c>
      <c r="WX151" s="39">
        <v>0</v>
      </c>
      <c r="WY151" s="39"/>
      <c r="WZ151" s="39" t="s">
        <v>5087</v>
      </c>
      <c r="XA151" s="39" t="s">
        <v>327</v>
      </c>
      <c r="XB151" s="39"/>
      <c r="XC151" s="39"/>
      <c r="XD151" s="39"/>
      <c r="XE151" s="39"/>
      <c r="XF151" s="39"/>
      <c r="XG151" s="39"/>
      <c r="XH151" s="39"/>
      <c r="XI151" s="39"/>
      <c r="XJ151" s="39" t="s">
        <v>327</v>
      </c>
      <c r="XK151" s="39" t="s">
        <v>327</v>
      </c>
      <c r="XL151" s="39"/>
      <c r="XM151" s="39" t="s">
        <v>598</v>
      </c>
      <c r="XN151" s="39">
        <v>0</v>
      </c>
      <c r="XO151" s="39">
        <v>0</v>
      </c>
      <c r="XP151" s="39">
        <v>1</v>
      </c>
      <c r="XQ151" s="39"/>
      <c r="XR151" s="39">
        <v>0</v>
      </c>
      <c r="XS151" s="39">
        <v>0</v>
      </c>
      <c r="XT151" s="39">
        <v>0</v>
      </c>
      <c r="XU151" s="39"/>
      <c r="XV151" s="39"/>
      <c r="XW151" s="39" t="s">
        <v>1915</v>
      </c>
      <c r="XX151" s="39">
        <v>231962176</v>
      </c>
      <c r="XY151" s="39" t="s">
        <v>3143</v>
      </c>
      <c r="XZ151" s="38">
        <v>44514.364039351851</v>
      </c>
      <c r="YA151" s="39"/>
      <c r="YB151" s="39"/>
      <c r="YC151" s="39" t="s">
        <v>336</v>
      </c>
      <c r="YD151" s="39" t="s">
        <v>337</v>
      </c>
      <c r="YE151" s="39"/>
      <c r="YF151" s="39">
        <v>164</v>
      </c>
    </row>
    <row r="152" spans="1:656" s="14" customFormat="1" x14ac:dyDescent="0.25">
      <c r="A152" s="37">
        <v>44513.606824432871</v>
      </c>
      <c r="B152" s="38">
        <v>44513.615081678239</v>
      </c>
      <c r="C152" s="38">
        <v>44513</v>
      </c>
      <c r="D152" s="39" t="s">
        <v>2735</v>
      </c>
      <c r="E152" s="39" t="s">
        <v>567</v>
      </c>
      <c r="F152" s="38">
        <v>44513</v>
      </c>
      <c r="G152" s="39" t="s">
        <v>310</v>
      </c>
      <c r="H152" s="39" t="s">
        <v>310</v>
      </c>
      <c r="I152" s="39" t="s">
        <v>327</v>
      </c>
      <c r="J152" s="39" t="s">
        <v>1980</v>
      </c>
      <c r="K152" s="39" t="s">
        <v>313</v>
      </c>
      <c r="L152" s="39"/>
      <c r="M152" s="39" t="s">
        <v>681</v>
      </c>
      <c r="N152" s="39" t="s">
        <v>310</v>
      </c>
      <c r="O152" s="39" t="s">
        <v>382</v>
      </c>
      <c r="P152" s="39" t="s">
        <v>316</v>
      </c>
      <c r="Q152" s="39"/>
      <c r="R152" s="39" t="s">
        <v>617</v>
      </c>
      <c r="S152" s="39">
        <v>3</v>
      </c>
      <c r="T152" s="39">
        <v>0</v>
      </c>
      <c r="U152" s="39">
        <v>1</v>
      </c>
      <c r="V152" s="39" t="s">
        <v>318</v>
      </c>
      <c r="W152" s="39">
        <v>1</v>
      </c>
      <c r="X152" s="39">
        <v>0</v>
      </c>
      <c r="Y152" s="39">
        <v>0</v>
      </c>
      <c r="Z152" s="39">
        <v>0</v>
      </c>
      <c r="AA152" s="39" t="s">
        <v>319</v>
      </c>
      <c r="AB152" s="39">
        <v>1</v>
      </c>
      <c r="AC152" s="39">
        <v>0</v>
      </c>
      <c r="AD152" s="39">
        <v>0</v>
      </c>
      <c r="AE152" s="39">
        <v>0</v>
      </c>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39"/>
      <c r="CJ152" s="39"/>
      <c r="CK152" s="39"/>
      <c r="CL152" s="39"/>
      <c r="CM152" s="39"/>
      <c r="CN152" s="39"/>
      <c r="CO152" s="39"/>
      <c r="CP152" s="39"/>
      <c r="CQ152" s="39"/>
      <c r="CR152" s="39"/>
      <c r="CS152" s="39"/>
      <c r="CT152" s="39"/>
      <c r="CU152" s="39"/>
      <c r="CV152" s="39"/>
      <c r="CW152" s="39"/>
      <c r="CX152" s="39"/>
      <c r="CY152" s="39"/>
      <c r="CZ152" s="39"/>
      <c r="DA152" s="39"/>
      <c r="DB152" s="39"/>
      <c r="DC152" s="39"/>
      <c r="DD152" s="39"/>
      <c r="DE152" s="39"/>
      <c r="DF152" s="39"/>
      <c r="DG152" s="39"/>
      <c r="DH152" s="39"/>
      <c r="DI152" s="39"/>
      <c r="DJ152" s="39"/>
      <c r="DK152" s="39"/>
      <c r="DL152" s="39"/>
      <c r="DM152" s="39"/>
      <c r="DN152" s="39"/>
      <c r="DO152" s="39"/>
      <c r="DP152" s="39"/>
      <c r="DQ152" s="39"/>
      <c r="DR152" s="39"/>
      <c r="DS152" s="39"/>
      <c r="DT152" s="39"/>
      <c r="DU152" s="39"/>
      <c r="DV152" s="39"/>
      <c r="DW152" s="39"/>
      <c r="DX152" s="39"/>
      <c r="DY152" s="39"/>
      <c r="DZ152" s="39"/>
      <c r="EA152" s="39"/>
      <c r="EB152" s="39"/>
      <c r="EC152" s="39"/>
      <c r="ED152" s="39"/>
      <c r="EE152" s="39"/>
      <c r="EF152" s="39"/>
      <c r="EG152" s="39"/>
      <c r="EH152" s="39"/>
      <c r="EI152" s="39"/>
      <c r="EJ152" s="39" t="s">
        <v>318</v>
      </c>
      <c r="EK152" s="39">
        <v>1</v>
      </c>
      <c r="EL152" s="39">
        <v>0</v>
      </c>
      <c r="EM152" s="39">
        <v>0</v>
      </c>
      <c r="EN152" s="39">
        <v>0</v>
      </c>
      <c r="EO152" s="39">
        <v>0</v>
      </c>
      <c r="EP152" s="39">
        <v>0</v>
      </c>
      <c r="EQ152" s="39"/>
      <c r="ER152" s="39"/>
      <c r="ES152" s="39"/>
      <c r="ET152" s="39"/>
      <c r="EU152" s="39"/>
      <c r="EV152" s="39"/>
      <c r="EW152" s="39"/>
      <c r="EX152" s="39"/>
      <c r="EY152" s="39"/>
      <c r="EZ152" s="39"/>
      <c r="FA152" s="39"/>
      <c r="FB152" s="39"/>
      <c r="FC152" s="39"/>
      <c r="FD152" s="39"/>
      <c r="FE152" s="39"/>
      <c r="FF152" s="39"/>
      <c r="FG152" s="39"/>
      <c r="FH152" s="39"/>
      <c r="FI152" s="39"/>
      <c r="FJ152" s="39"/>
      <c r="FK152" s="39"/>
      <c r="FL152" s="39"/>
      <c r="FM152" s="39"/>
      <c r="FN152" s="39"/>
      <c r="FO152" s="39"/>
      <c r="FP152" s="39"/>
      <c r="FQ152" s="39"/>
      <c r="FR152" s="39"/>
      <c r="FS152" s="39"/>
      <c r="FT152" s="39"/>
      <c r="FU152" s="39"/>
      <c r="FV152" s="39"/>
      <c r="FW152" s="39"/>
      <c r="FX152" s="39"/>
      <c r="FY152" s="39"/>
      <c r="FZ152" s="39"/>
      <c r="GA152" s="39"/>
      <c r="GB152" s="39"/>
      <c r="GC152" s="39"/>
      <c r="GD152" s="39"/>
      <c r="GE152" s="39"/>
      <c r="GF152" s="39"/>
      <c r="GG152" s="39"/>
      <c r="GH152" s="39"/>
      <c r="GI152" s="39"/>
      <c r="GJ152" s="39"/>
      <c r="GK152" s="39"/>
      <c r="GL152" s="39"/>
      <c r="GM152" s="39"/>
      <c r="GN152" s="39"/>
      <c r="GO152" s="39"/>
      <c r="GP152" s="39"/>
      <c r="GQ152" s="39"/>
      <c r="GR152" s="39"/>
      <c r="GS152" s="39"/>
      <c r="GT152" s="39"/>
      <c r="GU152" s="39"/>
      <c r="GV152" s="39"/>
      <c r="GW152" s="39"/>
      <c r="GX152" s="39"/>
      <c r="GY152" s="39"/>
      <c r="GZ152" s="39"/>
      <c r="HA152" s="39"/>
      <c r="HB152" s="39"/>
      <c r="HC152" s="39"/>
      <c r="HD152" s="39"/>
      <c r="HE152" s="39"/>
      <c r="HF152" s="39"/>
      <c r="HG152" s="39"/>
      <c r="HH152" s="39"/>
      <c r="HI152" s="39"/>
      <c r="HJ152" s="39"/>
      <c r="HK152" s="39"/>
      <c r="HL152" s="39"/>
      <c r="HM152" s="39"/>
      <c r="HN152" s="39"/>
      <c r="HO152" s="39"/>
      <c r="HP152" s="39"/>
      <c r="HQ152" s="39"/>
      <c r="HR152" s="39"/>
      <c r="HS152" s="39"/>
      <c r="HT152" s="39"/>
      <c r="HU152" s="39"/>
      <c r="HV152" s="39"/>
      <c r="HW152" s="39"/>
      <c r="HX152" s="39"/>
      <c r="HY152" s="39"/>
      <c r="HZ152" s="39"/>
      <c r="IA152" s="39"/>
      <c r="IB152" s="39"/>
      <c r="IC152" s="39"/>
      <c r="ID152" s="39" t="s">
        <v>355</v>
      </c>
      <c r="IE152" s="39"/>
      <c r="IF152" s="39"/>
      <c r="IG152" s="39"/>
      <c r="IH152" s="39"/>
      <c r="II152" s="39"/>
      <c r="IJ152" s="39"/>
      <c r="IK152" s="39"/>
      <c r="IL152" s="39"/>
      <c r="IM152" s="39"/>
      <c r="IN152" s="39"/>
      <c r="IO152" s="39"/>
      <c r="IP152" s="39"/>
      <c r="IQ152" s="39"/>
      <c r="IR152" s="39"/>
      <c r="IS152" s="39"/>
      <c r="IT152" s="39"/>
      <c r="IU152" s="39"/>
      <c r="IV152" s="39"/>
      <c r="IW152" s="39"/>
      <c r="IX152" s="39"/>
      <c r="IY152" s="39"/>
      <c r="IZ152" s="39"/>
      <c r="JA152" s="39"/>
      <c r="JB152" s="39"/>
      <c r="JC152" s="39"/>
      <c r="JD152" s="39"/>
      <c r="JE152" s="39"/>
      <c r="JF152" s="39"/>
      <c r="JG152" s="39"/>
      <c r="JH152" s="39"/>
      <c r="JI152" s="39"/>
      <c r="JJ152" s="39"/>
      <c r="JK152" s="39"/>
      <c r="JL152" s="39"/>
      <c r="JM152" s="39"/>
      <c r="JN152" s="39"/>
      <c r="JO152" s="39"/>
      <c r="JP152" s="39"/>
      <c r="JQ152" s="39"/>
      <c r="JR152" s="39"/>
      <c r="JS152" s="39"/>
      <c r="JT152" s="39"/>
      <c r="JU152" s="39"/>
      <c r="JV152" s="39"/>
      <c r="JW152" s="39"/>
      <c r="JX152" s="39"/>
      <c r="JY152" s="39"/>
      <c r="JZ152" s="39"/>
      <c r="KA152" s="39"/>
      <c r="KB152" s="61"/>
      <c r="KC152" s="39"/>
      <c r="KD152" s="39"/>
      <c r="KE152" s="39"/>
      <c r="KF152" s="39"/>
      <c r="KG152" s="39"/>
      <c r="KH152" s="39"/>
      <c r="KI152" s="39"/>
      <c r="KJ152" s="39"/>
      <c r="KK152" s="39"/>
      <c r="KL152" s="39"/>
      <c r="KM152" s="39"/>
      <c r="KN152" s="39"/>
      <c r="KO152" s="39"/>
      <c r="KP152" s="39"/>
      <c r="KQ152" s="39"/>
      <c r="KR152" s="39"/>
      <c r="KS152" s="39"/>
      <c r="KT152" s="39"/>
      <c r="KU152" s="39"/>
      <c r="KV152" s="39"/>
      <c r="KW152" s="39"/>
      <c r="KX152" s="39"/>
      <c r="KY152" s="39"/>
      <c r="KZ152" s="39"/>
      <c r="LA152" s="39"/>
      <c r="LB152" s="39"/>
      <c r="LC152" s="39"/>
      <c r="LD152" s="39"/>
      <c r="LE152" s="39"/>
      <c r="LF152" s="39"/>
      <c r="LG152" s="39"/>
      <c r="LH152" s="39"/>
      <c r="LI152" s="39"/>
      <c r="LJ152" s="39"/>
      <c r="LK152" s="39"/>
      <c r="LL152" s="39"/>
      <c r="LM152" s="39"/>
      <c r="LN152" s="39"/>
      <c r="LO152" s="39"/>
      <c r="LP152" s="39"/>
      <c r="LQ152" s="39"/>
      <c r="LR152" s="39"/>
      <c r="LS152" s="39"/>
      <c r="LT152" s="39"/>
      <c r="LU152" s="39"/>
      <c r="LV152" s="39"/>
      <c r="LW152" s="39"/>
      <c r="LX152" s="39"/>
      <c r="LY152" s="39"/>
      <c r="LZ152" s="39"/>
      <c r="MA152" s="39"/>
      <c r="MB152" s="39"/>
      <c r="MC152" s="39"/>
      <c r="MD152" s="39"/>
      <c r="ME152" s="39"/>
      <c r="MF152" s="39"/>
      <c r="MG152" s="39"/>
      <c r="MH152" s="39"/>
      <c r="MI152" s="39"/>
      <c r="MJ152" s="39" t="s">
        <v>433</v>
      </c>
      <c r="MK152" s="39">
        <v>1</v>
      </c>
      <c r="ML152" s="39">
        <v>0</v>
      </c>
      <c r="MM152" s="39">
        <v>0</v>
      </c>
      <c r="MN152" s="39">
        <v>0</v>
      </c>
      <c r="MO152" s="39">
        <v>0</v>
      </c>
      <c r="MP152" s="39">
        <v>0</v>
      </c>
      <c r="MQ152" s="39">
        <v>0</v>
      </c>
      <c r="MR152" s="39">
        <v>0</v>
      </c>
      <c r="MS152" s="39"/>
      <c r="MT152" s="39"/>
      <c r="MU152" s="39"/>
      <c r="MV152" s="39"/>
      <c r="MW152" s="39"/>
      <c r="MX152" s="39"/>
      <c r="MY152" s="39"/>
      <c r="MZ152" s="39"/>
      <c r="NA152" s="39"/>
      <c r="NB152" s="39" t="s">
        <v>2258</v>
      </c>
      <c r="NC152" s="39">
        <v>1</v>
      </c>
      <c r="ND152" s="39">
        <v>0</v>
      </c>
      <c r="NE152" s="39">
        <v>0</v>
      </c>
      <c r="NF152" s="39">
        <v>1</v>
      </c>
      <c r="NG152" s="39"/>
      <c r="NH152" s="39"/>
      <c r="NI152" s="39"/>
      <c r="NJ152" s="39"/>
      <c r="NK152" s="39"/>
      <c r="NL152" s="39"/>
      <c r="NM152" s="39"/>
      <c r="NN152" s="39"/>
      <c r="NO152" s="39"/>
      <c r="NP152" s="39"/>
      <c r="NQ152" s="39"/>
      <c r="NR152" s="39"/>
      <c r="NS152" s="39"/>
      <c r="NT152" s="39"/>
      <c r="NU152" s="39"/>
      <c r="NV152" s="39"/>
      <c r="NW152" s="39"/>
      <c r="NX152" s="39"/>
      <c r="NY152" s="39"/>
      <c r="NZ152" s="39"/>
      <c r="OA152" s="39"/>
      <c r="OB152" s="39"/>
      <c r="OC152" s="39"/>
      <c r="OD152" s="39"/>
      <c r="OE152" s="39"/>
      <c r="OF152" s="39"/>
      <c r="OG152" s="39"/>
      <c r="OH152" s="39"/>
      <c r="OI152" s="39"/>
      <c r="OJ152" s="39"/>
      <c r="OK152" s="39"/>
      <c r="OL152" s="39"/>
      <c r="OM152" s="39"/>
      <c r="ON152" s="39"/>
      <c r="OO152" s="39"/>
      <c r="OP152" s="39"/>
      <c r="OQ152" s="39"/>
      <c r="OR152" s="39"/>
      <c r="OS152" s="39"/>
      <c r="OT152" s="39"/>
      <c r="OU152" s="39"/>
      <c r="OV152" s="39" t="s">
        <v>4383</v>
      </c>
      <c r="OW152" s="39">
        <v>0</v>
      </c>
      <c r="OX152" s="39">
        <v>0</v>
      </c>
      <c r="OY152" s="39">
        <v>0</v>
      </c>
      <c r="OZ152" s="39">
        <v>0</v>
      </c>
      <c r="PA152" s="39">
        <v>0</v>
      </c>
      <c r="PB152" s="39">
        <v>0</v>
      </c>
      <c r="PC152" s="39">
        <v>0</v>
      </c>
      <c r="PD152" s="39">
        <v>0</v>
      </c>
      <c r="PE152" s="39">
        <v>0</v>
      </c>
      <c r="PF152" s="39">
        <v>1</v>
      </c>
      <c r="PG152" s="39"/>
      <c r="PH152" s="39">
        <v>0</v>
      </c>
      <c r="PI152" s="39">
        <v>0</v>
      </c>
      <c r="PJ152" s="39">
        <v>0</v>
      </c>
      <c r="PK152" s="39"/>
      <c r="PL152" s="39"/>
      <c r="PM152" s="39"/>
      <c r="PN152" s="39"/>
      <c r="PO152" s="39"/>
      <c r="PP152" s="39"/>
      <c r="PQ152" s="39"/>
      <c r="PR152" s="39"/>
      <c r="PS152" s="39"/>
      <c r="PT152" s="39"/>
      <c r="PU152" s="39"/>
      <c r="PV152" s="39"/>
      <c r="PW152" s="39"/>
      <c r="PX152" s="39"/>
      <c r="PY152" s="39"/>
      <c r="PZ152" s="39"/>
      <c r="QA152" s="39"/>
      <c r="QB152" s="39"/>
      <c r="QC152" s="39" t="s">
        <v>754</v>
      </c>
      <c r="QD152" s="39"/>
      <c r="QE152" s="39" t="s">
        <v>318</v>
      </c>
      <c r="QF152" s="39">
        <v>0</v>
      </c>
      <c r="QG152" s="39">
        <v>0</v>
      </c>
      <c r="QH152" s="39">
        <v>0</v>
      </c>
      <c r="QI152" s="39">
        <v>0</v>
      </c>
      <c r="QJ152" s="39">
        <v>0</v>
      </c>
      <c r="QK152" s="39">
        <v>1</v>
      </c>
      <c r="QL152" s="39">
        <v>0</v>
      </c>
      <c r="QM152" s="39">
        <v>0</v>
      </c>
      <c r="QN152" s="39">
        <v>0</v>
      </c>
      <c r="QO152" s="39"/>
      <c r="QP152" s="39"/>
      <c r="QQ152" s="39"/>
      <c r="QR152" s="39"/>
      <c r="QS152" s="39"/>
      <c r="QT152" s="39"/>
      <c r="QU152" s="39"/>
      <c r="QV152" s="39"/>
      <c r="QW152" s="39"/>
      <c r="QX152" s="39"/>
      <c r="QY152" s="39"/>
      <c r="QZ152" s="39"/>
      <c r="RA152" s="39"/>
      <c r="RB152" s="39"/>
      <c r="RC152" s="39"/>
      <c r="RD152" s="39"/>
      <c r="RE152" s="39"/>
      <c r="RF152" s="39"/>
      <c r="RG152" s="39"/>
      <c r="RH152" s="39"/>
      <c r="RI152" s="39"/>
      <c r="RJ152" s="39"/>
      <c r="RK152" s="39"/>
      <c r="RL152" s="39"/>
      <c r="RM152" s="39"/>
      <c r="RN152" s="39"/>
      <c r="RO152" s="39"/>
      <c r="RP152" s="39"/>
      <c r="RQ152" s="39"/>
      <c r="RR152" s="39"/>
      <c r="RS152" s="39"/>
      <c r="RT152" s="39"/>
      <c r="RU152" s="39"/>
      <c r="RV152" s="39"/>
      <c r="RW152" s="39"/>
      <c r="RX152" s="39"/>
      <c r="RY152" s="39"/>
      <c r="RZ152" s="39"/>
      <c r="SA152" s="39"/>
      <c r="SB152" s="39"/>
      <c r="SC152" s="39"/>
      <c r="SD152" s="39"/>
      <c r="SE152" s="39"/>
      <c r="SF152" s="39"/>
      <c r="SG152" s="39"/>
      <c r="SH152" s="39"/>
      <c r="SI152" s="39"/>
      <c r="SJ152" s="39"/>
      <c r="SK152" s="39"/>
      <c r="SL152" s="39"/>
      <c r="SM152" s="39"/>
      <c r="SN152" s="39"/>
      <c r="SO152" s="39"/>
      <c r="SP152" s="39"/>
      <c r="SQ152" s="39"/>
      <c r="SR152" s="39"/>
      <c r="SS152" s="39"/>
      <c r="ST152" s="39"/>
      <c r="SU152" s="39"/>
      <c r="SV152" s="39"/>
      <c r="SW152" s="39"/>
      <c r="SX152" s="39"/>
      <c r="SY152" s="39"/>
      <c r="SZ152" s="39"/>
      <c r="TA152" s="39"/>
      <c r="TB152" s="39"/>
      <c r="TC152" s="39"/>
      <c r="TD152" s="39"/>
      <c r="TE152" s="39"/>
      <c r="TF152" s="39"/>
      <c r="TG152" s="39"/>
      <c r="TH152" s="39"/>
      <c r="TI152" s="39"/>
      <c r="TJ152" s="39"/>
      <c r="TK152" s="39"/>
      <c r="TL152" s="39"/>
      <c r="TM152" s="39"/>
      <c r="TN152" s="39"/>
      <c r="TO152" s="39"/>
      <c r="TP152" s="39"/>
      <c r="TQ152" s="39"/>
      <c r="TR152" s="39"/>
      <c r="TS152" s="39"/>
      <c r="TT152" s="39"/>
      <c r="TU152" s="39"/>
      <c r="TV152" s="39"/>
      <c r="TW152" s="39"/>
      <c r="TX152" s="39"/>
      <c r="TY152" s="39"/>
      <c r="TZ152" s="39"/>
      <c r="UA152" s="39"/>
      <c r="UB152" s="39"/>
      <c r="UC152" s="39"/>
      <c r="UD152" s="39"/>
      <c r="UE152" s="39"/>
      <c r="UF152" s="39"/>
      <c r="UG152" s="39"/>
      <c r="UH152" s="39"/>
      <c r="UI152" s="39"/>
      <c r="UJ152" s="39"/>
      <c r="UK152" s="39"/>
      <c r="UL152" s="39"/>
      <c r="UM152" s="39"/>
      <c r="UN152" s="39"/>
      <c r="UO152" s="39"/>
      <c r="UP152" s="39"/>
      <c r="UQ152" s="39"/>
      <c r="UR152" s="39"/>
      <c r="US152" s="39"/>
      <c r="UT152" s="39"/>
      <c r="UU152" s="39"/>
      <c r="UV152" s="39"/>
      <c r="UW152" s="39"/>
      <c r="UX152" s="39"/>
      <c r="UY152" s="39"/>
      <c r="UZ152" s="39"/>
      <c r="VA152" s="39"/>
      <c r="VB152" s="39"/>
      <c r="VC152" s="39"/>
      <c r="VD152" s="39"/>
      <c r="VE152" s="39"/>
      <c r="VF152" s="39"/>
      <c r="VG152" s="39"/>
      <c r="VH152" s="39"/>
      <c r="VI152" s="39"/>
      <c r="VJ152" s="39"/>
      <c r="VK152" s="39"/>
      <c r="VL152" s="39"/>
      <c r="VM152" s="39"/>
      <c r="VN152" s="39"/>
      <c r="VO152" s="39"/>
      <c r="VP152" s="39"/>
      <c r="VQ152" s="39"/>
      <c r="VR152" s="39"/>
      <c r="VS152" s="39" t="s">
        <v>471</v>
      </c>
      <c r="VT152" s="39">
        <v>1</v>
      </c>
      <c r="VU152" s="39">
        <v>0</v>
      </c>
      <c r="VV152" s="39">
        <v>1</v>
      </c>
      <c r="VW152" s="39">
        <v>0</v>
      </c>
      <c r="VX152" s="39">
        <v>0</v>
      </c>
      <c r="VY152" s="39">
        <v>0</v>
      </c>
      <c r="VZ152" s="39">
        <v>0</v>
      </c>
      <c r="WA152" s="39">
        <v>0</v>
      </c>
      <c r="WB152" s="39"/>
      <c r="WC152" s="39">
        <v>0</v>
      </c>
      <c r="WD152" s="39">
        <v>0</v>
      </c>
      <c r="WE152" s="39">
        <v>0</v>
      </c>
      <c r="WF152" s="39"/>
      <c r="WG152" s="39" t="s">
        <v>4427</v>
      </c>
      <c r="WH152" s="39" t="s">
        <v>355</v>
      </c>
      <c r="WI152" s="39" t="s">
        <v>355</v>
      </c>
      <c r="WJ152" s="39">
        <v>0</v>
      </c>
      <c r="WK152" s="39">
        <v>0</v>
      </c>
      <c r="WL152" s="39">
        <v>0</v>
      </c>
      <c r="WM152" s="39">
        <v>0</v>
      </c>
      <c r="WN152" s="39">
        <v>0</v>
      </c>
      <c r="WO152" s="39">
        <v>0</v>
      </c>
      <c r="WP152" s="39">
        <v>0</v>
      </c>
      <c r="WQ152" s="39">
        <v>0</v>
      </c>
      <c r="WR152" s="39">
        <v>0</v>
      </c>
      <c r="WS152" s="39">
        <v>0</v>
      </c>
      <c r="WT152" s="39">
        <v>0</v>
      </c>
      <c r="WU152" s="39"/>
      <c r="WV152" s="39">
        <v>0</v>
      </c>
      <c r="WW152" s="39">
        <v>1</v>
      </c>
      <c r="WX152" s="39">
        <v>0</v>
      </c>
      <c r="WY152" s="39"/>
      <c r="WZ152" s="39"/>
      <c r="XA152" s="39" t="s">
        <v>327</v>
      </c>
      <c r="XB152" s="39"/>
      <c r="XC152" s="39"/>
      <c r="XD152" s="39"/>
      <c r="XE152" s="39"/>
      <c r="XF152" s="39"/>
      <c r="XG152" s="39"/>
      <c r="XH152" s="39"/>
      <c r="XI152" s="39"/>
      <c r="XJ152" s="39" t="s">
        <v>327</v>
      </c>
      <c r="XK152" s="39" t="s">
        <v>327</v>
      </c>
      <c r="XL152" s="39"/>
      <c r="XM152" s="39"/>
      <c r="XN152" s="39">
        <v>0</v>
      </c>
      <c r="XO152" s="39">
        <v>0</v>
      </c>
      <c r="XP152" s="39">
        <v>0</v>
      </c>
      <c r="XQ152" s="39"/>
      <c r="XR152" s="39">
        <v>0</v>
      </c>
      <c r="XS152" s="39">
        <v>0</v>
      </c>
      <c r="XT152" s="39">
        <v>0</v>
      </c>
      <c r="XU152" s="39"/>
      <c r="XV152" s="39"/>
      <c r="XW152" s="39" t="s">
        <v>1915</v>
      </c>
      <c r="XX152" s="39">
        <v>231962181</v>
      </c>
      <c r="XY152" s="39" t="s">
        <v>3147</v>
      </c>
      <c r="XZ152" s="38">
        <v>44514.364050925928</v>
      </c>
      <c r="YA152" s="39"/>
      <c r="YB152" s="39"/>
      <c r="YC152" s="39" t="s">
        <v>336</v>
      </c>
      <c r="YD152" s="39" t="s">
        <v>337</v>
      </c>
      <c r="YE152" s="39"/>
      <c r="YF152" s="39">
        <v>165</v>
      </c>
    </row>
    <row r="153" spans="1:656" s="14" customFormat="1" x14ac:dyDescent="0.25">
      <c r="A153" s="37">
        <v>44514.389663506947</v>
      </c>
      <c r="B153" s="38">
        <v>44514.830770995373</v>
      </c>
      <c r="C153" s="38">
        <v>44514</v>
      </c>
      <c r="D153" s="39" t="s">
        <v>2735</v>
      </c>
      <c r="E153" s="39" t="s">
        <v>308</v>
      </c>
      <c r="F153" s="38">
        <v>44514</v>
      </c>
      <c r="G153" s="39" t="s">
        <v>310</v>
      </c>
      <c r="H153" s="39" t="s">
        <v>310</v>
      </c>
      <c r="I153" s="39" t="s">
        <v>327</v>
      </c>
      <c r="J153" s="39" t="s">
        <v>312</v>
      </c>
      <c r="K153" s="39" t="s">
        <v>313</v>
      </c>
      <c r="L153" s="39"/>
      <c r="M153" s="39" t="s">
        <v>314</v>
      </c>
      <c r="N153" s="39" t="s">
        <v>310</v>
      </c>
      <c r="O153" s="39" t="s">
        <v>315</v>
      </c>
      <c r="P153" s="39" t="s">
        <v>316</v>
      </c>
      <c r="Q153" s="39"/>
      <c r="R153" s="39" t="s">
        <v>317</v>
      </c>
      <c r="S153" s="39">
        <v>2</v>
      </c>
      <c r="T153" s="39">
        <v>1</v>
      </c>
      <c r="U153" s="39">
        <v>1</v>
      </c>
      <c r="V153" s="39" t="s">
        <v>582</v>
      </c>
      <c r="W153" s="39">
        <v>0</v>
      </c>
      <c r="X153" s="39">
        <v>0</v>
      </c>
      <c r="Y153" s="39">
        <v>1</v>
      </c>
      <c r="Z153" s="39">
        <v>0</v>
      </c>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t="s">
        <v>310</v>
      </c>
      <c r="BQ153" s="39" t="s">
        <v>339</v>
      </c>
      <c r="BR153" s="39">
        <v>1</v>
      </c>
      <c r="BS153" s="39">
        <v>0</v>
      </c>
      <c r="BT153" s="39">
        <v>0</v>
      </c>
      <c r="BU153" s="39">
        <v>0</v>
      </c>
      <c r="BV153" s="39">
        <v>0</v>
      </c>
      <c r="BW153" s="39">
        <v>0</v>
      </c>
      <c r="BX153" s="39">
        <v>0</v>
      </c>
      <c r="BY153" s="39">
        <v>0</v>
      </c>
      <c r="BZ153" s="39"/>
      <c r="CA153" s="39" t="s">
        <v>421</v>
      </c>
      <c r="CB153" s="39"/>
      <c r="CC153" s="39">
        <v>600</v>
      </c>
      <c r="CD153" s="39" t="s">
        <v>327</v>
      </c>
      <c r="CE153" s="39"/>
      <c r="CF153" s="39"/>
      <c r="CG153" s="39"/>
      <c r="CH153" s="39"/>
      <c r="CI153" s="39"/>
      <c r="CJ153" s="39"/>
      <c r="CK153" s="39"/>
      <c r="CL153" s="39"/>
      <c r="CM153" s="39"/>
      <c r="CN153" s="39"/>
      <c r="CO153" s="39"/>
      <c r="CP153" s="39"/>
      <c r="CQ153" s="39"/>
      <c r="CR153" s="39"/>
      <c r="CS153" s="39"/>
      <c r="CT153" s="39"/>
      <c r="CU153" s="39"/>
      <c r="CV153" s="39"/>
      <c r="CW153" s="39"/>
      <c r="CX153" s="39"/>
      <c r="CY153" s="39" t="s">
        <v>422</v>
      </c>
      <c r="CZ153" s="39"/>
      <c r="DA153" s="39"/>
      <c r="DB153" s="39"/>
      <c r="DC153" s="39"/>
      <c r="DD153" s="39"/>
      <c r="DE153" s="39"/>
      <c r="DF153" s="39"/>
      <c r="DG153" s="39"/>
      <c r="DH153" s="39"/>
      <c r="DI153" s="39"/>
      <c r="DJ153" s="39"/>
      <c r="DK153" s="39"/>
      <c r="DL153" s="39"/>
      <c r="DM153" s="39"/>
      <c r="DN153" s="39"/>
      <c r="DO153" s="39"/>
      <c r="DP153" s="39"/>
      <c r="DQ153" s="39"/>
      <c r="DR153" s="39"/>
      <c r="DS153" s="39"/>
      <c r="DT153" s="39"/>
      <c r="DU153" s="39"/>
      <c r="DV153" s="39"/>
      <c r="DW153" s="39"/>
      <c r="DX153" s="39"/>
      <c r="DY153" s="39"/>
      <c r="DZ153" s="39"/>
      <c r="EA153" s="39"/>
      <c r="EB153" s="39"/>
      <c r="EC153" s="39"/>
      <c r="ED153" s="39"/>
      <c r="EE153" s="39"/>
      <c r="EF153" s="39"/>
      <c r="EG153" s="39"/>
      <c r="EH153" s="39"/>
      <c r="EI153" s="39"/>
      <c r="EJ153" s="39" t="s">
        <v>497</v>
      </c>
      <c r="EK153" s="39">
        <v>0</v>
      </c>
      <c r="EL153" s="39">
        <v>1</v>
      </c>
      <c r="EM153" s="39">
        <v>0</v>
      </c>
      <c r="EN153" s="39">
        <v>0</v>
      </c>
      <c r="EO153" s="39">
        <v>0</v>
      </c>
      <c r="EP153" s="39">
        <v>0</v>
      </c>
      <c r="EQ153" s="39"/>
      <c r="ER153" s="39"/>
      <c r="ES153" s="39"/>
      <c r="ET153" s="39"/>
      <c r="EU153" s="39"/>
      <c r="EV153" s="39"/>
      <c r="EW153" s="39"/>
      <c r="EX153" s="39"/>
      <c r="EY153" s="39"/>
      <c r="EZ153" s="39"/>
      <c r="FA153" s="39"/>
      <c r="FB153" s="39"/>
      <c r="FC153" s="39"/>
      <c r="FD153" s="39"/>
      <c r="FE153" s="39"/>
      <c r="FF153" s="39"/>
      <c r="FG153" s="39"/>
      <c r="FH153" s="39"/>
      <c r="FI153" s="39"/>
      <c r="FJ153" s="39"/>
      <c r="FK153" s="39"/>
      <c r="FL153" s="39"/>
      <c r="FM153" s="39"/>
      <c r="FN153" s="39"/>
      <c r="FO153" s="39"/>
      <c r="FP153" s="39"/>
      <c r="FQ153" s="39"/>
      <c r="FR153" s="39"/>
      <c r="FS153" s="39" t="s">
        <v>3148</v>
      </c>
      <c r="FT153" s="39">
        <v>1</v>
      </c>
      <c r="FU153" s="39">
        <v>1</v>
      </c>
      <c r="FV153" s="39">
        <v>1</v>
      </c>
      <c r="FW153" s="39">
        <v>0</v>
      </c>
      <c r="FX153" s="39">
        <v>0</v>
      </c>
      <c r="FY153" s="39">
        <v>0</v>
      </c>
      <c r="FZ153" s="39">
        <v>0</v>
      </c>
      <c r="GA153" s="39">
        <v>0</v>
      </c>
      <c r="GB153" s="39">
        <v>0</v>
      </c>
      <c r="GC153" s="39">
        <v>0</v>
      </c>
      <c r="GD153" s="39">
        <v>0</v>
      </c>
      <c r="GE153" s="39">
        <v>0</v>
      </c>
      <c r="GF153" s="39">
        <v>0</v>
      </c>
      <c r="GG153" s="39">
        <v>0</v>
      </c>
      <c r="GH153" s="39">
        <v>0</v>
      </c>
      <c r="GI153" s="39">
        <v>0</v>
      </c>
      <c r="GJ153" s="39">
        <v>0</v>
      </c>
      <c r="GK153" s="39"/>
      <c r="GL153" s="39" t="s">
        <v>3149</v>
      </c>
      <c r="GM153" s="39">
        <v>0</v>
      </c>
      <c r="GN153" s="39">
        <v>1</v>
      </c>
      <c r="GO153" s="39">
        <v>1</v>
      </c>
      <c r="GP153" s="39">
        <v>0</v>
      </c>
      <c r="GQ153" s="39">
        <v>0</v>
      </c>
      <c r="GR153" s="39">
        <v>0</v>
      </c>
      <c r="GS153" s="39"/>
      <c r="GT153" s="39"/>
      <c r="GU153" s="39"/>
      <c r="GV153" s="39"/>
      <c r="GW153" s="39"/>
      <c r="GX153" s="39"/>
      <c r="GY153" s="39"/>
      <c r="GZ153" s="39"/>
      <c r="HA153" s="39"/>
      <c r="HB153" s="39"/>
      <c r="HC153" s="39"/>
      <c r="HD153" s="39"/>
      <c r="HE153" s="39"/>
      <c r="HF153" s="39"/>
      <c r="HG153" s="39"/>
      <c r="HH153" s="39"/>
      <c r="HI153" s="39"/>
      <c r="HJ153" s="39"/>
      <c r="HK153" s="39"/>
      <c r="HL153" s="39"/>
      <c r="HM153" s="39"/>
      <c r="HN153" s="39"/>
      <c r="HO153" s="39"/>
      <c r="HP153" s="39"/>
      <c r="HQ153" s="39"/>
      <c r="HR153" s="39"/>
      <c r="HS153" s="39"/>
      <c r="HT153" s="39"/>
      <c r="HU153" s="39"/>
      <c r="HV153" s="39"/>
      <c r="HW153" s="39"/>
      <c r="HX153" s="39" t="s">
        <v>423</v>
      </c>
      <c r="HY153" s="39"/>
      <c r="HZ153" s="39" t="s">
        <v>345</v>
      </c>
      <c r="IA153" s="39"/>
      <c r="IB153" s="39"/>
      <c r="IC153" s="39"/>
      <c r="ID153" s="39" t="s">
        <v>4293</v>
      </c>
      <c r="IE153" s="39"/>
      <c r="IF153" s="39"/>
      <c r="IG153" s="39"/>
      <c r="IH153" s="39"/>
      <c r="II153" s="39"/>
      <c r="IJ153" s="39"/>
      <c r="IK153" s="39"/>
      <c r="IL153" s="39"/>
      <c r="IM153" s="39"/>
      <c r="IN153" s="39"/>
      <c r="IO153" s="39"/>
      <c r="IP153" s="39"/>
      <c r="IQ153" s="39"/>
      <c r="IR153" s="39"/>
      <c r="IS153" s="39"/>
      <c r="IT153" s="39"/>
      <c r="IU153" s="39"/>
      <c r="IV153" s="39"/>
      <c r="IW153" s="39"/>
      <c r="IX153" s="39"/>
      <c r="IY153" s="39"/>
      <c r="IZ153" s="39"/>
      <c r="JA153" s="39"/>
      <c r="JB153" s="39"/>
      <c r="JC153" s="39"/>
      <c r="JD153" s="39"/>
      <c r="JE153" s="39"/>
      <c r="JF153" s="39"/>
      <c r="JG153" s="39"/>
      <c r="JH153" s="39"/>
      <c r="JI153" s="39"/>
      <c r="JJ153" s="39"/>
      <c r="JK153" s="39"/>
      <c r="JL153" s="39"/>
      <c r="JM153" s="39"/>
      <c r="JN153" s="39"/>
      <c r="JO153" s="39"/>
      <c r="JP153" s="39" t="s">
        <v>3151</v>
      </c>
      <c r="JQ153" s="39">
        <v>0</v>
      </c>
      <c r="JR153" s="39">
        <v>1</v>
      </c>
      <c r="JS153" s="39">
        <v>0</v>
      </c>
      <c r="JT153" s="39">
        <v>0</v>
      </c>
      <c r="JU153" s="39">
        <v>1</v>
      </c>
      <c r="JV153" s="39">
        <v>0</v>
      </c>
      <c r="JW153" s="39">
        <v>0</v>
      </c>
      <c r="JX153" s="39">
        <v>0</v>
      </c>
      <c r="JY153" s="39">
        <v>0</v>
      </c>
      <c r="JZ153" s="39"/>
      <c r="KA153" s="39" t="s">
        <v>4216</v>
      </c>
      <c r="KB153" s="61" t="s">
        <v>4236</v>
      </c>
      <c r="KC153" s="39">
        <v>1</v>
      </c>
      <c r="KD153" s="39">
        <v>1</v>
      </c>
      <c r="KE153" s="39">
        <v>1</v>
      </c>
      <c r="KF153" s="39">
        <v>1</v>
      </c>
      <c r="KG153" s="39">
        <v>1</v>
      </c>
      <c r="KH153" s="39">
        <v>0</v>
      </c>
      <c r="KI153" s="39">
        <v>0</v>
      </c>
      <c r="KJ153" s="39">
        <v>0</v>
      </c>
      <c r="KK153" s="39">
        <v>0</v>
      </c>
      <c r="KL153" s="39">
        <v>0</v>
      </c>
      <c r="KM153" s="39">
        <v>0</v>
      </c>
      <c r="KN153" s="39">
        <v>1</v>
      </c>
      <c r="KO153" s="39">
        <v>1</v>
      </c>
      <c r="KP153" s="39">
        <v>0</v>
      </c>
      <c r="KQ153" s="39">
        <v>0</v>
      </c>
      <c r="KR153" s="39">
        <v>0</v>
      </c>
      <c r="KS153" s="39"/>
      <c r="KT153" s="39" t="s">
        <v>350</v>
      </c>
      <c r="KU153" s="61" t="s">
        <v>351</v>
      </c>
      <c r="KV153" s="39"/>
      <c r="KW153" s="39" t="s">
        <v>3154</v>
      </c>
      <c r="KX153" s="39"/>
      <c r="KY153" s="39"/>
      <c r="KZ153" s="39"/>
      <c r="LA153" s="39"/>
      <c r="LB153" s="39"/>
      <c r="LC153" s="39"/>
      <c r="LD153" s="39"/>
      <c r="LE153" s="39"/>
      <c r="LF153" s="39"/>
      <c r="LG153" s="39"/>
      <c r="LH153" s="39"/>
      <c r="LI153" s="39"/>
      <c r="LJ153" s="39"/>
      <c r="LK153" s="39"/>
      <c r="LL153" s="39"/>
      <c r="LM153" s="39"/>
      <c r="LN153" s="39"/>
      <c r="LO153" s="39"/>
      <c r="LP153" s="39"/>
      <c r="LQ153" s="39"/>
      <c r="LR153" s="39"/>
      <c r="LS153" s="39"/>
      <c r="LT153" s="39"/>
      <c r="LU153" s="39"/>
      <c r="LV153" s="39"/>
      <c r="LW153" s="39"/>
      <c r="LX153" s="39"/>
      <c r="LY153" s="39"/>
      <c r="LZ153" s="39"/>
      <c r="MA153" s="39"/>
      <c r="MB153" s="39"/>
      <c r="MC153" s="39"/>
      <c r="MD153" s="39"/>
      <c r="ME153" s="39"/>
      <c r="MF153" s="39"/>
      <c r="MG153" s="39" t="s">
        <v>355</v>
      </c>
      <c r="MH153" s="39" t="s">
        <v>355</v>
      </c>
      <c r="MI153" s="39" t="s">
        <v>4358</v>
      </c>
      <c r="MJ153" s="39" t="s">
        <v>3156</v>
      </c>
      <c r="MK153" s="39">
        <v>0</v>
      </c>
      <c r="ML153" s="39">
        <v>1</v>
      </c>
      <c r="MM153" s="39">
        <v>0</v>
      </c>
      <c r="MN153" s="39">
        <v>1</v>
      </c>
      <c r="MO153" s="39">
        <v>0</v>
      </c>
      <c r="MP153" s="39">
        <v>0</v>
      </c>
      <c r="MQ153" s="39">
        <v>0</v>
      </c>
      <c r="MR153" s="39">
        <v>0</v>
      </c>
      <c r="MS153" s="39"/>
      <c r="MT153" s="39" t="s">
        <v>324</v>
      </c>
      <c r="MU153" s="39">
        <v>0</v>
      </c>
      <c r="MV153" s="39">
        <v>1</v>
      </c>
      <c r="MW153" s="39"/>
      <c r="MX153" s="39">
        <v>0</v>
      </c>
      <c r="MY153" s="39">
        <v>0</v>
      </c>
      <c r="MZ153" s="39">
        <v>0</v>
      </c>
      <c r="NA153" s="39"/>
      <c r="NB153" s="39" t="s">
        <v>325</v>
      </c>
      <c r="NC153" s="39">
        <v>1</v>
      </c>
      <c r="ND153" s="39">
        <v>0</v>
      </c>
      <c r="NE153" s="39">
        <v>0</v>
      </c>
      <c r="NF153" s="39">
        <v>0</v>
      </c>
      <c r="NG153" s="39" t="s">
        <v>3157</v>
      </c>
      <c r="NH153" s="39">
        <v>0</v>
      </c>
      <c r="NI153" s="39">
        <v>1</v>
      </c>
      <c r="NJ153" s="39">
        <v>1</v>
      </c>
      <c r="NK153" s="39">
        <v>1</v>
      </c>
      <c r="NL153" s="39">
        <v>0</v>
      </c>
      <c r="NM153" s="39">
        <v>0</v>
      </c>
      <c r="NN153" s="39">
        <v>0</v>
      </c>
      <c r="NO153" s="39">
        <v>0</v>
      </c>
      <c r="NP153" s="39">
        <v>0</v>
      </c>
      <c r="NQ153" s="39">
        <v>0</v>
      </c>
      <c r="NR153" s="39">
        <v>0</v>
      </c>
      <c r="NS153" s="39"/>
      <c r="NT153" s="39"/>
      <c r="NU153" s="39" t="s">
        <v>327</v>
      </c>
      <c r="NV153" s="39" t="s">
        <v>310</v>
      </c>
      <c r="NW153" s="39"/>
      <c r="NX153" s="39"/>
      <c r="NY153" s="39"/>
      <c r="NZ153" s="39"/>
      <c r="OA153" s="39"/>
      <c r="OB153" s="39"/>
      <c r="OC153" s="39"/>
      <c r="OD153" s="39"/>
      <c r="OE153" s="39"/>
      <c r="OF153" s="39"/>
      <c r="OG153" s="39"/>
      <c r="OH153" s="39"/>
      <c r="OI153" s="39" t="s">
        <v>358</v>
      </c>
      <c r="OJ153" s="39">
        <v>1</v>
      </c>
      <c r="OK153" s="39">
        <v>0</v>
      </c>
      <c r="OL153" s="39">
        <v>0</v>
      </c>
      <c r="OM153" s="39">
        <v>0</v>
      </c>
      <c r="ON153" s="39">
        <v>0</v>
      </c>
      <c r="OO153" s="39">
        <v>0</v>
      </c>
      <c r="OP153" s="39"/>
      <c r="OQ153" s="39"/>
      <c r="OR153" s="39">
        <v>0</v>
      </c>
      <c r="OS153" s="39">
        <v>0</v>
      </c>
      <c r="OT153" s="39">
        <v>0</v>
      </c>
      <c r="OU153" s="39"/>
      <c r="OV153" s="39"/>
      <c r="OW153" s="39"/>
      <c r="OX153" s="39"/>
      <c r="OY153" s="39"/>
      <c r="OZ153" s="39"/>
      <c r="PA153" s="39"/>
      <c r="PB153" s="39"/>
      <c r="PC153" s="39"/>
      <c r="PD153" s="39"/>
      <c r="PE153" s="39"/>
      <c r="PF153" s="39"/>
      <c r="PG153" s="39"/>
      <c r="PH153" s="39"/>
      <c r="PI153" s="39"/>
      <c r="PJ153" s="39"/>
      <c r="PK153" s="39"/>
      <c r="PL153" s="39"/>
      <c r="PM153" s="39"/>
      <c r="PN153" s="39"/>
      <c r="PO153" s="39"/>
      <c r="PP153" s="39"/>
      <c r="PQ153" s="39"/>
      <c r="PR153" s="39"/>
      <c r="PS153" s="39"/>
      <c r="PT153" s="39"/>
      <c r="PU153" s="39"/>
      <c r="PV153" s="39"/>
      <c r="PW153" s="39"/>
      <c r="PX153" s="39"/>
      <c r="PY153" s="39"/>
      <c r="PZ153" s="39"/>
      <c r="QA153" s="39"/>
      <c r="QB153" s="39"/>
      <c r="QC153" s="39"/>
      <c r="QD153" s="39"/>
      <c r="QE153" s="39"/>
      <c r="QF153" s="39"/>
      <c r="QG153" s="39"/>
      <c r="QH153" s="39"/>
      <c r="QI153" s="39"/>
      <c r="QJ153" s="39"/>
      <c r="QK153" s="39"/>
      <c r="QL153" s="39"/>
      <c r="QM153" s="39"/>
      <c r="QN153" s="39"/>
      <c r="QO153" s="39"/>
      <c r="QP153" s="39"/>
      <c r="QQ153" s="39"/>
      <c r="QR153" s="39"/>
      <c r="QS153" s="39"/>
      <c r="QT153" s="39"/>
      <c r="QU153" s="39"/>
      <c r="QV153" s="39"/>
      <c r="QW153" s="39"/>
      <c r="QX153" s="39"/>
      <c r="QY153" s="39"/>
      <c r="QZ153" s="39"/>
      <c r="RA153" s="39"/>
      <c r="RB153" s="39"/>
      <c r="RC153" s="39"/>
      <c r="RD153" s="39"/>
      <c r="RE153" s="39"/>
      <c r="RF153" s="39"/>
      <c r="RG153" s="39"/>
      <c r="RH153" s="39"/>
      <c r="RI153" s="39"/>
      <c r="RJ153" s="39"/>
      <c r="RK153" s="39"/>
      <c r="RL153" s="39"/>
      <c r="RM153" s="39"/>
      <c r="RN153" s="39"/>
      <c r="RO153" s="39"/>
      <c r="RP153" s="39"/>
      <c r="RQ153" s="39"/>
      <c r="RR153" s="39"/>
      <c r="RS153" s="39"/>
      <c r="RT153" s="39"/>
      <c r="RU153" s="39"/>
      <c r="RV153" s="39"/>
      <c r="RW153" s="39"/>
      <c r="RX153" s="39"/>
      <c r="RY153" s="39"/>
      <c r="RZ153" s="39"/>
      <c r="SA153" s="39"/>
      <c r="SB153" s="39"/>
      <c r="SC153" s="39"/>
      <c r="SD153" s="39"/>
      <c r="SE153" s="39"/>
      <c r="SF153" s="39"/>
      <c r="SG153" s="39"/>
      <c r="SH153" s="39"/>
      <c r="SI153" s="39"/>
      <c r="SJ153" s="39"/>
      <c r="SK153" s="39"/>
      <c r="SL153" s="39"/>
      <c r="SM153" s="39"/>
      <c r="SN153" s="39"/>
      <c r="SO153" s="39"/>
      <c r="SP153" s="39"/>
      <c r="SQ153" s="39"/>
      <c r="SR153" s="39"/>
      <c r="SS153" s="39"/>
      <c r="ST153" s="39"/>
      <c r="SU153" s="39"/>
      <c r="SV153" s="39"/>
      <c r="SW153" s="39"/>
      <c r="SX153" s="39"/>
      <c r="SY153" s="39"/>
      <c r="SZ153" s="39"/>
      <c r="TA153" s="39"/>
      <c r="TB153" s="39"/>
      <c r="TC153" s="39"/>
      <c r="TD153" s="39"/>
      <c r="TE153" s="39"/>
      <c r="TF153" s="39"/>
      <c r="TG153" s="39"/>
      <c r="TH153" s="39"/>
      <c r="TI153" s="39"/>
      <c r="TJ153" s="39"/>
      <c r="TK153" s="39"/>
      <c r="TL153" s="39"/>
      <c r="TM153" s="39"/>
      <c r="TN153" s="39"/>
      <c r="TO153" s="39"/>
      <c r="TP153" s="39"/>
      <c r="TQ153" s="39"/>
      <c r="TR153" s="39"/>
      <c r="TS153" s="39"/>
      <c r="TT153" s="39"/>
      <c r="TU153" s="39"/>
      <c r="TV153" s="39"/>
      <c r="TW153" s="39"/>
      <c r="TX153" s="39"/>
      <c r="TY153" s="39"/>
      <c r="TZ153" s="39"/>
      <c r="UA153" s="39"/>
      <c r="UB153" s="39"/>
      <c r="UC153" s="39"/>
      <c r="UD153" s="39"/>
      <c r="UE153" s="39"/>
      <c r="UF153" s="39"/>
      <c r="UG153" s="39"/>
      <c r="UH153" s="39"/>
      <c r="UI153" s="39"/>
      <c r="UJ153" s="39"/>
      <c r="UK153" s="39"/>
      <c r="UL153" s="39"/>
      <c r="UM153" s="39"/>
      <c r="UN153" s="39"/>
      <c r="UO153" s="39"/>
      <c r="UP153" s="39"/>
      <c r="UQ153" s="39"/>
      <c r="UR153" s="39"/>
      <c r="US153" s="39"/>
      <c r="UT153" s="39"/>
      <c r="UU153" s="39"/>
      <c r="UV153" s="39"/>
      <c r="UW153" s="39"/>
      <c r="UX153" s="39"/>
      <c r="UY153" s="39"/>
      <c r="UZ153" s="39"/>
      <c r="VA153" s="39"/>
      <c r="VB153" s="39"/>
      <c r="VC153" s="39"/>
      <c r="VD153" s="39"/>
      <c r="VE153" s="39"/>
      <c r="VF153" s="39"/>
      <c r="VG153" s="39"/>
      <c r="VH153" s="39"/>
      <c r="VI153" s="39"/>
      <c r="VJ153" s="39"/>
      <c r="VK153" s="39"/>
      <c r="VL153" s="39"/>
      <c r="VM153" s="39"/>
      <c r="VN153" s="39"/>
      <c r="VO153" s="39"/>
      <c r="VP153" s="39"/>
      <c r="VQ153" s="39"/>
      <c r="VR153" s="39"/>
      <c r="VS153" s="39" t="s">
        <v>329</v>
      </c>
      <c r="VT153" s="39">
        <v>1</v>
      </c>
      <c r="VU153" s="39">
        <v>0</v>
      </c>
      <c r="VV153" s="39">
        <v>1</v>
      </c>
      <c r="VW153" s="39">
        <v>0</v>
      </c>
      <c r="VX153" s="39">
        <v>0</v>
      </c>
      <c r="VY153" s="39">
        <v>0</v>
      </c>
      <c r="VZ153" s="39">
        <v>1</v>
      </c>
      <c r="WA153" s="39">
        <v>0</v>
      </c>
      <c r="WB153" s="39"/>
      <c r="WC153" s="39">
        <v>0</v>
      </c>
      <c r="WD153" s="39">
        <v>0</v>
      </c>
      <c r="WE153" s="39">
        <v>0</v>
      </c>
      <c r="WF153" s="39"/>
      <c r="WG153" s="54" t="s">
        <v>4471</v>
      </c>
      <c r="WH153" s="39" t="s">
        <v>4541</v>
      </c>
      <c r="WI153" s="39" t="s">
        <v>3160</v>
      </c>
      <c r="WJ153" s="39">
        <v>0</v>
      </c>
      <c r="WK153" s="39">
        <v>0</v>
      </c>
      <c r="WL153" s="39">
        <v>1</v>
      </c>
      <c r="WM153" s="39">
        <v>0</v>
      </c>
      <c r="WN153" s="39">
        <v>0</v>
      </c>
      <c r="WO153" s="39">
        <v>1</v>
      </c>
      <c r="WP153" s="39">
        <v>0</v>
      </c>
      <c r="WQ153" s="39">
        <v>0</v>
      </c>
      <c r="WR153" s="39">
        <v>1</v>
      </c>
      <c r="WS153" s="39">
        <v>0</v>
      </c>
      <c r="WT153" s="39">
        <v>0</v>
      </c>
      <c r="WU153" s="39"/>
      <c r="WV153" s="39">
        <v>0</v>
      </c>
      <c r="WW153" s="39">
        <v>0</v>
      </c>
      <c r="WX153" s="39">
        <v>0</v>
      </c>
      <c r="WY153" s="39"/>
      <c r="WZ153" s="39" t="s">
        <v>5091</v>
      </c>
      <c r="XA153" s="39" t="s">
        <v>327</v>
      </c>
      <c r="XB153" s="39"/>
      <c r="XC153" s="39"/>
      <c r="XD153" s="39"/>
      <c r="XE153" s="39"/>
      <c r="XF153" s="39"/>
      <c r="XG153" s="39"/>
      <c r="XH153" s="39"/>
      <c r="XI153" s="39"/>
      <c r="XJ153" s="39" t="s">
        <v>355</v>
      </c>
      <c r="XK153" s="39" t="s">
        <v>327</v>
      </c>
      <c r="XL153" s="39"/>
      <c r="XM153" s="39" t="s">
        <v>598</v>
      </c>
      <c r="XN153" s="39">
        <v>0</v>
      </c>
      <c r="XO153" s="39">
        <v>0</v>
      </c>
      <c r="XP153" s="39">
        <v>1</v>
      </c>
      <c r="XQ153" s="39"/>
      <c r="XR153" s="39">
        <v>0</v>
      </c>
      <c r="XS153" s="39">
        <v>0</v>
      </c>
      <c r="XT153" s="39">
        <v>0</v>
      </c>
      <c r="XU153" s="39"/>
      <c r="XV153" s="39"/>
      <c r="XW153" s="39" t="s">
        <v>4149</v>
      </c>
      <c r="XX153" s="39">
        <v>232125245</v>
      </c>
      <c r="XY153" s="39" t="s">
        <v>3163</v>
      </c>
      <c r="XZ153" s="38">
        <v>44514.764976851853</v>
      </c>
      <c r="YA153" s="39"/>
      <c r="YB153" s="39"/>
      <c r="YC153" s="39" t="s">
        <v>336</v>
      </c>
      <c r="YD153" s="39" t="s">
        <v>337</v>
      </c>
      <c r="YE153" s="39"/>
      <c r="YF153" s="39">
        <v>166</v>
      </c>
    </row>
    <row r="154" spans="1:656" s="40" customFormat="1" x14ac:dyDescent="0.25">
      <c r="A154" s="52">
        <v>44514.73775925926</v>
      </c>
      <c r="B154" s="53">
        <v>44514.846150694437</v>
      </c>
      <c r="C154" s="53">
        <v>44514</v>
      </c>
      <c r="D154" s="54" t="s">
        <v>2735</v>
      </c>
      <c r="E154" s="54" t="s">
        <v>308</v>
      </c>
      <c r="F154" s="53">
        <v>44514</v>
      </c>
      <c r="G154" s="54" t="s">
        <v>310</v>
      </c>
      <c r="H154" s="54" t="s">
        <v>310</v>
      </c>
      <c r="I154" s="54" t="s">
        <v>4187</v>
      </c>
      <c r="J154" s="54" t="s">
        <v>312</v>
      </c>
      <c r="K154" s="54" t="s">
        <v>441</v>
      </c>
      <c r="L154" s="54"/>
      <c r="M154" s="54" t="s">
        <v>314</v>
      </c>
      <c r="N154" s="54" t="s">
        <v>310</v>
      </c>
      <c r="O154" s="54" t="s">
        <v>517</v>
      </c>
      <c r="P154" s="54" t="s">
        <v>401</v>
      </c>
      <c r="Q154" s="54"/>
      <c r="R154" s="54" t="s">
        <v>317</v>
      </c>
      <c r="S154" s="54">
        <v>3</v>
      </c>
      <c r="T154" s="54">
        <v>0</v>
      </c>
      <c r="U154" s="54">
        <v>1</v>
      </c>
      <c r="V154" s="54" t="s">
        <v>582</v>
      </c>
      <c r="W154" s="54">
        <v>0</v>
      </c>
      <c r="X154" s="54">
        <v>0</v>
      </c>
      <c r="Y154" s="54">
        <v>1</v>
      </c>
      <c r="Z154" s="54">
        <v>0</v>
      </c>
      <c r="AA154" s="54"/>
      <c r="AB154" s="54"/>
      <c r="AC154" s="54"/>
      <c r="AD154" s="54"/>
      <c r="AE154" s="54"/>
      <c r="AF154" s="54"/>
      <c r="AG154" s="54"/>
      <c r="AH154" s="54"/>
      <c r="AI154" s="54"/>
      <c r="AJ154" s="54"/>
      <c r="AK154" s="54"/>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c r="BI154" s="54"/>
      <c r="BJ154" s="54"/>
      <c r="BK154" s="54"/>
      <c r="BL154" s="54"/>
      <c r="BM154" s="54"/>
      <c r="BN154" s="54"/>
      <c r="BO154" s="54"/>
      <c r="BP154" s="54" t="s">
        <v>310</v>
      </c>
      <c r="BQ154" s="54" t="s">
        <v>339</v>
      </c>
      <c r="BR154" s="54">
        <v>1</v>
      </c>
      <c r="BS154" s="54">
        <v>0</v>
      </c>
      <c r="BT154" s="54">
        <v>0</v>
      </c>
      <c r="BU154" s="54">
        <v>0</v>
      </c>
      <c r="BV154" s="54">
        <v>0</v>
      </c>
      <c r="BW154" s="54">
        <v>0</v>
      </c>
      <c r="BX154" s="54">
        <v>0</v>
      </c>
      <c r="BY154" s="54">
        <v>0</v>
      </c>
      <c r="BZ154" s="54"/>
      <c r="CA154" s="54" t="s">
        <v>421</v>
      </c>
      <c r="CB154" s="54"/>
      <c r="CC154" s="54">
        <v>650</v>
      </c>
      <c r="CD154" s="54" t="s">
        <v>327</v>
      </c>
      <c r="CE154" s="54"/>
      <c r="CF154" s="54"/>
      <c r="CG154" s="54"/>
      <c r="CH154" s="54"/>
      <c r="CI154" s="54"/>
      <c r="CJ154" s="54"/>
      <c r="CK154" s="54"/>
      <c r="CL154" s="54"/>
      <c r="CM154" s="54"/>
      <c r="CN154" s="54"/>
      <c r="CO154" s="54"/>
      <c r="CP154" s="54"/>
      <c r="CQ154" s="54"/>
      <c r="CR154" s="54"/>
      <c r="CS154" s="54"/>
      <c r="CT154" s="54"/>
      <c r="CU154" s="54"/>
      <c r="CV154" s="54"/>
      <c r="CW154" s="54"/>
      <c r="CX154" s="54"/>
      <c r="CY154" s="54" t="s">
        <v>422</v>
      </c>
      <c r="CZ154" s="54"/>
      <c r="DA154" s="54"/>
      <c r="DB154" s="54"/>
      <c r="DC154" s="54"/>
      <c r="DD154" s="54"/>
      <c r="DE154" s="54"/>
      <c r="DF154" s="54"/>
      <c r="DG154" s="54"/>
      <c r="DH154" s="54"/>
      <c r="DI154" s="54"/>
      <c r="DJ154" s="54"/>
      <c r="DK154" s="54"/>
      <c r="DL154" s="54"/>
      <c r="DM154" s="54"/>
      <c r="DN154" s="54"/>
      <c r="DO154" s="54"/>
      <c r="DP154" s="54"/>
      <c r="DQ154" s="54"/>
      <c r="DR154" s="54"/>
      <c r="DS154" s="54"/>
      <c r="DT154" s="54"/>
      <c r="DU154" s="54"/>
      <c r="DV154" s="54"/>
      <c r="DW154" s="54"/>
      <c r="DX154" s="54"/>
      <c r="DY154" s="54"/>
      <c r="DZ154" s="54"/>
      <c r="EA154" s="54"/>
      <c r="EB154" s="54"/>
      <c r="EC154" s="54"/>
      <c r="ED154" s="54"/>
      <c r="EE154" s="54"/>
      <c r="EF154" s="54"/>
      <c r="EG154" s="54"/>
      <c r="EH154" s="54"/>
      <c r="EI154" s="54"/>
      <c r="EJ154" s="54" t="s">
        <v>318</v>
      </c>
      <c r="EK154" s="54">
        <v>1</v>
      </c>
      <c r="EL154" s="54">
        <v>0</v>
      </c>
      <c r="EM154" s="54">
        <v>0</v>
      </c>
      <c r="EN154" s="54">
        <v>0</v>
      </c>
      <c r="EO154" s="54">
        <v>0</v>
      </c>
      <c r="EP154" s="54">
        <v>0</v>
      </c>
      <c r="EQ154" s="54"/>
      <c r="ER154" s="54"/>
      <c r="ES154" s="54"/>
      <c r="ET154" s="54"/>
      <c r="EU154" s="54"/>
      <c r="EV154" s="54"/>
      <c r="EW154" s="54"/>
      <c r="EX154" s="54"/>
      <c r="EY154" s="54"/>
      <c r="EZ154" s="54"/>
      <c r="FA154" s="54"/>
      <c r="FB154" s="54"/>
      <c r="FC154" s="54"/>
      <c r="FD154" s="54"/>
      <c r="FE154" s="54"/>
      <c r="FF154" s="54"/>
      <c r="FG154" s="54"/>
      <c r="FH154" s="54"/>
      <c r="FI154" s="54"/>
      <c r="FJ154" s="54"/>
      <c r="FK154" s="54"/>
      <c r="FL154" s="54"/>
      <c r="FM154" s="54"/>
      <c r="FN154" s="54"/>
      <c r="FO154" s="54"/>
      <c r="FP154" s="54"/>
      <c r="FQ154" s="54"/>
      <c r="FR154" s="54"/>
      <c r="FS154" s="54" t="s">
        <v>642</v>
      </c>
      <c r="FT154" s="54">
        <v>1</v>
      </c>
      <c r="FU154" s="54">
        <v>0</v>
      </c>
      <c r="FV154" s="54">
        <v>0</v>
      </c>
      <c r="FW154" s="54">
        <v>0</v>
      </c>
      <c r="FX154" s="54">
        <v>0</v>
      </c>
      <c r="FY154" s="54">
        <v>1</v>
      </c>
      <c r="FZ154" s="54">
        <v>0</v>
      </c>
      <c r="GA154" s="54">
        <v>0</v>
      </c>
      <c r="GB154" s="54">
        <v>0</v>
      </c>
      <c r="GC154" s="54">
        <v>0</v>
      </c>
      <c r="GD154" s="54">
        <v>0</v>
      </c>
      <c r="GE154" s="54">
        <v>0</v>
      </c>
      <c r="GF154" s="54">
        <v>0</v>
      </c>
      <c r="GG154" s="54">
        <v>0</v>
      </c>
      <c r="GH154" s="54">
        <v>0</v>
      </c>
      <c r="GI154" s="54">
        <v>0</v>
      </c>
      <c r="GJ154" s="54">
        <v>0</v>
      </c>
      <c r="GK154" s="54"/>
      <c r="GL154" s="54" t="s">
        <v>320</v>
      </c>
      <c r="GM154" s="54">
        <v>0</v>
      </c>
      <c r="GN154" s="54">
        <v>0</v>
      </c>
      <c r="GO154" s="54">
        <v>0</v>
      </c>
      <c r="GP154" s="54">
        <v>1</v>
      </c>
      <c r="GQ154" s="54">
        <v>0</v>
      </c>
      <c r="GR154" s="54">
        <v>0</v>
      </c>
      <c r="GS154" s="54" t="s">
        <v>4172</v>
      </c>
      <c r="GT154" s="54"/>
      <c r="GU154" s="54"/>
      <c r="GV154" s="54"/>
      <c r="GW154" s="54"/>
      <c r="GX154" s="54"/>
      <c r="GY154" s="54"/>
      <c r="GZ154" s="54"/>
      <c r="HA154" s="54"/>
      <c r="HB154" s="54"/>
      <c r="HC154" s="54"/>
      <c r="HD154" s="54"/>
      <c r="HE154" s="54"/>
      <c r="HF154" s="54"/>
      <c r="HG154" s="54"/>
      <c r="HH154" s="54"/>
      <c r="HI154" s="54"/>
      <c r="HJ154" s="54"/>
      <c r="HK154" s="54"/>
      <c r="HL154" s="54"/>
      <c r="HM154" s="54"/>
      <c r="HN154" s="54"/>
      <c r="HO154" s="54"/>
      <c r="HP154" s="54"/>
      <c r="HQ154" s="54"/>
      <c r="HR154" s="54"/>
      <c r="HS154" s="54"/>
      <c r="HT154" s="54"/>
      <c r="HU154" s="54"/>
      <c r="HV154" s="54"/>
      <c r="HW154" s="54"/>
      <c r="HX154" s="54" t="s">
        <v>423</v>
      </c>
      <c r="HY154" s="54"/>
      <c r="HZ154" s="54" t="s">
        <v>385</v>
      </c>
      <c r="IA154" s="54"/>
      <c r="IB154" s="54"/>
      <c r="IC154" s="54"/>
      <c r="ID154" s="54" t="s">
        <v>4294</v>
      </c>
      <c r="IE154" s="54"/>
      <c r="IF154" s="54"/>
      <c r="IG154" s="54"/>
      <c r="IH154" s="54"/>
      <c r="II154" s="54"/>
      <c r="IJ154" s="54"/>
      <c r="IK154" s="54"/>
      <c r="IL154" s="54"/>
      <c r="IM154" s="54"/>
      <c r="IN154" s="54"/>
      <c r="IO154" s="54"/>
      <c r="IP154" s="54"/>
      <c r="IQ154" s="54"/>
      <c r="IR154" s="39"/>
      <c r="IS154" s="54"/>
      <c r="IT154" s="54"/>
      <c r="IU154" s="54"/>
      <c r="IV154" s="54"/>
      <c r="IW154" s="54"/>
      <c r="IX154" s="54"/>
      <c r="IY154" s="54"/>
      <c r="IZ154" s="54"/>
      <c r="JA154" s="54"/>
      <c r="JB154" s="54"/>
      <c r="JC154" s="54"/>
      <c r="JD154" s="54"/>
      <c r="JE154" s="54"/>
      <c r="JF154" s="54"/>
      <c r="JG154" s="54"/>
      <c r="JH154" s="54"/>
      <c r="JI154" s="54"/>
      <c r="JJ154" s="54"/>
      <c r="JK154" s="54"/>
      <c r="JL154" s="54"/>
      <c r="JM154" s="54"/>
      <c r="JN154" s="39"/>
      <c r="JO154" s="39"/>
      <c r="JP154" s="54" t="s">
        <v>448</v>
      </c>
      <c r="JQ154" s="54">
        <v>0</v>
      </c>
      <c r="JR154" s="54">
        <v>1</v>
      </c>
      <c r="JS154" s="54">
        <v>0</v>
      </c>
      <c r="JT154" s="54">
        <v>0</v>
      </c>
      <c r="JU154" s="54">
        <v>0</v>
      </c>
      <c r="JV154" s="54">
        <v>0</v>
      </c>
      <c r="JW154" s="54">
        <v>0</v>
      </c>
      <c r="JX154" s="54">
        <v>0</v>
      </c>
      <c r="JY154" s="54">
        <v>0</v>
      </c>
      <c r="JZ154" s="54"/>
      <c r="KA154" s="54" t="s">
        <v>4335</v>
      </c>
      <c r="KB154" s="59" t="s">
        <v>3069</v>
      </c>
      <c r="KC154" s="54">
        <v>1</v>
      </c>
      <c r="KD154" s="54">
        <v>1</v>
      </c>
      <c r="KE154" s="54">
        <v>1</v>
      </c>
      <c r="KF154" s="54">
        <v>1</v>
      </c>
      <c r="KG154" s="54">
        <v>1</v>
      </c>
      <c r="KH154" s="54">
        <v>1</v>
      </c>
      <c r="KI154" s="54">
        <v>0</v>
      </c>
      <c r="KJ154" s="54">
        <v>0</v>
      </c>
      <c r="KK154" s="54">
        <v>1</v>
      </c>
      <c r="KL154" s="54">
        <v>0</v>
      </c>
      <c r="KM154" s="54">
        <v>0</v>
      </c>
      <c r="KN154" s="54">
        <v>0</v>
      </c>
      <c r="KO154" s="54"/>
      <c r="KP154" s="54">
        <v>0</v>
      </c>
      <c r="KQ154" s="54">
        <v>0</v>
      </c>
      <c r="KR154" s="54">
        <v>0</v>
      </c>
      <c r="KS154" s="54"/>
      <c r="KT154" s="54" t="s">
        <v>350</v>
      </c>
      <c r="KU154" s="55" t="s">
        <v>351</v>
      </c>
      <c r="KV154" s="54"/>
      <c r="KW154" s="54" t="s">
        <v>408</v>
      </c>
      <c r="KX154" s="54"/>
      <c r="KY154" s="54"/>
      <c r="KZ154" s="54"/>
      <c r="LA154" s="54"/>
      <c r="LB154" s="54"/>
      <c r="LC154" s="54"/>
      <c r="LD154" s="54"/>
      <c r="LE154" s="54"/>
      <c r="LF154" s="54"/>
      <c r="LG154" s="54"/>
      <c r="LH154" s="54"/>
      <c r="LI154" s="54"/>
      <c r="LJ154" s="54"/>
      <c r="LK154" s="54"/>
      <c r="LL154" s="54"/>
      <c r="LM154" s="54"/>
      <c r="LN154" s="54"/>
      <c r="LO154" s="54"/>
      <c r="LP154" s="54"/>
      <c r="LQ154" s="54"/>
      <c r="LR154" s="54"/>
      <c r="LS154" s="54"/>
      <c r="LT154" s="54"/>
      <c r="LU154" s="54"/>
      <c r="LV154" s="54"/>
      <c r="LW154" s="54"/>
      <c r="LX154" s="54"/>
      <c r="LY154" s="54"/>
      <c r="LZ154" s="54"/>
      <c r="MA154" s="54"/>
      <c r="MB154" s="54"/>
      <c r="MC154" s="54"/>
      <c r="MD154" s="54"/>
      <c r="ME154" s="54"/>
      <c r="MF154" s="54"/>
      <c r="MG154" s="54" t="s">
        <v>355</v>
      </c>
      <c r="MH154" s="54" t="s">
        <v>4356</v>
      </c>
      <c r="MI154" s="54" t="s">
        <v>355</v>
      </c>
      <c r="MJ154" s="54" t="s">
        <v>1008</v>
      </c>
      <c r="MK154" s="54">
        <v>0</v>
      </c>
      <c r="ML154" s="54">
        <v>0</v>
      </c>
      <c r="MM154" s="54">
        <v>0</v>
      </c>
      <c r="MN154" s="54">
        <v>1</v>
      </c>
      <c r="MO154" s="54">
        <v>0</v>
      </c>
      <c r="MP154" s="54">
        <v>0</v>
      </c>
      <c r="MQ154" s="54">
        <v>0</v>
      </c>
      <c r="MR154" s="54">
        <v>0</v>
      </c>
      <c r="MS154" s="54"/>
      <c r="MT154" s="54" t="s">
        <v>324</v>
      </c>
      <c r="MU154" s="54">
        <v>0</v>
      </c>
      <c r="MV154" s="54">
        <v>1</v>
      </c>
      <c r="MW154" s="54"/>
      <c r="MX154" s="54">
        <v>0</v>
      </c>
      <c r="MY154" s="54">
        <v>0</v>
      </c>
      <c r="MZ154" s="54">
        <v>0</v>
      </c>
      <c r="NA154" s="54"/>
      <c r="NB154" s="54" t="s">
        <v>356</v>
      </c>
      <c r="NC154" s="54">
        <v>1</v>
      </c>
      <c r="ND154" s="54">
        <v>1</v>
      </c>
      <c r="NE154" s="54">
        <v>0</v>
      </c>
      <c r="NF154" s="54">
        <v>0</v>
      </c>
      <c r="NG154" s="54" t="s">
        <v>372</v>
      </c>
      <c r="NH154" s="54">
        <v>0</v>
      </c>
      <c r="NI154" s="54">
        <v>0</v>
      </c>
      <c r="NJ154" s="54">
        <v>1</v>
      </c>
      <c r="NK154" s="54">
        <v>1</v>
      </c>
      <c r="NL154" s="54">
        <v>0</v>
      </c>
      <c r="NM154" s="54">
        <v>0</v>
      </c>
      <c r="NN154" s="54">
        <v>0</v>
      </c>
      <c r="NO154" s="54">
        <v>0</v>
      </c>
      <c r="NP154" s="54">
        <v>0</v>
      </c>
      <c r="NQ154" s="54">
        <v>0</v>
      </c>
      <c r="NR154" s="54">
        <v>0</v>
      </c>
      <c r="NS154" s="54"/>
      <c r="NT154" s="54"/>
      <c r="NU154" s="54" t="s">
        <v>327</v>
      </c>
      <c r="NV154" s="54" t="s">
        <v>310</v>
      </c>
      <c r="NW154" s="54"/>
      <c r="NX154" s="54"/>
      <c r="NY154" s="54"/>
      <c r="NZ154" s="54"/>
      <c r="OA154" s="54"/>
      <c r="OB154" s="54"/>
      <c r="OC154" s="54"/>
      <c r="OD154" s="54"/>
      <c r="OE154" s="54"/>
      <c r="OF154" s="54"/>
      <c r="OG154" s="54"/>
      <c r="OH154" s="54"/>
      <c r="OI154" s="54" t="s">
        <v>737</v>
      </c>
      <c r="OJ154" s="54">
        <v>1</v>
      </c>
      <c r="OK154" s="54">
        <v>0</v>
      </c>
      <c r="OL154" s="54">
        <v>0</v>
      </c>
      <c r="OM154" s="54">
        <v>0</v>
      </c>
      <c r="ON154" s="54">
        <v>0</v>
      </c>
      <c r="OO154" s="54">
        <v>1</v>
      </c>
      <c r="OP154" s="54"/>
      <c r="OQ154" s="54"/>
      <c r="OR154" s="54">
        <v>0</v>
      </c>
      <c r="OS154" s="54">
        <v>0</v>
      </c>
      <c r="OT154" s="54">
        <v>0</v>
      </c>
      <c r="OU154" s="54"/>
      <c r="OV154" s="39"/>
      <c r="OW154" s="54"/>
      <c r="OX154" s="54"/>
      <c r="OY154" s="54"/>
      <c r="OZ154" s="54"/>
      <c r="PA154" s="54"/>
      <c r="PB154" s="54"/>
      <c r="PC154" s="54"/>
      <c r="PD154" s="54"/>
      <c r="PE154" s="54"/>
      <c r="PF154" s="54"/>
      <c r="PG154" s="54"/>
      <c r="PH154" s="54"/>
      <c r="PI154" s="54"/>
      <c r="PJ154" s="54"/>
      <c r="PK154" s="54"/>
      <c r="PL154" s="54"/>
      <c r="PM154" s="54"/>
      <c r="PN154" s="54"/>
      <c r="PO154" s="54"/>
      <c r="PP154" s="54"/>
      <c r="PQ154" s="54"/>
      <c r="PR154" s="54"/>
      <c r="PS154" s="54"/>
      <c r="PT154" s="54"/>
      <c r="PU154" s="54"/>
      <c r="PV154" s="54"/>
      <c r="PW154" s="54"/>
      <c r="PX154" s="54"/>
      <c r="PY154" s="54"/>
      <c r="PZ154" s="54"/>
      <c r="QA154" s="54"/>
      <c r="QB154" s="54"/>
      <c r="QC154" s="54"/>
      <c r="QD154" s="54"/>
      <c r="QE154" s="54"/>
      <c r="QF154" s="54"/>
      <c r="QG154" s="54"/>
      <c r="QH154" s="54"/>
      <c r="QI154" s="54"/>
      <c r="QJ154" s="54"/>
      <c r="QK154" s="54"/>
      <c r="QL154" s="54"/>
      <c r="QM154" s="54"/>
      <c r="QN154" s="54"/>
      <c r="QO154" s="54"/>
      <c r="QP154" s="54"/>
      <c r="QQ154" s="54"/>
      <c r="QR154" s="54"/>
      <c r="QS154" s="54"/>
      <c r="QT154" s="54"/>
      <c r="QU154" s="54"/>
      <c r="QV154" s="54"/>
      <c r="QW154" s="54"/>
      <c r="QX154" s="54"/>
      <c r="QY154" s="54"/>
      <c r="QZ154" s="54"/>
      <c r="RA154" s="54"/>
      <c r="RB154" s="54"/>
      <c r="RC154" s="54"/>
      <c r="RD154" s="54"/>
      <c r="RE154" s="54"/>
      <c r="RF154" s="54"/>
      <c r="RG154" s="54"/>
      <c r="RH154" s="54"/>
      <c r="RI154" s="54"/>
      <c r="RJ154" s="54"/>
      <c r="RK154" s="54"/>
      <c r="RL154" s="54"/>
      <c r="RM154" s="54"/>
      <c r="RN154" s="54"/>
      <c r="RO154" s="54"/>
      <c r="RP154" s="54"/>
      <c r="RQ154" s="54"/>
      <c r="RR154" s="54"/>
      <c r="RS154" s="54"/>
      <c r="RT154" s="54"/>
      <c r="RU154" s="54"/>
      <c r="RV154" s="54"/>
      <c r="RW154" s="54"/>
      <c r="RX154" s="54"/>
      <c r="RY154" s="54"/>
      <c r="RZ154" s="54"/>
      <c r="SA154" s="54"/>
      <c r="SB154" s="54"/>
      <c r="SC154" s="54"/>
      <c r="SD154" s="54"/>
      <c r="SE154" s="54"/>
      <c r="SF154" s="54"/>
      <c r="SG154" s="54"/>
      <c r="SH154" s="54"/>
      <c r="SI154" s="54"/>
      <c r="SJ154" s="54"/>
      <c r="SK154" s="54"/>
      <c r="SL154" s="54"/>
      <c r="SM154" s="54"/>
      <c r="SN154" s="54"/>
      <c r="SO154" s="54"/>
      <c r="SP154" s="54"/>
      <c r="SQ154" s="54"/>
      <c r="SR154" s="54"/>
      <c r="SS154" s="54"/>
      <c r="ST154" s="54"/>
      <c r="SU154" s="54"/>
      <c r="SV154" s="54"/>
      <c r="SW154" s="54"/>
      <c r="SX154" s="54"/>
      <c r="SY154" s="54"/>
      <c r="SZ154" s="54"/>
      <c r="TA154" s="54"/>
      <c r="TB154" s="54"/>
      <c r="TC154" s="54"/>
      <c r="TD154" s="54"/>
      <c r="TE154" s="54"/>
      <c r="TF154" s="54"/>
      <c r="TG154" s="54"/>
      <c r="TH154" s="54"/>
      <c r="TI154" s="54"/>
      <c r="TJ154" s="54"/>
      <c r="TK154" s="54"/>
      <c r="TL154" s="54"/>
      <c r="TM154" s="54"/>
      <c r="TN154" s="54"/>
      <c r="TO154" s="54"/>
      <c r="TP154" s="54"/>
      <c r="TQ154" s="54"/>
      <c r="TR154" s="54"/>
      <c r="TS154" s="54"/>
      <c r="TT154" s="54"/>
      <c r="TU154" s="54"/>
      <c r="TV154" s="54"/>
      <c r="TW154" s="54"/>
      <c r="TX154" s="54"/>
      <c r="TY154" s="54"/>
      <c r="TZ154" s="54"/>
      <c r="UA154" s="54"/>
      <c r="UB154" s="54"/>
      <c r="UC154" s="54"/>
      <c r="UD154" s="54"/>
      <c r="UE154" s="54"/>
      <c r="UF154" s="54"/>
      <c r="UG154" s="54"/>
      <c r="UH154" s="54"/>
      <c r="UI154" s="54"/>
      <c r="UJ154" s="54"/>
      <c r="UK154" s="54"/>
      <c r="UL154" s="54"/>
      <c r="UM154" s="54"/>
      <c r="UN154" s="54"/>
      <c r="UO154" s="54"/>
      <c r="UP154" s="54"/>
      <c r="UQ154" s="54"/>
      <c r="UR154" s="54"/>
      <c r="US154" s="54"/>
      <c r="UT154" s="54"/>
      <c r="UU154" s="54"/>
      <c r="UV154" s="54"/>
      <c r="UW154" s="54"/>
      <c r="UX154" s="54"/>
      <c r="UY154" s="54"/>
      <c r="UZ154" s="54"/>
      <c r="VA154" s="54"/>
      <c r="VB154" s="54"/>
      <c r="VC154" s="54"/>
      <c r="VD154" s="54"/>
      <c r="VE154" s="54"/>
      <c r="VF154" s="54"/>
      <c r="VG154" s="54"/>
      <c r="VH154" s="54"/>
      <c r="VI154" s="54"/>
      <c r="VJ154" s="54"/>
      <c r="VK154" s="54"/>
      <c r="VL154" s="54"/>
      <c r="VM154" s="54"/>
      <c r="VN154" s="54"/>
      <c r="VO154" s="54"/>
      <c r="VP154" s="54"/>
      <c r="VQ154" s="54"/>
      <c r="VR154" s="54"/>
      <c r="VS154" s="54" t="s">
        <v>3168</v>
      </c>
      <c r="VT154" s="54">
        <v>0</v>
      </c>
      <c r="VU154" s="54">
        <v>0</v>
      </c>
      <c r="VV154" s="54">
        <v>1</v>
      </c>
      <c r="VW154" s="54">
        <v>0</v>
      </c>
      <c r="VX154" s="54">
        <v>1</v>
      </c>
      <c r="VY154" s="54">
        <v>0</v>
      </c>
      <c r="VZ154" s="54">
        <v>1</v>
      </c>
      <c r="WA154" s="54">
        <v>0</v>
      </c>
      <c r="WB154" s="54"/>
      <c r="WC154" s="54">
        <v>0</v>
      </c>
      <c r="WD154" s="54">
        <v>0</v>
      </c>
      <c r="WE154" s="54">
        <v>0</v>
      </c>
      <c r="WF154" s="54"/>
      <c r="WG154" s="54" t="s">
        <v>4435</v>
      </c>
      <c r="WH154" s="54" t="s">
        <v>4542</v>
      </c>
      <c r="WI154" s="54" t="s">
        <v>332</v>
      </c>
      <c r="WJ154" s="54">
        <v>0</v>
      </c>
      <c r="WK154" s="54">
        <v>0</v>
      </c>
      <c r="WL154" s="54">
        <v>0</v>
      </c>
      <c r="WM154" s="54">
        <v>0</v>
      </c>
      <c r="WN154" s="54">
        <v>0</v>
      </c>
      <c r="WO154" s="54">
        <v>1</v>
      </c>
      <c r="WP154" s="54">
        <v>0</v>
      </c>
      <c r="WQ154" s="54">
        <v>0</v>
      </c>
      <c r="WR154" s="54">
        <v>1</v>
      </c>
      <c r="WS154" s="54">
        <v>0</v>
      </c>
      <c r="WT154" s="54">
        <v>0</v>
      </c>
      <c r="WU154" s="54"/>
      <c r="WV154" s="54">
        <v>0</v>
      </c>
      <c r="WW154" s="54">
        <v>0</v>
      </c>
      <c r="WX154" s="54">
        <v>0</v>
      </c>
      <c r="WY154" s="54"/>
      <c r="WZ154" s="54" t="s">
        <v>5065</v>
      </c>
      <c r="XA154" s="54" t="s">
        <v>327</v>
      </c>
      <c r="XB154" s="54"/>
      <c r="XC154" s="54"/>
      <c r="XD154" s="54"/>
      <c r="XE154" s="54"/>
      <c r="XF154" s="54"/>
      <c r="XG154" s="54"/>
      <c r="XH154" s="54"/>
      <c r="XI154" s="54"/>
      <c r="XJ154" s="39" t="s">
        <v>355</v>
      </c>
      <c r="XK154" s="54" t="s">
        <v>327</v>
      </c>
      <c r="XL154" s="54"/>
      <c r="XM154" s="54" t="s">
        <v>598</v>
      </c>
      <c r="XN154" s="54">
        <v>0</v>
      </c>
      <c r="XO154" s="54">
        <v>0</v>
      </c>
      <c r="XP154" s="54">
        <v>1</v>
      </c>
      <c r="XQ154" s="54"/>
      <c r="XR154" s="54">
        <v>0</v>
      </c>
      <c r="XS154" s="54">
        <v>0</v>
      </c>
      <c r="XT154" s="54">
        <v>0</v>
      </c>
      <c r="XU154" s="54"/>
      <c r="XV154" s="54"/>
      <c r="XW154" s="54" t="s">
        <v>4113</v>
      </c>
      <c r="XX154" s="54">
        <v>232125247</v>
      </c>
      <c r="XY154" s="54" t="s">
        <v>3172</v>
      </c>
      <c r="XZ154" s="53">
        <v>44514.764988425923</v>
      </c>
      <c r="YA154" s="54"/>
      <c r="YB154" s="54"/>
      <c r="YC154" s="54" t="s">
        <v>336</v>
      </c>
      <c r="YD154" s="54" t="s">
        <v>337</v>
      </c>
      <c r="YE154" s="54"/>
      <c r="YF154" s="54">
        <v>167</v>
      </c>
    </row>
    <row r="155" spans="1:656" s="14" customFormat="1" x14ac:dyDescent="0.25">
      <c r="A155" s="37">
        <v>44514.760175694442</v>
      </c>
      <c r="B155" s="38">
        <v>44514.846411388891</v>
      </c>
      <c r="C155" s="38">
        <v>44514</v>
      </c>
      <c r="D155" s="39" t="s">
        <v>2735</v>
      </c>
      <c r="E155" s="39" t="s">
        <v>308</v>
      </c>
      <c r="F155" s="38">
        <v>44514</v>
      </c>
      <c r="G155" s="39" t="s">
        <v>310</v>
      </c>
      <c r="H155" s="39" t="s">
        <v>310</v>
      </c>
      <c r="I155" s="39" t="s">
        <v>1915</v>
      </c>
      <c r="J155" s="39" t="s">
        <v>312</v>
      </c>
      <c r="K155" s="39" t="s">
        <v>441</v>
      </c>
      <c r="L155" s="39"/>
      <c r="M155" s="39" t="s">
        <v>314</v>
      </c>
      <c r="N155" s="39" t="s">
        <v>310</v>
      </c>
      <c r="O155" s="39" t="s">
        <v>382</v>
      </c>
      <c r="P155" s="39" t="s">
        <v>656</v>
      </c>
      <c r="Q155" s="39"/>
      <c r="R155" s="39" t="s">
        <v>317</v>
      </c>
      <c r="S155" s="39">
        <v>1</v>
      </c>
      <c r="T155" s="39">
        <v>0</v>
      </c>
      <c r="U155" s="39">
        <v>0</v>
      </c>
      <c r="V155" s="39" t="s">
        <v>582</v>
      </c>
      <c r="W155" s="39">
        <v>0</v>
      </c>
      <c r="X155" s="39">
        <v>0</v>
      </c>
      <c r="Y155" s="39">
        <v>1</v>
      </c>
      <c r="Z155" s="39">
        <v>0</v>
      </c>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t="s">
        <v>310</v>
      </c>
      <c r="BQ155" s="39" t="s">
        <v>339</v>
      </c>
      <c r="BR155" s="39">
        <v>1</v>
      </c>
      <c r="BS155" s="39">
        <v>0</v>
      </c>
      <c r="BT155" s="39">
        <v>0</v>
      </c>
      <c r="BU155" s="39">
        <v>0</v>
      </c>
      <c r="BV155" s="39">
        <v>0</v>
      </c>
      <c r="BW155" s="39">
        <v>0</v>
      </c>
      <c r="BX155" s="39">
        <v>0</v>
      </c>
      <c r="BY155" s="39">
        <v>0</v>
      </c>
      <c r="BZ155" s="39"/>
      <c r="CA155" s="39" t="s">
        <v>421</v>
      </c>
      <c r="CB155" s="39"/>
      <c r="CC155" s="39">
        <v>650</v>
      </c>
      <c r="CD155" s="39" t="s">
        <v>327</v>
      </c>
      <c r="CE155" s="39"/>
      <c r="CF155" s="39"/>
      <c r="CG155" s="39"/>
      <c r="CH155" s="39"/>
      <c r="CI155" s="39"/>
      <c r="CJ155" s="39"/>
      <c r="CK155" s="39"/>
      <c r="CL155" s="39"/>
      <c r="CM155" s="39"/>
      <c r="CN155" s="39"/>
      <c r="CO155" s="39"/>
      <c r="CP155" s="39"/>
      <c r="CQ155" s="39"/>
      <c r="CR155" s="39"/>
      <c r="CS155" s="39"/>
      <c r="CT155" s="39"/>
      <c r="CU155" s="39"/>
      <c r="CV155" s="39"/>
      <c r="CW155" s="39"/>
      <c r="CX155" s="39"/>
      <c r="CY155" s="39" t="s">
        <v>422</v>
      </c>
      <c r="CZ155" s="39"/>
      <c r="DA155" s="39"/>
      <c r="DB155" s="39"/>
      <c r="DC155" s="39"/>
      <c r="DD155" s="39"/>
      <c r="DE155" s="39"/>
      <c r="DF155" s="39"/>
      <c r="DG155" s="39"/>
      <c r="DH155" s="39"/>
      <c r="DI155" s="39"/>
      <c r="DJ155" s="39"/>
      <c r="DK155" s="39"/>
      <c r="DL155" s="39"/>
      <c r="DM155" s="39"/>
      <c r="DN155" s="39"/>
      <c r="DO155" s="39"/>
      <c r="DP155" s="39"/>
      <c r="DQ155" s="39"/>
      <c r="DR155" s="39"/>
      <c r="DS155" s="39"/>
      <c r="DT155" s="39"/>
      <c r="DU155" s="39"/>
      <c r="DV155" s="39"/>
      <c r="DW155" s="39"/>
      <c r="DX155" s="39"/>
      <c r="DY155" s="39"/>
      <c r="DZ155" s="39"/>
      <c r="EA155" s="39"/>
      <c r="EB155" s="39"/>
      <c r="EC155" s="39"/>
      <c r="ED155" s="39"/>
      <c r="EE155" s="39"/>
      <c r="EF155" s="39"/>
      <c r="EG155" s="39"/>
      <c r="EH155" s="39"/>
      <c r="EI155" s="39"/>
      <c r="EJ155" s="39" t="s">
        <v>318</v>
      </c>
      <c r="EK155" s="39">
        <v>1</v>
      </c>
      <c r="EL155" s="39">
        <v>0</v>
      </c>
      <c r="EM155" s="39">
        <v>0</v>
      </c>
      <c r="EN155" s="39">
        <v>0</v>
      </c>
      <c r="EO155" s="39">
        <v>0</v>
      </c>
      <c r="EP155" s="39">
        <v>0</v>
      </c>
      <c r="EQ155" s="39"/>
      <c r="ER155" s="39"/>
      <c r="ES155" s="39"/>
      <c r="ET155" s="39"/>
      <c r="EU155" s="39"/>
      <c r="EV155" s="39"/>
      <c r="EW155" s="39"/>
      <c r="EX155" s="39"/>
      <c r="EY155" s="39"/>
      <c r="EZ155" s="39"/>
      <c r="FA155" s="39"/>
      <c r="FB155" s="39"/>
      <c r="FC155" s="39"/>
      <c r="FD155" s="39"/>
      <c r="FE155" s="39"/>
      <c r="FF155" s="39"/>
      <c r="FG155" s="39"/>
      <c r="FH155" s="39"/>
      <c r="FI155" s="39"/>
      <c r="FJ155" s="39"/>
      <c r="FK155" s="39"/>
      <c r="FL155" s="39"/>
      <c r="FM155" s="39"/>
      <c r="FN155" s="39"/>
      <c r="FO155" s="39"/>
      <c r="FP155" s="39"/>
      <c r="FQ155" s="39"/>
      <c r="FR155" s="39"/>
      <c r="FS155" s="39" t="s">
        <v>3173</v>
      </c>
      <c r="FT155" s="39">
        <v>1</v>
      </c>
      <c r="FU155" s="39">
        <v>0</v>
      </c>
      <c r="FV155" s="39">
        <v>0</v>
      </c>
      <c r="FW155" s="39">
        <v>0</v>
      </c>
      <c r="FX155" s="39">
        <v>1</v>
      </c>
      <c r="FY155" s="39">
        <v>0</v>
      </c>
      <c r="FZ155" s="39">
        <v>1</v>
      </c>
      <c r="GA155" s="39">
        <v>0</v>
      </c>
      <c r="GB155" s="39">
        <v>0</v>
      </c>
      <c r="GC155" s="39">
        <v>0</v>
      </c>
      <c r="GD155" s="39">
        <v>0</v>
      </c>
      <c r="GE155" s="39">
        <v>0</v>
      </c>
      <c r="GF155" s="39">
        <v>0</v>
      </c>
      <c r="GG155" s="39">
        <v>0</v>
      </c>
      <c r="GH155" s="39">
        <v>0</v>
      </c>
      <c r="GI155" s="39">
        <v>0</v>
      </c>
      <c r="GJ155" s="39">
        <v>0</v>
      </c>
      <c r="GK155" s="39"/>
      <c r="GL155" s="39" t="s">
        <v>318</v>
      </c>
      <c r="GM155" s="39">
        <v>1</v>
      </c>
      <c r="GN155" s="39">
        <v>0</v>
      </c>
      <c r="GO155" s="39">
        <v>0</v>
      </c>
      <c r="GP155" s="39">
        <v>0</v>
      </c>
      <c r="GQ155" s="39">
        <v>0</v>
      </c>
      <c r="GR155" s="39">
        <v>0</v>
      </c>
      <c r="GS155" s="39"/>
      <c r="GT155" s="39"/>
      <c r="GU155" s="39"/>
      <c r="GV155" s="39"/>
      <c r="GW155" s="39"/>
      <c r="GX155" s="39"/>
      <c r="GY155" s="39"/>
      <c r="GZ155" s="39"/>
      <c r="HA155" s="39"/>
      <c r="HB155" s="39"/>
      <c r="HC155" s="39"/>
      <c r="HD155" s="39"/>
      <c r="HE155" s="39"/>
      <c r="HF155" s="39"/>
      <c r="HG155" s="39"/>
      <c r="HH155" s="39"/>
      <c r="HI155" s="39"/>
      <c r="HJ155" s="39"/>
      <c r="HK155" s="39"/>
      <c r="HL155" s="39"/>
      <c r="HM155" s="39"/>
      <c r="HN155" s="39"/>
      <c r="HO155" s="39"/>
      <c r="HP155" s="39"/>
      <c r="HQ155" s="39"/>
      <c r="HR155" s="39"/>
      <c r="HS155" s="39"/>
      <c r="HT155" s="39"/>
      <c r="HU155" s="39"/>
      <c r="HV155" s="39"/>
      <c r="HW155" s="39"/>
      <c r="HX155" s="39" t="s">
        <v>423</v>
      </c>
      <c r="HY155" s="39"/>
      <c r="HZ155" s="39" t="s">
        <v>385</v>
      </c>
      <c r="IA155" s="39"/>
      <c r="IB155" s="39"/>
      <c r="IC155" s="39"/>
      <c r="ID155" s="39" t="s">
        <v>4200</v>
      </c>
      <c r="IE155" s="39"/>
      <c r="IF155" s="39"/>
      <c r="IG155" s="39"/>
      <c r="IH155" s="39"/>
      <c r="II155" s="39"/>
      <c r="IJ155" s="39"/>
      <c r="IK155" s="39"/>
      <c r="IL155" s="39"/>
      <c r="IM155" s="39"/>
      <c r="IN155" s="39"/>
      <c r="IO155" s="39"/>
      <c r="IP155" s="39"/>
      <c r="IQ155" s="39"/>
      <c r="IR155" s="39"/>
      <c r="IS155" s="39"/>
      <c r="IT155" s="39"/>
      <c r="IU155" s="39"/>
      <c r="IV155" s="39"/>
      <c r="IW155" s="39"/>
      <c r="IX155" s="39"/>
      <c r="IY155" s="39"/>
      <c r="IZ155" s="39"/>
      <c r="JA155" s="39"/>
      <c r="JB155" s="39"/>
      <c r="JC155" s="39"/>
      <c r="JD155" s="39"/>
      <c r="JE155" s="39"/>
      <c r="JF155" s="39"/>
      <c r="JG155" s="39"/>
      <c r="JH155" s="39"/>
      <c r="JI155" s="39"/>
      <c r="JJ155" s="39"/>
      <c r="JK155" s="39"/>
      <c r="JL155" s="39"/>
      <c r="JM155" s="39"/>
      <c r="JN155" s="39"/>
      <c r="JO155" s="39"/>
      <c r="JP155" s="39" t="s">
        <v>448</v>
      </c>
      <c r="JQ155" s="39">
        <v>0</v>
      </c>
      <c r="JR155" s="39">
        <v>1</v>
      </c>
      <c r="JS155" s="39">
        <v>0</v>
      </c>
      <c r="JT155" s="39">
        <v>0</v>
      </c>
      <c r="JU155" s="39">
        <v>0</v>
      </c>
      <c r="JV155" s="39">
        <v>0</v>
      </c>
      <c r="JW155" s="39">
        <v>0</v>
      </c>
      <c r="JX155" s="39">
        <v>0</v>
      </c>
      <c r="JY155" s="39">
        <v>0</v>
      </c>
      <c r="JZ155" s="39"/>
      <c r="KA155" s="39" t="s">
        <v>4336</v>
      </c>
      <c r="KB155" s="61" t="s">
        <v>3175</v>
      </c>
      <c r="KC155" s="39">
        <v>1</v>
      </c>
      <c r="KD155" s="39">
        <v>1</v>
      </c>
      <c r="KE155" s="39">
        <v>1</v>
      </c>
      <c r="KF155" s="39">
        <v>1</v>
      </c>
      <c r="KG155" s="39">
        <v>1</v>
      </c>
      <c r="KH155" s="39">
        <v>1</v>
      </c>
      <c r="KI155" s="39">
        <v>0</v>
      </c>
      <c r="KJ155" s="39">
        <v>0</v>
      </c>
      <c r="KK155" s="39">
        <v>0</v>
      </c>
      <c r="KL155" s="39">
        <v>1</v>
      </c>
      <c r="KM155" s="39">
        <v>0</v>
      </c>
      <c r="KN155" s="39">
        <v>0</v>
      </c>
      <c r="KO155" s="39"/>
      <c r="KP155" s="39">
        <v>0</v>
      </c>
      <c r="KQ155" s="39">
        <v>0</v>
      </c>
      <c r="KR155" s="39">
        <v>0</v>
      </c>
      <c r="KS155" s="39"/>
      <c r="KT155" s="39" t="s">
        <v>350</v>
      </c>
      <c r="KU155" s="39" t="s">
        <v>447</v>
      </c>
      <c r="KV155" s="39"/>
      <c r="KW155" s="39" t="s">
        <v>408</v>
      </c>
      <c r="KX155" s="39"/>
      <c r="KY155" s="39"/>
      <c r="KZ155" s="39"/>
      <c r="LA155" s="39"/>
      <c r="LB155" s="39"/>
      <c r="LC155" s="39"/>
      <c r="LD155" s="39"/>
      <c r="LE155" s="39"/>
      <c r="LF155" s="39"/>
      <c r="LG155" s="39"/>
      <c r="LH155" s="39"/>
      <c r="LI155" s="39"/>
      <c r="LJ155" s="39"/>
      <c r="LK155" s="39"/>
      <c r="LL155" s="39"/>
      <c r="LM155" s="39"/>
      <c r="LN155" s="39"/>
      <c r="LO155" s="39"/>
      <c r="LP155" s="39"/>
      <c r="LQ155" s="39"/>
      <c r="LR155" s="39"/>
      <c r="LS155" s="39"/>
      <c r="LT155" s="39"/>
      <c r="LU155" s="39"/>
      <c r="LV155" s="39"/>
      <c r="LW155" s="39"/>
      <c r="LX155" s="39"/>
      <c r="LY155" s="39"/>
      <c r="LZ155" s="39"/>
      <c r="MA155" s="39"/>
      <c r="MB155" s="39"/>
      <c r="MC155" s="39"/>
      <c r="MD155" s="39"/>
      <c r="ME155" s="39"/>
      <c r="MF155" s="39"/>
      <c r="MG155" s="39" t="s">
        <v>355</v>
      </c>
      <c r="MH155" s="39" t="s">
        <v>4358</v>
      </c>
      <c r="MI155" s="39" t="s">
        <v>2271</v>
      </c>
      <c r="MJ155" s="39" t="s">
        <v>1008</v>
      </c>
      <c r="MK155" s="39">
        <v>0</v>
      </c>
      <c r="ML155" s="39">
        <v>0</v>
      </c>
      <c r="MM155" s="39">
        <v>0</v>
      </c>
      <c r="MN155" s="39">
        <v>1</v>
      </c>
      <c r="MO155" s="39">
        <v>0</v>
      </c>
      <c r="MP155" s="39">
        <v>0</v>
      </c>
      <c r="MQ155" s="39">
        <v>0</v>
      </c>
      <c r="MR155" s="39">
        <v>0</v>
      </c>
      <c r="MS155" s="39"/>
      <c r="MT155" s="39" t="s">
        <v>324</v>
      </c>
      <c r="MU155" s="39">
        <v>0</v>
      </c>
      <c r="MV155" s="39">
        <v>1</v>
      </c>
      <c r="MW155" s="39"/>
      <c r="MX155" s="39">
        <v>0</v>
      </c>
      <c r="MY155" s="39">
        <v>0</v>
      </c>
      <c r="MZ155" s="39">
        <v>0</v>
      </c>
      <c r="NA155" s="39"/>
      <c r="NB155" s="39" t="s">
        <v>325</v>
      </c>
      <c r="NC155" s="39">
        <v>1</v>
      </c>
      <c r="ND155" s="39">
        <v>0</v>
      </c>
      <c r="NE155" s="39">
        <v>0</v>
      </c>
      <c r="NF155" s="39">
        <v>0</v>
      </c>
      <c r="NG155" s="39" t="s">
        <v>326</v>
      </c>
      <c r="NH155" s="39">
        <v>0</v>
      </c>
      <c r="NI155" s="39">
        <v>0</v>
      </c>
      <c r="NJ155" s="39">
        <v>0</v>
      </c>
      <c r="NK155" s="39">
        <v>1</v>
      </c>
      <c r="NL155" s="39">
        <v>0</v>
      </c>
      <c r="NM155" s="39">
        <v>0</v>
      </c>
      <c r="NN155" s="39">
        <v>0</v>
      </c>
      <c r="NO155" s="39">
        <v>0</v>
      </c>
      <c r="NP155" s="39">
        <v>0</v>
      </c>
      <c r="NQ155" s="39">
        <v>0</v>
      </c>
      <c r="NR155" s="39">
        <v>0</v>
      </c>
      <c r="NS155" s="39"/>
      <c r="NT155" s="39"/>
      <c r="NU155" s="39" t="s">
        <v>327</v>
      </c>
      <c r="NV155" s="39" t="s">
        <v>310</v>
      </c>
      <c r="NW155" s="39"/>
      <c r="NX155" s="39"/>
      <c r="NY155" s="39"/>
      <c r="NZ155" s="39"/>
      <c r="OA155" s="39"/>
      <c r="OB155" s="39"/>
      <c r="OC155" s="39"/>
      <c r="OD155" s="39"/>
      <c r="OE155" s="39"/>
      <c r="OF155" s="39"/>
      <c r="OG155" s="39"/>
      <c r="OH155" s="39"/>
      <c r="OI155" s="39" t="s">
        <v>4379</v>
      </c>
      <c r="OJ155" s="39">
        <v>1</v>
      </c>
      <c r="OK155" s="39">
        <v>0</v>
      </c>
      <c r="OL155" s="39">
        <v>0</v>
      </c>
      <c r="OM155" s="39">
        <v>0</v>
      </c>
      <c r="ON155" s="39">
        <v>0</v>
      </c>
      <c r="OO155" s="39">
        <v>0</v>
      </c>
      <c r="OP155" s="39">
        <v>1</v>
      </c>
      <c r="OQ155" s="39"/>
      <c r="OR155" s="39">
        <v>0</v>
      </c>
      <c r="OS155" s="39">
        <v>0</v>
      </c>
      <c r="OT155" s="39">
        <v>0</v>
      </c>
      <c r="OU155" s="39"/>
      <c r="OV155" s="39"/>
      <c r="OW155" s="39"/>
      <c r="OX155" s="39"/>
      <c r="OY155" s="39"/>
      <c r="OZ155" s="39"/>
      <c r="PA155" s="39"/>
      <c r="PB155" s="39"/>
      <c r="PC155" s="39"/>
      <c r="PD155" s="39"/>
      <c r="PE155" s="39"/>
      <c r="PF155" s="39"/>
      <c r="PG155" s="39"/>
      <c r="PH155" s="39"/>
      <c r="PI155" s="39"/>
      <c r="PJ155" s="39"/>
      <c r="PK155" s="39"/>
      <c r="PL155" s="39"/>
      <c r="PM155" s="39"/>
      <c r="PN155" s="39"/>
      <c r="PO155" s="39"/>
      <c r="PP155" s="39"/>
      <c r="PQ155" s="39"/>
      <c r="PR155" s="39"/>
      <c r="PS155" s="39"/>
      <c r="PT155" s="39"/>
      <c r="PU155" s="39"/>
      <c r="PV155" s="39"/>
      <c r="PW155" s="39"/>
      <c r="PX155" s="39"/>
      <c r="PY155" s="39"/>
      <c r="PZ155" s="39"/>
      <c r="QA155" s="39"/>
      <c r="QB155" s="39"/>
      <c r="QC155" s="39"/>
      <c r="QD155" s="39"/>
      <c r="QE155" s="39"/>
      <c r="QF155" s="39"/>
      <c r="QG155" s="39"/>
      <c r="QH155" s="39"/>
      <c r="QI155" s="39"/>
      <c r="QJ155" s="39"/>
      <c r="QK155" s="39"/>
      <c r="QL155" s="39"/>
      <c r="QM155" s="39"/>
      <c r="QN155" s="39"/>
      <c r="QO155" s="39"/>
      <c r="QP155" s="39"/>
      <c r="QQ155" s="39"/>
      <c r="QR155" s="39"/>
      <c r="QS155" s="39"/>
      <c r="QT155" s="39"/>
      <c r="QU155" s="39"/>
      <c r="QV155" s="39"/>
      <c r="QW155" s="39"/>
      <c r="QX155" s="39"/>
      <c r="QY155" s="39"/>
      <c r="QZ155" s="39"/>
      <c r="RA155" s="39"/>
      <c r="RB155" s="39"/>
      <c r="RC155" s="39"/>
      <c r="RD155" s="39"/>
      <c r="RE155" s="39"/>
      <c r="RF155" s="39"/>
      <c r="RG155" s="39"/>
      <c r="RH155" s="39"/>
      <c r="RI155" s="39"/>
      <c r="RJ155" s="39"/>
      <c r="RK155" s="39"/>
      <c r="RL155" s="39"/>
      <c r="RM155" s="39"/>
      <c r="RN155" s="39"/>
      <c r="RO155" s="39"/>
      <c r="RP155" s="39"/>
      <c r="RQ155" s="39"/>
      <c r="RR155" s="39"/>
      <c r="RS155" s="39"/>
      <c r="RT155" s="39"/>
      <c r="RU155" s="39"/>
      <c r="RV155" s="39"/>
      <c r="RW155" s="39"/>
      <c r="RX155" s="39"/>
      <c r="RY155" s="39"/>
      <c r="RZ155" s="39"/>
      <c r="SA155" s="39"/>
      <c r="SB155" s="39"/>
      <c r="SC155" s="39"/>
      <c r="SD155" s="39"/>
      <c r="SE155" s="39"/>
      <c r="SF155" s="39"/>
      <c r="SG155" s="39"/>
      <c r="SH155" s="39"/>
      <c r="SI155" s="39"/>
      <c r="SJ155" s="39"/>
      <c r="SK155" s="39"/>
      <c r="SL155" s="39"/>
      <c r="SM155" s="39"/>
      <c r="SN155" s="39"/>
      <c r="SO155" s="39"/>
      <c r="SP155" s="39"/>
      <c r="SQ155" s="39"/>
      <c r="SR155" s="39"/>
      <c r="SS155" s="39"/>
      <c r="ST155" s="39"/>
      <c r="SU155" s="39"/>
      <c r="SV155" s="39"/>
      <c r="SW155" s="39"/>
      <c r="SX155" s="39"/>
      <c r="SY155" s="39"/>
      <c r="SZ155" s="39"/>
      <c r="TA155" s="39"/>
      <c r="TB155" s="39"/>
      <c r="TC155" s="39"/>
      <c r="TD155" s="39"/>
      <c r="TE155" s="39"/>
      <c r="TF155" s="39"/>
      <c r="TG155" s="39"/>
      <c r="TH155" s="39"/>
      <c r="TI155" s="39"/>
      <c r="TJ155" s="39"/>
      <c r="TK155" s="39"/>
      <c r="TL155" s="39"/>
      <c r="TM155" s="39"/>
      <c r="TN155" s="39"/>
      <c r="TO155" s="39"/>
      <c r="TP155" s="39"/>
      <c r="TQ155" s="39"/>
      <c r="TR155" s="39"/>
      <c r="TS155" s="39"/>
      <c r="TT155" s="39"/>
      <c r="TU155" s="39"/>
      <c r="TV155" s="39"/>
      <c r="TW155" s="39"/>
      <c r="TX155" s="39"/>
      <c r="TY155" s="39"/>
      <c r="TZ155" s="39"/>
      <c r="UA155" s="39"/>
      <c r="UB155" s="39"/>
      <c r="UC155" s="39"/>
      <c r="UD155" s="39"/>
      <c r="UE155" s="39"/>
      <c r="UF155" s="39"/>
      <c r="UG155" s="39"/>
      <c r="UH155" s="39"/>
      <c r="UI155" s="39"/>
      <c r="UJ155" s="39"/>
      <c r="UK155" s="39"/>
      <c r="UL155" s="39"/>
      <c r="UM155" s="39"/>
      <c r="UN155" s="39"/>
      <c r="UO155" s="39"/>
      <c r="UP155" s="39"/>
      <c r="UQ155" s="39"/>
      <c r="UR155" s="39"/>
      <c r="US155" s="39"/>
      <c r="UT155" s="39"/>
      <c r="UU155" s="39"/>
      <c r="UV155" s="39"/>
      <c r="UW155" s="39"/>
      <c r="UX155" s="39"/>
      <c r="UY155" s="39"/>
      <c r="UZ155" s="39"/>
      <c r="VA155" s="39"/>
      <c r="VB155" s="39"/>
      <c r="VC155" s="39"/>
      <c r="VD155" s="39"/>
      <c r="VE155" s="39"/>
      <c r="VF155" s="39"/>
      <c r="VG155" s="39"/>
      <c r="VH155" s="39"/>
      <c r="VI155" s="39"/>
      <c r="VJ155" s="39"/>
      <c r="VK155" s="39"/>
      <c r="VL155" s="39"/>
      <c r="VM155" s="39"/>
      <c r="VN155" s="39"/>
      <c r="VO155" s="39"/>
      <c r="VP155" s="39"/>
      <c r="VQ155" s="39"/>
      <c r="VR155" s="39"/>
      <c r="VS155" s="39" t="s">
        <v>471</v>
      </c>
      <c r="VT155" s="39">
        <v>1</v>
      </c>
      <c r="VU155" s="39">
        <v>0</v>
      </c>
      <c r="VV155" s="39">
        <v>1</v>
      </c>
      <c r="VW155" s="39">
        <v>0</v>
      </c>
      <c r="VX155" s="39">
        <v>0</v>
      </c>
      <c r="VY155" s="39">
        <v>0</v>
      </c>
      <c r="VZ155" s="39">
        <v>0</v>
      </c>
      <c r="WA155" s="39">
        <v>0</v>
      </c>
      <c r="WB155" s="39"/>
      <c r="WC155" s="39">
        <v>0</v>
      </c>
      <c r="WD155" s="39">
        <v>0</v>
      </c>
      <c r="WE155" s="39">
        <v>0</v>
      </c>
      <c r="WF155" s="39"/>
      <c r="WG155" s="39" t="s">
        <v>4427</v>
      </c>
      <c r="WH155" s="39" t="s">
        <v>392</v>
      </c>
      <c r="WI155" s="39" t="s">
        <v>489</v>
      </c>
      <c r="WJ155" s="39">
        <v>0</v>
      </c>
      <c r="WK155" s="39">
        <v>0</v>
      </c>
      <c r="WL155" s="39">
        <v>0</v>
      </c>
      <c r="WM155" s="39">
        <v>0</v>
      </c>
      <c r="WN155" s="39">
        <v>0</v>
      </c>
      <c r="WO155" s="39">
        <v>1</v>
      </c>
      <c r="WP155" s="39">
        <v>0</v>
      </c>
      <c r="WQ155" s="39">
        <v>0</v>
      </c>
      <c r="WR155" s="39">
        <v>0</v>
      </c>
      <c r="WS155" s="39">
        <v>0</v>
      </c>
      <c r="WT155" s="39">
        <v>0</v>
      </c>
      <c r="WU155" s="39"/>
      <c r="WV155" s="39">
        <v>0</v>
      </c>
      <c r="WW155" s="39">
        <v>0</v>
      </c>
      <c r="WX155" s="39">
        <v>0</v>
      </c>
      <c r="WY155" s="39"/>
      <c r="WZ155" s="39" t="s">
        <v>5065</v>
      </c>
      <c r="XA155" s="39" t="s">
        <v>327</v>
      </c>
      <c r="XB155" s="39"/>
      <c r="XC155" s="39"/>
      <c r="XD155" s="39"/>
      <c r="XE155" s="39"/>
      <c r="XF155" s="39"/>
      <c r="XG155" s="39"/>
      <c r="XH155" s="39"/>
      <c r="XI155" s="39"/>
      <c r="XJ155" s="39" t="s">
        <v>355</v>
      </c>
      <c r="XK155" s="39" t="s">
        <v>327</v>
      </c>
      <c r="XL155" s="39"/>
      <c r="XM155" s="39" t="s">
        <v>598</v>
      </c>
      <c r="XN155" s="39">
        <v>0</v>
      </c>
      <c r="XO155" s="39">
        <v>0</v>
      </c>
      <c r="XP155" s="39">
        <v>1</v>
      </c>
      <c r="XQ155" s="39"/>
      <c r="XR155" s="39">
        <v>0</v>
      </c>
      <c r="XS155" s="39">
        <v>0</v>
      </c>
      <c r="XT155" s="39">
        <v>0</v>
      </c>
      <c r="XU155" s="39"/>
      <c r="XV155" s="39"/>
      <c r="XW155" s="39" t="s">
        <v>4150</v>
      </c>
      <c r="XX155" s="39">
        <v>232125248</v>
      </c>
      <c r="XY155" s="39" t="s">
        <v>3182</v>
      </c>
      <c r="XZ155" s="38">
        <v>44514.764999999999</v>
      </c>
      <c r="YA155" s="39"/>
      <c r="YB155" s="39"/>
      <c r="YC155" s="39" t="s">
        <v>336</v>
      </c>
      <c r="YD155" s="39" t="s">
        <v>337</v>
      </c>
      <c r="YE155" s="39"/>
      <c r="YF155" s="39">
        <v>168</v>
      </c>
    </row>
    <row r="156" spans="1:656" s="14" customFormat="1" x14ac:dyDescent="0.25">
      <c r="A156" s="37">
        <v>44514.813242546297</v>
      </c>
      <c r="B156" s="38">
        <v>44514.846696469911</v>
      </c>
      <c r="C156" s="38">
        <v>44514</v>
      </c>
      <c r="D156" s="39" t="s">
        <v>2735</v>
      </c>
      <c r="E156" s="39" t="s">
        <v>308</v>
      </c>
      <c r="F156" s="38">
        <v>44514</v>
      </c>
      <c r="G156" s="39" t="s">
        <v>310</v>
      </c>
      <c r="H156" s="39" t="s">
        <v>310</v>
      </c>
      <c r="I156" s="39" t="s">
        <v>1915</v>
      </c>
      <c r="J156" s="39" t="s">
        <v>312</v>
      </c>
      <c r="K156" s="39" t="s">
        <v>313</v>
      </c>
      <c r="L156" s="39"/>
      <c r="M156" s="39" t="s">
        <v>314</v>
      </c>
      <c r="N156" s="39" t="s">
        <v>310</v>
      </c>
      <c r="O156" s="39" t="s">
        <v>382</v>
      </c>
      <c r="P156" s="39" t="s">
        <v>401</v>
      </c>
      <c r="Q156" s="39"/>
      <c r="R156" s="39" t="s">
        <v>317</v>
      </c>
      <c r="S156" s="39">
        <v>1</v>
      </c>
      <c r="T156" s="39">
        <v>0</v>
      </c>
      <c r="U156" s="39">
        <v>0</v>
      </c>
      <c r="V156" s="39" t="s">
        <v>582</v>
      </c>
      <c r="W156" s="39">
        <v>0</v>
      </c>
      <c r="X156" s="39">
        <v>0</v>
      </c>
      <c r="Y156" s="39">
        <v>1</v>
      </c>
      <c r="Z156" s="39">
        <v>0</v>
      </c>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t="s">
        <v>310</v>
      </c>
      <c r="BQ156" s="39" t="s">
        <v>339</v>
      </c>
      <c r="BR156" s="39">
        <v>1</v>
      </c>
      <c r="BS156" s="39">
        <v>0</v>
      </c>
      <c r="BT156" s="39">
        <v>0</v>
      </c>
      <c r="BU156" s="39">
        <v>0</v>
      </c>
      <c r="BV156" s="39">
        <v>0</v>
      </c>
      <c r="BW156" s="39">
        <v>0</v>
      </c>
      <c r="BX156" s="39">
        <v>0</v>
      </c>
      <c r="BY156" s="39">
        <v>0</v>
      </c>
      <c r="BZ156" s="39"/>
      <c r="CA156" s="39" t="s">
        <v>421</v>
      </c>
      <c r="CB156" s="39"/>
      <c r="CC156" s="39">
        <v>560</v>
      </c>
      <c r="CD156" s="39" t="s">
        <v>327</v>
      </c>
      <c r="CE156" s="39"/>
      <c r="CF156" s="39"/>
      <c r="CG156" s="39"/>
      <c r="CH156" s="39"/>
      <c r="CI156" s="39"/>
      <c r="CJ156" s="39"/>
      <c r="CK156" s="39"/>
      <c r="CL156" s="39"/>
      <c r="CM156" s="39"/>
      <c r="CN156" s="39"/>
      <c r="CO156" s="39"/>
      <c r="CP156" s="39"/>
      <c r="CQ156" s="39"/>
      <c r="CR156" s="39"/>
      <c r="CS156" s="39"/>
      <c r="CT156" s="39"/>
      <c r="CU156" s="39"/>
      <c r="CV156" s="39"/>
      <c r="CW156" s="39"/>
      <c r="CX156" s="39"/>
      <c r="CY156" s="39" t="s">
        <v>422</v>
      </c>
      <c r="CZ156" s="39"/>
      <c r="DA156" s="39"/>
      <c r="DB156" s="39"/>
      <c r="DC156" s="39"/>
      <c r="DD156" s="39"/>
      <c r="DE156" s="39"/>
      <c r="DF156" s="39"/>
      <c r="DG156" s="39"/>
      <c r="DH156" s="39"/>
      <c r="DI156" s="39"/>
      <c r="DJ156" s="39"/>
      <c r="DK156" s="39"/>
      <c r="DL156" s="39"/>
      <c r="DM156" s="39"/>
      <c r="DN156" s="39"/>
      <c r="DO156" s="39"/>
      <c r="DP156" s="39"/>
      <c r="DQ156" s="39"/>
      <c r="DR156" s="39"/>
      <c r="DS156" s="39"/>
      <c r="DT156" s="39"/>
      <c r="DU156" s="39"/>
      <c r="DV156" s="39"/>
      <c r="DW156" s="39"/>
      <c r="DX156" s="39"/>
      <c r="DY156" s="39"/>
      <c r="DZ156" s="39"/>
      <c r="EA156" s="39"/>
      <c r="EB156" s="39"/>
      <c r="EC156" s="39"/>
      <c r="ED156" s="39"/>
      <c r="EE156" s="39"/>
      <c r="EF156" s="39"/>
      <c r="EG156" s="39"/>
      <c r="EH156" s="39"/>
      <c r="EI156" s="39"/>
      <c r="EJ156" s="39" t="s">
        <v>318</v>
      </c>
      <c r="EK156" s="39">
        <v>1</v>
      </c>
      <c r="EL156" s="39">
        <v>0</v>
      </c>
      <c r="EM156" s="39">
        <v>0</v>
      </c>
      <c r="EN156" s="39">
        <v>0</v>
      </c>
      <c r="EO156" s="39">
        <v>0</v>
      </c>
      <c r="EP156" s="39">
        <v>0</v>
      </c>
      <c r="EQ156" s="39"/>
      <c r="ER156" s="39"/>
      <c r="ES156" s="39"/>
      <c r="ET156" s="39"/>
      <c r="EU156" s="39"/>
      <c r="EV156" s="39"/>
      <c r="EW156" s="39"/>
      <c r="EX156" s="39"/>
      <c r="EY156" s="39"/>
      <c r="EZ156" s="39"/>
      <c r="FA156" s="39"/>
      <c r="FB156" s="39"/>
      <c r="FC156" s="39"/>
      <c r="FD156" s="39"/>
      <c r="FE156" s="39"/>
      <c r="FF156" s="39"/>
      <c r="FG156" s="39"/>
      <c r="FH156" s="39"/>
      <c r="FI156" s="39"/>
      <c r="FJ156" s="39"/>
      <c r="FK156" s="39"/>
      <c r="FL156" s="39"/>
      <c r="FM156" s="39"/>
      <c r="FN156" s="39"/>
      <c r="FO156" s="39"/>
      <c r="FP156" s="39"/>
      <c r="FQ156" s="39"/>
      <c r="FR156" s="39"/>
      <c r="FS156" s="39" t="s">
        <v>3183</v>
      </c>
      <c r="FT156" s="39">
        <v>1</v>
      </c>
      <c r="FU156" s="39">
        <v>0</v>
      </c>
      <c r="FV156" s="39">
        <v>0</v>
      </c>
      <c r="FW156" s="39">
        <v>0</v>
      </c>
      <c r="FX156" s="39">
        <v>0</v>
      </c>
      <c r="FY156" s="39">
        <v>0</v>
      </c>
      <c r="FZ156" s="39">
        <v>0</v>
      </c>
      <c r="GA156" s="39">
        <v>0</v>
      </c>
      <c r="GB156" s="39">
        <v>0</v>
      </c>
      <c r="GC156" s="39">
        <v>0</v>
      </c>
      <c r="GD156" s="39">
        <v>0</v>
      </c>
      <c r="GE156" s="39">
        <v>0</v>
      </c>
      <c r="GF156" s="39">
        <v>1</v>
      </c>
      <c r="GG156" s="39">
        <v>0</v>
      </c>
      <c r="GH156" s="39">
        <v>0</v>
      </c>
      <c r="GI156" s="39">
        <v>0</v>
      </c>
      <c r="GJ156" s="39">
        <v>0</v>
      </c>
      <c r="GK156" s="39"/>
      <c r="GL156" s="39" t="s">
        <v>499</v>
      </c>
      <c r="GM156" s="39">
        <v>0</v>
      </c>
      <c r="GN156" s="39">
        <v>0</v>
      </c>
      <c r="GO156" s="39">
        <v>1</v>
      </c>
      <c r="GP156" s="39">
        <v>0</v>
      </c>
      <c r="GQ156" s="39">
        <v>0</v>
      </c>
      <c r="GR156" s="39">
        <v>0</v>
      </c>
      <c r="GS156" s="39"/>
      <c r="GT156" s="39"/>
      <c r="GU156" s="39"/>
      <c r="GV156" s="39"/>
      <c r="GW156" s="39"/>
      <c r="GX156" s="39"/>
      <c r="GY156" s="39"/>
      <c r="GZ156" s="39"/>
      <c r="HA156" s="39"/>
      <c r="HB156" s="39"/>
      <c r="HC156" s="39"/>
      <c r="HD156" s="39"/>
      <c r="HE156" s="39"/>
      <c r="HF156" s="39"/>
      <c r="HG156" s="39"/>
      <c r="HH156" s="39"/>
      <c r="HI156" s="39"/>
      <c r="HJ156" s="39"/>
      <c r="HK156" s="39"/>
      <c r="HL156" s="39"/>
      <c r="HM156" s="39"/>
      <c r="HN156" s="39"/>
      <c r="HO156" s="39"/>
      <c r="HP156" s="39"/>
      <c r="HQ156" s="39"/>
      <c r="HR156" s="39"/>
      <c r="HS156" s="39"/>
      <c r="HT156" s="39"/>
      <c r="HU156" s="39"/>
      <c r="HV156" s="39"/>
      <c r="HW156" s="39"/>
      <c r="HX156" s="39" t="s">
        <v>423</v>
      </c>
      <c r="HY156" s="39"/>
      <c r="HZ156" s="39" t="s">
        <v>345</v>
      </c>
      <c r="IA156" s="39"/>
      <c r="IB156" s="39"/>
      <c r="IC156" s="39"/>
      <c r="ID156" s="39" t="s">
        <v>4254</v>
      </c>
      <c r="IE156" s="39"/>
      <c r="IF156" s="39"/>
      <c r="IG156" s="39"/>
      <c r="IH156" s="39"/>
      <c r="II156" s="39"/>
      <c r="IJ156" s="39"/>
      <c r="IK156" s="39"/>
      <c r="IL156" s="39"/>
      <c r="IM156" s="39"/>
      <c r="IN156" s="39"/>
      <c r="IO156" s="39"/>
      <c r="IP156" s="39"/>
      <c r="IQ156" s="39"/>
      <c r="IR156" s="39"/>
      <c r="IS156" s="39"/>
      <c r="IT156" s="39"/>
      <c r="IU156" s="39"/>
      <c r="IV156" s="39"/>
      <c r="IW156" s="39"/>
      <c r="IX156" s="39"/>
      <c r="IY156" s="39"/>
      <c r="IZ156" s="39"/>
      <c r="JA156" s="39"/>
      <c r="JB156" s="39"/>
      <c r="JC156" s="39"/>
      <c r="JD156" s="39"/>
      <c r="JE156" s="39"/>
      <c r="JF156" s="39"/>
      <c r="JG156" s="39"/>
      <c r="JH156" s="39"/>
      <c r="JI156" s="39"/>
      <c r="JJ156" s="39"/>
      <c r="JK156" s="39"/>
      <c r="JL156" s="39"/>
      <c r="JM156" s="39"/>
      <c r="JN156" s="39"/>
      <c r="JO156" s="39"/>
      <c r="JP156" s="39" t="s">
        <v>448</v>
      </c>
      <c r="JQ156" s="39">
        <v>0</v>
      </c>
      <c r="JR156" s="39">
        <v>1</v>
      </c>
      <c r="JS156" s="39">
        <v>0</v>
      </c>
      <c r="JT156" s="39">
        <v>0</v>
      </c>
      <c r="JU156" s="39">
        <v>0</v>
      </c>
      <c r="JV156" s="39">
        <v>0</v>
      </c>
      <c r="JW156" s="39">
        <v>0</v>
      </c>
      <c r="JX156" s="39">
        <v>0</v>
      </c>
      <c r="JY156" s="39">
        <v>0</v>
      </c>
      <c r="JZ156" s="39"/>
      <c r="KA156" s="39" t="s">
        <v>4337</v>
      </c>
      <c r="KB156" s="61" t="s">
        <v>4237</v>
      </c>
      <c r="KC156" s="39">
        <v>1</v>
      </c>
      <c r="KD156" s="39">
        <v>1</v>
      </c>
      <c r="KE156" s="39">
        <v>1</v>
      </c>
      <c r="KF156" s="39">
        <v>0</v>
      </c>
      <c r="KG156" s="39">
        <v>0</v>
      </c>
      <c r="KH156" s="39">
        <v>1</v>
      </c>
      <c r="KI156" s="39">
        <v>0</v>
      </c>
      <c r="KJ156" s="39">
        <v>1</v>
      </c>
      <c r="KK156" s="39">
        <v>0</v>
      </c>
      <c r="KL156" s="39">
        <v>0</v>
      </c>
      <c r="KM156" s="39">
        <v>0</v>
      </c>
      <c r="KN156" s="39">
        <v>1</v>
      </c>
      <c r="KO156" s="39">
        <v>1</v>
      </c>
      <c r="KP156" s="39">
        <v>0</v>
      </c>
      <c r="KQ156" s="39">
        <v>0</v>
      </c>
      <c r="KR156" s="39">
        <v>0</v>
      </c>
      <c r="KS156" s="39"/>
      <c r="KT156" s="39" t="s">
        <v>427</v>
      </c>
      <c r="KU156" s="61" t="s">
        <v>351</v>
      </c>
      <c r="KV156" s="39"/>
      <c r="KW156" s="39" t="s">
        <v>408</v>
      </c>
      <c r="KX156" s="39"/>
      <c r="KY156" s="39"/>
      <c r="KZ156" s="39"/>
      <c r="LA156" s="39"/>
      <c r="LB156" s="39"/>
      <c r="LC156" s="39"/>
      <c r="LD156" s="39"/>
      <c r="LE156" s="39"/>
      <c r="LF156" s="39"/>
      <c r="LG156" s="39"/>
      <c r="LH156" s="39"/>
      <c r="LI156" s="39"/>
      <c r="LJ156" s="39"/>
      <c r="LK156" s="39"/>
      <c r="LL156" s="39"/>
      <c r="LM156" s="39"/>
      <c r="LN156" s="39"/>
      <c r="LO156" s="39"/>
      <c r="LP156" s="39"/>
      <c r="LQ156" s="39"/>
      <c r="LR156" s="39"/>
      <c r="LS156" s="39"/>
      <c r="LT156" s="39"/>
      <c r="LU156" s="39"/>
      <c r="LV156" s="39"/>
      <c r="LW156" s="39"/>
      <c r="LX156" s="39"/>
      <c r="LY156" s="39"/>
      <c r="LZ156" s="39"/>
      <c r="MA156" s="39"/>
      <c r="MB156" s="39"/>
      <c r="MC156" s="39"/>
      <c r="MD156" s="39"/>
      <c r="ME156" s="39"/>
      <c r="MF156" s="39"/>
      <c r="MG156" s="39" t="s">
        <v>355</v>
      </c>
      <c r="MH156" s="39" t="s">
        <v>4357</v>
      </c>
      <c r="MI156" s="39" t="s">
        <v>355</v>
      </c>
      <c r="MJ156" s="39" t="s">
        <v>1008</v>
      </c>
      <c r="MK156" s="39">
        <v>0</v>
      </c>
      <c r="ML156" s="39">
        <v>0</v>
      </c>
      <c r="MM156" s="39">
        <v>0</v>
      </c>
      <c r="MN156" s="39">
        <v>1</v>
      </c>
      <c r="MO156" s="39">
        <v>0</v>
      </c>
      <c r="MP156" s="39">
        <v>0</v>
      </c>
      <c r="MQ156" s="39">
        <v>0</v>
      </c>
      <c r="MR156" s="39">
        <v>0</v>
      </c>
      <c r="MS156" s="39"/>
      <c r="MT156" s="39" t="s">
        <v>370</v>
      </c>
      <c r="MU156" s="39">
        <v>1</v>
      </c>
      <c r="MV156" s="39">
        <v>0</v>
      </c>
      <c r="MW156" s="39"/>
      <c r="MX156" s="39">
        <v>0</v>
      </c>
      <c r="MY156" s="39">
        <v>0</v>
      </c>
      <c r="MZ156" s="39">
        <v>0</v>
      </c>
      <c r="NA156" s="39"/>
      <c r="NB156" s="39" t="s">
        <v>356</v>
      </c>
      <c r="NC156" s="39">
        <v>1</v>
      </c>
      <c r="ND156" s="39">
        <v>1</v>
      </c>
      <c r="NE156" s="39">
        <v>0</v>
      </c>
      <c r="NF156" s="39">
        <v>0</v>
      </c>
      <c r="NG156" s="39" t="s">
        <v>2233</v>
      </c>
      <c r="NH156" s="39">
        <v>0</v>
      </c>
      <c r="NI156" s="39">
        <v>0</v>
      </c>
      <c r="NJ156" s="39">
        <v>0</v>
      </c>
      <c r="NK156" s="39">
        <v>1</v>
      </c>
      <c r="NL156" s="39">
        <v>1</v>
      </c>
      <c r="NM156" s="39">
        <v>0</v>
      </c>
      <c r="NN156" s="39">
        <v>0</v>
      </c>
      <c r="NO156" s="39">
        <v>0</v>
      </c>
      <c r="NP156" s="39">
        <v>0</v>
      </c>
      <c r="NQ156" s="39">
        <v>0</v>
      </c>
      <c r="NR156" s="39">
        <v>0</v>
      </c>
      <c r="NS156" s="39"/>
      <c r="NT156" s="39"/>
      <c r="NU156" s="39" t="s">
        <v>327</v>
      </c>
      <c r="NV156" s="39" t="s">
        <v>327</v>
      </c>
      <c r="NW156" s="39"/>
      <c r="NX156" s="39"/>
      <c r="NY156" s="39"/>
      <c r="NZ156" s="39"/>
      <c r="OA156" s="39"/>
      <c r="OB156" s="39"/>
      <c r="OC156" s="39"/>
      <c r="OD156" s="39"/>
      <c r="OE156" s="39"/>
      <c r="OF156" s="39"/>
      <c r="OG156" s="39"/>
      <c r="OH156" s="39"/>
      <c r="OI156" s="39"/>
      <c r="OJ156" s="39"/>
      <c r="OK156" s="39"/>
      <c r="OL156" s="39"/>
      <c r="OM156" s="39"/>
      <c r="ON156" s="39"/>
      <c r="OO156" s="39"/>
      <c r="OP156" s="39"/>
      <c r="OQ156" s="39"/>
      <c r="OR156" s="39"/>
      <c r="OS156" s="39"/>
      <c r="OT156" s="39"/>
      <c r="OU156" s="39"/>
      <c r="OV156" s="39"/>
      <c r="OW156" s="39"/>
      <c r="OX156" s="39"/>
      <c r="OY156" s="39"/>
      <c r="OZ156" s="39"/>
      <c r="PA156" s="39"/>
      <c r="PB156" s="39"/>
      <c r="PC156" s="39"/>
      <c r="PD156" s="39"/>
      <c r="PE156" s="39"/>
      <c r="PF156" s="39"/>
      <c r="PG156" s="39"/>
      <c r="PH156" s="39"/>
      <c r="PI156" s="39"/>
      <c r="PJ156" s="39"/>
      <c r="PK156" s="39"/>
      <c r="PL156" s="39"/>
      <c r="PM156" s="39"/>
      <c r="PN156" s="39"/>
      <c r="PO156" s="39"/>
      <c r="PP156" s="39"/>
      <c r="PQ156" s="39"/>
      <c r="PR156" s="39"/>
      <c r="PS156" s="39"/>
      <c r="PT156" s="39"/>
      <c r="PU156" s="39"/>
      <c r="PV156" s="39"/>
      <c r="PW156" s="39"/>
      <c r="PX156" s="39"/>
      <c r="PY156" s="39"/>
      <c r="PZ156" s="39"/>
      <c r="QA156" s="39"/>
      <c r="QB156" s="39"/>
      <c r="QC156" s="39"/>
      <c r="QD156" s="39"/>
      <c r="QE156" s="39"/>
      <c r="QF156" s="39"/>
      <c r="QG156" s="39"/>
      <c r="QH156" s="39"/>
      <c r="QI156" s="39"/>
      <c r="QJ156" s="39"/>
      <c r="QK156" s="39"/>
      <c r="QL156" s="39"/>
      <c r="QM156" s="39"/>
      <c r="QN156" s="39"/>
      <c r="QO156" s="39"/>
      <c r="QP156" s="39"/>
      <c r="QQ156" s="39"/>
      <c r="QR156" s="39"/>
      <c r="QS156" s="39"/>
      <c r="QT156" s="39"/>
      <c r="QU156" s="39"/>
      <c r="QV156" s="39"/>
      <c r="QW156" s="39"/>
      <c r="QX156" s="39"/>
      <c r="QY156" s="39"/>
      <c r="QZ156" s="39"/>
      <c r="RA156" s="39"/>
      <c r="RB156" s="39"/>
      <c r="RC156" s="39"/>
      <c r="RD156" s="39"/>
      <c r="RE156" s="39"/>
      <c r="RF156" s="39"/>
      <c r="RG156" s="39"/>
      <c r="RH156" s="39"/>
      <c r="RI156" s="39"/>
      <c r="RJ156" s="39"/>
      <c r="RK156" s="39"/>
      <c r="RL156" s="39"/>
      <c r="RM156" s="39"/>
      <c r="RN156" s="39"/>
      <c r="RO156" s="39"/>
      <c r="RP156" s="39"/>
      <c r="RQ156" s="39"/>
      <c r="RR156" s="39"/>
      <c r="RS156" s="39"/>
      <c r="RT156" s="39"/>
      <c r="RU156" s="39"/>
      <c r="RV156" s="39"/>
      <c r="RW156" s="39"/>
      <c r="RX156" s="39"/>
      <c r="RY156" s="39"/>
      <c r="RZ156" s="39"/>
      <c r="SA156" s="39"/>
      <c r="SB156" s="39"/>
      <c r="SC156" s="39"/>
      <c r="SD156" s="39"/>
      <c r="SE156" s="39"/>
      <c r="SF156" s="39"/>
      <c r="SG156" s="39"/>
      <c r="SH156" s="39"/>
      <c r="SI156" s="39"/>
      <c r="SJ156" s="39"/>
      <c r="SK156" s="39"/>
      <c r="SL156" s="39"/>
      <c r="SM156" s="39"/>
      <c r="SN156" s="39"/>
      <c r="SO156" s="39"/>
      <c r="SP156" s="39"/>
      <c r="SQ156" s="39"/>
      <c r="SR156" s="39"/>
      <c r="SS156" s="39"/>
      <c r="ST156" s="39"/>
      <c r="SU156" s="39"/>
      <c r="SV156" s="39"/>
      <c r="SW156" s="39"/>
      <c r="SX156" s="39"/>
      <c r="SY156" s="39"/>
      <c r="SZ156" s="39"/>
      <c r="TA156" s="39"/>
      <c r="TB156" s="39"/>
      <c r="TC156" s="39"/>
      <c r="TD156" s="39"/>
      <c r="TE156" s="39"/>
      <c r="TF156" s="39"/>
      <c r="TG156" s="39"/>
      <c r="TH156" s="39"/>
      <c r="TI156" s="39"/>
      <c r="TJ156" s="39"/>
      <c r="TK156" s="39"/>
      <c r="TL156" s="39"/>
      <c r="TM156" s="39"/>
      <c r="TN156" s="39"/>
      <c r="TO156" s="39"/>
      <c r="TP156" s="39"/>
      <c r="TQ156" s="39"/>
      <c r="TR156" s="39"/>
      <c r="TS156" s="39"/>
      <c r="TT156" s="39"/>
      <c r="TU156" s="39"/>
      <c r="TV156" s="39"/>
      <c r="TW156" s="39"/>
      <c r="TX156" s="39"/>
      <c r="TY156" s="39"/>
      <c r="TZ156" s="39"/>
      <c r="UA156" s="39"/>
      <c r="UB156" s="39"/>
      <c r="UC156" s="39"/>
      <c r="UD156" s="39"/>
      <c r="UE156" s="39"/>
      <c r="UF156" s="39"/>
      <c r="UG156" s="39"/>
      <c r="UH156" s="39"/>
      <c r="UI156" s="39"/>
      <c r="UJ156" s="39"/>
      <c r="UK156" s="39"/>
      <c r="UL156" s="39"/>
      <c r="UM156" s="39"/>
      <c r="UN156" s="39"/>
      <c r="UO156" s="39"/>
      <c r="UP156" s="39"/>
      <c r="UQ156" s="39"/>
      <c r="UR156" s="39"/>
      <c r="US156" s="39"/>
      <c r="UT156" s="39"/>
      <c r="UU156" s="39"/>
      <c r="UV156" s="39"/>
      <c r="UW156" s="39"/>
      <c r="UX156" s="39"/>
      <c r="UY156" s="39"/>
      <c r="UZ156" s="39"/>
      <c r="VA156" s="39"/>
      <c r="VB156" s="39"/>
      <c r="VC156" s="39"/>
      <c r="VD156" s="39"/>
      <c r="VE156" s="39"/>
      <c r="VF156" s="39"/>
      <c r="VG156" s="39"/>
      <c r="VH156" s="39"/>
      <c r="VI156" s="39"/>
      <c r="VJ156" s="39"/>
      <c r="VK156" s="39"/>
      <c r="VL156" s="39"/>
      <c r="VM156" s="39"/>
      <c r="VN156" s="39"/>
      <c r="VO156" s="39"/>
      <c r="VP156" s="39"/>
      <c r="VQ156" s="39"/>
      <c r="VR156" s="39"/>
      <c r="VS156" s="39" t="s">
        <v>815</v>
      </c>
      <c r="VT156" s="39">
        <v>0</v>
      </c>
      <c r="VU156" s="39">
        <v>0</v>
      </c>
      <c r="VV156" s="39">
        <v>1</v>
      </c>
      <c r="VW156" s="39">
        <v>0</v>
      </c>
      <c r="VX156" s="39">
        <v>0</v>
      </c>
      <c r="VY156" s="39">
        <v>0</v>
      </c>
      <c r="VZ156" s="39">
        <v>0</v>
      </c>
      <c r="WA156" s="39">
        <v>0</v>
      </c>
      <c r="WB156" s="39"/>
      <c r="WC156" s="39">
        <v>0</v>
      </c>
      <c r="WD156" s="39">
        <v>0</v>
      </c>
      <c r="WE156" s="39">
        <v>0</v>
      </c>
      <c r="WF156" s="39"/>
      <c r="WG156" s="39" t="s">
        <v>4432</v>
      </c>
      <c r="WH156" s="39" t="s">
        <v>4522</v>
      </c>
      <c r="WI156" s="39" t="s">
        <v>1012</v>
      </c>
      <c r="WJ156" s="39">
        <v>0</v>
      </c>
      <c r="WK156" s="39">
        <v>0</v>
      </c>
      <c r="WL156" s="39">
        <v>0</v>
      </c>
      <c r="WM156" s="39">
        <v>0</v>
      </c>
      <c r="WN156" s="39">
        <v>0</v>
      </c>
      <c r="WO156" s="39">
        <v>1</v>
      </c>
      <c r="WP156" s="39">
        <v>0</v>
      </c>
      <c r="WQ156" s="39">
        <v>0</v>
      </c>
      <c r="WR156" s="39">
        <v>1</v>
      </c>
      <c r="WS156" s="39">
        <v>0</v>
      </c>
      <c r="WT156" s="39">
        <v>0</v>
      </c>
      <c r="WU156" s="39"/>
      <c r="WV156" s="39">
        <v>0</v>
      </c>
      <c r="WW156" s="39">
        <v>0</v>
      </c>
      <c r="WX156" s="39">
        <v>0</v>
      </c>
      <c r="WY156" s="39"/>
      <c r="WZ156" s="39" t="s">
        <v>5065</v>
      </c>
      <c r="XA156" s="39" t="s">
        <v>327</v>
      </c>
      <c r="XB156" s="39"/>
      <c r="XC156" s="39"/>
      <c r="XD156" s="39"/>
      <c r="XE156" s="39"/>
      <c r="XF156" s="39"/>
      <c r="XG156" s="39"/>
      <c r="XH156" s="39"/>
      <c r="XI156" s="39"/>
      <c r="XJ156" s="39" t="s">
        <v>355</v>
      </c>
      <c r="XK156" s="39" t="s">
        <v>327</v>
      </c>
      <c r="XL156" s="39"/>
      <c r="XM156" s="39"/>
      <c r="XN156" s="39">
        <v>0</v>
      </c>
      <c r="XO156" s="39">
        <v>0</v>
      </c>
      <c r="XP156" s="39">
        <v>0</v>
      </c>
      <c r="XQ156" s="39"/>
      <c r="XR156" s="39">
        <v>0</v>
      </c>
      <c r="XS156" s="39">
        <v>0</v>
      </c>
      <c r="XT156" s="39">
        <v>0</v>
      </c>
      <c r="XU156" s="39"/>
      <c r="XV156" s="39"/>
      <c r="XW156" s="39" t="s">
        <v>1915</v>
      </c>
      <c r="XX156" s="39">
        <v>232125250</v>
      </c>
      <c r="XY156" s="39" t="s">
        <v>3192</v>
      </c>
      <c r="XZ156" s="38">
        <v>44514.765011574083</v>
      </c>
      <c r="YA156" s="39"/>
      <c r="YB156" s="39"/>
      <c r="YC156" s="39" t="s">
        <v>336</v>
      </c>
      <c r="YD156" s="39" t="s">
        <v>337</v>
      </c>
      <c r="YE156" s="39"/>
      <c r="YF156" s="39">
        <v>169</v>
      </c>
    </row>
    <row r="157" spans="1:656" s="40" customFormat="1" x14ac:dyDescent="0.25">
      <c r="A157" s="56">
        <v>44514.832398842591</v>
      </c>
      <c r="B157" s="57">
        <v>44514.855870775456</v>
      </c>
      <c r="C157" s="57">
        <v>44514</v>
      </c>
      <c r="D157" s="58" t="s">
        <v>2735</v>
      </c>
      <c r="E157" s="58" t="s">
        <v>308</v>
      </c>
      <c r="F157" s="57">
        <v>44514</v>
      </c>
      <c r="G157" s="58" t="s">
        <v>310</v>
      </c>
      <c r="H157" s="58" t="s">
        <v>327</v>
      </c>
      <c r="I157" s="58" t="s">
        <v>1915</v>
      </c>
      <c r="J157" s="58" t="s">
        <v>312</v>
      </c>
      <c r="K157" s="58" t="s">
        <v>313</v>
      </c>
      <c r="L157" s="58"/>
      <c r="M157" s="58" t="s">
        <v>314</v>
      </c>
      <c r="N157" s="58" t="s">
        <v>310</v>
      </c>
      <c r="O157" s="58" t="s">
        <v>382</v>
      </c>
      <c r="P157" s="58" t="s">
        <v>656</v>
      </c>
      <c r="Q157" s="58"/>
      <c r="R157" s="58" t="s">
        <v>317</v>
      </c>
      <c r="S157" s="58">
        <v>3</v>
      </c>
      <c r="T157" s="58">
        <v>0</v>
      </c>
      <c r="U157" s="58">
        <v>1</v>
      </c>
      <c r="V157" s="58" t="s">
        <v>582</v>
      </c>
      <c r="W157" s="58">
        <v>0</v>
      </c>
      <c r="X157" s="58">
        <v>0</v>
      </c>
      <c r="Y157" s="58">
        <v>1</v>
      </c>
      <c r="Z157" s="58">
        <v>0</v>
      </c>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c r="BO157" s="58"/>
      <c r="BP157" s="58" t="s">
        <v>310</v>
      </c>
      <c r="BQ157" s="58" t="s">
        <v>339</v>
      </c>
      <c r="BR157" s="58">
        <v>1</v>
      </c>
      <c r="BS157" s="58">
        <v>0</v>
      </c>
      <c r="BT157" s="58">
        <v>0</v>
      </c>
      <c r="BU157" s="58">
        <v>0</v>
      </c>
      <c r="BV157" s="58">
        <v>0</v>
      </c>
      <c r="BW157" s="58">
        <v>0</v>
      </c>
      <c r="BX157" s="58">
        <v>0</v>
      </c>
      <c r="BY157" s="58">
        <v>0</v>
      </c>
      <c r="BZ157" s="58"/>
      <c r="CA157" s="58" t="s">
        <v>421</v>
      </c>
      <c r="CB157" s="58"/>
      <c r="CC157" s="58">
        <v>650</v>
      </c>
      <c r="CD157" s="58" t="s">
        <v>327</v>
      </c>
      <c r="CE157" s="58"/>
      <c r="CF157" s="58"/>
      <c r="CG157" s="58"/>
      <c r="CH157" s="58"/>
      <c r="CI157" s="58"/>
      <c r="CJ157" s="58"/>
      <c r="CK157" s="58"/>
      <c r="CL157" s="58"/>
      <c r="CM157" s="58"/>
      <c r="CN157" s="58"/>
      <c r="CO157" s="58"/>
      <c r="CP157" s="58"/>
      <c r="CQ157" s="58"/>
      <c r="CR157" s="58"/>
      <c r="CS157" s="58"/>
      <c r="CT157" s="58"/>
      <c r="CU157" s="58"/>
      <c r="CV157" s="58"/>
      <c r="CW157" s="58"/>
      <c r="CX157" s="58"/>
      <c r="CY157" s="58" t="s">
        <v>341</v>
      </c>
      <c r="CZ157" s="58"/>
      <c r="DA157" s="58"/>
      <c r="DB157" s="58"/>
      <c r="DC157" s="58"/>
      <c r="DD157" s="58"/>
      <c r="DE157" s="58"/>
      <c r="DF157" s="58"/>
      <c r="DG157" s="58"/>
      <c r="DH157" s="58"/>
      <c r="DI157" s="58"/>
      <c r="DJ157" s="58"/>
      <c r="DK157" s="58"/>
      <c r="DL157" s="58"/>
      <c r="DM157" s="58"/>
      <c r="DN157" s="58"/>
      <c r="DO157" s="58"/>
      <c r="DP157" s="58"/>
      <c r="DQ157" s="58"/>
      <c r="DR157" s="58"/>
      <c r="DS157" s="58"/>
      <c r="DT157" s="58"/>
      <c r="DU157" s="58"/>
      <c r="DV157" s="58"/>
      <c r="DW157" s="58"/>
      <c r="DX157" s="58"/>
      <c r="DY157" s="58"/>
      <c r="DZ157" s="58"/>
      <c r="EA157" s="58"/>
      <c r="EB157" s="58"/>
      <c r="EC157" s="58"/>
      <c r="ED157" s="58"/>
      <c r="EE157" s="58"/>
      <c r="EF157" s="58"/>
      <c r="EG157" s="58"/>
      <c r="EH157" s="58"/>
      <c r="EI157" s="58"/>
      <c r="EJ157" s="58" t="s">
        <v>318</v>
      </c>
      <c r="EK157" s="58">
        <v>1</v>
      </c>
      <c r="EL157" s="58">
        <v>0</v>
      </c>
      <c r="EM157" s="58">
        <v>0</v>
      </c>
      <c r="EN157" s="58">
        <v>0</v>
      </c>
      <c r="EO157" s="58">
        <v>0</v>
      </c>
      <c r="EP157" s="58">
        <v>0</v>
      </c>
      <c r="EQ157" s="58"/>
      <c r="ER157" s="58"/>
      <c r="ES157" s="58"/>
      <c r="ET157" s="58"/>
      <c r="EU157" s="58"/>
      <c r="EV157" s="58"/>
      <c r="EW157" s="58"/>
      <c r="EX157" s="58"/>
      <c r="EY157" s="58"/>
      <c r="EZ157" s="58"/>
      <c r="FA157" s="58"/>
      <c r="FB157" s="58"/>
      <c r="FC157" s="58"/>
      <c r="FD157" s="58"/>
      <c r="FE157" s="58"/>
      <c r="FF157" s="58"/>
      <c r="FG157" s="58"/>
      <c r="FH157" s="58"/>
      <c r="FI157" s="58"/>
      <c r="FJ157" s="58"/>
      <c r="FK157" s="58"/>
      <c r="FL157" s="58"/>
      <c r="FM157" s="58"/>
      <c r="FN157" s="58"/>
      <c r="FO157" s="58"/>
      <c r="FP157" s="58"/>
      <c r="FQ157" s="58"/>
      <c r="FR157" s="58"/>
      <c r="FS157" s="58" t="s">
        <v>3183</v>
      </c>
      <c r="FT157" s="58">
        <v>1</v>
      </c>
      <c r="FU157" s="58">
        <v>0</v>
      </c>
      <c r="FV157" s="58">
        <v>0</v>
      </c>
      <c r="FW157" s="58">
        <v>0</v>
      </c>
      <c r="FX157" s="58">
        <v>0</v>
      </c>
      <c r="FY157" s="58">
        <v>0</v>
      </c>
      <c r="FZ157" s="58">
        <v>0</v>
      </c>
      <c r="GA157" s="58">
        <v>0</v>
      </c>
      <c r="GB157" s="58">
        <v>0</v>
      </c>
      <c r="GC157" s="58">
        <v>0</v>
      </c>
      <c r="GD157" s="58">
        <v>0</v>
      </c>
      <c r="GE157" s="58">
        <v>0</v>
      </c>
      <c r="GF157" s="58">
        <v>1</v>
      </c>
      <c r="GG157" s="58">
        <v>0</v>
      </c>
      <c r="GH157" s="58">
        <v>0</v>
      </c>
      <c r="GI157" s="58">
        <v>0</v>
      </c>
      <c r="GJ157" s="58">
        <v>0</v>
      </c>
      <c r="GK157" s="58"/>
      <c r="GL157" s="58" t="s">
        <v>499</v>
      </c>
      <c r="GM157" s="58">
        <v>0</v>
      </c>
      <c r="GN157" s="58">
        <v>0</v>
      </c>
      <c r="GO157" s="58">
        <v>1</v>
      </c>
      <c r="GP157" s="58">
        <v>0</v>
      </c>
      <c r="GQ157" s="58">
        <v>0</v>
      </c>
      <c r="GR157" s="58">
        <v>0</v>
      </c>
      <c r="GS157" s="58"/>
      <c r="GT157" s="58"/>
      <c r="GU157" s="58"/>
      <c r="GV157" s="58"/>
      <c r="GW157" s="58"/>
      <c r="GX157" s="58"/>
      <c r="GY157" s="58"/>
      <c r="GZ157" s="58"/>
      <c r="HA157" s="58"/>
      <c r="HB157" s="58"/>
      <c r="HC157" s="58"/>
      <c r="HD157" s="58"/>
      <c r="HE157" s="58"/>
      <c r="HF157" s="58"/>
      <c r="HG157" s="58"/>
      <c r="HH157" s="58"/>
      <c r="HI157" s="58"/>
      <c r="HJ157" s="58"/>
      <c r="HK157" s="58"/>
      <c r="HL157" s="58"/>
      <c r="HM157" s="58"/>
      <c r="HN157" s="58"/>
      <c r="HO157" s="58"/>
      <c r="HP157" s="58"/>
      <c r="HQ157" s="58"/>
      <c r="HR157" s="58"/>
      <c r="HS157" s="58"/>
      <c r="HT157" s="58"/>
      <c r="HU157" s="58"/>
      <c r="HV157" s="58"/>
      <c r="HW157" s="58"/>
      <c r="HX157" s="58" t="s">
        <v>423</v>
      </c>
      <c r="HY157" s="58"/>
      <c r="HZ157" s="58" t="s">
        <v>345</v>
      </c>
      <c r="IA157" s="58"/>
      <c r="IB157" s="58"/>
      <c r="IC157" s="58"/>
      <c r="ID157" s="58" t="s">
        <v>4254</v>
      </c>
      <c r="IE157" s="58"/>
      <c r="IF157" s="58"/>
      <c r="IG157" s="58"/>
      <c r="IH157" s="58"/>
      <c r="II157" s="58"/>
      <c r="IJ157" s="58"/>
      <c r="IK157" s="58"/>
      <c r="IL157" s="58"/>
      <c r="IM157" s="58"/>
      <c r="IN157" s="58"/>
      <c r="IO157" s="58"/>
      <c r="IP157" s="58"/>
      <c r="IQ157" s="58"/>
      <c r="IR157" s="39"/>
      <c r="IS157" s="58"/>
      <c r="IT157" s="58"/>
      <c r="IU157" s="58"/>
      <c r="IV157" s="58"/>
      <c r="IW157" s="58"/>
      <c r="IX157" s="58"/>
      <c r="IY157" s="58"/>
      <c r="IZ157" s="58"/>
      <c r="JA157" s="58"/>
      <c r="JB157" s="58"/>
      <c r="JC157" s="58"/>
      <c r="JD157" s="58"/>
      <c r="JE157" s="58"/>
      <c r="JF157" s="58"/>
      <c r="JG157" s="58"/>
      <c r="JH157" s="58"/>
      <c r="JI157" s="58"/>
      <c r="JJ157" s="58"/>
      <c r="JK157" s="58"/>
      <c r="JL157" s="58"/>
      <c r="JM157" s="58"/>
      <c r="JN157" s="39"/>
      <c r="JO157" s="39"/>
      <c r="JP157" s="58" t="s">
        <v>448</v>
      </c>
      <c r="JQ157" s="58">
        <v>0</v>
      </c>
      <c r="JR157" s="58">
        <v>1</v>
      </c>
      <c r="JS157" s="58">
        <v>0</v>
      </c>
      <c r="JT157" s="58">
        <v>0</v>
      </c>
      <c r="JU157" s="58">
        <v>0</v>
      </c>
      <c r="JV157" s="58">
        <v>0</v>
      </c>
      <c r="JW157" s="58">
        <v>0</v>
      </c>
      <c r="JX157" s="58">
        <v>0</v>
      </c>
      <c r="JY157" s="58">
        <v>0</v>
      </c>
      <c r="JZ157" s="58"/>
      <c r="KA157" s="58" t="s">
        <v>4338</v>
      </c>
      <c r="KB157" s="59" t="s">
        <v>407</v>
      </c>
      <c r="KC157" s="58">
        <v>1</v>
      </c>
      <c r="KD157" s="58">
        <v>1</v>
      </c>
      <c r="KE157" s="58">
        <v>1</v>
      </c>
      <c r="KF157" s="58">
        <v>1</v>
      </c>
      <c r="KG157" s="58">
        <v>0</v>
      </c>
      <c r="KH157" s="58">
        <v>1</v>
      </c>
      <c r="KI157" s="58">
        <v>0</v>
      </c>
      <c r="KJ157" s="58">
        <v>0</v>
      </c>
      <c r="KK157" s="58">
        <v>0</v>
      </c>
      <c r="KL157" s="58">
        <v>0</v>
      </c>
      <c r="KM157" s="58">
        <v>0</v>
      </c>
      <c r="KN157" s="58">
        <v>0</v>
      </c>
      <c r="KO157" s="58"/>
      <c r="KP157" s="58">
        <v>0</v>
      </c>
      <c r="KQ157" s="58">
        <v>0</v>
      </c>
      <c r="KR157" s="58">
        <v>0</v>
      </c>
      <c r="KS157" s="58"/>
      <c r="KT157" s="58" t="s">
        <v>411</v>
      </c>
      <c r="KU157" s="59" t="s">
        <v>351</v>
      </c>
      <c r="KV157" s="58"/>
      <c r="KW157" s="58" t="s">
        <v>408</v>
      </c>
      <c r="KX157" s="58"/>
      <c r="KY157" s="58"/>
      <c r="KZ157" s="58"/>
      <c r="LA157" s="58"/>
      <c r="LB157" s="58"/>
      <c r="LC157" s="58"/>
      <c r="LD157" s="58"/>
      <c r="LE157" s="58"/>
      <c r="LF157" s="58"/>
      <c r="LG157" s="58"/>
      <c r="LH157" s="58"/>
      <c r="LI157" s="58"/>
      <c r="LJ157" s="58"/>
      <c r="LK157" s="58"/>
      <c r="LL157" s="58"/>
      <c r="LM157" s="58"/>
      <c r="LN157" s="58"/>
      <c r="LO157" s="58"/>
      <c r="LP157" s="58"/>
      <c r="LQ157" s="58"/>
      <c r="LR157" s="58"/>
      <c r="LS157" s="58"/>
      <c r="LT157" s="58"/>
      <c r="LU157" s="58"/>
      <c r="LV157" s="58"/>
      <c r="LW157" s="58"/>
      <c r="LX157" s="58"/>
      <c r="LY157" s="58"/>
      <c r="LZ157" s="58"/>
      <c r="MA157" s="58"/>
      <c r="MB157" s="58"/>
      <c r="MC157" s="58"/>
      <c r="MD157" s="58"/>
      <c r="ME157" s="58"/>
      <c r="MF157" s="58"/>
      <c r="MG157" s="54" t="s">
        <v>355</v>
      </c>
      <c r="MH157" s="58" t="s">
        <v>2271</v>
      </c>
      <c r="MI157" s="54" t="s">
        <v>355</v>
      </c>
      <c r="MJ157" s="58" t="s">
        <v>1008</v>
      </c>
      <c r="MK157" s="58">
        <v>0</v>
      </c>
      <c r="ML157" s="58">
        <v>0</v>
      </c>
      <c r="MM157" s="58">
        <v>0</v>
      </c>
      <c r="MN157" s="58">
        <v>1</v>
      </c>
      <c r="MO157" s="58">
        <v>0</v>
      </c>
      <c r="MP157" s="58">
        <v>0</v>
      </c>
      <c r="MQ157" s="58">
        <v>0</v>
      </c>
      <c r="MR157" s="58">
        <v>0</v>
      </c>
      <c r="MS157" s="58"/>
      <c r="MT157" s="54" t="s">
        <v>355</v>
      </c>
      <c r="MU157" s="58">
        <v>0</v>
      </c>
      <c r="MV157" s="58">
        <v>0</v>
      </c>
      <c r="MW157" s="58"/>
      <c r="MX157" s="58">
        <v>0</v>
      </c>
      <c r="MY157" s="58">
        <v>1</v>
      </c>
      <c r="MZ157" s="58">
        <v>0</v>
      </c>
      <c r="NA157" s="58"/>
      <c r="NB157" s="58" t="s">
        <v>325</v>
      </c>
      <c r="NC157" s="58">
        <v>1</v>
      </c>
      <c r="ND157" s="58">
        <v>0</v>
      </c>
      <c r="NE157" s="58">
        <v>0</v>
      </c>
      <c r="NF157" s="58">
        <v>0</v>
      </c>
      <c r="NG157" s="58" t="s">
        <v>413</v>
      </c>
      <c r="NH157" s="58">
        <v>0</v>
      </c>
      <c r="NI157" s="58">
        <v>0</v>
      </c>
      <c r="NJ157" s="58">
        <v>1</v>
      </c>
      <c r="NK157" s="58">
        <v>0</v>
      </c>
      <c r="NL157" s="58">
        <v>0</v>
      </c>
      <c r="NM157" s="58">
        <v>0</v>
      </c>
      <c r="NN157" s="58">
        <v>0</v>
      </c>
      <c r="NO157" s="58">
        <v>0</v>
      </c>
      <c r="NP157" s="58">
        <v>0</v>
      </c>
      <c r="NQ157" s="58">
        <v>0</v>
      </c>
      <c r="NR157" s="58">
        <v>0</v>
      </c>
      <c r="NS157" s="58"/>
      <c r="NT157" s="58"/>
      <c r="NU157" s="58" t="s">
        <v>327</v>
      </c>
      <c r="NV157" s="58" t="s">
        <v>327</v>
      </c>
      <c r="NW157" s="58"/>
      <c r="NX157" s="58"/>
      <c r="NY157" s="58"/>
      <c r="NZ157" s="58"/>
      <c r="OA157" s="58"/>
      <c r="OB157" s="58"/>
      <c r="OC157" s="58"/>
      <c r="OD157" s="58"/>
      <c r="OE157" s="58"/>
      <c r="OF157" s="58"/>
      <c r="OG157" s="58"/>
      <c r="OH157" s="58"/>
      <c r="OI157" s="58"/>
      <c r="OJ157" s="58"/>
      <c r="OK157" s="58"/>
      <c r="OL157" s="58"/>
      <c r="OM157" s="58"/>
      <c r="ON157" s="58"/>
      <c r="OO157" s="58"/>
      <c r="OP157" s="58"/>
      <c r="OQ157" s="58"/>
      <c r="OR157" s="58"/>
      <c r="OS157" s="58"/>
      <c r="OT157" s="58"/>
      <c r="OU157" s="58"/>
      <c r="OV157" s="39"/>
      <c r="OW157" s="58"/>
      <c r="OX157" s="58"/>
      <c r="OY157" s="58"/>
      <c r="OZ157" s="58"/>
      <c r="PA157" s="58"/>
      <c r="PB157" s="58"/>
      <c r="PC157" s="58"/>
      <c r="PD157" s="58"/>
      <c r="PE157" s="58"/>
      <c r="PF157" s="58"/>
      <c r="PG157" s="58"/>
      <c r="PH157" s="58"/>
      <c r="PI157" s="58"/>
      <c r="PJ157" s="58"/>
      <c r="PK157" s="58"/>
      <c r="PL157" s="58"/>
      <c r="PM157" s="58"/>
      <c r="PN157" s="58"/>
      <c r="PO157" s="58"/>
      <c r="PP157" s="58"/>
      <c r="PQ157" s="58"/>
      <c r="PR157" s="58"/>
      <c r="PS157" s="58"/>
      <c r="PT157" s="58"/>
      <c r="PU157" s="58"/>
      <c r="PV157" s="58"/>
      <c r="PW157" s="58"/>
      <c r="PX157" s="58"/>
      <c r="PY157" s="58"/>
      <c r="PZ157" s="58"/>
      <c r="QA157" s="58"/>
      <c r="QB157" s="58"/>
      <c r="QC157" s="58"/>
      <c r="QD157" s="58"/>
      <c r="QE157" s="58"/>
      <c r="QF157" s="58"/>
      <c r="QG157" s="58"/>
      <c r="QH157" s="58"/>
      <c r="QI157" s="58"/>
      <c r="QJ157" s="58"/>
      <c r="QK157" s="58"/>
      <c r="QL157" s="58"/>
      <c r="QM157" s="58"/>
      <c r="QN157" s="58"/>
      <c r="QO157" s="58"/>
      <c r="QP157" s="58"/>
      <c r="QQ157" s="58"/>
      <c r="QR157" s="58"/>
      <c r="QS157" s="58"/>
      <c r="QT157" s="58"/>
      <c r="QU157" s="58"/>
      <c r="QV157" s="58"/>
      <c r="QW157" s="58"/>
      <c r="QX157" s="58"/>
      <c r="QY157" s="58"/>
      <c r="QZ157" s="58"/>
      <c r="RA157" s="58"/>
      <c r="RB157" s="58"/>
      <c r="RC157" s="58"/>
      <c r="RD157" s="58"/>
      <c r="RE157" s="58"/>
      <c r="RF157" s="58"/>
      <c r="RG157" s="58"/>
      <c r="RH157" s="58"/>
      <c r="RI157" s="58"/>
      <c r="RJ157" s="58"/>
      <c r="RK157" s="58"/>
      <c r="RL157" s="58"/>
      <c r="RM157" s="58"/>
      <c r="RN157" s="58"/>
      <c r="RO157" s="58"/>
      <c r="RP157" s="58"/>
      <c r="RQ157" s="58"/>
      <c r="RR157" s="58"/>
      <c r="RS157" s="58"/>
      <c r="RT157" s="58"/>
      <c r="RU157" s="58"/>
      <c r="RV157" s="58"/>
      <c r="RW157" s="58"/>
      <c r="RX157" s="58"/>
      <c r="RY157" s="58"/>
      <c r="RZ157" s="58"/>
      <c r="SA157" s="58"/>
      <c r="SB157" s="58"/>
      <c r="SC157" s="58"/>
      <c r="SD157" s="58"/>
      <c r="SE157" s="58"/>
      <c r="SF157" s="58"/>
      <c r="SG157" s="58"/>
      <c r="SH157" s="58"/>
      <c r="SI157" s="58"/>
      <c r="SJ157" s="58"/>
      <c r="SK157" s="58"/>
      <c r="SL157" s="58"/>
      <c r="SM157" s="58"/>
      <c r="SN157" s="58"/>
      <c r="SO157" s="58"/>
      <c r="SP157" s="58"/>
      <c r="SQ157" s="58"/>
      <c r="SR157" s="58"/>
      <c r="SS157" s="58"/>
      <c r="ST157" s="58"/>
      <c r="SU157" s="58"/>
      <c r="SV157" s="58"/>
      <c r="SW157" s="58"/>
      <c r="SX157" s="58"/>
      <c r="SY157" s="58"/>
      <c r="SZ157" s="58"/>
      <c r="TA157" s="58"/>
      <c r="TB157" s="58"/>
      <c r="TC157" s="58"/>
      <c r="TD157" s="58"/>
      <c r="TE157" s="58"/>
      <c r="TF157" s="58"/>
      <c r="TG157" s="58"/>
      <c r="TH157" s="58"/>
      <c r="TI157" s="58"/>
      <c r="TJ157" s="58"/>
      <c r="TK157" s="58"/>
      <c r="TL157" s="58"/>
      <c r="TM157" s="58"/>
      <c r="TN157" s="58"/>
      <c r="TO157" s="58"/>
      <c r="TP157" s="58"/>
      <c r="TQ157" s="58"/>
      <c r="TR157" s="58"/>
      <c r="TS157" s="58"/>
      <c r="TT157" s="58"/>
      <c r="TU157" s="58"/>
      <c r="TV157" s="58"/>
      <c r="TW157" s="58"/>
      <c r="TX157" s="58"/>
      <c r="TY157" s="58"/>
      <c r="TZ157" s="58"/>
      <c r="UA157" s="58"/>
      <c r="UB157" s="58"/>
      <c r="UC157" s="58"/>
      <c r="UD157" s="58"/>
      <c r="UE157" s="58"/>
      <c r="UF157" s="58"/>
      <c r="UG157" s="58"/>
      <c r="UH157" s="58"/>
      <c r="UI157" s="58"/>
      <c r="UJ157" s="58"/>
      <c r="UK157" s="58"/>
      <c r="UL157" s="58"/>
      <c r="UM157" s="58"/>
      <c r="UN157" s="58"/>
      <c r="UO157" s="58"/>
      <c r="UP157" s="58"/>
      <c r="UQ157" s="58"/>
      <c r="UR157" s="58"/>
      <c r="US157" s="58"/>
      <c r="UT157" s="58"/>
      <c r="UU157" s="58"/>
      <c r="UV157" s="58"/>
      <c r="UW157" s="58"/>
      <c r="UX157" s="58"/>
      <c r="UY157" s="58"/>
      <c r="UZ157" s="58"/>
      <c r="VA157" s="58"/>
      <c r="VB157" s="58"/>
      <c r="VC157" s="58"/>
      <c r="VD157" s="58"/>
      <c r="VE157" s="58"/>
      <c r="VF157" s="58"/>
      <c r="VG157" s="58"/>
      <c r="VH157" s="58"/>
      <c r="VI157" s="58"/>
      <c r="VJ157" s="58"/>
      <c r="VK157" s="58"/>
      <c r="VL157" s="58"/>
      <c r="VM157" s="58"/>
      <c r="VN157" s="58"/>
      <c r="VO157" s="58"/>
      <c r="VP157" s="58"/>
      <c r="VQ157" s="58"/>
      <c r="VR157" s="58"/>
      <c r="VS157" s="58" t="s">
        <v>815</v>
      </c>
      <c r="VT157" s="58">
        <v>0</v>
      </c>
      <c r="VU157" s="58">
        <v>0</v>
      </c>
      <c r="VV157" s="58">
        <v>1</v>
      </c>
      <c r="VW157" s="58">
        <v>0</v>
      </c>
      <c r="VX157" s="58">
        <v>0</v>
      </c>
      <c r="VY157" s="58">
        <v>0</v>
      </c>
      <c r="VZ157" s="58">
        <v>0</v>
      </c>
      <c r="WA157" s="58">
        <v>0</v>
      </c>
      <c r="WB157" s="58"/>
      <c r="WC157" s="58">
        <v>0</v>
      </c>
      <c r="WD157" s="58">
        <v>0</v>
      </c>
      <c r="WE157" s="58">
        <v>0</v>
      </c>
      <c r="WF157" s="58"/>
      <c r="WG157" s="39" t="s">
        <v>4472</v>
      </c>
      <c r="WH157" s="58" t="s">
        <v>4522</v>
      </c>
      <c r="WI157" s="58" t="s">
        <v>3197</v>
      </c>
      <c r="WJ157" s="58">
        <v>0</v>
      </c>
      <c r="WK157" s="58">
        <v>0</v>
      </c>
      <c r="WL157" s="58">
        <v>1</v>
      </c>
      <c r="WM157" s="58">
        <v>0</v>
      </c>
      <c r="WN157" s="58">
        <v>0</v>
      </c>
      <c r="WO157" s="58">
        <v>1</v>
      </c>
      <c r="WP157" s="58">
        <v>0</v>
      </c>
      <c r="WQ157" s="58">
        <v>0</v>
      </c>
      <c r="WR157" s="58">
        <v>1</v>
      </c>
      <c r="WS157" s="58">
        <v>0</v>
      </c>
      <c r="WT157" s="58">
        <v>0</v>
      </c>
      <c r="WU157" s="58"/>
      <c r="WV157" s="58">
        <v>0</v>
      </c>
      <c r="WW157" s="58">
        <v>0</v>
      </c>
      <c r="WX157" s="58">
        <v>0</v>
      </c>
      <c r="WY157" s="58"/>
      <c r="WZ157" s="58" t="s">
        <v>5091</v>
      </c>
      <c r="XA157" s="58" t="s">
        <v>327</v>
      </c>
      <c r="XB157" s="58"/>
      <c r="XC157" s="58"/>
      <c r="XD157" s="58"/>
      <c r="XE157" s="58"/>
      <c r="XF157" s="58"/>
      <c r="XG157" s="58"/>
      <c r="XH157" s="58"/>
      <c r="XI157" s="58"/>
      <c r="XJ157" s="39" t="s">
        <v>355</v>
      </c>
      <c r="XK157" s="58" t="s">
        <v>327</v>
      </c>
      <c r="XL157" s="58"/>
      <c r="XM157" s="58" t="s">
        <v>598</v>
      </c>
      <c r="XN157" s="58">
        <v>0</v>
      </c>
      <c r="XO157" s="58">
        <v>0</v>
      </c>
      <c r="XP157" s="58">
        <v>1</v>
      </c>
      <c r="XQ157" s="58"/>
      <c r="XR157" s="58">
        <v>0</v>
      </c>
      <c r="XS157" s="58">
        <v>0</v>
      </c>
      <c r="XT157" s="58">
        <v>0</v>
      </c>
      <c r="XU157" s="58"/>
      <c r="XV157" s="58"/>
      <c r="XW157" s="58" t="s">
        <v>1915</v>
      </c>
      <c r="XX157" s="58">
        <v>232127646</v>
      </c>
      <c r="XY157" s="58" t="s">
        <v>3199</v>
      </c>
      <c r="XZ157" s="57">
        <v>44514.773854166669</v>
      </c>
      <c r="YA157" s="58"/>
      <c r="YB157" s="58"/>
      <c r="YC157" s="58" t="s">
        <v>336</v>
      </c>
      <c r="YD157" s="58" t="s">
        <v>337</v>
      </c>
      <c r="YE157" s="58"/>
      <c r="YF157" s="58">
        <v>170</v>
      </c>
    </row>
    <row r="158" spans="1:656" s="14" customFormat="1" x14ac:dyDescent="0.25">
      <c r="A158" s="52">
        <v>44514.896729178239</v>
      </c>
      <c r="B158" s="53">
        <v>44514.95693252315</v>
      </c>
      <c r="C158" s="53">
        <v>44514</v>
      </c>
      <c r="D158" s="54" t="s">
        <v>2735</v>
      </c>
      <c r="E158" s="54" t="s">
        <v>364</v>
      </c>
      <c r="F158" s="53">
        <v>44514</v>
      </c>
      <c r="G158" s="54" t="s">
        <v>310</v>
      </c>
      <c r="H158" s="54" t="s">
        <v>310</v>
      </c>
      <c r="I158" s="54" t="s">
        <v>1915</v>
      </c>
      <c r="J158" s="54" t="s">
        <v>312</v>
      </c>
      <c r="K158" s="54" t="s">
        <v>313</v>
      </c>
      <c r="L158" s="54"/>
      <c r="M158" s="54" t="s">
        <v>314</v>
      </c>
      <c r="N158" s="54" t="s">
        <v>310</v>
      </c>
      <c r="O158" s="54" t="s">
        <v>315</v>
      </c>
      <c r="P158" s="54" t="s">
        <v>316</v>
      </c>
      <c r="Q158" s="54"/>
      <c r="R158" s="54" t="s">
        <v>531</v>
      </c>
      <c r="S158" s="54">
        <v>3</v>
      </c>
      <c r="T158" s="54">
        <v>0</v>
      </c>
      <c r="U158" s="54">
        <v>2</v>
      </c>
      <c r="V158" s="54" t="s">
        <v>2758</v>
      </c>
      <c r="W158" s="54">
        <v>0</v>
      </c>
      <c r="X158" s="54">
        <v>0</v>
      </c>
      <c r="Y158" s="54">
        <v>0</v>
      </c>
      <c r="Z158" s="54">
        <v>1</v>
      </c>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c r="BG158" s="54"/>
      <c r="BH158" s="54"/>
      <c r="BI158" s="54"/>
      <c r="BJ158" s="54"/>
      <c r="BK158" s="54"/>
      <c r="BL158" s="54"/>
      <c r="BM158" s="54"/>
      <c r="BN158" s="54"/>
      <c r="BO158" s="54"/>
      <c r="BP158" s="54"/>
      <c r="BQ158" s="54"/>
      <c r="BR158" s="54"/>
      <c r="BS158" s="54"/>
      <c r="BT158" s="54"/>
      <c r="BU158" s="54"/>
      <c r="BV158" s="54"/>
      <c r="BW158" s="54"/>
      <c r="BX158" s="54"/>
      <c r="BY158" s="54"/>
      <c r="BZ158" s="54"/>
      <c r="CA158" s="54"/>
      <c r="CB158" s="54"/>
      <c r="CC158" s="54"/>
      <c r="CD158" s="54"/>
      <c r="CE158" s="54"/>
      <c r="CF158" s="54"/>
      <c r="CG158" s="54"/>
      <c r="CH158" s="54"/>
      <c r="CI158" s="54"/>
      <c r="CJ158" s="54"/>
      <c r="CK158" s="54"/>
      <c r="CL158" s="54"/>
      <c r="CM158" s="54"/>
      <c r="CN158" s="54"/>
      <c r="CO158" s="54"/>
      <c r="CP158" s="54"/>
      <c r="CQ158" s="54"/>
      <c r="CR158" s="54"/>
      <c r="CS158" s="54"/>
      <c r="CT158" s="54"/>
      <c r="CU158" s="54"/>
      <c r="CV158" s="54"/>
      <c r="CW158" s="54"/>
      <c r="CX158" s="54"/>
      <c r="CY158" s="54"/>
      <c r="CZ158" s="54"/>
      <c r="DA158" s="54" t="s">
        <v>846</v>
      </c>
      <c r="DB158" s="54">
        <v>0</v>
      </c>
      <c r="DC158" s="54">
        <v>1</v>
      </c>
      <c r="DD158" s="54">
        <v>0</v>
      </c>
      <c r="DE158" s="54">
        <v>0</v>
      </c>
      <c r="DF158" s="54">
        <v>0</v>
      </c>
      <c r="DG158" s="54">
        <v>0</v>
      </c>
      <c r="DH158" s="54">
        <v>0</v>
      </c>
      <c r="DI158" s="54">
        <v>0</v>
      </c>
      <c r="DJ158" s="54"/>
      <c r="DK158" s="54" t="s">
        <v>518</v>
      </c>
      <c r="DL158" s="54"/>
      <c r="DM158" s="54">
        <v>2000</v>
      </c>
      <c r="DN158" s="54" t="s">
        <v>327</v>
      </c>
      <c r="DO158" s="54"/>
      <c r="DP158" s="54"/>
      <c r="DQ158" s="54"/>
      <c r="DR158" s="54"/>
      <c r="DS158" s="54"/>
      <c r="DT158" s="54"/>
      <c r="DU158" s="54"/>
      <c r="DV158" s="54"/>
      <c r="DW158" s="54"/>
      <c r="DX158" s="54"/>
      <c r="DY158" s="54"/>
      <c r="DZ158" s="54"/>
      <c r="EA158" s="54"/>
      <c r="EB158" s="54"/>
      <c r="EC158" s="54"/>
      <c r="ED158" s="54"/>
      <c r="EE158" s="54"/>
      <c r="EF158" s="54"/>
      <c r="EG158" s="54"/>
      <c r="EH158" s="54"/>
      <c r="EI158" s="54" t="s">
        <v>341</v>
      </c>
      <c r="EJ158" s="54" t="s">
        <v>318</v>
      </c>
      <c r="EK158" s="54">
        <v>1</v>
      </c>
      <c r="EL158" s="54">
        <v>0</v>
      </c>
      <c r="EM158" s="54">
        <v>0</v>
      </c>
      <c r="EN158" s="54">
        <v>0</v>
      </c>
      <c r="EO158" s="54">
        <v>0</v>
      </c>
      <c r="EP158" s="54">
        <v>0</v>
      </c>
      <c r="EQ158" s="54"/>
      <c r="ER158" s="54"/>
      <c r="ES158" s="54"/>
      <c r="ET158" s="54"/>
      <c r="EU158" s="54"/>
      <c r="EV158" s="54"/>
      <c r="EW158" s="54"/>
      <c r="EX158" s="54"/>
      <c r="EY158" s="54"/>
      <c r="EZ158" s="54"/>
      <c r="FA158" s="54"/>
      <c r="FB158" s="54"/>
      <c r="FC158" s="54"/>
      <c r="FD158" s="54"/>
      <c r="FE158" s="54"/>
      <c r="FF158" s="54"/>
      <c r="FG158" s="54"/>
      <c r="FH158" s="54"/>
      <c r="FI158" s="54"/>
      <c r="FJ158" s="54"/>
      <c r="FK158" s="54"/>
      <c r="FL158" s="54"/>
      <c r="FM158" s="54"/>
      <c r="FN158" s="54"/>
      <c r="FO158" s="54"/>
      <c r="FP158" s="54"/>
      <c r="FQ158" s="54"/>
      <c r="FR158" s="54"/>
      <c r="FS158" s="54"/>
      <c r="FT158" s="54"/>
      <c r="FU158" s="54"/>
      <c r="FV158" s="54"/>
      <c r="FW158" s="54"/>
      <c r="FX158" s="54"/>
      <c r="FY158" s="54"/>
      <c r="FZ158" s="54"/>
      <c r="GA158" s="54"/>
      <c r="GB158" s="54"/>
      <c r="GC158" s="54"/>
      <c r="GD158" s="54"/>
      <c r="GE158" s="54"/>
      <c r="GF158" s="54"/>
      <c r="GG158" s="54"/>
      <c r="GH158" s="54"/>
      <c r="GI158" s="54"/>
      <c r="GJ158" s="54"/>
      <c r="GK158" s="54"/>
      <c r="GL158" s="54"/>
      <c r="GM158" s="54"/>
      <c r="GN158" s="54"/>
      <c r="GO158" s="54"/>
      <c r="GP158" s="54"/>
      <c r="GQ158" s="54"/>
      <c r="GR158" s="54"/>
      <c r="GS158" s="54"/>
      <c r="GT158" s="54" t="s">
        <v>3200</v>
      </c>
      <c r="GU158" s="54">
        <v>0</v>
      </c>
      <c r="GV158" s="54">
        <v>0</v>
      </c>
      <c r="GW158" s="54">
        <v>0</v>
      </c>
      <c r="GX158" s="54">
        <v>0</v>
      </c>
      <c r="GY158" s="54">
        <v>0</v>
      </c>
      <c r="GZ158" s="54">
        <v>0</v>
      </c>
      <c r="HA158" s="54">
        <v>0</v>
      </c>
      <c r="HB158" s="54">
        <v>0</v>
      </c>
      <c r="HC158" s="54">
        <v>0</v>
      </c>
      <c r="HD158" s="54">
        <v>0</v>
      </c>
      <c r="HE158" s="54">
        <v>0</v>
      </c>
      <c r="HF158" s="54">
        <v>0</v>
      </c>
      <c r="HG158" s="54">
        <v>0</v>
      </c>
      <c r="HH158" s="54">
        <v>1</v>
      </c>
      <c r="HI158" s="54">
        <v>0</v>
      </c>
      <c r="HJ158" s="54">
        <v>0</v>
      </c>
      <c r="HK158" s="54">
        <v>0</v>
      </c>
      <c r="HL158" s="54"/>
      <c r="HM158" s="54" t="s">
        <v>318</v>
      </c>
      <c r="HN158" s="54">
        <v>1</v>
      </c>
      <c r="HO158" s="54">
        <v>0</v>
      </c>
      <c r="HP158" s="54">
        <v>0</v>
      </c>
      <c r="HQ158" s="54">
        <v>0</v>
      </c>
      <c r="HR158" s="54">
        <v>0</v>
      </c>
      <c r="HS158" s="54">
        <v>0</v>
      </c>
      <c r="HT158" s="54"/>
      <c r="HU158" s="54"/>
      <c r="HV158" s="54"/>
      <c r="HW158" s="54"/>
      <c r="HX158" s="54"/>
      <c r="HY158" s="54"/>
      <c r="HZ158" s="54"/>
      <c r="IA158" s="54" t="s">
        <v>423</v>
      </c>
      <c r="IB158" s="54"/>
      <c r="IC158" s="54" t="s">
        <v>345</v>
      </c>
      <c r="ID158" s="54" t="s">
        <v>4295</v>
      </c>
      <c r="IE158" s="54"/>
      <c r="IF158" s="54"/>
      <c r="IG158" s="54"/>
      <c r="IH158" s="54"/>
      <c r="II158" s="54"/>
      <c r="IJ158" s="54"/>
      <c r="IK158" s="54"/>
      <c r="IL158" s="54"/>
      <c r="IM158" s="54"/>
      <c r="IN158" s="54"/>
      <c r="IO158" s="54"/>
      <c r="IP158" s="54"/>
      <c r="IQ158" s="54"/>
      <c r="IR158" s="39"/>
      <c r="IS158" s="54"/>
      <c r="IT158" s="54"/>
      <c r="IU158" s="54"/>
      <c r="IV158" s="54"/>
      <c r="IW158" s="54"/>
      <c r="IX158" s="54"/>
      <c r="IY158" s="54"/>
      <c r="IZ158" s="54"/>
      <c r="JA158" s="54"/>
      <c r="JB158" s="54"/>
      <c r="JC158" s="54"/>
      <c r="JD158" s="54"/>
      <c r="JE158" s="54"/>
      <c r="JF158" s="54"/>
      <c r="JG158" s="54"/>
      <c r="JH158" s="54"/>
      <c r="JI158" s="54"/>
      <c r="JJ158" s="54"/>
      <c r="JK158" s="54"/>
      <c r="JL158" s="54"/>
      <c r="JM158" s="54"/>
      <c r="JN158" s="39"/>
      <c r="JO158" s="39"/>
      <c r="JP158" s="54"/>
      <c r="JQ158" s="54"/>
      <c r="JR158" s="54"/>
      <c r="JS158" s="54"/>
      <c r="JT158" s="54"/>
      <c r="JU158" s="54"/>
      <c r="JV158" s="54"/>
      <c r="JW158" s="54"/>
      <c r="JX158" s="54"/>
      <c r="JY158" s="54"/>
      <c r="JZ158" s="54"/>
      <c r="KA158" s="54"/>
      <c r="KB158" s="59"/>
      <c r="KC158" s="54"/>
      <c r="KD158" s="54"/>
      <c r="KE158" s="54"/>
      <c r="KF158" s="54"/>
      <c r="KG158" s="54"/>
      <c r="KH158" s="54"/>
      <c r="KI158" s="54"/>
      <c r="KJ158" s="54"/>
      <c r="KK158" s="54"/>
      <c r="KL158" s="54"/>
      <c r="KM158" s="54"/>
      <c r="KN158" s="54"/>
      <c r="KO158" s="54"/>
      <c r="KP158" s="54"/>
      <c r="KQ158" s="54"/>
      <c r="KR158" s="54"/>
      <c r="KS158" s="54"/>
      <c r="KT158" s="54"/>
      <c r="KU158" s="54"/>
      <c r="KV158" s="54"/>
      <c r="KW158" s="54"/>
      <c r="KX158" s="54"/>
      <c r="KY158" s="54" t="s">
        <v>448</v>
      </c>
      <c r="KZ158" s="54">
        <v>0</v>
      </c>
      <c r="LA158" s="54">
        <v>1</v>
      </c>
      <c r="LB158" s="54">
        <v>0</v>
      </c>
      <c r="LC158" s="54">
        <v>0</v>
      </c>
      <c r="LD158" s="54">
        <v>0</v>
      </c>
      <c r="LE158" s="54">
        <v>0</v>
      </c>
      <c r="LF158" s="54">
        <v>0</v>
      </c>
      <c r="LG158" s="54">
        <v>0</v>
      </c>
      <c r="LH158" s="54">
        <v>0</v>
      </c>
      <c r="LI158" s="54"/>
      <c r="LJ158" s="54" t="s">
        <v>4343</v>
      </c>
      <c r="LK158" s="54" t="s">
        <v>4348</v>
      </c>
      <c r="LL158" s="54">
        <v>0</v>
      </c>
      <c r="LM158" s="54">
        <v>0</v>
      </c>
      <c r="LN158" s="54">
        <v>1</v>
      </c>
      <c r="LO158" s="54">
        <v>0</v>
      </c>
      <c r="LP158" s="54">
        <v>1</v>
      </c>
      <c r="LQ158" s="54">
        <v>0</v>
      </c>
      <c r="LR158" s="54">
        <v>0</v>
      </c>
      <c r="LS158" s="54">
        <v>0</v>
      </c>
      <c r="LT158" s="54">
        <v>0</v>
      </c>
      <c r="LU158" s="54">
        <v>0</v>
      </c>
      <c r="LV158" s="54">
        <v>0</v>
      </c>
      <c r="LW158" s="54">
        <v>0</v>
      </c>
      <c r="LX158" s="54">
        <v>1</v>
      </c>
      <c r="LY158" s="54">
        <v>0</v>
      </c>
      <c r="LZ158" s="54">
        <v>0</v>
      </c>
      <c r="MA158" s="54" t="s">
        <v>4350</v>
      </c>
      <c r="MB158" s="54" t="s">
        <v>427</v>
      </c>
      <c r="MC158" s="54" t="s">
        <v>351</v>
      </c>
      <c r="MD158" s="54"/>
      <c r="ME158" s="54" t="s">
        <v>408</v>
      </c>
      <c r="MF158" s="54"/>
      <c r="MG158" s="54" t="s">
        <v>355</v>
      </c>
      <c r="MH158" s="54" t="s">
        <v>355</v>
      </c>
      <c r="MI158" s="54" t="s">
        <v>355</v>
      </c>
      <c r="MJ158" s="54" t="s">
        <v>1121</v>
      </c>
      <c r="MK158" s="54">
        <v>0</v>
      </c>
      <c r="ML158" s="54">
        <v>0</v>
      </c>
      <c r="MM158" s="54">
        <v>1</v>
      </c>
      <c r="MN158" s="54">
        <v>0</v>
      </c>
      <c r="MO158" s="54">
        <v>0</v>
      </c>
      <c r="MP158" s="54">
        <v>0</v>
      </c>
      <c r="MQ158" s="54">
        <v>0</v>
      </c>
      <c r="MR158" s="54">
        <v>0</v>
      </c>
      <c r="MS158" s="54"/>
      <c r="MT158" s="54" t="s">
        <v>324</v>
      </c>
      <c r="MU158" s="54">
        <v>0</v>
      </c>
      <c r="MV158" s="54">
        <v>1</v>
      </c>
      <c r="MW158" s="54"/>
      <c r="MX158" s="54">
        <v>0</v>
      </c>
      <c r="MY158" s="54">
        <v>0</v>
      </c>
      <c r="MZ158" s="54">
        <v>0</v>
      </c>
      <c r="NA158" s="54"/>
      <c r="NB158" s="54" t="s">
        <v>325</v>
      </c>
      <c r="NC158" s="54">
        <v>1</v>
      </c>
      <c r="ND158" s="54">
        <v>0</v>
      </c>
      <c r="NE158" s="54">
        <v>0</v>
      </c>
      <c r="NF158" s="54">
        <v>0</v>
      </c>
      <c r="NG158" s="54" t="s">
        <v>326</v>
      </c>
      <c r="NH158" s="54">
        <v>0</v>
      </c>
      <c r="NI158" s="54">
        <v>0</v>
      </c>
      <c r="NJ158" s="54">
        <v>0</v>
      </c>
      <c r="NK158" s="54">
        <v>1</v>
      </c>
      <c r="NL158" s="54">
        <v>0</v>
      </c>
      <c r="NM158" s="54">
        <v>0</v>
      </c>
      <c r="NN158" s="54">
        <v>0</v>
      </c>
      <c r="NO158" s="54">
        <v>0</v>
      </c>
      <c r="NP158" s="54">
        <v>0</v>
      </c>
      <c r="NQ158" s="54">
        <v>0</v>
      </c>
      <c r="NR158" s="54">
        <v>0</v>
      </c>
      <c r="NS158" s="54"/>
      <c r="NT158" s="54"/>
      <c r="NU158" s="54" t="s">
        <v>327</v>
      </c>
      <c r="NV158" s="54" t="s">
        <v>327</v>
      </c>
      <c r="NW158" s="54"/>
      <c r="NX158" s="54"/>
      <c r="NY158" s="54"/>
      <c r="NZ158" s="54"/>
      <c r="OA158" s="54"/>
      <c r="OB158" s="54"/>
      <c r="OC158" s="54"/>
      <c r="OD158" s="54"/>
      <c r="OE158" s="54"/>
      <c r="OF158" s="54"/>
      <c r="OG158" s="54"/>
      <c r="OH158" s="54"/>
      <c r="OI158" s="54"/>
      <c r="OJ158" s="54"/>
      <c r="OK158" s="54"/>
      <c r="OL158" s="54"/>
      <c r="OM158" s="54"/>
      <c r="ON158" s="54"/>
      <c r="OO158" s="54"/>
      <c r="OP158" s="54"/>
      <c r="OQ158" s="54"/>
      <c r="OR158" s="54"/>
      <c r="OS158" s="54"/>
      <c r="OT158" s="54"/>
      <c r="OU158" s="54"/>
      <c r="OV158" s="39"/>
      <c r="OW158" s="54"/>
      <c r="OX158" s="54"/>
      <c r="OY158" s="54"/>
      <c r="OZ158" s="54"/>
      <c r="PA158" s="54"/>
      <c r="PB158" s="54"/>
      <c r="PC158" s="54"/>
      <c r="PD158" s="54"/>
      <c r="PE158" s="54"/>
      <c r="PF158" s="54"/>
      <c r="PG158" s="54"/>
      <c r="PH158" s="54"/>
      <c r="PI158" s="54"/>
      <c r="PJ158" s="54"/>
      <c r="PK158" s="54"/>
      <c r="PL158" s="54"/>
      <c r="PM158" s="54"/>
      <c r="PN158" s="54"/>
      <c r="PO158" s="54"/>
      <c r="PP158" s="54"/>
      <c r="PQ158" s="54"/>
      <c r="PR158" s="54"/>
      <c r="PS158" s="54"/>
      <c r="PT158" s="54"/>
      <c r="PU158" s="54"/>
      <c r="PV158" s="54"/>
      <c r="PW158" s="54"/>
      <c r="PX158" s="54"/>
      <c r="PY158" s="54"/>
      <c r="PZ158" s="54"/>
      <c r="QA158" s="54"/>
      <c r="QB158" s="54"/>
      <c r="QC158" s="54"/>
      <c r="QD158" s="54"/>
      <c r="QE158" s="54"/>
      <c r="QF158" s="54"/>
      <c r="QG158" s="54"/>
      <c r="QH158" s="54"/>
      <c r="QI158" s="54"/>
      <c r="QJ158" s="54"/>
      <c r="QK158" s="54"/>
      <c r="QL158" s="54"/>
      <c r="QM158" s="54"/>
      <c r="QN158" s="54"/>
      <c r="QO158" s="54"/>
      <c r="QP158" s="54"/>
      <c r="QQ158" s="54"/>
      <c r="QR158" s="54"/>
      <c r="QS158" s="54"/>
      <c r="QT158" s="54"/>
      <c r="QU158" s="54"/>
      <c r="QV158" s="54"/>
      <c r="QW158" s="54"/>
      <c r="QX158" s="54"/>
      <c r="QY158" s="54"/>
      <c r="QZ158" s="54"/>
      <c r="RA158" s="54"/>
      <c r="RB158" s="54"/>
      <c r="RC158" s="54"/>
      <c r="RD158" s="54"/>
      <c r="RE158" s="54"/>
      <c r="RF158" s="54"/>
      <c r="RG158" s="54"/>
      <c r="RH158" s="54"/>
      <c r="RI158" s="54"/>
      <c r="RJ158" s="54"/>
      <c r="RK158" s="54"/>
      <c r="RL158" s="54"/>
      <c r="RM158" s="54"/>
      <c r="RN158" s="54"/>
      <c r="RO158" s="54"/>
      <c r="RP158" s="54"/>
      <c r="RQ158" s="54"/>
      <c r="RR158" s="54"/>
      <c r="RS158" s="54"/>
      <c r="RT158" s="54"/>
      <c r="RU158" s="54"/>
      <c r="RV158" s="54"/>
      <c r="RW158" s="54"/>
      <c r="RX158" s="54"/>
      <c r="RY158" s="54"/>
      <c r="RZ158" s="54"/>
      <c r="SA158" s="54"/>
      <c r="SB158" s="54"/>
      <c r="SC158" s="54"/>
      <c r="SD158" s="54"/>
      <c r="SE158" s="54"/>
      <c r="SF158" s="54"/>
      <c r="SG158" s="54"/>
      <c r="SH158" s="54"/>
      <c r="SI158" s="54"/>
      <c r="SJ158" s="54"/>
      <c r="SK158" s="54"/>
      <c r="SL158" s="54"/>
      <c r="SM158" s="54"/>
      <c r="SN158" s="54"/>
      <c r="SO158" s="54"/>
      <c r="SP158" s="54"/>
      <c r="SQ158" s="54"/>
      <c r="SR158" s="54"/>
      <c r="SS158" s="54"/>
      <c r="ST158" s="54"/>
      <c r="SU158" s="54"/>
      <c r="SV158" s="54"/>
      <c r="SW158" s="54"/>
      <c r="SX158" s="54"/>
      <c r="SY158" s="54"/>
      <c r="SZ158" s="54"/>
      <c r="TA158" s="54"/>
      <c r="TB158" s="54"/>
      <c r="TC158" s="54"/>
      <c r="TD158" s="54"/>
      <c r="TE158" s="54"/>
      <c r="TF158" s="54"/>
      <c r="TG158" s="54"/>
      <c r="TH158" s="54"/>
      <c r="TI158" s="54"/>
      <c r="TJ158" s="54"/>
      <c r="TK158" s="54"/>
      <c r="TL158" s="54"/>
      <c r="TM158" s="54"/>
      <c r="TN158" s="54"/>
      <c r="TO158" s="54"/>
      <c r="TP158" s="54"/>
      <c r="TQ158" s="54"/>
      <c r="TR158" s="54"/>
      <c r="TS158" s="54"/>
      <c r="TT158" s="54"/>
      <c r="TU158" s="54"/>
      <c r="TV158" s="54"/>
      <c r="TW158" s="54"/>
      <c r="TX158" s="54"/>
      <c r="TY158" s="54"/>
      <c r="TZ158" s="54"/>
      <c r="UA158" s="54"/>
      <c r="UB158" s="54"/>
      <c r="UC158" s="54"/>
      <c r="UD158" s="54"/>
      <c r="UE158" s="54"/>
      <c r="UF158" s="54"/>
      <c r="UG158" s="54"/>
      <c r="UH158" s="54"/>
      <c r="UI158" s="54"/>
      <c r="UJ158" s="54"/>
      <c r="UK158" s="54"/>
      <c r="UL158" s="54"/>
      <c r="UM158" s="54"/>
      <c r="UN158" s="54"/>
      <c r="UO158" s="54"/>
      <c r="UP158" s="54"/>
      <c r="UQ158" s="54"/>
      <c r="UR158" s="54"/>
      <c r="US158" s="54"/>
      <c r="UT158" s="54"/>
      <c r="UU158" s="54"/>
      <c r="UV158" s="54"/>
      <c r="UW158" s="54"/>
      <c r="UX158" s="54"/>
      <c r="UY158" s="54"/>
      <c r="UZ158" s="54"/>
      <c r="VA158" s="54"/>
      <c r="VB158" s="54"/>
      <c r="VC158" s="54"/>
      <c r="VD158" s="54"/>
      <c r="VE158" s="54"/>
      <c r="VF158" s="54"/>
      <c r="VG158" s="54"/>
      <c r="VH158" s="54"/>
      <c r="VI158" s="54"/>
      <c r="VJ158" s="54"/>
      <c r="VK158" s="54"/>
      <c r="VL158" s="54"/>
      <c r="VM158" s="54"/>
      <c r="VN158" s="54"/>
      <c r="VO158" s="54"/>
      <c r="VP158" s="54"/>
      <c r="VQ158" s="54"/>
      <c r="VR158" s="54"/>
      <c r="VS158" s="54" t="s">
        <v>815</v>
      </c>
      <c r="VT158" s="54">
        <v>0</v>
      </c>
      <c r="VU158" s="54">
        <v>0</v>
      </c>
      <c r="VV158" s="54">
        <v>1</v>
      </c>
      <c r="VW158" s="54">
        <v>0</v>
      </c>
      <c r="VX158" s="54">
        <v>0</v>
      </c>
      <c r="VY158" s="54">
        <v>0</v>
      </c>
      <c r="VZ158" s="54">
        <v>0</v>
      </c>
      <c r="WA158" s="54">
        <v>0</v>
      </c>
      <c r="WB158" s="54"/>
      <c r="WC158" s="54">
        <v>0</v>
      </c>
      <c r="WD158" s="54">
        <v>0</v>
      </c>
      <c r="WE158" s="54">
        <v>0</v>
      </c>
      <c r="WF158" s="54"/>
      <c r="WG158" s="39" t="s">
        <v>4432</v>
      </c>
      <c r="WH158" s="54" t="s">
        <v>4517</v>
      </c>
      <c r="WI158" s="54" t="s">
        <v>474</v>
      </c>
      <c r="WJ158" s="54">
        <v>0</v>
      </c>
      <c r="WK158" s="54">
        <v>0</v>
      </c>
      <c r="WL158" s="54">
        <v>0</v>
      </c>
      <c r="WM158" s="54">
        <v>0</v>
      </c>
      <c r="WN158" s="54">
        <v>1</v>
      </c>
      <c r="WO158" s="54">
        <v>1</v>
      </c>
      <c r="WP158" s="54">
        <v>0</v>
      </c>
      <c r="WQ158" s="54">
        <v>0</v>
      </c>
      <c r="WR158" s="54">
        <v>0</v>
      </c>
      <c r="WS158" s="54">
        <v>0</v>
      </c>
      <c r="WT158" s="54">
        <v>0</v>
      </c>
      <c r="WU158" s="54"/>
      <c r="WV158" s="54">
        <v>0</v>
      </c>
      <c r="WW158" s="54">
        <v>0</v>
      </c>
      <c r="WX158" s="54">
        <v>0</v>
      </c>
      <c r="WY158" s="54"/>
      <c r="WZ158" s="39" t="s">
        <v>5065</v>
      </c>
      <c r="XA158" s="54" t="s">
        <v>327</v>
      </c>
      <c r="XB158" s="54"/>
      <c r="XC158" s="54"/>
      <c r="XD158" s="54"/>
      <c r="XE158" s="54"/>
      <c r="XF158" s="54"/>
      <c r="XG158" s="54"/>
      <c r="XH158" s="54"/>
      <c r="XI158" s="54"/>
      <c r="XJ158" s="39" t="s">
        <v>355</v>
      </c>
      <c r="XK158" s="54" t="s">
        <v>327</v>
      </c>
      <c r="XL158" s="54"/>
      <c r="XM158" s="54" t="s">
        <v>355</v>
      </c>
      <c r="XN158" s="54">
        <v>0</v>
      </c>
      <c r="XO158" s="54">
        <v>0</v>
      </c>
      <c r="XP158" s="54">
        <v>0</v>
      </c>
      <c r="XQ158" s="54"/>
      <c r="XR158" s="54">
        <v>0</v>
      </c>
      <c r="XS158" s="54">
        <v>1</v>
      </c>
      <c r="XT158" s="54">
        <v>0</v>
      </c>
      <c r="XU158" s="54"/>
      <c r="XV158" s="54"/>
      <c r="XW158" s="54" t="s">
        <v>4151</v>
      </c>
      <c r="XX158" s="54">
        <v>232150146</v>
      </c>
      <c r="XY158" s="54" t="s">
        <v>3208</v>
      </c>
      <c r="XZ158" s="53">
        <v>44514.876006944447</v>
      </c>
      <c r="YA158" s="54"/>
      <c r="YB158" s="54"/>
      <c r="YC158" s="54" t="s">
        <v>336</v>
      </c>
      <c r="YD158" s="54" t="s">
        <v>337</v>
      </c>
      <c r="YE158" s="54"/>
      <c r="YF158" s="54">
        <v>171</v>
      </c>
    </row>
    <row r="159" spans="1:656" s="14" customFormat="1" x14ac:dyDescent="0.25">
      <c r="A159" s="37">
        <v>44514.924602812498</v>
      </c>
      <c r="B159" s="38">
        <v>44514.961956643521</v>
      </c>
      <c r="C159" s="38">
        <v>44514</v>
      </c>
      <c r="D159" s="39" t="s">
        <v>2735</v>
      </c>
      <c r="E159" s="39" t="s">
        <v>364</v>
      </c>
      <c r="F159" s="38">
        <v>44514</v>
      </c>
      <c r="G159" s="39" t="s">
        <v>310</v>
      </c>
      <c r="H159" s="39" t="s">
        <v>310</v>
      </c>
      <c r="I159" s="39" t="s">
        <v>1915</v>
      </c>
      <c r="J159" s="39" t="s">
        <v>312</v>
      </c>
      <c r="K159" s="39" t="s">
        <v>441</v>
      </c>
      <c r="L159" s="39"/>
      <c r="M159" s="39" t="s">
        <v>314</v>
      </c>
      <c r="N159" s="39" t="s">
        <v>310</v>
      </c>
      <c r="O159" s="39" t="s">
        <v>517</v>
      </c>
      <c r="P159" s="39" t="s">
        <v>401</v>
      </c>
      <c r="Q159" s="39"/>
      <c r="R159" s="39" t="s">
        <v>531</v>
      </c>
      <c r="S159" s="39">
        <v>5</v>
      </c>
      <c r="T159" s="39">
        <v>0</v>
      </c>
      <c r="U159" s="39">
        <v>3</v>
      </c>
      <c r="V159" s="39" t="s">
        <v>2758</v>
      </c>
      <c r="W159" s="39">
        <v>0</v>
      </c>
      <c r="X159" s="39">
        <v>0</v>
      </c>
      <c r="Y159" s="39">
        <v>0</v>
      </c>
      <c r="Z159" s="39">
        <v>1</v>
      </c>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9"/>
      <c r="CH159" s="39"/>
      <c r="CI159" s="39"/>
      <c r="CJ159" s="39"/>
      <c r="CK159" s="39"/>
      <c r="CL159" s="39"/>
      <c r="CM159" s="39"/>
      <c r="CN159" s="39"/>
      <c r="CO159" s="39"/>
      <c r="CP159" s="39"/>
      <c r="CQ159" s="39"/>
      <c r="CR159" s="39"/>
      <c r="CS159" s="39"/>
      <c r="CT159" s="39"/>
      <c r="CU159" s="39"/>
      <c r="CV159" s="39"/>
      <c r="CW159" s="39"/>
      <c r="CX159" s="39"/>
      <c r="CY159" s="39"/>
      <c r="CZ159" s="39"/>
      <c r="DA159" s="39" t="s">
        <v>846</v>
      </c>
      <c r="DB159" s="39">
        <v>0</v>
      </c>
      <c r="DC159" s="39">
        <v>1</v>
      </c>
      <c r="DD159" s="39">
        <v>0</v>
      </c>
      <c r="DE159" s="39">
        <v>0</v>
      </c>
      <c r="DF159" s="39">
        <v>0</v>
      </c>
      <c r="DG159" s="39">
        <v>0</v>
      </c>
      <c r="DH159" s="39">
        <v>0</v>
      </c>
      <c r="DI159" s="39">
        <v>0</v>
      </c>
      <c r="DJ159" s="39"/>
      <c r="DK159" s="39" t="s">
        <v>518</v>
      </c>
      <c r="DL159" s="39"/>
      <c r="DM159" s="39">
        <v>1500</v>
      </c>
      <c r="DN159" s="39" t="s">
        <v>327</v>
      </c>
      <c r="DO159" s="39"/>
      <c r="DP159" s="39"/>
      <c r="DQ159" s="39"/>
      <c r="DR159" s="39"/>
      <c r="DS159" s="39"/>
      <c r="DT159" s="39"/>
      <c r="DU159" s="39"/>
      <c r="DV159" s="39"/>
      <c r="DW159" s="39"/>
      <c r="DX159" s="39"/>
      <c r="DY159" s="39"/>
      <c r="DZ159" s="39"/>
      <c r="EA159" s="39"/>
      <c r="EB159" s="39"/>
      <c r="EC159" s="39"/>
      <c r="ED159" s="39"/>
      <c r="EE159" s="39"/>
      <c r="EF159" s="39"/>
      <c r="EG159" s="39"/>
      <c r="EH159" s="39"/>
      <c r="EI159" s="39" t="s">
        <v>541</v>
      </c>
      <c r="EJ159" s="39" t="s">
        <v>318</v>
      </c>
      <c r="EK159" s="39">
        <v>1</v>
      </c>
      <c r="EL159" s="39">
        <v>0</v>
      </c>
      <c r="EM159" s="39">
        <v>0</v>
      </c>
      <c r="EN159" s="39">
        <v>0</v>
      </c>
      <c r="EO159" s="39">
        <v>0</v>
      </c>
      <c r="EP159" s="39">
        <v>0</v>
      </c>
      <c r="EQ159" s="39"/>
      <c r="ER159" s="39"/>
      <c r="ES159" s="39"/>
      <c r="ET159" s="39"/>
      <c r="EU159" s="39"/>
      <c r="EV159" s="39"/>
      <c r="EW159" s="39"/>
      <c r="EX159" s="39"/>
      <c r="EY159" s="39"/>
      <c r="EZ159" s="39"/>
      <c r="FA159" s="39"/>
      <c r="FB159" s="39"/>
      <c r="FC159" s="39"/>
      <c r="FD159" s="39"/>
      <c r="FE159" s="39"/>
      <c r="FF159" s="39"/>
      <c r="FG159" s="39"/>
      <c r="FH159" s="39"/>
      <c r="FI159" s="39"/>
      <c r="FJ159" s="39"/>
      <c r="FK159" s="39"/>
      <c r="FL159" s="39"/>
      <c r="FM159" s="39"/>
      <c r="FN159" s="39"/>
      <c r="FO159" s="39"/>
      <c r="FP159" s="39"/>
      <c r="FQ159" s="39"/>
      <c r="FR159" s="39"/>
      <c r="FS159" s="39"/>
      <c r="FT159" s="39"/>
      <c r="FU159" s="39"/>
      <c r="FV159" s="39"/>
      <c r="FW159" s="39"/>
      <c r="FX159" s="39"/>
      <c r="FY159" s="39"/>
      <c r="FZ159" s="39"/>
      <c r="GA159" s="39"/>
      <c r="GB159" s="39"/>
      <c r="GC159" s="39"/>
      <c r="GD159" s="39"/>
      <c r="GE159" s="39"/>
      <c r="GF159" s="39"/>
      <c r="GG159" s="39"/>
      <c r="GH159" s="39"/>
      <c r="GI159" s="39"/>
      <c r="GJ159" s="39"/>
      <c r="GK159" s="39"/>
      <c r="GL159" s="39"/>
      <c r="GM159" s="39"/>
      <c r="GN159" s="39"/>
      <c r="GO159" s="39"/>
      <c r="GP159" s="39"/>
      <c r="GQ159" s="39"/>
      <c r="GR159" s="39"/>
      <c r="GS159" s="39"/>
      <c r="GT159" s="39" t="s">
        <v>384</v>
      </c>
      <c r="GU159" s="39">
        <v>1</v>
      </c>
      <c r="GV159" s="39">
        <v>0</v>
      </c>
      <c r="GW159" s="39">
        <v>0</v>
      </c>
      <c r="GX159" s="39">
        <v>0</v>
      </c>
      <c r="GY159" s="39">
        <v>0</v>
      </c>
      <c r="GZ159" s="39">
        <v>0</v>
      </c>
      <c r="HA159" s="39">
        <v>0</v>
      </c>
      <c r="HB159" s="39">
        <v>0</v>
      </c>
      <c r="HC159" s="39">
        <v>0</v>
      </c>
      <c r="HD159" s="39">
        <v>0</v>
      </c>
      <c r="HE159" s="39">
        <v>0</v>
      </c>
      <c r="HF159" s="39">
        <v>0</v>
      </c>
      <c r="HG159" s="39">
        <v>0</v>
      </c>
      <c r="HH159" s="39">
        <v>0</v>
      </c>
      <c r="HI159" s="39">
        <v>0</v>
      </c>
      <c r="HJ159" s="39">
        <v>0</v>
      </c>
      <c r="HK159" s="39">
        <v>0</v>
      </c>
      <c r="HL159" s="39"/>
      <c r="HM159" s="39" t="s">
        <v>318</v>
      </c>
      <c r="HN159" s="39">
        <v>1</v>
      </c>
      <c r="HO159" s="39">
        <v>0</v>
      </c>
      <c r="HP159" s="39">
        <v>0</v>
      </c>
      <c r="HQ159" s="39">
        <v>0</v>
      </c>
      <c r="HR159" s="39">
        <v>0</v>
      </c>
      <c r="HS159" s="39">
        <v>0</v>
      </c>
      <c r="HT159" s="39"/>
      <c r="HU159" s="39"/>
      <c r="HV159" s="39"/>
      <c r="HW159" s="39"/>
      <c r="HX159" s="39"/>
      <c r="HY159" s="39"/>
      <c r="HZ159" s="39"/>
      <c r="IA159" s="39" t="s">
        <v>423</v>
      </c>
      <c r="IB159" s="39"/>
      <c r="IC159" s="39" t="s">
        <v>385</v>
      </c>
      <c r="ID159" s="39" t="s">
        <v>4200</v>
      </c>
      <c r="IE159" s="39"/>
      <c r="IF159" s="39"/>
      <c r="IG159" s="39"/>
      <c r="IH159" s="39"/>
      <c r="II159" s="39"/>
      <c r="IJ159" s="39"/>
      <c r="IK159" s="39"/>
      <c r="IL159" s="39"/>
      <c r="IM159" s="39"/>
      <c r="IN159" s="39"/>
      <c r="IO159" s="39"/>
      <c r="IP159" s="39"/>
      <c r="IQ159" s="39"/>
      <c r="IR159" s="39"/>
      <c r="IS159" s="39"/>
      <c r="IT159" s="39"/>
      <c r="IU159" s="39"/>
      <c r="IV159" s="39"/>
      <c r="IW159" s="39"/>
      <c r="IX159" s="39"/>
      <c r="IY159" s="39"/>
      <c r="IZ159" s="39"/>
      <c r="JA159" s="39"/>
      <c r="JB159" s="39"/>
      <c r="JC159" s="39"/>
      <c r="JD159" s="39"/>
      <c r="JE159" s="39"/>
      <c r="JF159" s="39"/>
      <c r="JG159" s="39"/>
      <c r="JH159" s="39"/>
      <c r="JI159" s="39"/>
      <c r="JJ159" s="39"/>
      <c r="JK159" s="39"/>
      <c r="JL159" s="39"/>
      <c r="JM159" s="39"/>
      <c r="JN159" s="39"/>
      <c r="JO159" s="39"/>
      <c r="JP159" s="39"/>
      <c r="JQ159" s="39"/>
      <c r="JR159" s="39"/>
      <c r="JS159" s="39"/>
      <c r="JT159" s="39"/>
      <c r="JU159" s="39"/>
      <c r="JV159" s="39"/>
      <c r="JW159" s="39"/>
      <c r="JX159" s="39"/>
      <c r="JY159" s="39"/>
      <c r="JZ159" s="39"/>
      <c r="KA159" s="39"/>
      <c r="KB159" s="61"/>
      <c r="KC159" s="39"/>
      <c r="KD159" s="39"/>
      <c r="KE159" s="39"/>
      <c r="KF159" s="39"/>
      <c r="KG159" s="39"/>
      <c r="KH159" s="39"/>
      <c r="KI159" s="39"/>
      <c r="KJ159" s="39"/>
      <c r="KK159" s="39"/>
      <c r="KL159" s="39"/>
      <c r="KM159" s="39"/>
      <c r="KN159" s="39"/>
      <c r="KO159" s="39"/>
      <c r="KP159" s="39"/>
      <c r="KQ159" s="39"/>
      <c r="KR159" s="39"/>
      <c r="KS159" s="39"/>
      <c r="KT159" s="39"/>
      <c r="KU159" s="39"/>
      <c r="KV159" s="39"/>
      <c r="KW159" s="39"/>
      <c r="KX159" s="39"/>
      <c r="KY159" s="39" t="s">
        <v>448</v>
      </c>
      <c r="KZ159" s="39">
        <v>0</v>
      </c>
      <c r="LA159" s="39">
        <v>1</v>
      </c>
      <c r="LB159" s="39">
        <v>0</v>
      </c>
      <c r="LC159" s="39">
        <v>0</v>
      </c>
      <c r="LD159" s="39">
        <v>0</v>
      </c>
      <c r="LE159" s="39">
        <v>0</v>
      </c>
      <c r="LF159" s="39">
        <v>0</v>
      </c>
      <c r="LG159" s="39">
        <v>0</v>
      </c>
      <c r="LH159" s="39">
        <v>0</v>
      </c>
      <c r="LI159" s="39"/>
      <c r="LJ159" s="39" t="s">
        <v>4344</v>
      </c>
      <c r="LK159" s="39" t="s">
        <v>2232</v>
      </c>
      <c r="LL159" s="39">
        <v>1</v>
      </c>
      <c r="LM159" s="39">
        <v>0</v>
      </c>
      <c r="LN159" s="39">
        <v>1</v>
      </c>
      <c r="LO159" s="39">
        <v>0</v>
      </c>
      <c r="LP159" s="39">
        <v>0</v>
      </c>
      <c r="LQ159" s="39">
        <v>0</v>
      </c>
      <c r="LR159" s="39">
        <v>0</v>
      </c>
      <c r="LS159" s="39">
        <v>0</v>
      </c>
      <c r="LT159" s="39">
        <v>0</v>
      </c>
      <c r="LU159" s="39">
        <v>0</v>
      </c>
      <c r="LV159" s="39">
        <v>0</v>
      </c>
      <c r="LW159" s="39">
        <v>0</v>
      </c>
      <c r="LX159" s="39">
        <v>0</v>
      </c>
      <c r="LY159" s="39">
        <v>0</v>
      </c>
      <c r="LZ159" s="39">
        <v>0</v>
      </c>
      <c r="MA159" s="39"/>
      <c r="MB159" s="39" t="s">
        <v>427</v>
      </c>
      <c r="MC159" s="39" t="s">
        <v>506</v>
      </c>
      <c r="MD159" s="39"/>
      <c r="ME159" s="39" t="s">
        <v>3212</v>
      </c>
      <c r="MF159" s="39"/>
      <c r="MG159" s="39" t="s">
        <v>355</v>
      </c>
      <c r="MH159" s="39" t="s">
        <v>355</v>
      </c>
      <c r="MI159" s="39" t="s">
        <v>355</v>
      </c>
      <c r="MJ159" s="39" t="s">
        <v>355</v>
      </c>
      <c r="MK159" s="39">
        <v>0</v>
      </c>
      <c r="ML159" s="39">
        <v>0</v>
      </c>
      <c r="MM159" s="39">
        <v>0</v>
      </c>
      <c r="MN159" s="39">
        <v>0</v>
      </c>
      <c r="MO159" s="39">
        <v>0</v>
      </c>
      <c r="MP159" s="39">
        <v>0</v>
      </c>
      <c r="MQ159" s="39">
        <v>1</v>
      </c>
      <c r="MR159" s="39">
        <v>0</v>
      </c>
      <c r="MS159" s="39"/>
      <c r="MT159" s="39" t="s">
        <v>355</v>
      </c>
      <c r="MU159" s="39">
        <v>0</v>
      </c>
      <c r="MV159" s="39">
        <v>0</v>
      </c>
      <c r="MW159" s="39"/>
      <c r="MX159" s="39">
        <v>0</v>
      </c>
      <c r="MY159" s="39">
        <v>1</v>
      </c>
      <c r="MZ159" s="39">
        <v>0</v>
      </c>
      <c r="NA159" s="39"/>
      <c r="NB159" s="39" t="s">
        <v>371</v>
      </c>
      <c r="NC159" s="39">
        <v>0</v>
      </c>
      <c r="ND159" s="39">
        <v>1</v>
      </c>
      <c r="NE159" s="39">
        <v>0</v>
      </c>
      <c r="NF159" s="39">
        <v>0</v>
      </c>
      <c r="NG159" s="39" t="s">
        <v>357</v>
      </c>
      <c r="NH159" s="39">
        <v>0</v>
      </c>
      <c r="NI159" s="39">
        <v>0</v>
      </c>
      <c r="NJ159" s="39">
        <v>1</v>
      </c>
      <c r="NK159" s="39">
        <v>1</v>
      </c>
      <c r="NL159" s="39">
        <v>0</v>
      </c>
      <c r="NM159" s="39">
        <v>0</v>
      </c>
      <c r="NN159" s="39">
        <v>0</v>
      </c>
      <c r="NO159" s="39">
        <v>0</v>
      </c>
      <c r="NP159" s="39">
        <v>0</v>
      </c>
      <c r="NQ159" s="39">
        <v>0</v>
      </c>
      <c r="NR159" s="39">
        <v>0</v>
      </c>
      <c r="NS159" s="39"/>
      <c r="NT159" s="39"/>
      <c r="NU159" s="39" t="s">
        <v>355</v>
      </c>
      <c r="NV159" s="39" t="s">
        <v>310</v>
      </c>
      <c r="NW159" s="39"/>
      <c r="NX159" s="39"/>
      <c r="NY159" s="39"/>
      <c r="NZ159" s="39"/>
      <c r="OA159" s="39"/>
      <c r="OB159" s="39"/>
      <c r="OC159" s="39"/>
      <c r="OD159" s="39"/>
      <c r="OE159" s="39"/>
      <c r="OF159" s="39"/>
      <c r="OG159" s="39"/>
      <c r="OH159" s="39"/>
      <c r="OI159" s="39" t="s">
        <v>737</v>
      </c>
      <c r="OJ159" s="39">
        <v>1</v>
      </c>
      <c r="OK159" s="39">
        <v>0</v>
      </c>
      <c r="OL159" s="39">
        <v>0</v>
      </c>
      <c r="OM159" s="39">
        <v>0</v>
      </c>
      <c r="ON159" s="39">
        <v>0</v>
      </c>
      <c r="OO159" s="39">
        <v>1</v>
      </c>
      <c r="OP159" s="39"/>
      <c r="OQ159" s="39"/>
      <c r="OR159" s="39">
        <v>0</v>
      </c>
      <c r="OS159" s="39">
        <v>0</v>
      </c>
      <c r="OT159" s="39">
        <v>0</v>
      </c>
      <c r="OU159" s="39"/>
      <c r="OV159" s="39"/>
      <c r="OW159" s="39"/>
      <c r="OX159" s="39"/>
      <c r="OY159" s="39"/>
      <c r="OZ159" s="39"/>
      <c r="PA159" s="39"/>
      <c r="PB159" s="39"/>
      <c r="PC159" s="39"/>
      <c r="PD159" s="39"/>
      <c r="PE159" s="39"/>
      <c r="PF159" s="39"/>
      <c r="PG159" s="39"/>
      <c r="PH159" s="39"/>
      <c r="PI159" s="39"/>
      <c r="PJ159" s="39"/>
      <c r="PK159" s="39"/>
      <c r="PL159" s="39"/>
      <c r="PM159" s="39"/>
      <c r="PN159" s="39"/>
      <c r="PO159" s="39"/>
      <c r="PP159" s="39"/>
      <c r="PQ159" s="39"/>
      <c r="PR159" s="39"/>
      <c r="PS159" s="39"/>
      <c r="PT159" s="39"/>
      <c r="PU159" s="39"/>
      <c r="PV159" s="39"/>
      <c r="PW159" s="39"/>
      <c r="PX159" s="39"/>
      <c r="PY159" s="39"/>
      <c r="PZ159" s="39"/>
      <c r="QA159" s="39"/>
      <c r="QB159" s="39"/>
      <c r="QC159" s="39"/>
      <c r="QD159" s="39"/>
      <c r="QE159" s="39"/>
      <c r="QF159" s="39"/>
      <c r="QG159" s="39"/>
      <c r="QH159" s="39"/>
      <c r="QI159" s="39"/>
      <c r="QJ159" s="39"/>
      <c r="QK159" s="39"/>
      <c r="QL159" s="39"/>
      <c r="QM159" s="39"/>
      <c r="QN159" s="39"/>
      <c r="QO159" s="39"/>
      <c r="QP159" s="39"/>
      <c r="QQ159" s="39"/>
      <c r="QR159" s="39"/>
      <c r="QS159" s="39"/>
      <c r="QT159" s="39"/>
      <c r="QU159" s="39"/>
      <c r="QV159" s="39"/>
      <c r="QW159" s="39"/>
      <c r="QX159" s="39"/>
      <c r="QY159" s="39"/>
      <c r="QZ159" s="39"/>
      <c r="RA159" s="39"/>
      <c r="RB159" s="39"/>
      <c r="RC159" s="39"/>
      <c r="RD159" s="39"/>
      <c r="RE159" s="39"/>
      <c r="RF159" s="39"/>
      <c r="RG159" s="39"/>
      <c r="RH159" s="39"/>
      <c r="RI159" s="39"/>
      <c r="RJ159" s="39"/>
      <c r="RK159" s="39"/>
      <c r="RL159" s="39"/>
      <c r="RM159" s="39"/>
      <c r="RN159" s="39"/>
      <c r="RO159" s="39"/>
      <c r="RP159" s="39"/>
      <c r="RQ159" s="39"/>
      <c r="RR159" s="39"/>
      <c r="RS159" s="39"/>
      <c r="RT159" s="39"/>
      <c r="RU159" s="39"/>
      <c r="RV159" s="39"/>
      <c r="RW159" s="39"/>
      <c r="RX159" s="39"/>
      <c r="RY159" s="39"/>
      <c r="RZ159" s="39"/>
      <c r="SA159" s="39"/>
      <c r="SB159" s="39"/>
      <c r="SC159" s="39"/>
      <c r="SD159" s="39"/>
      <c r="SE159" s="39"/>
      <c r="SF159" s="39"/>
      <c r="SG159" s="39"/>
      <c r="SH159" s="39"/>
      <c r="SI159" s="39"/>
      <c r="SJ159" s="39"/>
      <c r="SK159" s="39"/>
      <c r="SL159" s="39"/>
      <c r="SM159" s="39"/>
      <c r="SN159" s="39"/>
      <c r="SO159" s="39"/>
      <c r="SP159" s="39"/>
      <c r="SQ159" s="39"/>
      <c r="SR159" s="39"/>
      <c r="SS159" s="39"/>
      <c r="ST159" s="39"/>
      <c r="SU159" s="39"/>
      <c r="SV159" s="39"/>
      <c r="SW159" s="39"/>
      <c r="SX159" s="39"/>
      <c r="SY159" s="39"/>
      <c r="SZ159" s="39"/>
      <c r="TA159" s="39"/>
      <c r="TB159" s="39"/>
      <c r="TC159" s="39"/>
      <c r="TD159" s="39"/>
      <c r="TE159" s="39"/>
      <c r="TF159" s="39"/>
      <c r="TG159" s="39"/>
      <c r="TH159" s="39"/>
      <c r="TI159" s="39"/>
      <c r="TJ159" s="39"/>
      <c r="TK159" s="39"/>
      <c r="TL159" s="39"/>
      <c r="TM159" s="39"/>
      <c r="TN159" s="39"/>
      <c r="TO159" s="39"/>
      <c r="TP159" s="39"/>
      <c r="TQ159" s="39"/>
      <c r="TR159" s="39"/>
      <c r="TS159" s="39"/>
      <c r="TT159" s="39"/>
      <c r="TU159" s="39"/>
      <c r="TV159" s="39"/>
      <c r="TW159" s="39"/>
      <c r="TX159" s="39"/>
      <c r="TY159" s="39"/>
      <c r="TZ159" s="39"/>
      <c r="UA159" s="39"/>
      <c r="UB159" s="39"/>
      <c r="UC159" s="39"/>
      <c r="UD159" s="39"/>
      <c r="UE159" s="39"/>
      <c r="UF159" s="39"/>
      <c r="UG159" s="39"/>
      <c r="UH159" s="39"/>
      <c r="UI159" s="39"/>
      <c r="UJ159" s="39"/>
      <c r="UK159" s="39"/>
      <c r="UL159" s="39"/>
      <c r="UM159" s="39"/>
      <c r="UN159" s="39"/>
      <c r="UO159" s="39"/>
      <c r="UP159" s="39"/>
      <c r="UQ159" s="39"/>
      <c r="UR159" s="39"/>
      <c r="US159" s="39"/>
      <c r="UT159" s="39"/>
      <c r="UU159" s="39"/>
      <c r="UV159" s="39"/>
      <c r="UW159" s="39"/>
      <c r="UX159" s="39"/>
      <c r="UY159" s="39"/>
      <c r="UZ159" s="39"/>
      <c r="VA159" s="39"/>
      <c r="VB159" s="39"/>
      <c r="VC159" s="39"/>
      <c r="VD159" s="39"/>
      <c r="VE159" s="39"/>
      <c r="VF159" s="39"/>
      <c r="VG159" s="39"/>
      <c r="VH159" s="39"/>
      <c r="VI159" s="39"/>
      <c r="VJ159" s="39"/>
      <c r="VK159" s="39"/>
      <c r="VL159" s="39"/>
      <c r="VM159" s="39"/>
      <c r="VN159" s="39"/>
      <c r="VO159" s="39"/>
      <c r="VP159" s="39"/>
      <c r="VQ159" s="39"/>
      <c r="VR159" s="39"/>
      <c r="VS159" s="39" t="s">
        <v>815</v>
      </c>
      <c r="VT159" s="39">
        <v>0</v>
      </c>
      <c r="VU159" s="39">
        <v>0</v>
      </c>
      <c r="VV159" s="39">
        <v>1</v>
      </c>
      <c r="VW159" s="39">
        <v>0</v>
      </c>
      <c r="VX159" s="39">
        <v>0</v>
      </c>
      <c r="VY159" s="39">
        <v>0</v>
      </c>
      <c r="VZ159" s="39">
        <v>0</v>
      </c>
      <c r="WA159" s="39">
        <v>0</v>
      </c>
      <c r="WB159" s="39"/>
      <c r="WC159" s="39">
        <v>0</v>
      </c>
      <c r="WD159" s="39">
        <v>0</v>
      </c>
      <c r="WE159" s="39">
        <v>0</v>
      </c>
      <c r="WF159" s="39"/>
      <c r="WG159" s="39" t="s">
        <v>4473</v>
      </c>
      <c r="WH159" s="39" t="s">
        <v>4502</v>
      </c>
      <c r="WI159" s="39" t="s">
        <v>474</v>
      </c>
      <c r="WJ159" s="39">
        <v>0</v>
      </c>
      <c r="WK159" s="39">
        <v>0</v>
      </c>
      <c r="WL159" s="39">
        <v>0</v>
      </c>
      <c r="WM159" s="39">
        <v>0</v>
      </c>
      <c r="WN159" s="39">
        <v>1</v>
      </c>
      <c r="WO159" s="39">
        <v>1</v>
      </c>
      <c r="WP159" s="39">
        <v>0</v>
      </c>
      <c r="WQ159" s="39">
        <v>0</v>
      </c>
      <c r="WR159" s="39">
        <v>0</v>
      </c>
      <c r="WS159" s="39">
        <v>0</v>
      </c>
      <c r="WT159" s="39">
        <v>0</v>
      </c>
      <c r="WU159" s="39"/>
      <c r="WV159" s="39">
        <v>0</v>
      </c>
      <c r="WW159" s="39">
        <v>0</v>
      </c>
      <c r="WX159" s="39">
        <v>0</v>
      </c>
      <c r="WY159" s="39"/>
      <c r="WZ159" s="39" t="s">
        <v>5065</v>
      </c>
      <c r="XA159" s="39" t="s">
        <v>327</v>
      </c>
      <c r="XB159" s="39"/>
      <c r="XC159" s="39"/>
      <c r="XD159" s="39"/>
      <c r="XE159" s="39"/>
      <c r="XF159" s="39"/>
      <c r="XG159" s="39"/>
      <c r="XH159" s="39"/>
      <c r="XI159" s="39"/>
      <c r="XJ159" s="39" t="s">
        <v>355</v>
      </c>
      <c r="XK159" s="39" t="s">
        <v>327</v>
      </c>
      <c r="XL159" s="39"/>
      <c r="XM159" s="39" t="s">
        <v>428</v>
      </c>
      <c r="XN159" s="39">
        <v>0</v>
      </c>
      <c r="XO159" s="39">
        <v>0</v>
      </c>
      <c r="XP159" s="39">
        <v>0</v>
      </c>
      <c r="XQ159" s="39"/>
      <c r="XR159" s="39">
        <v>0</v>
      </c>
      <c r="XS159" s="39">
        <v>0</v>
      </c>
      <c r="XT159" s="39">
        <v>1</v>
      </c>
      <c r="XU159" s="39"/>
      <c r="XV159" s="39"/>
      <c r="XW159" s="39" t="s">
        <v>4152</v>
      </c>
      <c r="XX159" s="39">
        <v>232150148</v>
      </c>
      <c r="XY159" s="39" t="s">
        <v>3217</v>
      </c>
      <c r="XZ159" s="38">
        <v>44514.876006944447</v>
      </c>
      <c r="YA159" s="39"/>
      <c r="YB159" s="39"/>
      <c r="YC159" s="39" t="s">
        <v>336</v>
      </c>
      <c r="YD159" s="39" t="s">
        <v>337</v>
      </c>
      <c r="YE159" s="39"/>
      <c r="YF159" s="39">
        <v>172</v>
      </c>
    </row>
    <row r="160" spans="1:656" s="14" customFormat="1" x14ac:dyDescent="0.25">
      <c r="A160" s="37">
        <v>44514.886413680557</v>
      </c>
      <c r="B160" s="38">
        <v>44514.973091354157</v>
      </c>
      <c r="C160" s="38">
        <v>44514</v>
      </c>
      <c r="D160" s="39" t="s">
        <v>2735</v>
      </c>
      <c r="E160" s="39" t="s">
        <v>308</v>
      </c>
      <c r="F160" s="38">
        <v>44514</v>
      </c>
      <c r="G160" s="39" t="s">
        <v>310</v>
      </c>
      <c r="H160" s="39" t="s">
        <v>310</v>
      </c>
      <c r="I160" s="39" t="s">
        <v>1915</v>
      </c>
      <c r="J160" s="39" t="s">
        <v>312</v>
      </c>
      <c r="K160" s="39" t="s">
        <v>313</v>
      </c>
      <c r="L160" s="39"/>
      <c r="M160" s="39" t="s">
        <v>314</v>
      </c>
      <c r="N160" s="39" t="s">
        <v>310</v>
      </c>
      <c r="O160" s="39" t="s">
        <v>382</v>
      </c>
      <c r="P160" s="39" t="s">
        <v>401</v>
      </c>
      <c r="Q160" s="39"/>
      <c r="R160" s="39" t="s">
        <v>317</v>
      </c>
      <c r="S160" s="39">
        <v>4</v>
      </c>
      <c r="T160" s="39"/>
      <c r="U160" s="39">
        <v>3</v>
      </c>
      <c r="V160" s="39" t="s">
        <v>319</v>
      </c>
      <c r="W160" s="39">
        <v>0</v>
      </c>
      <c r="X160" s="39">
        <v>1</v>
      </c>
      <c r="Y160" s="39">
        <v>0</v>
      </c>
      <c r="Z160" s="39">
        <v>0</v>
      </c>
      <c r="AA160" s="39"/>
      <c r="AB160" s="39"/>
      <c r="AC160" s="39"/>
      <c r="AD160" s="39"/>
      <c r="AE160" s="39"/>
      <c r="AF160" s="39" t="s">
        <v>310</v>
      </c>
      <c r="AG160" s="39" t="s">
        <v>339</v>
      </c>
      <c r="AH160" s="39">
        <v>1</v>
      </c>
      <c r="AI160" s="39">
        <v>0</v>
      </c>
      <c r="AJ160" s="39">
        <v>0</v>
      </c>
      <c r="AK160" s="39">
        <v>0</v>
      </c>
      <c r="AL160" s="39">
        <v>0</v>
      </c>
      <c r="AM160" s="39">
        <v>0</v>
      </c>
      <c r="AN160" s="39">
        <v>0</v>
      </c>
      <c r="AO160" s="39">
        <v>0</v>
      </c>
      <c r="AP160" s="39"/>
      <c r="AQ160" s="39" t="s">
        <v>383</v>
      </c>
      <c r="AR160" s="39"/>
      <c r="AS160" s="39">
        <v>100</v>
      </c>
      <c r="AT160" s="39" t="s">
        <v>327</v>
      </c>
      <c r="AU160" s="39"/>
      <c r="AV160" s="39"/>
      <c r="AW160" s="39"/>
      <c r="AX160" s="39"/>
      <c r="AY160" s="39"/>
      <c r="AZ160" s="39"/>
      <c r="BA160" s="39"/>
      <c r="BB160" s="39"/>
      <c r="BC160" s="39"/>
      <c r="BD160" s="39"/>
      <c r="BE160" s="39"/>
      <c r="BF160" s="39"/>
      <c r="BG160" s="39"/>
      <c r="BH160" s="39"/>
      <c r="BI160" s="39"/>
      <c r="BJ160" s="39"/>
      <c r="BK160" s="39"/>
      <c r="BL160" s="39"/>
      <c r="BM160" s="39"/>
      <c r="BN160" s="39"/>
      <c r="BO160" s="39" t="s">
        <v>341</v>
      </c>
      <c r="BP160" s="39"/>
      <c r="BQ160" s="39"/>
      <c r="BR160" s="39"/>
      <c r="BS160" s="39"/>
      <c r="BT160" s="39"/>
      <c r="BU160" s="39"/>
      <c r="BV160" s="39"/>
      <c r="BW160" s="39"/>
      <c r="BX160" s="39"/>
      <c r="BY160" s="39"/>
      <c r="BZ160" s="39"/>
      <c r="CA160" s="39"/>
      <c r="CB160" s="39"/>
      <c r="CC160" s="39"/>
      <c r="CD160" s="39"/>
      <c r="CE160" s="39"/>
      <c r="CF160" s="39"/>
      <c r="CG160" s="39"/>
      <c r="CH160" s="39"/>
      <c r="CI160" s="39"/>
      <c r="CJ160" s="39"/>
      <c r="CK160" s="39"/>
      <c r="CL160" s="39"/>
      <c r="CM160" s="39"/>
      <c r="CN160" s="39"/>
      <c r="CO160" s="39"/>
      <c r="CP160" s="39"/>
      <c r="CQ160" s="39"/>
      <c r="CR160" s="39"/>
      <c r="CS160" s="39"/>
      <c r="CT160" s="39"/>
      <c r="CU160" s="39"/>
      <c r="CV160" s="39"/>
      <c r="CW160" s="39"/>
      <c r="CX160" s="39"/>
      <c r="CY160" s="39"/>
      <c r="CZ160" s="39"/>
      <c r="DA160" s="39"/>
      <c r="DB160" s="39"/>
      <c r="DC160" s="39"/>
      <c r="DD160" s="39"/>
      <c r="DE160" s="39"/>
      <c r="DF160" s="39"/>
      <c r="DG160" s="39"/>
      <c r="DH160" s="39"/>
      <c r="DI160" s="39"/>
      <c r="DJ160" s="39"/>
      <c r="DK160" s="39"/>
      <c r="DL160" s="39"/>
      <c r="DM160" s="39"/>
      <c r="DN160" s="39"/>
      <c r="DO160" s="39"/>
      <c r="DP160" s="39"/>
      <c r="DQ160" s="39"/>
      <c r="DR160" s="39"/>
      <c r="DS160" s="39"/>
      <c r="DT160" s="39"/>
      <c r="DU160" s="39"/>
      <c r="DV160" s="39"/>
      <c r="DW160" s="39"/>
      <c r="DX160" s="39"/>
      <c r="DY160" s="39"/>
      <c r="DZ160" s="39"/>
      <c r="EA160" s="39"/>
      <c r="EB160" s="39"/>
      <c r="EC160" s="39"/>
      <c r="ED160" s="39"/>
      <c r="EE160" s="39"/>
      <c r="EF160" s="39"/>
      <c r="EG160" s="39"/>
      <c r="EH160" s="39"/>
      <c r="EI160" s="39"/>
      <c r="EJ160" s="39" t="s">
        <v>320</v>
      </c>
      <c r="EK160" s="39">
        <v>0</v>
      </c>
      <c r="EL160" s="39">
        <v>0</v>
      </c>
      <c r="EM160" s="39">
        <v>0</v>
      </c>
      <c r="EN160" s="39">
        <v>1</v>
      </c>
      <c r="EO160" s="39">
        <v>0</v>
      </c>
      <c r="EP160" s="39">
        <v>0</v>
      </c>
      <c r="EQ160" s="39" t="s">
        <v>3993</v>
      </c>
      <c r="ER160" s="39" t="s">
        <v>342</v>
      </c>
      <c r="ES160" s="39">
        <v>1</v>
      </c>
      <c r="ET160" s="39">
        <v>1</v>
      </c>
      <c r="EU160" s="39">
        <v>0</v>
      </c>
      <c r="EV160" s="39">
        <v>0</v>
      </c>
      <c r="EW160" s="39">
        <v>0</v>
      </c>
      <c r="EX160" s="39">
        <v>0</v>
      </c>
      <c r="EY160" s="39">
        <v>0</v>
      </c>
      <c r="EZ160" s="39">
        <v>0</v>
      </c>
      <c r="FA160" s="39">
        <v>0</v>
      </c>
      <c r="FB160" s="39">
        <v>0</v>
      </c>
      <c r="FC160" s="39">
        <v>0</v>
      </c>
      <c r="FD160" s="39">
        <v>0</v>
      </c>
      <c r="FE160" s="39">
        <v>0</v>
      </c>
      <c r="FF160" s="39">
        <v>0</v>
      </c>
      <c r="FG160" s="39">
        <v>0</v>
      </c>
      <c r="FH160" s="39">
        <v>0</v>
      </c>
      <c r="FI160" s="39">
        <v>0</v>
      </c>
      <c r="FJ160" s="39"/>
      <c r="FK160" s="39" t="s">
        <v>320</v>
      </c>
      <c r="FL160" s="39">
        <v>0</v>
      </c>
      <c r="FM160" s="39">
        <v>0</v>
      </c>
      <c r="FN160" s="39">
        <v>0</v>
      </c>
      <c r="FO160" s="39">
        <v>1</v>
      </c>
      <c r="FP160" s="39">
        <v>0</v>
      </c>
      <c r="FQ160" s="39">
        <v>0</v>
      </c>
      <c r="FR160" s="39" t="s">
        <v>3999</v>
      </c>
      <c r="FS160" s="39"/>
      <c r="FT160" s="39"/>
      <c r="FU160" s="39"/>
      <c r="FV160" s="39"/>
      <c r="FW160" s="39"/>
      <c r="FX160" s="39"/>
      <c r="FY160" s="39"/>
      <c r="FZ160" s="39"/>
      <c r="GA160" s="39"/>
      <c r="GB160" s="39"/>
      <c r="GC160" s="39"/>
      <c r="GD160" s="39"/>
      <c r="GE160" s="39"/>
      <c r="GF160" s="39"/>
      <c r="GG160" s="39"/>
      <c r="GH160" s="39"/>
      <c r="GI160" s="39"/>
      <c r="GJ160" s="39"/>
      <c r="GK160" s="39"/>
      <c r="GL160" s="39"/>
      <c r="GM160" s="39"/>
      <c r="GN160" s="39"/>
      <c r="GO160" s="39"/>
      <c r="GP160" s="39"/>
      <c r="GQ160" s="39"/>
      <c r="GR160" s="39"/>
      <c r="GS160" s="39"/>
      <c r="GT160" s="39"/>
      <c r="GU160" s="39"/>
      <c r="GV160" s="39"/>
      <c r="GW160" s="39"/>
      <c r="GX160" s="39"/>
      <c r="GY160" s="39"/>
      <c r="GZ160" s="39"/>
      <c r="HA160" s="39"/>
      <c r="HB160" s="39"/>
      <c r="HC160" s="39"/>
      <c r="HD160" s="39"/>
      <c r="HE160" s="39"/>
      <c r="HF160" s="39"/>
      <c r="HG160" s="39"/>
      <c r="HH160" s="39"/>
      <c r="HI160" s="39"/>
      <c r="HJ160" s="39"/>
      <c r="HK160" s="39"/>
      <c r="HL160" s="39"/>
      <c r="HM160" s="39"/>
      <c r="HN160" s="39"/>
      <c r="HO160" s="39"/>
      <c r="HP160" s="39"/>
      <c r="HQ160" s="39"/>
      <c r="HR160" s="39"/>
      <c r="HS160" s="39"/>
      <c r="HT160" s="39"/>
      <c r="HU160" s="39" t="s">
        <v>344</v>
      </c>
      <c r="HV160" s="39"/>
      <c r="HW160" s="39" t="s">
        <v>345</v>
      </c>
      <c r="HX160" s="39"/>
      <c r="HY160" s="39"/>
      <c r="HZ160" s="39"/>
      <c r="IA160" s="39"/>
      <c r="IB160" s="39"/>
      <c r="IC160" s="39"/>
      <c r="ID160" s="39" t="s">
        <v>4275</v>
      </c>
      <c r="IE160" s="39" t="s">
        <v>347</v>
      </c>
      <c r="IF160" s="39">
        <v>1</v>
      </c>
      <c r="IG160" s="39">
        <v>0</v>
      </c>
      <c r="IH160" s="39">
        <v>0</v>
      </c>
      <c r="II160" s="39">
        <v>0</v>
      </c>
      <c r="IJ160" s="39">
        <v>0</v>
      </c>
      <c r="IK160" s="39">
        <v>0</v>
      </c>
      <c r="IL160" s="39">
        <v>0</v>
      </c>
      <c r="IM160" s="39">
        <v>0</v>
      </c>
      <c r="IN160" s="39">
        <v>0</v>
      </c>
      <c r="IO160" s="39">
        <v>0</v>
      </c>
      <c r="IP160" s="39">
        <v>0</v>
      </c>
      <c r="IQ160" s="39"/>
      <c r="IR160" s="39" t="s">
        <v>4216</v>
      </c>
      <c r="IS160" s="39" t="s">
        <v>349</v>
      </c>
      <c r="IT160" s="39">
        <v>0</v>
      </c>
      <c r="IU160" s="39">
        <v>0</v>
      </c>
      <c r="IV160" s="39">
        <v>1</v>
      </c>
      <c r="IW160" s="39">
        <v>0</v>
      </c>
      <c r="IX160" s="39">
        <v>0</v>
      </c>
      <c r="IY160" s="39">
        <v>1</v>
      </c>
      <c r="IZ160" s="39">
        <v>0</v>
      </c>
      <c r="JA160" s="39">
        <v>0</v>
      </c>
      <c r="JB160" s="39">
        <v>0</v>
      </c>
      <c r="JC160" s="39">
        <v>0</v>
      </c>
      <c r="JD160" s="39">
        <v>0</v>
      </c>
      <c r="JE160" s="39">
        <v>0</v>
      </c>
      <c r="JF160" s="39">
        <v>0</v>
      </c>
      <c r="JG160" s="39">
        <v>0</v>
      </c>
      <c r="JH160" s="39">
        <v>0</v>
      </c>
      <c r="JI160" s="39">
        <v>0</v>
      </c>
      <c r="JJ160" s="39"/>
      <c r="JK160" s="39" t="s">
        <v>427</v>
      </c>
      <c r="JL160" s="61" t="s">
        <v>351</v>
      </c>
      <c r="JM160" s="39"/>
      <c r="JN160" s="39" t="s">
        <v>352</v>
      </c>
      <c r="JO160" s="39"/>
      <c r="JP160" s="39"/>
      <c r="JQ160" s="39"/>
      <c r="JR160" s="39"/>
      <c r="JS160" s="39"/>
      <c r="JT160" s="39"/>
      <c r="JU160" s="39"/>
      <c r="JV160" s="39"/>
      <c r="JW160" s="39"/>
      <c r="JX160" s="39"/>
      <c r="JY160" s="39"/>
      <c r="JZ160" s="39"/>
      <c r="KA160" s="39"/>
      <c r="KB160" s="61"/>
      <c r="KC160" s="39"/>
      <c r="KD160" s="39"/>
      <c r="KE160" s="39"/>
      <c r="KF160" s="39"/>
      <c r="KG160" s="39"/>
      <c r="KH160" s="39"/>
      <c r="KI160" s="39"/>
      <c r="KJ160" s="39"/>
      <c r="KK160" s="39"/>
      <c r="KL160" s="39"/>
      <c r="KM160" s="39"/>
      <c r="KN160" s="39"/>
      <c r="KO160" s="39"/>
      <c r="KP160" s="39"/>
      <c r="KQ160" s="39"/>
      <c r="KR160" s="39"/>
      <c r="KS160" s="39"/>
      <c r="KT160" s="39"/>
      <c r="KU160" s="39"/>
      <c r="KV160" s="39"/>
      <c r="KW160" s="39"/>
      <c r="KX160" s="39"/>
      <c r="KY160" s="39"/>
      <c r="KZ160" s="39"/>
      <c r="LA160" s="39"/>
      <c r="LB160" s="39"/>
      <c r="LC160" s="39"/>
      <c r="LD160" s="39"/>
      <c r="LE160" s="39"/>
      <c r="LF160" s="39"/>
      <c r="LG160" s="39"/>
      <c r="LH160" s="39"/>
      <c r="LI160" s="39"/>
      <c r="LJ160" s="39"/>
      <c r="LK160" s="39"/>
      <c r="LL160" s="39"/>
      <c r="LM160" s="39"/>
      <c r="LN160" s="39"/>
      <c r="LO160" s="39"/>
      <c r="LP160" s="39"/>
      <c r="LQ160" s="39"/>
      <c r="LR160" s="39"/>
      <c r="LS160" s="39"/>
      <c r="LT160" s="39"/>
      <c r="LU160" s="39"/>
      <c r="LV160" s="39"/>
      <c r="LW160" s="39"/>
      <c r="LX160" s="39"/>
      <c r="LY160" s="39"/>
      <c r="LZ160" s="39"/>
      <c r="MA160" s="39"/>
      <c r="MB160" s="39"/>
      <c r="MC160" s="39"/>
      <c r="MD160" s="39"/>
      <c r="ME160" s="39"/>
      <c r="MF160" s="39"/>
      <c r="MG160" s="39" t="s">
        <v>355</v>
      </c>
      <c r="MH160" s="39" t="s">
        <v>355</v>
      </c>
      <c r="MI160" s="39" t="s">
        <v>2271</v>
      </c>
      <c r="MJ160" s="39" t="s">
        <v>1008</v>
      </c>
      <c r="MK160" s="39">
        <v>0</v>
      </c>
      <c r="ML160" s="39">
        <v>0</v>
      </c>
      <c r="MM160" s="39">
        <v>0</v>
      </c>
      <c r="MN160" s="39">
        <v>1</v>
      </c>
      <c r="MO160" s="39">
        <v>0</v>
      </c>
      <c r="MP160" s="39">
        <v>0</v>
      </c>
      <c r="MQ160" s="39">
        <v>0</v>
      </c>
      <c r="MR160" s="39">
        <v>0</v>
      </c>
      <c r="MS160" s="39"/>
      <c r="MT160" s="39" t="s">
        <v>355</v>
      </c>
      <c r="MU160" s="39">
        <v>0</v>
      </c>
      <c r="MV160" s="39">
        <v>0</v>
      </c>
      <c r="MW160" s="39"/>
      <c r="MX160" s="39">
        <v>0</v>
      </c>
      <c r="MY160" s="39">
        <v>1</v>
      </c>
      <c r="MZ160" s="39">
        <v>0</v>
      </c>
      <c r="NA160" s="39"/>
      <c r="NB160" s="39" t="s">
        <v>325</v>
      </c>
      <c r="NC160" s="39">
        <v>1</v>
      </c>
      <c r="ND160" s="39">
        <v>0</v>
      </c>
      <c r="NE160" s="39">
        <v>0</v>
      </c>
      <c r="NF160" s="39">
        <v>0</v>
      </c>
      <c r="NG160" s="39" t="s">
        <v>326</v>
      </c>
      <c r="NH160" s="39">
        <v>0</v>
      </c>
      <c r="NI160" s="39">
        <v>0</v>
      </c>
      <c r="NJ160" s="39">
        <v>0</v>
      </c>
      <c r="NK160" s="39">
        <v>1</v>
      </c>
      <c r="NL160" s="39">
        <v>0</v>
      </c>
      <c r="NM160" s="39">
        <v>0</v>
      </c>
      <c r="NN160" s="39">
        <v>0</v>
      </c>
      <c r="NO160" s="39">
        <v>0</v>
      </c>
      <c r="NP160" s="39">
        <v>0</v>
      </c>
      <c r="NQ160" s="39">
        <v>0</v>
      </c>
      <c r="NR160" s="39">
        <v>0</v>
      </c>
      <c r="NS160" s="39"/>
      <c r="NT160" s="39"/>
      <c r="NU160" s="39" t="s">
        <v>327</v>
      </c>
      <c r="NV160" s="39" t="s">
        <v>310</v>
      </c>
      <c r="NW160" s="39"/>
      <c r="NX160" s="39"/>
      <c r="NY160" s="39"/>
      <c r="NZ160" s="39"/>
      <c r="OA160" s="39"/>
      <c r="OB160" s="39"/>
      <c r="OC160" s="39"/>
      <c r="OD160" s="39"/>
      <c r="OE160" s="39"/>
      <c r="OF160" s="39"/>
      <c r="OG160" s="39"/>
      <c r="OH160" s="39"/>
      <c r="OI160" s="39" t="s">
        <v>358</v>
      </c>
      <c r="OJ160" s="39">
        <v>1</v>
      </c>
      <c r="OK160" s="39">
        <v>0</v>
      </c>
      <c r="OL160" s="39">
        <v>0</v>
      </c>
      <c r="OM160" s="39">
        <v>0</v>
      </c>
      <c r="ON160" s="39">
        <v>0</v>
      </c>
      <c r="OO160" s="39">
        <v>0</v>
      </c>
      <c r="OP160" s="39"/>
      <c r="OQ160" s="39"/>
      <c r="OR160" s="39">
        <v>0</v>
      </c>
      <c r="OS160" s="39">
        <v>0</v>
      </c>
      <c r="OT160" s="39">
        <v>0</v>
      </c>
      <c r="OU160" s="39"/>
      <c r="OV160" s="39"/>
      <c r="OW160" s="39"/>
      <c r="OX160" s="39"/>
      <c r="OY160" s="39"/>
      <c r="OZ160" s="39"/>
      <c r="PA160" s="39"/>
      <c r="PB160" s="39"/>
      <c r="PC160" s="39"/>
      <c r="PD160" s="39"/>
      <c r="PE160" s="39"/>
      <c r="PF160" s="39"/>
      <c r="PG160" s="39"/>
      <c r="PH160" s="39"/>
      <c r="PI160" s="39"/>
      <c r="PJ160" s="39"/>
      <c r="PK160" s="39"/>
      <c r="PL160" s="39"/>
      <c r="PM160" s="39"/>
      <c r="PN160" s="39"/>
      <c r="PO160" s="39"/>
      <c r="PP160" s="39"/>
      <c r="PQ160" s="39"/>
      <c r="PR160" s="39"/>
      <c r="PS160" s="39"/>
      <c r="PT160" s="39"/>
      <c r="PU160" s="39"/>
      <c r="PV160" s="39"/>
      <c r="PW160" s="39"/>
      <c r="PX160" s="39"/>
      <c r="PY160" s="39"/>
      <c r="PZ160" s="39"/>
      <c r="QA160" s="39"/>
      <c r="QB160" s="39"/>
      <c r="QC160" s="39"/>
      <c r="QD160" s="39"/>
      <c r="QE160" s="39"/>
      <c r="QF160" s="39"/>
      <c r="QG160" s="39"/>
      <c r="QH160" s="39"/>
      <c r="QI160" s="39"/>
      <c r="QJ160" s="39"/>
      <c r="QK160" s="39"/>
      <c r="QL160" s="39"/>
      <c r="QM160" s="39"/>
      <c r="QN160" s="39"/>
      <c r="QO160" s="39"/>
      <c r="QP160" s="39"/>
      <c r="QQ160" s="39"/>
      <c r="QR160" s="39"/>
      <c r="QS160" s="39"/>
      <c r="QT160" s="39"/>
      <c r="QU160" s="39"/>
      <c r="QV160" s="39"/>
      <c r="QW160" s="39"/>
      <c r="QX160" s="39"/>
      <c r="QY160" s="39"/>
      <c r="QZ160" s="39"/>
      <c r="RA160" s="39"/>
      <c r="RB160" s="39"/>
      <c r="RC160" s="39"/>
      <c r="RD160" s="39"/>
      <c r="RE160" s="39"/>
      <c r="RF160" s="39"/>
      <c r="RG160" s="39"/>
      <c r="RH160" s="39"/>
      <c r="RI160" s="39"/>
      <c r="RJ160" s="39"/>
      <c r="RK160" s="39"/>
      <c r="RL160" s="39"/>
      <c r="RM160" s="39"/>
      <c r="RN160" s="39"/>
      <c r="RO160" s="39"/>
      <c r="RP160" s="39"/>
      <c r="RQ160" s="39"/>
      <c r="RR160" s="39"/>
      <c r="RS160" s="39"/>
      <c r="RT160" s="39"/>
      <c r="RU160" s="39"/>
      <c r="RV160" s="39"/>
      <c r="RW160" s="39"/>
      <c r="RX160" s="39"/>
      <c r="RY160" s="39"/>
      <c r="RZ160" s="39"/>
      <c r="SA160" s="39"/>
      <c r="SB160" s="39"/>
      <c r="SC160" s="39"/>
      <c r="SD160" s="39"/>
      <c r="SE160" s="39"/>
      <c r="SF160" s="39"/>
      <c r="SG160" s="39"/>
      <c r="SH160" s="39"/>
      <c r="SI160" s="39"/>
      <c r="SJ160" s="39"/>
      <c r="SK160" s="39"/>
      <c r="SL160" s="39"/>
      <c r="SM160" s="39"/>
      <c r="SN160" s="39"/>
      <c r="SO160" s="39"/>
      <c r="SP160" s="39"/>
      <c r="SQ160" s="39"/>
      <c r="SR160" s="39"/>
      <c r="SS160" s="39"/>
      <c r="ST160" s="39"/>
      <c r="SU160" s="39"/>
      <c r="SV160" s="39"/>
      <c r="SW160" s="39"/>
      <c r="SX160" s="39"/>
      <c r="SY160" s="39"/>
      <c r="SZ160" s="39"/>
      <c r="TA160" s="39"/>
      <c r="TB160" s="39"/>
      <c r="TC160" s="39"/>
      <c r="TD160" s="39"/>
      <c r="TE160" s="39"/>
      <c r="TF160" s="39"/>
      <c r="TG160" s="39"/>
      <c r="TH160" s="39"/>
      <c r="TI160" s="39"/>
      <c r="TJ160" s="39"/>
      <c r="TK160" s="39"/>
      <c r="TL160" s="39"/>
      <c r="TM160" s="39"/>
      <c r="TN160" s="39"/>
      <c r="TO160" s="39"/>
      <c r="TP160" s="39"/>
      <c r="TQ160" s="39"/>
      <c r="TR160" s="39"/>
      <c r="TS160" s="39"/>
      <c r="TT160" s="39"/>
      <c r="TU160" s="39"/>
      <c r="TV160" s="39"/>
      <c r="TW160" s="39"/>
      <c r="TX160" s="39"/>
      <c r="TY160" s="39"/>
      <c r="TZ160" s="39"/>
      <c r="UA160" s="39"/>
      <c r="UB160" s="39"/>
      <c r="UC160" s="39"/>
      <c r="UD160" s="39"/>
      <c r="UE160" s="39"/>
      <c r="UF160" s="39"/>
      <c r="UG160" s="39"/>
      <c r="UH160" s="39"/>
      <c r="UI160" s="39"/>
      <c r="UJ160" s="39"/>
      <c r="UK160" s="39"/>
      <c r="UL160" s="39"/>
      <c r="UM160" s="39"/>
      <c r="UN160" s="39"/>
      <c r="UO160" s="39"/>
      <c r="UP160" s="39"/>
      <c r="UQ160" s="39"/>
      <c r="UR160" s="39"/>
      <c r="US160" s="39"/>
      <c r="UT160" s="39"/>
      <c r="UU160" s="39"/>
      <c r="UV160" s="39"/>
      <c r="UW160" s="39"/>
      <c r="UX160" s="39"/>
      <c r="UY160" s="39"/>
      <c r="UZ160" s="39"/>
      <c r="VA160" s="39"/>
      <c r="VB160" s="39"/>
      <c r="VC160" s="39"/>
      <c r="VD160" s="39"/>
      <c r="VE160" s="39"/>
      <c r="VF160" s="39"/>
      <c r="VG160" s="39"/>
      <c r="VH160" s="39"/>
      <c r="VI160" s="39"/>
      <c r="VJ160" s="39"/>
      <c r="VK160" s="39"/>
      <c r="VL160" s="39"/>
      <c r="VM160" s="39"/>
      <c r="VN160" s="39"/>
      <c r="VO160" s="39"/>
      <c r="VP160" s="39"/>
      <c r="VQ160" s="39"/>
      <c r="VR160" s="39"/>
      <c r="VS160" s="39" t="s">
        <v>3221</v>
      </c>
      <c r="VT160" s="39">
        <v>1</v>
      </c>
      <c r="VU160" s="39">
        <v>0</v>
      </c>
      <c r="VV160" s="39">
        <v>1</v>
      </c>
      <c r="VW160" s="39">
        <v>0</v>
      </c>
      <c r="VX160" s="39">
        <v>0</v>
      </c>
      <c r="VY160" s="39">
        <v>0</v>
      </c>
      <c r="VZ160" s="39">
        <v>0</v>
      </c>
      <c r="WA160" s="39">
        <v>0</v>
      </c>
      <c r="WB160" s="39"/>
      <c r="WC160" s="39">
        <v>0</v>
      </c>
      <c r="WD160" s="39">
        <v>0</v>
      </c>
      <c r="WE160" s="39">
        <v>0</v>
      </c>
      <c r="WF160" s="39"/>
      <c r="WG160" s="39" t="s">
        <v>4424</v>
      </c>
      <c r="WH160" s="39" t="s">
        <v>4522</v>
      </c>
      <c r="WI160" s="39" t="s">
        <v>376</v>
      </c>
      <c r="WJ160" s="39">
        <v>0</v>
      </c>
      <c r="WK160" s="39">
        <v>0</v>
      </c>
      <c r="WL160" s="39">
        <v>0</v>
      </c>
      <c r="WM160" s="39">
        <v>0</v>
      </c>
      <c r="WN160" s="39">
        <v>1</v>
      </c>
      <c r="WO160" s="39">
        <v>1</v>
      </c>
      <c r="WP160" s="39">
        <v>0</v>
      </c>
      <c r="WQ160" s="39">
        <v>0</v>
      </c>
      <c r="WR160" s="39">
        <v>1</v>
      </c>
      <c r="WS160" s="39">
        <v>0</v>
      </c>
      <c r="WT160" s="39">
        <v>0</v>
      </c>
      <c r="WU160" s="39"/>
      <c r="WV160" s="39">
        <v>0</v>
      </c>
      <c r="WW160" s="39">
        <v>0</v>
      </c>
      <c r="WX160" s="39">
        <v>0</v>
      </c>
      <c r="WY160" s="39"/>
      <c r="WZ160" s="39" t="s">
        <v>5065</v>
      </c>
      <c r="XA160" s="39" t="s">
        <v>327</v>
      </c>
      <c r="XB160" s="39"/>
      <c r="XC160" s="39"/>
      <c r="XD160" s="39"/>
      <c r="XE160" s="39"/>
      <c r="XF160" s="39"/>
      <c r="XG160" s="39"/>
      <c r="XH160" s="39"/>
      <c r="XI160" s="39"/>
      <c r="XJ160" s="39" t="s">
        <v>355</v>
      </c>
      <c r="XK160" s="39" t="s">
        <v>327</v>
      </c>
      <c r="XL160" s="39"/>
      <c r="XM160" s="39" t="s">
        <v>598</v>
      </c>
      <c r="XN160" s="39">
        <v>0</v>
      </c>
      <c r="XO160" s="39">
        <v>0</v>
      </c>
      <c r="XP160" s="39">
        <v>1</v>
      </c>
      <c r="XQ160" s="39"/>
      <c r="XR160" s="39">
        <v>0</v>
      </c>
      <c r="XS160" s="39">
        <v>0</v>
      </c>
      <c r="XT160" s="39">
        <v>0</v>
      </c>
      <c r="XU160" s="39"/>
      <c r="XV160" s="39"/>
      <c r="XW160" s="39" t="s">
        <v>4153</v>
      </c>
      <c r="XX160" s="39">
        <v>232152259</v>
      </c>
      <c r="XY160" s="39" t="s">
        <v>3225</v>
      </c>
      <c r="XZ160" s="38">
        <v>44514.891064814823</v>
      </c>
      <c r="YA160" s="39"/>
      <c r="YB160" s="39"/>
      <c r="YC160" s="39" t="s">
        <v>336</v>
      </c>
      <c r="YD160" s="39" t="s">
        <v>337</v>
      </c>
      <c r="YE160" s="39"/>
      <c r="YF160" s="39">
        <v>173</v>
      </c>
    </row>
    <row r="161" spans="1:656" s="14" customFormat="1" x14ac:dyDescent="0.25">
      <c r="A161" s="56">
        <v>44514.915995266201</v>
      </c>
      <c r="B161" s="57">
        <v>44514.972911006953</v>
      </c>
      <c r="C161" s="57">
        <v>44514</v>
      </c>
      <c r="D161" s="58" t="s">
        <v>2735</v>
      </c>
      <c r="E161" s="58" t="s">
        <v>308</v>
      </c>
      <c r="F161" s="57">
        <v>44514</v>
      </c>
      <c r="G161" s="58" t="s">
        <v>310</v>
      </c>
      <c r="H161" s="58" t="s">
        <v>310</v>
      </c>
      <c r="I161" s="58" t="s">
        <v>1915</v>
      </c>
      <c r="J161" s="58" t="s">
        <v>312</v>
      </c>
      <c r="K161" s="58" t="s">
        <v>313</v>
      </c>
      <c r="L161" s="58"/>
      <c r="M161" s="58" t="s">
        <v>314</v>
      </c>
      <c r="N161" s="58" t="s">
        <v>310</v>
      </c>
      <c r="O161" s="58" t="s">
        <v>315</v>
      </c>
      <c r="P161" s="58" t="s">
        <v>316</v>
      </c>
      <c r="Q161" s="58"/>
      <c r="R161" s="58" t="s">
        <v>317</v>
      </c>
      <c r="S161" s="58">
        <v>2</v>
      </c>
      <c r="T161" s="58">
        <v>0</v>
      </c>
      <c r="U161" s="58">
        <v>0</v>
      </c>
      <c r="V161" s="58" t="s">
        <v>319</v>
      </c>
      <c r="W161" s="58">
        <v>0</v>
      </c>
      <c r="X161" s="58">
        <v>1</v>
      </c>
      <c r="Y161" s="58">
        <v>0</v>
      </c>
      <c r="Z161" s="58">
        <v>0</v>
      </c>
      <c r="AA161" s="58"/>
      <c r="AB161" s="58"/>
      <c r="AC161" s="58"/>
      <c r="AD161" s="58"/>
      <c r="AE161" s="58"/>
      <c r="AF161" s="58" t="s">
        <v>310</v>
      </c>
      <c r="AG161" s="58" t="s">
        <v>339</v>
      </c>
      <c r="AH161" s="58">
        <v>1</v>
      </c>
      <c r="AI161" s="58">
        <v>0</v>
      </c>
      <c r="AJ161" s="58">
        <v>0</v>
      </c>
      <c r="AK161" s="58">
        <v>0</v>
      </c>
      <c r="AL161" s="58">
        <v>0</v>
      </c>
      <c r="AM161" s="58">
        <v>0</v>
      </c>
      <c r="AN161" s="58">
        <v>0</v>
      </c>
      <c r="AO161" s="58">
        <v>0</v>
      </c>
      <c r="AP161" s="58"/>
      <c r="AQ161" s="58" t="s">
        <v>383</v>
      </c>
      <c r="AR161" s="58"/>
      <c r="AS161" s="58">
        <v>100</v>
      </c>
      <c r="AT161" s="58" t="s">
        <v>327</v>
      </c>
      <c r="AU161" s="58"/>
      <c r="AV161" s="58"/>
      <c r="AW161" s="58"/>
      <c r="AX161" s="58"/>
      <c r="AY161" s="58"/>
      <c r="AZ161" s="58"/>
      <c r="BA161" s="58"/>
      <c r="BB161" s="58"/>
      <c r="BC161" s="58"/>
      <c r="BD161" s="58"/>
      <c r="BE161" s="58"/>
      <c r="BF161" s="58"/>
      <c r="BG161" s="58"/>
      <c r="BH161" s="58"/>
      <c r="BI161" s="58"/>
      <c r="BJ161" s="58"/>
      <c r="BK161" s="58"/>
      <c r="BL161" s="58"/>
      <c r="BM161" s="58"/>
      <c r="BN161" s="58"/>
      <c r="BO161" s="58" t="s">
        <v>341</v>
      </c>
      <c r="BP161" s="58"/>
      <c r="BQ161" s="58"/>
      <c r="BR161" s="58"/>
      <c r="BS161" s="58"/>
      <c r="BT161" s="58"/>
      <c r="BU161" s="58"/>
      <c r="BV161" s="58"/>
      <c r="BW161" s="58"/>
      <c r="BX161" s="58"/>
      <c r="BY161" s="58"/>
      <c r="BZ161" s="58"/>
      <c r="CA161" s="58"/>
      <c r="CB161" s="58"/>
      <c r="CC161" s="58"/>
      <c r="CD161" s="58"/>
      <c r="CE161" s="58"/>
      <c r="CF161" s="58"/>
      <c r="CG161" s="58"/>
      <c r="CH161" s="58"/>
      <c r="CI161" s="58"/>
      <c r="CJ161" s="58"/>
      <c r="CK161" s="58"/>
      <c r="CL161" s="58"/>
      <c r="CM161" s="58"/>
      <c r="CN161" s="58"/>
      <c r="CO161" s="58"/>
      <c r="CP161" s="58"/>
      <c r="CQ161" s="58"/>
      <c r="CR161" s="58"/>
      <c r="CS161" s="58"/>
      <c r="CT161" s="58"/>
      <c r="CU161" s="58"/>
      <c r="CV161" s="58"/>
      <c r="CW161" s="58"/>
      <c r="CX161" s="58"/>
      <c r="CY161" s="58"/>
      <c r="CZ161" s="58"/>
      <c r="DA161" s="58"/>
      <c r="DB161" s="58"/>
      <c r="DC161" s="58"/>
      <c r="DD161" s="58"/>
      <c r="DE161" s="58"/>
      <c r="DF161" s="58"/>
      <c r="DG161" s="58"/>
      <c r="DH161" s="58"/>
      <c r="DI161" s="58"/>
      <c r="DJ161" s="58"/>
      <c r="DK161" s="58"/>
      <c r="DL161" s="58"/>
      <c r="DM161" s="58"/>
      <c r="DN161" s="58"/>
      <c r="DO161" s="58"/>
      <c r="DP161" s="58"/>
      <c r="DQ161" s="58"/>
      <c r="DR161" s="58"/>
      <c r="DS161" s="58"/>
      <c r="DT161" s="58"/>
      <c r="DU161" s="58"/>
      <c r="DV161" s="58"/>
      <c r="DW161" s="58"/>
      <c r="DX161" s="58"/>
      <c r="DY161" s="58"/>
      <c r="DZ161" s="58"/>
      <c r="EA161" s="58"/>
      <c r="EB161" s="58"/>
      <c r="EC161" s="58"/>
      <c r="ED161" s="58"/>
      <c r="EE161" s="58"/>
      <c r="EF161" s="58"/>
      <c r="EG161" s="58"/>
      <c r="EH161" s="58"/>
      <c r="EI161" s="58"/>
      <c r="EJ161" s="58" t="s">
        <v>318</v>
      </c>
      <c r="EK161" s="58">
        <v>1</v>
      </c>
      <c r="EL161" s="58">
        <v>0</v>
      </c>
      <c r="EM161" s="58">
        <v>0</v>
      </c>
      <c r="EN161" s="58">
        <v>0</v>
      </c>
      <c r="EO161" s="58">
        <v>0</v>
      </c>
      <c r="EP161" s="58">
        <v>0</v>
      </c>
      <c r="EQ161" s="58"/>
      <c r="ER161" s="58" t="s">
        <v>342</v>
      </c>
      <c r="ES161" s="58">
        <v>1</v>
      </c>
      <c r="ET161" s="58">
        <v>1</v>
      </c>
      <c r="EU161" s="58">
        <v>0</v>
      </c>
      <c r="EV161" s="58">
        <v>0</v>
      </c>
      <c r="EW161" s="58">
        <v>0</v>
      </c>
      <c r="EX161" s="58">
        <v>0</v>
      </c>
      <c r="EY161" s="58">
        <v>0</v>
      </c>
      <c r="EZ161" s="58">
        <v>0</v>
      </c>
      <c r="FA161" s="58">
        <v>0</v>
      </c>
      <c r="FB161" s="58">
        <v>0</v>
      </c>
      <c r="FC161" s="58">
        <v>0</v>
      </c>
      <c r="FD161" s="58">
        <v>0</v>
      </c>
      <c r="FE161" s="58">
        <v>0</v>
      </c>
      <c r="FF161" s="58">
        <v>0</v>
      </c>
      <c r="FG161" s="58">
        <v>0</v>
      </c>
      <c r="FH161" s="58">
        <v>0</v>
      </c>
      <c r="FI161" s="58">
        <v>0</v>
      </c>
      <c r="FJ161" s="58"/>
      <c r="FK161" s="58" t="s">
        <v>318</v>
      </c>
      <c r="FL161" s="58">
        <v>1</v>
      </c>
      <c r="FM161" s="58">
        <v>0</v>
      </c>
      <c r="FN161" s="58">
        <v>0</v>
      </c>
      <c r="FO161" s="58">
        <v>0</v>
      </c>
      <c r="FP161" s="58">
        <v>0</v>
      </c>
      <c r="FQ161" s="58">
        <v>0</v>
      </c>
      <c r="FR161" s="58"/>
      <c r="FS161" s="58"/>
      <c r="FT161" s="58"/>
      <c r="FU161" s="58"/>
      <c r="FV161" s="58"/>
      <c r="FW161" s="58"/>
      <c r="FX161" s="58"/>
      <c r="FY161" s="58"/>
      <c r="FZ161" s="58"/>
      <c r="GA161" s="58"/>
      <c r="GB161" s="58"/>
      <c r="GC161" s="58"/>
      <c r="GD161" s="58"/>
      <c r="GE161" s="58"/>
      <c r="GF161" s="58"/>
      <c r="GG161" s="58"/>
      <c r="GH161" s="58"/>
      <c r="GI161" s="58"/>
      <c r="GJ161" s="58"/>
      <c r="GK161" s="58"/>
      <c r="GL161" s="58"/>
      <c r="GM161" s="58"/>
      <c r="GN161" s="58"/>
      <c r="GO161" s="58"/>
      <c r="GP161" s="58"/>
      <c r="GQ161" s="58"/>
      <c r="GR161" s="58"/>
      <c r="GS161" s="58"/>
      <c r="GT161" s="58"/>
      <c r="GU161" s="58"/>
      <c r="GV161" s="58"/>
      <c r="GW161" s="58"/>
      <c r="GX161" s="58"/>
      <c r="GY161" s="58"/>
      <c r="GZ161" s="58"/>
      <c r="HA161" s="58"/>
      <c r="HB161" s="58"/>
      <c r="HC161" s="58"/>
      <c r="HD161" s="58"/>
      <c r="HE161" s="58"/>
      <c r="HF161" s="58"/>
      <c r="HG161" s="58"/>
      <c r="HH161" s="58"/>
      <c r="HI161" s="58"/>
      <c r="HJ161" s="58"/>
      <c r="HK161" s="58"/>
      <c r="HL161" s="58"/>
      <c r="HM161" s="58"/>
      <c r="HN161" s="58"/>
      <c r="HO161" s="58"/>
      <c r="HP161" s="58"/>
      <c r="HQ161" s="58"/>
      <c r="HR161" s="58"/>
      <c r="HS161" s="58"/>
      <c r="HT161" s="58"/>
      <c r="HU161" s="58" t="s">
        <v>344</v>
      </c>
      <c r="HV161" s="58"/>
      <c r="HW161" s="58" t="s">
        <v>385</v>
      </c>
      <c r="HX161" s="58"/>
      <c r="HY161" s="58"/>
      <c r="HZ161" s="58"/>
      <c r="IA161" s="58"/>
      <c r="IB161" s="58"/>
      <c r="IC161" s="58"/>
      <c r="ID161" s="58" t="s">
        <v>4203</v>
      </c>
      <c r="IE161" s="58" t="s">
        <v>347</v>
      </c>
      <c r="IF161" s="58">
        <v>1</v>
      </c>
      <c r="IG161" s="58">
        <v>0</v>
      </c>
      <c r="IH161" s="58">
        <v>0</v>
      </c>
      <c r="II161" s="58">
        <v>0</v>
      </c>
      <c r="IJ161" s="58">
        <v>0</v>
      </c>
      <c r="IK161" s="58">
        <v>0</v>
      </c>
      <c r="IL161" s="58">
        <v>0</v>
      </c>
      <c r="IM161" s="54">
        <v>0</v>
      </c>
      <c r="IN161" s="58">
        <v>0</v>
      </c>
      <c r="IO161" s="58">
        <v>0</v>
      </c>
      <c r="IP161" s="58">
        <v>0</v>
      </c>
      <c r="IQ161" s="58"/>
      <c r="IR161" s="39" t="s">
        <v>4216</v>
      </c>
      <c r="IS161" s="58" t="s">
        <v>349</v>
      </c>
      <c r="IT161" s="58">
        <v>0</v>
      </c>
      <c r="IU161" s="58">
        <v>0</v>
      </c>
      <c r="IV161" s="58">
        <v>1</v>
      </c>
      <c r="IW161" s="58">
        <v>0</v>
      </c>
      <c r="IX161" s="58">
        <v>0</v>
      </c>
      <c r="IY161" s="58">
        <v>1</v>
      </c>
      <c r="IZ161" s="58">
        <v>0</v>
      </c>
      <c r="JA161" s="58">
        <v>0</v>
      </c>
      <c r="JB161" s="58">
        <v>0</v>
      </c>
      <c r="JC161" s="58">
        <v>0</v>
      </c>
      <c r="JD161" s="58">
        <v>0</v>
      </c>
      <c r="JE161" s="58">
        <v>0</v>
      </c>
      <c r="JF161" s="58">
        <v>0</v>
      </c>
      <c r="JG161" s="58">
        <v>0</v>
      </c>
      <c r="JH161" s="58">
        <v>0</v>
      </c>
      <c r="JI161" s="58">
        <v>0</v>
      </c>
      <c r="JJ161" s="58"/>
      <c r="JK161" s="58" t="s">
        <v>350</v>
      </c>
      <c r="JL161" s="59" t="s">
        <v>351</v>
      </c>
      <c r="JM161" s="58"/>
      <c r="JN161" s="39" t="s">
        <v>352</v>
      </c>
      <c r="JO161" s="39"/>
      <c r="JP161" s="58"/>
      <c r="JQ161" s="58"/>
      <c r="JR161" s="58"/>
      <c r="JS161" s="58"/>
      <c r="JT161" s="58"/>
      <c r="JU161" s="58"/>
      <c r="JV161" s="58"/>
      <c r="JW161" s="58"/>
      <c r="JX161" s="58"/>
      <c r="JY161" s="58"/>
      <c r="JZ161" s="58"/>
      <c r="KA161" s="58"/>
      <c r="KB161" s="59"/>
      <c r="KC161" s="58"/>
      <c r="KD161" s="58"/>
      <c r="KE161" s="58"/>
      <c r="KF161" s="58"/>
      <c r="KG161" s="58"/>
      <c r="KH161" s="58"/>
      <c r="KI161" s="58"/>
      <c r="KJ161" s="58"/>
      <c r="KK161" s="58"/>
      <c r="KL161" s="58"/>
      <c r="KM161" s="58"/>
      <c r="KN161" s="58"/>
      <c r="KO161" s="58"/>
      <c r="KP161" s="58"/>
      <c r="KQ161" s="58"/>
      <c r="KR161" s="58"/>
      <c r="KS161" s="58"/>
      <c r="KT161" s="58"/>
      <c r="KU161" s="58"/>
      <c r="KV161" s="58"/>
      <c r="KW161" s="58"/>
      <c r="KX161" s="58"/>
      <c r="KY161" s="58"/>
      <c r="KZ161" s="58"/>
      <c r="LA161" s="58"/>
      <c r="LB161" s="58"/>
      <c r="LC161" s="58"/>
      <c r="LD161" s="58"/>
      <c r="LE161" s="58"/>
      <c r="LF161" s="58"/>
      <c r="LG161" s="58"/>
      <c r="LH161" s="58"/>
      <c r="LI161" s="58"/>
      <c r="LJ161" s="58"/>
      <c r="LK161" s="58"/>
      <c r="LL161" s="58"/>
      <c r="LM161" s="58"/>
      <c r="LN161" s="58"/>
      <c r="LO161" s="58"/>
      <c r="LP161" s="58"/>
      <c r="LQ161" s="58"/>
      <c r="LR161" s="58"/>
      <c r="LS161" s="58"/>
      <c r="LT161" s="58"/>
      <c r="LU161" s="58"/>
      <c r="LV161" s="58"/>
      <c r="LW161" s="58"/>
      <c r="LX161" s="58"/>
      <c r="LY161" s="58"/>
      <c r="LZ161" s="58"/>
      <c r="MA161" s="58"/>
      <c r="MB161" s="58"/>
      <c r="MC161" s="58"/>
      <c r="MD161" s="58"/>
      <c r="ME161" s="58"/>
      <c r="MF161" s="58"/>
      <c r="MG161" s="54" t="s">
        <v>355</v>
      </c>
      <c r="MH161" s="54" t="s">
        <v>355</v>
      </c>
      <c r="MI161" s="54" t="s">
        <v>355</v>
      </c>
      <c r="MJ161" s="54" t="s">
        <v>355</v>
      </c>
      <c r="MK161" s="58">
        <v>0</v>
      </c>
      <c r="ML161" s="58">
        <v>0</v>
      </c>
      <c r="MM161" s="58">
        <v>0</v>
      </c>
      <c r="MN161" s="58">
        <v>0</v>
      </c>
      <c r="MO161" s="58">
        <v>0</v>
      </c>
      <c r="MP161" s="58">
        <v>0</v>
      </c>
      <c r="MQ161" s="58">
        <v>1</v>
      </c>
      <c r="MR161" s="58">
        <v>0</v>
      </c>
      <c r="MS161" s="58"/>
      <c r="MT161" s="58" t="s">
        <v>324</v>
      </c>
      <c r="MU161" s="58">
        <v>0</v>
      </c>
      <c r="MV161" s="58">
        <v>1</v>
      </c>
      <c r="MW161" s="58"/>
      <c r="MX161" s="58">
        <v>0</v>
      </c>
      <c r="MY161" s="58">
        <v>0</v>
      </c>
      <c r="MZ161" s="58">
        <v>0</v>
      </c>
      <c r="NA161" s="58"/>
      <c r="NB161" s="58" t="s">
        <v>356</v>
      </c>
      <c r="NC161" s="58">
        <v>1</v>
      </c>
      <c r="ND161" s="58">
        <v>1</v>
      </c>
      <c r="NE161" s="58">
        <v>0</v>
      </c>
      <c r="NF161" s="58">
        <v>0</v>
      </c>
      <c r="NG161" s="58" t="s">
        <v>326</v>
      </c>
      <c r="NH161" s="58">
        <v>0</v>
      </c>
      <c r="NI161" s="58">
        <v>0</v>
      </c>
      <c r="NJ161" s="58">
        <v>0</v>
      </c>
      <c r="NK161" s="58">
        <v>1</v>
      </c>
      <c r="NL161" s="58">
        <v>0</v>
      </c>
      <c r="NM161" s="58">
        <v>0</v>
      </c>
      <c r="NN161" s="58">
        <v>0</v>
      </c>
      <c r="NO161" s="58">
        <v>0</v>
      </c>
      <c r="NP161" s="58">
        <v>0</v>
      </c>
      <c r="NQ161" s="58">
        <v>0</v>
      </c>
      <c r="NR161" s="58">
        <v>0</v>
      </c>
      <c r="NS161" s="58"/>
      <c r="NT161" s="58"/>
      <c r="NU161" s="58" t="s">
        <v>327</v>
      </c>
      <c r="NV161" s="58" t="s">
        <v>310</v>
      </c>
      <c r="NW161" s="58"/>
      <c r="NX161" s="58"/>
      <c r="NY161" s="58"/>
      <c r="NZ161" s="58"/>
      <c r="OA161" s="58"/>
      <c r="OB161" s="58"/>
      <c r="OC161" s="58"/>
      <c r="OD161" s="58"/>
      <c r="OE161" s="58"/>
      <c r="OF161" s="58"/>
      <c r="OG161" s="58"/>
      <c r="OH161" s="58"/>
      <c r="OI161" s="58" t="s">
        <v>358</v>
      </c>
      <c r="OJ161" s="58">
        <v>1</v>
      </c>
      <c r="OK161" s="58">
        <v>0</v>
      </c>
      <c r="OL161" s="58">
        <v>0</v>
      </c>
      <c r="OM161" s="58">
        <v>0</v>
      </c>
      <c r="ON161" s="58">
        <v>0</v>
      </c>
      <c r="OO161" s="58">
        <v>0</v>
      </c>
      <c r="OP161" s="58"/>
      <c r="OQ161" s="58"/>
      <c r="OR161" s="58">
        <v>0</v>
      </c>
      <c r="OS161" s="58">
        <v>0</v>
      </c>
      <c r="OT161" s="58">
        <v>0</v>
      </c>
      <c r="OU161" s="58"/>
      <c r="OV161" s="39"/>
      <c r="OW161" s="58"/>
      <c r="OX161" s="58"/>
      <c r="OY161" s="58"/>
      <c r="OZ161" s="58"/>
      <c r="PA161" s="58"/>
      <c r="PB161" s="58"/>
      <c r="PC161" s="58"/>
      <c r="PD161" s="58"/>
      <c r="PE161" s="58"/>
      <c r="PF161" s="58"/>
      <c r="PG161" s="58"/>
      <c r="PH161" s="58"/>
      <c r="PI161" s="58"/>
      <c r="PJ161" s="58"/>
      <c r="PK161" s="58"/>
      <c r="PL161" s="58"/>
      <c r="PM161" s="58"/>
      <c r="PN161" s="58"/>
      <c r="PO161" s="58"/>
      <c r="PP161" s="58"/>
      <c r="PQ161" s="58"/>
      <c r="PR161" s="58"/>
      <c r="PS161" s="58"/>
      <c r="PT161" s="58"/>
      <c r="PU161" s="58"/>
      <c r="PV161" s="58"/>
      <c r="PW161" s="58"/>
      <c r="PX161" s="58"/>
      <c r="PY161" s="58"/>
      <c r="PZ161" s="58"/>
      <c r="QA161" s="58"/>
      <c r="QB161" s="58"/>
      <c r="QC161" s="58"/>
      <c r="QD161" s="58"/>
      <c r="QE161" s="58"/>
      <c r="QF161" s="58"/>
      <c r="QG161" s="58"/>
      <c r="QH161" s="58"/>
      <c r="QI161" s="58"/>
      <c r="QJ161" s="58"/>
      <c r="QK161" s="58"/>
      <c r="QL161" s="58"/>
      <c r="QM161" s="58"/>
      <c r="QN161" s="58"/>
      <c r="QO161" s="58"/>
      <c r="QP161" s="58"/>
      <c r="QQ161" s="58"/>
      <c r="QR161" s="58"/>
      <c r="QS161" s="58"/>
      <c r="QT161" s="58"/>
      <c r="QU161" s="58"/>
      <c r="QV161" s="58"/>
      <c r="QW161" s="58"/>
      <c r="QX161" s="58"/>
      <c r="QY161" s="58"/>
      <c r="QZ161" s="58"/>
      <c r="RA161" s="58"/>
      <c r="RB161" s="58"/>
      <c r="RC161" s="58"/>
      <c r="RD161" s="58"/>
      <c r="RE161" s="58"/>
      <c r="RF161" s="58"/>
      <c r="RG161" s="58"/>
      <c r="RH161" s="58"/>
      <c r="RI161" s="58"/>
      <c r="RJ161" s="58"/>
      <c r="RK161" s="58"/>
      <c r="RL161" s="58"/>
      <c r="RM161" s="58"/>
      <c r="RN161" s="58"/>
      <c r="RO161" s="58"/>
      <c r="RP161" s="58"/>
      <c r="RQ161" s="58"/>
      <c r="RR161" s="58"/>
      <c r="RS161" s="58"/>
      <c r="RT161" s="58"/>
      <c r="RU161" s="58"/>
      <c r="RV161" s="58"/>
      <c r="RW161" s="58"/>
      <c r="RX161" s="58"/>
      <c r="RY161" s="58"/>
      <c r="RZ161" s="58"/>
      <c r="SA161" s="58"/>
      <c r="SB161" s="58"/>
      <c r="SC161" s="58"/>
      <c r="SD161" s="58"/>
      <c r="SE161" s="58"/>
      <c r="SF161" s="58"/>
      <c r="SG161" s="58"/>
      <c r="SH161" s="58"/>
      <c r="SI161" s="58"/>
      <c r="SJ161" s="58"/>
      <c r="SK161" s="58"/>
      <c r="SL161" s="58"/>
      <c r="SM161" s="58"/>
      <c r="SN161" s="58"/>
      <c r="SO161" s="58"/>
      <c r="SP161" s="58"/>
      <c r="SQ161" s="58"/>
      <c r="SR161" s="58"/>
      <c r="SS161" s="58"/>
      <c r="ST161" s="58"/>
      <c r="SU161" s="58"/>
      <c r="SV161" s="58"/>
      <c r="SW161" s="58"/>
      <c r="SX161" s="58"/>
      <c r="SY161" s="58"/>
      <c r="SZ161" s="58"/>
      <c r="TA161" s="58"/>
      <c r="TB161" s="58"/>
      <c r="TC161" s="58"/>
      <c r="TD161" s="58"/>
      <c r="TE161" s="58"/>
      <c r="TF161" s="58"/>
      <c r="TG161" s="58"/>
      <c r="TH161" s="58"/>
      <c r="TI161" s="58"/>
      <c r="TJ161" s="58"/>
      <c r="TK161" s="58"/>
      <c r="TL161" s="58"/>
      <c r="TM161" s="58"/>
      <c r="TN161" s="58"/>
      <c r="TO161" s="58"/>
      <c r="TP161" s="58"/>
      <c r="TQ161" s="58"/>
      <c r="TR161" s="58"/>
      <c r="TS161" s="58"/>
      <c r="TT161" s="58"/>
      <c r="TU161" s="58"/>
      <c r="TV161" s="58"/>
      <c r="TW161" s="58"/>
      <c r="TX161" s="58"/>
      <c r="TY161" s="58"/>
      <c r="TZ161" s="58"/>
      <c r="UA161" s="58"/>
      <c r="UB161" s="58"/>
      <c r="UC161" s="58"/>
      <c r="UD161" s="58"/>
      <c r="UE161" s="58"/>
      <c r="UF161" s="58"/>
      <c r="UG161" s="58"/>
      <c r="UH161" s="58"/>
      <c r="UI161" s="58"/>
      <c r="UJ161" s="58"/>
      <c r="UK161" s="58"/>
      <c r="UL161" s="58"/>
      <c r="UM161" s="58"/>
      <c r="UN161" s="58"/>
      <c r="UO161" s="58"/>
      <c r="UP161" s="58"/>
      <c r="UQ161" s="58"/>
      <c r="UR161" s="58"/>
      <c r="US161" s="58"/>
      <c r="UT161" s="58"/>
      <c r="UU161" s="58"/>
      <c r="UV161" s="58"/>
      <c r="UW161" s="58"/>
      <c r="UX161" s="58"/>
      <c r="UY161" s="58"/>
      <c r="UZ161" s="58"/>
      <c r="VA161" s="58"/>
      <c r="VB161" s="58"/>
      <c r="VC161" s="58"/>
      <c r="VD161" s="58"/>
      <c r="VE161" s="58"/>
      <c r="VF161" s="58"/>
      <c r="VG161" s="58"/>
      <c r="VH161" s="58"/>
      <c r="VI161" s="58"/>
      <c r="VJ161" s="58"/>
      <c r="VK161" s="58"/>
      <c r="VL161" s="58"/>
      <c r="VM161" s="58"/>
      <c r="VN161" s="58"/>
      <c r="VO161" s="58"/>
      <c r="VP161" s="58"/>
      <c r="VQ161" s="58"/>
      <c r="VR161" s="58"/>
      <c r="VS161" s="58" t="s">
        <v>471</v>
      </c>
      <c r="VT161" s="58">
        <v>1</v>
      </c>
      <c r="VU161" s="58">
        <v>0</v>
      </c>
      <c r="VV161" s="58">
        <v>1</v>
      </c>
      <c r="VW161" s="58">
        <v>0</v>
      </c>
      <c r="VX161" s="58">
        <v>0</v>
      </c>
      <c r="VY161" s="58">
        <v>0</v>
      </c>
      <c r="VZ161" s="58">
        <v>0</v>
      </c>
      <c r="WA161" s="58">
        <v>0</v>
      </c>
      <c r="WB161" s="58"/>
      <c r="WC161" s="58">
        <v>0</v>
      </c>
      <c r="WD161" s="58">
        <v>0</v>
      </c>
      <c r="WE161" s="58">
        <v>0</v>
      </c>
      <c r="WF161" s="58"/>
      <c r="WG161" s="58" t="s">
        <v>4424</v>
      </c>
      <c r="WH161" s="58" t="s">
        <v>4517</v>
      </c>
      <c r="WI161" s="58" t="s">
        <v>332</v>
      </c>
      <c r="WJ161" s="58">
        <v>0</v>
      </c>
      <c r="WK161" s="58">
        <v>0</v>
      </c>
      <c r="WL161" s="58">
        <v>0</v>
      </c>
      <c r="WM161" s="58">
        <v>0</v>
      </c>
      <c r="WN161" s="58">
        <v>0</v>
      </c>
      <c r="WO161" s="58">
        <v>1</v>
      </c>
      <c r="WP161" s="58">
        <v>0</v>
      </c>
      <c r="WQ161" s="58">
        <v>0</v>
      </c>
      <c r="WR161" s="58">
        <v>1</v>
      </c>
      <c r="WS161" s="58">
        <v>0</v>
      </c>
      <c r="WT161" s="58">
        <v>0</v>
      </c>
      <c r="WU161" s="58"/>
      <c r="WV161" s="58">
        <v>0</v>
      </c>
      <c r="WW161" s="58">
        <v>0</v>
      </c>
      <c r="WX161" s="58">
        <v>0</v>
      </c>
      <c r="WY161" s="58"/>
      <c r="WZ161" s="58" t="s">
        <v>5065</v>
      </c>
      <c r="XA161" s="58" t="s">
        <v>327</v>
      </c>
      <c r="XB161" s="58"/>
      <c r="XC161" s="58"/>
      <c r="XD161" s="58"/>
      <c r="XE161" s="58"/>
      <c r="XF161" s="58"/>
      <c r="XG161" s="58"/>
      <c r="XH161" s="58"/>
      <c r="XI161" s="58"/>
      <c r="XJ161" s="39" t="s">
        <v>355</v>
      </c>
      <c r="XK161" s="58" t="s">
        <v>327</v>
      </c>
      <c r="XL161" s="58"/>
      <c r="XM161" s="58" t="s">
        <v>598</v>
      </c>
      <c r="XN161" s="58">
        <v>0</v>
      </c>
      <c r="XO161" s="58">
        <v>0</v>
      </c>
      <c r="XP161" s="58">
        <v>1</v>
      </c>
      <c r="XQ161" s="58"/>
      <c r="XR161" s="58">
        <v>0</v>
      </c>
      <c r="XS161" s="58">
        <v>0</v>
      </c>
      <c r="XT161" s="58">
        <v>0</v>
      </c>
      <c r="XU161" s="58"/>
      <c r="XV161" s="58"/>
      <c r="XW161" s="58" t="s">
        <v>1915</v>
      </c>
      <c r="XX161" s="58">
        <v>232152262</v>
      </c>
      <c r="XY161" s="58" t="s">
        <v>3230</v>
      </c>
      <c r="XZ161" s="57">
        <v>44514.891076388893</v>
      </c>
      <c r="YA161" s="58"/>
      <c r="YB161" s="58"/>
      <c r="YC161" s="58" t="s">
        <v>336</v>
      </c>
      <c r="YD161" s="58" t="s">
        <v>337</v>
      </c>
      <c r="YE161" s="58"/>
      <c r="YF161" s="58">
        <v>174</v>
      </c>
    </row>
    <row r="162" spans="1:656" s="14" customFormat="1" x14ac:dyDescent="0.25">
      <c r="A162" s="52">
        <v>44514.928354999996</v>
      </c>
      <c r="B162" s="53">
        <v>44514.972755763891</v>
      </c>
      <c r="C162" s="53">
        <v>44514</v>
      </c>
      <c r="D162" s="54" t="s">
        <v>2735</v>
      </c>
      <c r="E162" s="54" t="s">
        <v>308</v>
      </c>
      <c r="F162" s="53">
        <v>44514</v>
      </c>
      <c r="G162" s="54" t="s">
        <v>310</v>
      </c>
      <c r="H162" s="54" t="s">
        <v>310</v>
      </c>
      <c r="I162" s="54" t="s">
        <v>1915</v>
      </c>
      <c r="J162" s="54" t="s">
        <v>312</v>
      </c>
      <c r="K162" s="54" t="s">
        <v>313</v>
      </c>
      <c r="L162" s="54"/>
      <c r="M162" s="54" t="s">
        <v>314</v>
      </c>
      <c r="N162" s="54" t="s">
        <v>310</v>
      </c>
      <c r="O162" s="54" t="s">
        <v>382</v>
      </c>
      <c r="P162" s="54" t="s">
        <v>401</v>
      </c>
      <c r="Q162" s="54"/>
      <c r="R162" s="54" t="s">
        <v>317</v>
      </c>
      <c r="S162" s="54">
        <v>3</v>
      </c>
      <c r="T162" s="54">
        <v>0</v>
      </c>
      <c r="U162" s="54">
        <v>0</v>
      </c>
      <c r="V162" s="54" t="s">
        <v>2758</v>
      </c>
      <c r="W162" s="54">
        <v>0</v>
      </c>
      <c r="X162" s="54">
        <v>0</v>
      </c>
      <c r="Y162" s="54">
        <v>0</v>
      </c>
      <c r="Z162" s="54">
        <v>1</v>
      </c>
      <c r="AA162" s="54"/>
      <c r="AB162" s="54"/>
      <c r="AC162" s="54"/>
      <c r="AD162" s="54"/>
      <c r="AE162" s="54"/>
      <c r="AF162" s="54"/>
      <c r="AG162" s="54"/>
      <c r="AH162" s="54"/>
      <c r="AI162" s="54"/>
      <c r="AJ162" s="54"/>
      <c r="AK162" s="54"/>
      <c r="AL162" s="54"/>
      <c r="AM162" s="54"/>
      <c r="AN162" s="54"/>
      <c r="AO162" s="54"/>
      <c r="AP162" s="54"/>
      <c r="AQ162" s="54"/>
      <c r="AR162" s="54"/>
      <c r="AS162" s="54"/>
      <c r="AT162" s="54"/>
      <c r="AU162" s="54"/>
      <c r="AV162" s="54"/>
      <c r="AW162" s="54"/>
      <c r="AX162" s="54"/>
      <c r="AY162" s="54"/>
      <c r="AZ162" s="54"/>
      <c r="BA162" s="54"/>
      <c r="BB162" s="54"/>
      <c r="BC162" s="54"/>
      <c r="BD162" s="54"/>
      <c r="BE162" s="54"/>
      <c r="BF162" s="54"/>
      <c r="BG162" s="54"/>
      <c r="BH162" s="54"/>
      <c r="BI162" s="54"/>
      <c r="BJ162" s="54"/>
      <c r="BK162" s="54"/>
      <c r="BL162" s="54"/>
      <c r="BM162" s="54"/>
      <c r="BN162" s="54"/>
      <c r="BO162" s="54"/>
      <c r="BP162" s="54"/>
      <c r="BQ162" s="54"/>
      <c r="BR162" s="54"/>
      <c r="BS162" s="54"/>
      <c r="BT162" s="54"/>
      <c r="BU162" s="54"/>
      <c r="BV162" s="54"/>
      <c r="BW162" s="54"/>
      <c r="BX162" s="54"/>
      <c r="BY162" s="54"/>
      <c r="BZ162" s="54"/>
      <c r="CA162" s="54"/>
      <c r="CB162" s="54"/>
      <c r="CC162" s="54"/>
      <c r="CD162" s="54"/>
      <c r="CE162" s="54"/>
      <c r="CF162" s="54"/>
      <c r="CG162" s="54"/>
      <c r="CH162" s="54"/>
      <c r="CI162" s="54"/>
      <c r="CJ162" s="54"/>
      <c r="CK162" s="54"/>
      <c r="CL162" s="54"/>
      <c r="CM162" s="54"/>
      <c r="CN162" s="54"/>
      <c r="CO162" s="54"/>
      <c r="CP162" s="54"/>
      <c r="CQ162" s="54"/>
      <c r="CR162" s="54"/>
      <c r="CS162" s="54"/>
      <c r="CT162" s="54"/>
      <c r="CU162" s="54"/>
      <c r="CV162" s="54"/>
      <c r="CW162" s="54"/>
      <c r="CX162" s="54"/>
      <c r="CY162" s="54"/>
      <c r="CZ162" s="54"/>
      <c r="DA162" s="54" t="s">
        <v>2254</v>
      </c>
      <c r="DB162" s="54">
        <v>0</v>
      </c>
      <c r="DC162" s="54">
        <v>0</v>
      </c>
      <c r="DD162" s="54">
        <v>0</v>
      </c>
      <c r="DE162" s="54">
        <v>1</v>
      </c>
      <c r="DF162" s="54">
        <v>0</v>
      </c>
      <c r="DG162" s="54">
        <v>0</v>
      </c>
      <c r="DH162" s="54">
        <v>0</v>
      </c>
      <c r="DI162" s="54">
        <v>0</v>
      </c>
      <c r="DJ162" s="54"/>
      <c r="DK162" s="54" t="s">
        <v>518</v>
      </c>
      <c r="DL162" s="54"/>
      <c r="DM162" s="54"/>
      <c r="DN162" s="54" t="s">
        <v>327</v>
      </c>
      <c r="DO162" s="54" t="s">
        <v>2255</v>
      </c>
      <c r="DP162" s="54">
        <v>0</v>
      </c>
      <c r="DQ162" s="54">
        <v>0</v>
      </c>
      <c r="DR162" s="54">
        <v>0</v>
      </c>
      <c r="DS162" s="54">
        <v>1</v>
      </c>
      <c r="DT162" s="54">
        <v>0</v>
      </c>
      <c r="DU162" s="54">
        <v>0</v>
      </c>
      <c r="DV162" s="54">
        <v>0</v>
      </c>
      <c r="DW162" s="54"/>
      <c r="DX162" s="54" t="s">
        <v>3231</v>
      </c>
      <c r="DY162" s="54">
        <v>1</v>
      </c>
      <c r="DZ162" s="54">
        <v>0</v>
      </c>
      <c r="EA162" s="54">
        <v>0</v>
      </c>
      <c r="EB162" s="54">
        <v>0</v>
      </c>
      <c r="EC162" s="54">
        <v>0</v>
      </c>
      <c r="ED162" s="54">
        <v>0</v>
      </c>
      <c r="EE162" s="54">
        <v>0</v>
      </c>
      <c r="EF162" s="54">
        <v>0</v>
      </c>
      <c r="EG162" s="54">
        <v>0</v>
      </c>
      <c r="EH162" s="54"/>
      <c r="EI162" s="54" t="s">
        <v>422</v>
      </c>
      <c r="EJ162" s="54" t="s">
        <v>318</v>
      </c>
      <c r="EK162" s="54">
        <v>1</v>
      </c>
      <c r="EL162" s="54">
        <v>0</v>
      </c>
      <c r="EM162" s="54">
        <v>0</v>
      </c>
      <c r="EN162" s="54">
        <v>0</v>
      </c>
      <c r="EO162" s="54">
        <v>0</v>
      </c>
      <c r="EP162" s="54">
        <v>0</v>
      </c>
      <c r="EQ162" s="54"/>
      <c r="ER162" s="54"/>
      <c r="ES162" s="54"/>
      <c r="ET162" s="54"/>
      <c r="EU162" s="54"/>
      <c r="EV162" s="54"/>
      <c r="EW162" s="54"/>
      <c r="EX162" s="54"/>
      <c r="EY162" s="54"/>
      <c r="EZ162" s="54"/>
      <c r="FA162" s="54"/>
      <c r="FB162" s="54"/>
      <c r="FC162" s="54"/>
      <c r="FD162" s="54"/>
      <c r="FE162" s="54"/>
      <c r="FF162" s="54"/>
      <c r="FG162" s="54"/>
      <c r="FH162" s="54"/>
      <c r="FI162" s="54"/>
      <c r="FJ162" s="54"/>
      <c r="FK162" s="54"/>
      <c r="FL162" s="54"/>
      <c r="FM162" s="54"/>
      <c r="FN162" s="54"/>
      <c r="FO162" s="54"/>
      <c r="FP162" s="54"/>
      <c r="FQ162" s="54"/>
      <c r="FR162" s="54"/>
      <c r="FS162" s="54"/>
      <c r="FT162" s="54"/>
      <c r="FU162" s="54"/>
      <c r="FV162" s="54"/>
      <c r="FW162" s="54"/>
      <c r="FX162" s="54"/>
      <c r="FY162" s="54"/>
      <c r="FZ162" s="54"/>
      <c r="GA162" s="54"/>
      <c r="GB162" s="54"/>
      <c r="GC162" s="54"/>
      <c r="GD162" s="54"/>
      <c r="GE162" s="54"/>
      <c r="GF162" s="54"/>
      <c r="GG162" s="54"/>
      <c r="GH162" s="54"/>
      <c r="GI162" s="54"/>
      <c r="GJ162" s="54"/>
      <c r="GK162" s="54"/>
      <c r="GL162" s="54"/>
      <c r="GM162" s="54"/>
      <c r="GN162" s="54"/>
      <c r="GO162" s="54"/>
      <c r="GP162" s="54"/>
      <c r="GQ162" s="54"/>
      <c r="GR162" s="54"/>
      <c r="GS162" s="54"/>
      <c r="GT162" s="54" t="s">
        <v>3232</v>
      </c>
      <c r="GU162" s="54">
        <v>1</v>
      </c>
      <c r="GV162" s="54">
        <v>0</v>
      </c>
      <c r="GW162" s="54">
        <v>0</v>
      </c>
      <c r="GX162" s="54">
        <v>0</v>
      </c>
      <c r="GY162" s="54">
        <v>0</v>
      </c>
      <c r="GZ162" s="54">
        <v>0</v>
      </c>
      <c r="HA162" s="54">
        <v>0</v>
      </c>
      <c r="HB162" s="54">
        <v>0</v>
      </c>
      <c r="HC162" s="54">
        <v>0</v>
      </c>
      <c r="HD162" s="54">
        <v>0</v>
      </c>
      <c r="HE162" s="54">
        <v>0</v>
      </c>
      <c r="HF162" s="54">
        <v>0</v>
      </c>
      <c r="HG162" s="54">
        <v>0</v>
      </c>
      <c r="HH162" s="54">
        <v>1</v>
      </c>
      <c r="HI162" s="54">
        <v>0</v>
      </c>
      <c r="HJ162" s="54">
        <v>0</v>
      </c>
      <c r="HK162" s="54">
        <v>0</v>
      </c>
      <c r="HL162" s="54"/>
      <c r="HM162" s="54" t="s">
        <v>499</v>
      </c>
      <c r="HN162" s="54">
        <v>0</v>
      </c>
      <c r="HO162" s="54">
        <v>0</v>
      </c>
      <c r="HP162" s="54">
        <v>1</v>
      </c>
      <c r="HQ162" s="54">
        <v>0</v>
      </c>
      <c r="HR162" s="54">
        <v>0</v>
      </c>
      <c r="HS162" s="54">
        <v>0</v>
      </c>
      <c r="HT162" s="54"/>
      <c r="HU162" s="54"/>
      <c r="HV162" s="54"/>
      <c r="HW162" s="54"/>
      <c r="HX162" s="54"/>
      <c r="HY162" s="54"/>
      <c r="HZ162" s="54"/>
      <c r="IA162" s="54" t="s">
        <v>423</v>
      </c>
      <c r="IB162" s="54"/>
      <c r="IC162" s="54" t="s">
        <v>345</v>
      </c>
      <c r="ID162" s="54" t="s">
        <v>355</v>
      </c>
      <c r="IE162" s="54"/>
      <c r="IF162" s="54"/>
      <c r="IG162" s="54"/>
      <c r="IH162" s="54"/>
      <c r="II162" s="54"/>
      <c r="IJ162" s="54"/>
      <c r="IK162" s="54"/>
      <c r="IL162" s="54"/>
      <c r="IM162" s="54"/>
      <c r="IN162" s="54"/>
      <c r="IO162" s="54"/>
      <c r="IP162" s="54"/>
      <c r="IQ162" s="54"/>
      <c r="IR162" s="39"/>
      <c r="IS162" s="54"/>
      <c r="IT162" s="54"/>
      <c r="IU162" s="54"/>
      <c r="IV162" s="54"/>
      <c r="IW162" s="54"/>
      <c r="IX162" s="54"/>
      <c r="IY162" s="54"/>
      <c r="IZ162" s="54"/>
      <c r="JA162" s="54"/>
      <c r="JB162" s="54"/>
      <c r="JC162" s="54"/>
      <c r="JD162" s="54"/>
      <c r="JE162" s="54"/>
      <c r="JF162" s="54"/>
      <c r="JG162" s="54"/>
      <c r="JH162" s="54"/>
      <c r="JI162" s="54"/>
      <c r="JJ162" s="54"/>
      <c r="JK162" s="54"/>
      <c r="JL162" s="54"/>
      <c r="JM162" s="54"/>
      <c r="JN162" s="58"/>
      <c r="JO162" s="58"/>
      <c r="JP162" s="54"/>
      <c r="JQ162" s="54"/>
      <c r="JR162" s="54"/>
      <c r="JS162" s="54"/>
      <c r="JT162" s="54"/>
      <c r="JU162" s="54"/>
      <c r="JV162" s="54"/>
      <c r="JW162" s="54"/>
      <c r="JX162" s="54"/>
      <c r="JY162" s="54"/>
      <c r="JZ162" s="54"/>
      <c r="KA162" s="54"/>
      <c r="KB162" s="59"/>
      <c r="KC162" s="54"/>
      <c r="KD162" s="54"/>
      <c r="KE162" s="54"/>
      <c r="KF162" s="54"/>
      <c r="KG162" s="54"/>
      <c r="KH162" s="54"/>
      <c r="KI162" s="54"/>
      <c r="KJ162" s="54"/>
      <c r="KK162" s="54"/>
      <c r="KL162" s="54"/>
      <c r="KM162" s="54"/>
      <c r="KN162" s="54"/>
      <c r="KO162" s="54"/>
      <c r="KP162" s="54"/>
      <c r="KQ162" s="54"/>
      <c r="KR162" s="54"/>
      <c r="KS162" s="54"/>
      <c r="KT162" s="54"/>
      <c r="KU162" s="54"/>
      <c r="KV162" s="54"/>
      <c r="KW162" s="54"/>
      <c r="KX162" s="54"/>
      <c r="KY162" s="54" t="s">
        <v>448</v>
      </c>
      <c r="KZ162" s="54">
        <v>0</v>
      </c>
      <c r="LA162" s="54">
        <v>1</v>
      </c>
      <c r="LB162" s="54">
        <v>0</v>
      </c>
      <c r="LC162" s="54">
        <v>0</v>
      </c>
      <c r="LD162" s="54">
        <v>0</v>
      </c>
      <c r="LE162" s="54">
        <v>0</v>
      </c>
      <c r="LF162" s="54">
        <v>0</v>
      </c>
      <c r="LG162" s="54">
        <v>0</v>
      </c>
      <c r="LH162" s="54">
        <v>0</v>
      </c>
      <c r="LI162" s="54"/>
      <c r="LJ162" t="s">
        <v>4347</v>
      </c>
      <c r="LK162" s="54" t="s">
        <v>3234</v>
      </c>
      <c r="LL162" s="54">
        <v>1</v>
      </c>
      <c r="LM162" s="54">
        <v>1</v>
      </c>
      <c r="LN162" s="54">
        <v>1</v>
      </c>
      <c r="LO162" s="54">
        <v>0</v>
      </c>
      <c r="LP162" s="54">
        <v>0</v>
      </c>
      <c r="LQ162" s="54">
        <v>0</v>
      </c>
      <c r="LR162" s="54">
        <v>0</v>
      </c>
      <c r="LS162" s="54">
        <v>0</v>
      </c>
      <c r="LT162" s="54">
        <v>0</v>
      </c>
      <c r="LU162" s="54">
        <v>0</v>
      </c>
      <c r="LV162" s="54">
        <v>0</v>
      </c>
      <c r="LW162" s="54">
        <v>1</v>
      </c>
      <c r="LX162" s="54">
        <v>0</v>
      </c>
      <c r="LY162" s="54">
        <v>0</v>
      </c>
      <c r="LZ162" s="54">
        <v>0</v>
      </c>
      <c r="MA162" s="54"/>
      <c r="MB162" s="54" t="s">
        <v>350</v>
      </c>
      <c r="MC162" s="54" t="s">
        <v>351</v>
      </c>
      <c r="MD162" s="54"/>
      <c r="ME162" s="54" t="s">
        <v>3212</v>
      </c>
      <c r="MF162" s="54"/>
      <c r="MG162" s="54" t="s">
        <v>355</v>
      </c>
      <c r="MH162" s="54" t="s">
        <v>355</v>
      </c>
      <c r="MI162" s="54" t="s">
        <v>2271</v>
      </c>
      <c r="MJ162" s="54" t="s">
        <v>355</v>
      </c>
      <c r="MK162" s="54">
        <v>0</v>
      </c>
      <c r="ML162" s="54">
        <v>0</v>
      </c>
      <c r="MM162" s="54">
        <v>0</v>
      </c>
      <c r="MN162" s="54">
        <v>0</v>
      </c>
      <c r="MO162" s="54">
        <v>0</v>
      </c>
      <c r="MP162" s="54">
        <v>0</v>
      </c>
      <c r="MQ162" s="54">
        <v>1</v>
      </c>
      <c r="MR162" s="54">
        <v>0</v>
      </c>
      <c r="MS162" s="54"/>
      <c r="MT162" s="54" t="s">
        <v>324</v>
      </c>
      <c r="MU162" s="54">
        <v>0</v>
      </c>
      <c r="MV162" s="54">
        <v>1</v>
      </c>
      <c r="MW162" s="54"/>
      <c r="MX162" s="54">
        <v>0</v>
      </c>
      <c r="MY162" s="54">
        <v>0</v>
      </c>
      <c r="MZ162" s="54">
        <v>0</v>
      </c>
      <c r="NA162" s="54"/>
      <c r="NB162" s="54" t="s">
        <v>325</v>
      </c>
      <c r="NC162" s="54">
        <v>1</v>
      </c>
      <c r="ND162" s="54">
        <v>0</v>
      </c>
      <c r="NE162" s="54">
        <v>0</v>
      </c>
      <c r="NF162" s="54">
        <v>0</v>
      </c>
      <c r="NG162" s="54" t="s">
        <v>326</v>
      </c>
      <c r="NH162" s="54">
        <v>0</v>
      </c>
      <c r="NI162" s="54">
        <v>0</v>
      </c>
      <c r="NJ162" s="54">
        <v>0</v>
      </c>
      <c r="NK162" s="54">
        <v>1</v>
      </c>
      <c r="NL162" s="54">
        <v>0</v>
      </c>
      <c r="NM162" s="54">
        <v>0</v>
      </c>
      <c r="NN162" s="54">
        <v>0</v>
      </c>
      <c r="NO162" s="54">
        <v>0</v>
      </c>
      <c r="NP162" s="54">
        <v>0</v>
      </c>
      <c r="NQ162" s="54">
        <v>0</v>
      </c>
      <c r="NR162" s="54">
        <v>0</v>
      </c>
      <c r="NS162" s="54"/>
      <c r="NT162" s="54"/>
      <c r="NU162" s="54" t="s">
        <v>327</v>
      </c>
      <c r="NV162" s="54" t="s">
        <v>310</v>
      </c>
      <c r="NW162" s="54"/>
      <c r="NX162" s="54"/>
      <c r="NY162" s="54"/>
      <c r="NZ162" s="54"/>
      <c r="OA162" s="54"/>
      <c r="OB162" s="54"/>
      <c r="OC162" s="54"/>
      <c r="OD162" s="54"/>
      <c r="OE162" s="54"/>
      <c r="OF162" s="54"/>
      <c r="OG162" s="54"/>
      <c r="OH162" s="54"/>
      <c r="OI162" s="54" t="s">
        <v>320</v>
      </c>
      <c r="OJ162" s="54">
        <v>0</v>
      </c>
      <c r="OK162" s="54">
        <v>0</v>
      </c>
      <c r="OL162" s="54">
        <v>0</v>
      </c>
      <c r="OM162" s="54">
        <v>0</v>
      </c>
      <c r="ON162" s="54">
        <v>0</v>
      </c>
      <c r="OO162" s="54">
        <v>0</v>
      </c>
      <c r="OP162" s="54">
        <v>0</v>
      </c>
      <c r="OQ162" s="54">
        <v>0</v>
      </c>
      <c r="OR162" s="54">
        <v>1</v>
      </c>
      <c r="OS162" s="54">
        <v>0</v>
      </c>
      <c r="OT162" s="54">
        <v>0</v>
      </c>
      <c r="OU162" s="54" t="s">
        <v>4090</v>
      </c>
      <c r="OV162" s="39"/>
      <c r="OW162" s="54"/>
      <c r="OX162" s="54"/>
      <c r="OY162" s="54"/>
      <c r="OZ162" s="54"/>
      <c r="PA162" s="54"/>
      <c r="PB162" s="54"/>
      <c r="PC162" s="54"/>
      <c r="PD162" s="54"/>
      <c r="PE162" s="54"/>
      <c r="PF162" s="54"/>
      <c r="PG162" s="54"/>
      <c r="PH162" s="54"/>
      <c r="PI162" s="54"/>
      <c r="PJ162" s="54"/>
      <c r="PK162" s="54"/>
      <c r="PL162" s="54"/>
      <c r="PM162" s="54"/>
      <c r="PN162" s="54"/>
      <c r="PO162" s="54"/>
      <c r="PP162" s="54"/>
      <c r="PQ162" s="54"/>
      <c r="PR162" s="54"/>
      <c r="PS162" s="54"/>
      <c r="PT162" s="54"/>
      <c r="PU162" s="54"/>
      <c r="PV162" s="54"/>
      <c r="PW162" s="54"/>
      <c r="PX162" s="54"/>
      <c r="PY162" s="54"/>
      <c r="PZ162" s="54"/>
      <c r="QA162" s="54"/>
      <c r="QB162" s="54"/>
      <c r="QC162" s="54"/>
      <c r="QD162" s="54"/>
      <c r="QE162" s="54"/>
      <c r="QF162" s="54"/>
      <c r="QG162" s="54"/>
      <c r="QH162" s="54"/>
      <c r="QI162" s="54"/>
      <c r="QJ162" s="54"/>
      <c r="QK162" s="54"/>
      <c r="QL162" s="54"/>
      <c r="QM162" s="54"/>
      <c r="QN162" s="54"/>
      <c r="QO162" s="54"/>
      <c r="QP162" s="54"/>
      <c r="QQ162" s="54"/>
      <c r="QR162" s="54"/>
      <c r="QS162" s="54"/>
      <c r="QT162" s="54"/>
      <c r="QU162" s="54"/>
      <c r="QV162" s="54"/>
      <c r="QW162" s="54"/>
      <c r="QX162" s="54"/>
      <c r="QY162" s="54"/>
      <c r="QZ162" s="54"/>
      <c r="RA162" s="54"/>
      <c r="RB162" s="54"/>
      <c r="RC162" s="54"/>
      <c r="RD162" s="54"/>
      <c r="RE162" s="54"/>
      <c r="RF162" s="54"/>
      <c r="RG162" s="54"/>
      <c r="RH162" s="54"/>
      <c r="RI162" s="54"/>
      <c r="RJ162" s="54"/>
      <c r="RK162" s="54"/>
      <c r="RL162" s="54"/>
      <c r="RM162" s="54"/>
      <c r="RN162" s="54"/>
      <c r="RO162" s="54"/>
      <c r="RP162" s="54"/>
      <c r="RQ162" s="54"/>
      <c r="RR162" s="54"/>
      <c r="RS162" s="54"/>
      <c r="RT162" s="54"/>
      <c r="RU162" s="54"/>
      <c r="RV162" s="54"/>
      <c r="RW162" s="54"/>
      <c r="RX162" s="54"/>
      <c r="RY162" s="54"/>
      <c r="RZ162" s="54"/>
      <c r="SA162" s="54"/>
      <c r="SB162" s="54"/>
      <c r="SC162" s="54"/>
      <c r="SD162" s="54"/>
      <c r="SE162" s="54"/>
      <c r="SF162" s="54"/>
      <c r="SG162" s="54"/>
      <c r="SH162" s="54"/>
      <c r="SI162" s="54"/>
      <c r="SJ162" s="54"/>
      <c r="SK162" s="54"/>
      <c r="SL162" s="54"/>
      <c r="SM162" s="54"/>
      <c r="SN162" s="54"/>
      <c r="SO162" s="54"/>
      <c r="SP162" s="54"/>
      <c r="SQ162" s="54"/>
      <c r="SR162" s="54"/>
      <c r="SS162" s="54"/>
      <c r="ST162" s="54"/>
      <c r="SU162" s="54"/>
      <c r="SV162" s="54"/>
      <c r="SW162" s="54"/>
      <c r="SX162" s="54"/>
      <c r="SY162" s="54"/>
      <c r="SZ162" s="54"/>
      <c r="TA162" s="54"/>
      <c r="TB162" s="54"/>
      <c r="TC162" s="54"/>
      <c r="TD162" s="54"/>
      <c r="TE162" s="54"/>
      <c r="TF162" s="54"/>
      <c r="TG162" s="54"/>
      <c r="TH162" s="54"/>
      <c r="TI162" s="54"/>
      <c r="TJ162" s="54"/>
      <c r="TK162" s="54"/>
      <c r="TL162" s="54"/>
      <c r="TM162" s="54"/>
      <c r="TN162" s="54"/>
      <c r="TO162" s="54"/>
      <c r="TP162" s="54"/>
      <c r="TQ162" s="54"/>
      <c r="TR162" s="54"/>
      <c r="TS162" s="54"/>
      <c r="TT162" s="54"/>
      <c r="TU162" s="54"/>
      <c r="TV162" s="54"/>
      <c r="TW162" s="54"/>
      <c r="TX162" s="54"/>
      <c r="TY162" s="54"/>
      <c r="TZ162" s="54"/>
      <c r="UA162" s="54"/>
      <c r="UB162" s="54"/>
      <c r="UC162" s="54"/>
      <c r="UD162" s="54"/>
      <c r="UE162" s="54"/>
      <c r="UF162" s="54"/>
      <c r="UG162" s="54"/>
      <c r="UH162" s="54"/>
      <c r="UI162" s="54"/>
      <c r="UJ162" s="54"/>
      <c r="UK162" s="54"/>
      <c r="UL162" s="54"/>
      <c r="UM162" s="54"/>
      <c r="UN162" s="54"/>
      <c r="UO162" s="54"/>
      <c r="UP162" s="54"/>
      <c r="UQ162" s="54"/>
      <c r="UR162" s="54"/>
      <c r="US162" s="54"/>
      <c r="UT162" s="54"/>
      <c r="UU162" s="54"/>
      <c r="UV162" s="54"/>
      <c r="UW162" s="54"/>
      <c r="UX162" s="54"/>
      <c r="UY162" s="54"/>
      <c r="UZ162" s="54"/>
      <c r="VA162" s="54"/>
      <c r="VB162" s="54"/>
      <c r="VC162" s="54"/>
      <c r="VD162" s="54"/>
      <c r="VE162" s="54"/>
      <c r="VF162" s="54"/>
      <c r="VG162" s="54"/>
      <c r="VH162" s="54"/>
      <c r="VI162" s="54"/>
      <c r="VJ162" s="54"/>
      <c r="VK162" s="54"/>
      <c r="VL162" s="54"/>
      <c r="VM162" s="54"/>
      <c r="VN162" s="54"/>
      <c r="VO162" s="54"/>
      <c r="VP162" s="54"/>
      <c r="VQ162" s="54"/>
      <c r="VR162" s="54"/>
      <c r="VS162" s="54" t="s">
        <v>2393</v>
      </c>
      <c r="VT162" s="54">
        <v>0</v>
      </c>
      <c r="VU162" s="54">
        <v>0</v>
      </c>
      <c r="VV162" s="54">
        <v>0</v>
      </c>
      <c r="VW162" s="54">
        <v>0</v>
      </c>
      <c r="VX162" s="54">
        <v>0</v>
      </c>
      <c r="VY162" s="54">
        <v>1</v>
      </c>
      <c r="VZ162" s="54">
        <v>1</v>
      </c>
      <c r="WA162" s="54">
        <v>0</v>
      </c>
      <c r="WB162" s="54"/>
      <c r="WC162" s="54">
        <v>0</v>
      </c>
      <c r="WD162" s="54">
        <v>0</v>
      </c>
      <c r="WE162" s="54">
        <v>0</v>
      </c>
      <c r="WF162" s="54"/>
      <c r="WG162" s="39" t="s">
        <v>355</v>
      </c>
      <c r="WH162" s="54" t="s">
        <v>392</v>
      </c>
      <c r="WI162" s="54" t="s">
        <v>489</v>
      </c>
      <c r="WJ162" s="54">
        <v>0</v>
      </c>
      <c r="WK162" s="54">
        <v>0</v>
      </c>
      <c r="WL162" s="54">
        <v>0</v>
      </c>
      <c r="WM162" s="54">
        <v>0</v>
      </c>
      <c r="WN162" s="54">
        <v>0</v>
      </c>
      <c r="WO162" s="54">
        <v>1</v>
      </c>
      <c r="WP162" s="54">
        <v>0</v>
      </c>
      <c r="WQ162" s="54">
        <v>0</v>
      </c>
      <c r="WR162" s="54">
        <v>0</v>
      </c>
      <c r="WS162" s="54">
        <v>0</v>
      </c>
      <c r="WT162" s="54">
        <v>0</v>
      </c>
      <c r="WU162" s="54"/>
      <c r="WV162" s="54">
        <v>0</v>
      </c>
      <c r="WW162" s="54">
        <v>0</v>
      </c>
      <c r="WX162" s="54">
        <v>0</v>
      </c>
      <c r="WY162" s="54"/>
      <c r="WZ162" s="54" t="s">
        <v>5072</v>
      </c>
      <c r="XA162" s="54" t="s">
        <v>327</v>
      </c>
      <c r="XB162" s="54"/>
      <c r="XC162" s="54"/>
      <c r="XD162" s="54"/>
      <c r="XE162" s="54"/>
      <c r="XF162" s="54"/>
      <c r="XG162" s="54"/>
      <c r="XH162" s="54"/>
      <c r="XI162" s="54"/>
      <c r="XJ162" s="39" t="s">
        <v>355</v>
      </c>
      <c r="XK162" s="54" t="s">
        <v>327</v>
      </c>
      <c r="XL162" s="54"/>
      <c r="XM162" s="54" t="s">
        <v>598</v>
      </c>
      <c r="XN162" s="54">
        <v>0</v>
      </c>
      <c r="XO162" s="54">
        <v>0</v>
      </c>
      <c r="XP162" s="54">
        <v>1</v>
      </c>
      <c r="XQ162" s="54"/>
      <c r="XR162" s="54">
        <v>0</v>
      </c>
      <c r="XS162" s="54">
        <v>0</v>
      </c>
      <c r="XT162" s="54">
        <v>0</v>
      </c>
      <c r="XU162" s="54"/>
      <c r="XV162" s="54"/>
      <c r="XW162" s="54" t="s">
        <v>1915</v>
      </c>
      <c r="XX162" s="54">
        <v>232152263</v>
      </c>
      <c r="XY162" s="54" t="s">
        <v>3237</v>
      </c>
      <c r="XZ162" s="53">
        <v>44514.891087962962</v>
      </c>
      <c r="YA162" s="54"/>
      <c r="YB162" s="54"/>
      <c r="YC162" s="54" t="s">
        <v>336</v>
      </c>
      <c r="YD162" s="54" t="s">
        <v>337</v>
      </c>
      <c r="YE162" s="54"/>
      <c r="YF162" s="54">
        <v>175</v>
      </c>
    </row>
    <row r="163" spans="1:656" s="14" customFormat="1" x14ac:dyDescent="0.25">
      <c r="A163" s="37">
        <v>44509.819030289349</v>
      </c>
      <c r="B163" s="38">
        <v>44509.835057013886</v>
      </c>
      <c r="C163" s="38">
        <v>44509</v>
      </c>
      <c r="D163" s="39" t="s">
        <v>2735</v>
      </c>
      <c r="E163" s="39" t="s">
        <v>1199</v>
      </c>
      <c r="F163" s="38">
        <v>44509</v>
      </c>
      <c r="G163" s="39" t="s">
        <v>310</v>
      </c>
      <c r="H163" s="39" t="s">
        <v>310</v>
      </c>
      <c r="I163" s="39" t="s">
        <v>1915</v>
      </c>
      <c r="J163" s="39" t="s">
        <v>1029</v>
      </c>
      <c r="K163" s="39" t="s">
        <v>313</v>
      </c>
      <c r="L163" s="39"/>
      <c r="M163" s="39" t="s">
        <v>681</v>
      </c>
      <c r="N163" s="39" t="s">
        <v>310</v>
      </c>
      <c r="O163" s="39" t="s">
        <v>517</v>
      </c>
      <c r="P163" s="39" t="s">
        <v>401</v>
      </c>
      <c r="Q163" s="39"/>
      <c r="R163" s="39" t="s">
        <v>531</v>
      </c>
      <c r="S163" s="39">
        <v>2</v>
      </c>
      <c r="T163" s="39">
        <v>0</v>
      </c>
      <c r="U163" s="39">
        <v>2</v>
      </c>
      <c r="V163" s="39" t="s">
        <v>582</v>
      </c>
      <c r="W163" s="39">
        <v>0</v>
      </c>
      <c r="X163" s="39">
        <v>0</v>
      </c>
      <c r="Y163" s="39">
        <v>1</v>
      </c>
      <c r="Z163" s="39">
        <v>0</v>
      </c>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t="s">
        <v>310</v>
      </c>
      <c r="BQ163" s="39" t="s">
        <v>339</v>
      </c>
      <c r="BR163" s="39">
        <v>1</v>
      </c>
      <c r="BS163" s="39">
        <v>0</v>
      </c>
      <c r="BT163" s="39">
        <v>0</v>
      </c>
      <c r="BU163" s="39">
        <v>0</v>
      </c>
      <c r="BV163" s="39">
        <v>0</v>
      </c>
      <c r="BW163" s="39">
        <v>0</v>
      </c>
      <c r="BX163" s="39">
        <v>0</v>
      </c>
      <c r="BY163" s="39">
        <v>0</v>
      </c>
      <c r="BZ163" s="39"/>
      <c r="CA163" s="39" t="s">
        <v>421</v>
      </c>
      <c r="CB163" s="39"/>
      <c r="CC163" s="39">
        <v>650</v>
      </c>
      <c r="CD163" s="39" t="s">
        <v>327</v>
      </c>
      <c r="CE163" s="39"/>
      <c r="CF163" s="39"/>
      <c r="CG163" s="39"/>
      <c r="CH163" s="39"/>
      <c r="CI163" s="39"/>
      <c r="CJ163" s="39"/>
      <c r="CK163" s="39"/>
      <c r="CL163" s="39"/>
      <c r="CM163" s="39"/>
      <c r="CN163" s="39"/>
      <c r="CO163" s="39"/>
      <c r="CP163" s="39"/>
      <c r="CQ163" s="39"/>
      <c r="CR163" s="39"/>
      <c r="CS163" s="39"/>
      <c r="CT163" s="39"/>
      <c r="CU163" s="39"/>
      <c r="CV163" s="39"/>
      <c r="CW163" s="39"/>
      <c r="CX163" s="39"/>
      <c r="CY163" s="39"/>
      <c r="CZ163" s="39"/>
      <c r="DA163" s="39"/>
      <c r="DB163" s="39"/>
      <c r="DC163" s="39"/>
      <c r="DD163" s="39"/>
      <c r="DE163" s="39"/>
      <c r="DF163" s="39"/>
      <c r="DG163" s="39"/>
      <c r="DH163" s="39"/>
      <c r="DI163" s="39"/>
      <c r="DJ163" s="39"/>
      <c r="DK163" s="39"/>
      <c r="DL163" s="39"/>
      <c r="DM163" s="39"/>
      <c r="DN163" s="39"/>
      <c r="DO163" s="39"/>
      <c r="DP163" s="39"/>
      <c r="DQ163" s="39"/>
      <c r="DR163" s="39"/>
      <c r="DS163" s="39"/>
      <c r="DT163" s="39"/>
      <c r="DU163" s="39"/>
      <c r="DV163" s="39"/>
      <c r="DW163" s="39"/>
      <c r="DX163" s="39"/>
      <c r="DY163" s="39"/>
      <c r="DZ163" s="39"/>
      <c r="EA163" s="39"/>
      <c r="EB163" s="39"/>
      <c r="EC163" s="39"/>
      <c r="ED163" s="39"/>
      <c r="EE163" s="39"/>
      <c r="EF163" s="39"/>
      <c r="EG163" s="39"/>
      <c r="EH163" s="39"/>
      <c r="EI163" s="39"/>
      <c r="EJ163" s="39" t="s">
        <v>318</v>
      </c>
      <c r="EK163" s="39">
        <v>1</v>
      </c>
      <c r="EL163" s="39">
        <v>0</v>
      </c>
      <c r="EM163" s="39">
        <v>0</v>
      </c>
      <c r="EN163" s="39">
        <v>0</v>
      </c>
      <c r="EO163" s="39">
        <v>0</v>
      </c>
      <c r="EP163" s="39">
        <v>0</v>
      </c>
      <c r="EQ163" s="39"/>
      <c r="ER163" s="39"/>
      <c r="ES163" s="39"/>
      <c r="ET163" s="39"/>
      <c r="EU163" s="39"/>
      <c r="EV163" s="39"/>
      <c r="EW163" s="39"/>
      <c r="EX163" s="39"/>
      <c r="EY163" s="39"/>
      <c r="EZ163" s="39"/>
      <c r="FA163" s="39"/>
      <c r="FB163" s="39"/>
      <c r="FC163" s="39"/>
      <c r="FD163" s="39"/>
      <c r="FE163" s="39"/>
      <c r="FF163" s="39"/>
      <c r="FG163" s="39"/>
      <c r="FH163" s="39"/>
      <c r="FI163" s="39"/>
      <c r="FJ163" s="39"/>
      <c r="FK163" s="39"/>
      <c r="FL163" s="39"/>
      <c r="FM163" s="39"/>
      <c r="FN163" s="39"/>
      <c r="FO163" s="39"/>
      <c r="FP163" s="39"/>
      <c r="FQ163" s="39"/>
      <c r="FR163" s="39"/>
      <c r="FS163" s="39"/>
      <c r="FT163" s="39"/>
      <c r="FU163" s="39"/>
      <c r="FV163" s="39"/>
      <c r="FW163" s="39"/>
      <c r="FX163" s="39"/>
      <c r="FY163" s="39"/>
      <c r="FZ163" s="39"/>
      <c r="GA163" s="39"/>
      <c r="GB163" s="39"/>
      <c r="GC163" s="39"/>
      <c r="GD163" s="39"/>
      <c r="GE163" s="39"/>
      <c r="GF163" s="39"/>
      <c r="GG163" s="39"/>
      <c r="GH163" s="39"/>
      <c r="GI163" s="39"/>
      <c r="GJ163" s="39"/>
      <c r="GK163" s="39"/>
      <c r="GL163" s="39"/>
      <c r="GM163" s="39"/>
      <c r="GN163" s="39"/>
      <c r="GO163" s="39"/>
      <c r="GP163" s="39"/>
      <c r="GQ163" s="39"/>
      <c r="GR163" s="39"/>
      <c r="GS163" s="39"/>
      <c r="GT163" s="39"/>
      <c r="GU163" s="39"/>
      <c r="GV163" s="39"/>
      <c r="GW163" s="39"/>
      <c r="GX163" s="39"/>
      <c r="GY163" s="39"/>
      <c r="GZ163" s="39"/>
      <c r="HA163" s="39"/>
      <c r="HB163" s="39"/>
      <c r="HC163" s="39"/>
      <c r="HD163" s="39"/>
      <c r="HE163" s="39"/>
      <c r="HF163" s="39"/>
      <c r="HG163" s="39"/>
      <c r="HH163" s="39"/>
      <c r="HI163" s="39"/>
      <c r="HJ163" s="39"/>
      <c r="HK163" s="39"/>
      <c r="HL163" s="39"/>
      <c r="HM163" s="39"/>
      <c r="HN163" s="39"/>
      <c r="HO163" s="39"/>
      <c r="HP163" s="39"/>
      <c r="HQ163" s="39"/>
      <c r="HR163" s="39"/>
      <c r="HS163" s="39"/>
      <c r="HT163" s="39"/>
      <c r="HU163" s="39"/>
      <c r="HV163" s="39"/>
      <c r="HW163" s="39"/>
      <c r="HX163" s="39" t="s">
        <v>344</v>
      </c>
      <c r="HY163" s="39"/>
      <c r="HZ163" s="39" t="s">
        <v>385</v>
      </c>
      <c r="IA163" s="39"/>
      <c r="IB163" s="39"/>
      <c r="IC163" s="39"/>
      <c r="ID163" s="39" t="s">
        <v>4255</v>
      </c>
      <c r="IE163" s="39"/>
      <c r="IF163" s="39"/>
      <c r="IG163" s="39"/>
      <c r="IH163" s="39"/>
      <c r="II163" s="39"/>
      <c r="IJ163" s="39"/>
      <c r="IK163" s="39"/>
      <c r="IL163" s="39"/>
      <c r="IM163" s="39"/>
      <c r="IN163" s="39"/>
      <c r="IO163" s="39"/>
      <c r="IP163" s="39"/>
      <c r="IQ163" s="39"/>
      <c r="IR163" s="39"/>
      <c r="IS163" s="39"/>
      <c r="IT163" s="39"/>
      <c r="IU163" s="39"/>
      <c r="IV163" s="39"/>
      <c r="IW163" s="39"/>
      <c r="IX163" s="39"/>
      <c r="IY163" s="39"/>
      <c r="IZ163" s="39"/>
      <c r="JA163" s="39"/>
      <c r="JB163" s="39"/>
      <c r="JC163" s="39"/>
      <c r="JD163" s="39"/>
      <c r="JE163" s="39"/>
      <c r="JF163" s="39"/>
      <c r="JG163" s="39"/>
      <c r="JH163" s="39"/>
      <c r="JI163" s="39"/>
      <c r="JJ163" s="39"/>
      <c r="JK163" s="39"/>
      <c r="JL163" s="39"/>
      <c r="JM163" s="39"/>
      <c r="JN163" s="39"/>
      <c r="JO163" s="39"/>
      <c r="JP163" s="39"/>
      <c r="JQ163" s="39"/>
      <c r="JR163" s="39"/>
      <c r="JS163" s="39"/>
      <c r="JT163" s="39"/>
      <c r="JU163" s="39"/>
      <c r="JV163" s="39"/>
      <c r="JW163" s="39"/>
      <c r="JX163" s="39"/>
      <c r="JY163" s="39"/>
      <c r="JZ163" s="39"/>
      <c r="KA163" s="39"/>
      <c r="KB163" s="61"/>
      <c r="KC163" s="39"/>
      <c r="KD163" s="39"/>
      <c r="KE163" s="39"/>
      <c r="KF163" s="39"/>
      <c r="KG163" s="39"/>
      <c r="KH163" s="39"/>
      <c r="KI163" s="39"/>
      <c r="KJ163" s="39"/>
      <c r="KK163" s="39"/>
      <c r="KL163" s="39"/>
      <c r="KM163" s="39"/>
      <c r="KN163" s="39"/>
      <c r="KO163" s="39"/>
      <c r="KP163" s="39"/>
      <c r="KQ163" s="39"/>
      <c r="KR163" s="39"/>
      <c r="KS163" s="39"/>
      <c r="KT163" s="39"/>
      <c r="KU163" s="39"/>
      <c r="KV163" s="39"/>
      <c r="KW163" s="39"/>
      <c r="KX163" s="39"/>
      <c r="KY163" s="39"/>
      <c r="KZ163" s="39"/>
      <c r="LA163" s="39"/>
      <c r="LB163" s="39"/>
      <c r="LC163" s="39"/>
      <c r="LD163" s="39"/>
      <c r="LE163" s="39"/>
      <c r="LF163" s="39"/>
      <c r="LG163" s="39"/>
      <c r="LH163" s="39"/>
      <c r="LI163" s="39"/>
      <c r="LJ163" s="39"/>
      <c r="LK163" s="39"/>
      <c r="LL163" s="39"/>
      <c r="LM163" s="39"/>
      <c r="LN163" s="39"/>
      <c r="LO163" s="39"/>
      <c r="LP163" s="39"/>
      <c r="LQ163" s="39"/>
      <c r="LR163" s="39"/>
      <c r="LS163" s="39"/>
      <c r="LT163" s="39"/>
      <c r="LU163" s="39"/>
      <c r="LV163" s="39"/>
      <c r="LW163" s="39"/>
      <c r="LX163" s="39"/>
      <c r="LY163" s="39"/>
      <c r="LZ163" s="39"/>
      <c r="MA163" s="39"/>
      <c r="MB163" s="39"/>
      <c r="MC163" s="39"/>
      <c r="MD163" s="39"/>
      <c r="ME163" s="39"/>
      <c r="MF163" s="39"/>
      <c r="MG163" s="39"/>
      <c r="MH163" s="39"/>
      <c r="MI163" s="39"/>
      <c r="MJ163" s="39" t="s">
        <v>355</v>
      </c>
      <c r="MK163" s="39">
        <v>0</v>
      </c>
      <c r="ML163" s="39">
        <v>0</v>
      </c>
      <c r="MM163" s="39">
        <v>0</v>
      </c>
      <c r="MN163" s="39">
        <v>0</v>
      </c>
      <c r="MO163" s="39">
        <v>0</v>
      </c>
      <c r="MP163" s="39">
        <v>0</v>
      </c>
      <c r="MQ163" s="39">
        <v>1</v>
      </c>
      <c r="MR163" s="39">
        <v>0</v>
      </c>
      <c r="MS163" s="39"/>
      <c r="MT163" s="39"/>
      <c r="MU163" s="39"/>
      <c r="MV163" s="39"/>
      <c r="MW163" s="39"/>
      <c r="MX163" s="39"/>
      <c r="MY163" s="39"/>
      <c r="MZ163" s="39"/>
      <c r="NA163" s="39"/>
      <c r="NB163" s="39" t="s">
        <v>2247</v>
      </c>
      <c r="NC163" s="39">
        <v>0</v>
      </c>
      <c r="ND163" s="39">
        <v>0</v>
      </c>
      <c r="NE163" s="39">
        <v>1</v>
      </c>
      <c r="NF163" s="39">
        <v>0</v>
      </c>
      <c r="NG163" s="39"/>
      <c r="NH163" s="39"/>
      <c r="NI163" s="39"/>
      <c r="NJ163" s="39"/>
      <c r="NK163" s="39"/>
      <c r="NL163" s="39"/>
      <c r="NM163" s="39"/>
      <c r="NN163" s="39"/>
      <c r="NO163" s="39"/>
      <c r="NP163" s="39"/>
      <c r="NQ163" s="39"/>
      <c r="NR163" s="39"/>
      <c r="NS163" s="39"/>
      <c r="NT163" s="39"/>
      <c r="NU163" s="39"/>
      <c r="NV163" s="39"/>
      <c r="NW163" s="39"/>
      <c r="NX163" s="39"/>
      <c r="NY163" s="39"/>
      <c r="NZ163" s="39"/>
      <c r="OA163" s="39"/>
      <c r="OB163" s="39"/>
      <c r="OC163" s="39"/>
      <c r="OD163" s="39"/>
      <c r="OE163" s="39"/>
      <c r="OF163" s="39"/>
      <c r="OG163" s="39"/>
      <c r="OH163" s="39"/>
      <c r="OI163" s="39"/>
      <c r="OJ163" s="39"/>
      <c r="OK163" s="39"/>
      <c r="OL163" s="39"/>
      <c r="OM163" s="39"/>
      <c r="ON163" s="39"/>
      <c r="OO163" s="39"/>
      <c r="OP163" s="39"/>
      <c r="OQ163" s="39"/>
      <c r="OR163" s="39"/>
      <c r="OS163" s="39"/>
      <c r="OT163" s="39"/>
      <c r="OU163" s="39"/>
      <c r="OV163" s="39" t="s">
        <v>1202</v>
      </c>
      <c r="OW163" s="39">
        <v>0</v>
      </c>
      <c r="OX163" s="39">
        <v>0</v>
      </c>
      <c r="OY163" s="39">
        <v>1</v>
      </c>
      <c r="OZ163" s="39">
        <v>0</v>
      </c>
      <c r="PA163" s="39">
        <v>0</v>
      </c>
      <c r="PB163" s="39">
        <v>0</v>
      </c>
      <c r="PC163" s="39">
        <v>0</v>
      </c>
      <c r="PD163" s="39">
        <v>0</v>
      </c>
      <c r="PE163" s="39"/>
      <c r="PF163" s="39"/>
      <c r="PG163" s="39"/>
      <c r="PH163" s="39">
        <v>0</v>
      </c>
      <c r="PI163" s="39">
        <v>0</v>
      </c>
      <c r="PJ163" s="39">
        <v>0</v>
      </c>
      <c r="PK163" s="39"/>
      <c r="PL163" s="39"/>
      <c r="PM163" s="39"/>
      <c r="PN163" s="39"/>
      <c r="PO163" s="39"/>
      <c r="PP163" s="39"/>
      <c r="PQ163" s="39"/>
      <c r="PR163" s="39"/>
      <c r="PS163" s="39"/>
      <c r="PT163" s="39"/>
      <c r="PU163" s="39"/>
      <c r="PV163" s="39"/>
      <c r="PW163" s="39"/>
      <c r="PX163" s="39"/>
      <c r="PY163" s="39"/>
      <c r="PZ163" s="39"/>
      <c r="QA163" s="39"/>
      <c r="QB163" s="39"/>
      <c r="QC163" s="39" t="s">
        <v>754</v>
      </c>
      <c r="QD163" s="39"/>
      <c r="QE163" s="39" t="s">
        <v>3240</v>
      </c>
      <c r="QF163" s="39">
        <v>0</v>
      </c>
      <c r="QG163" s="39">
        <v>1</v>
      </c>
      <c r="QH163" s="39">
        <v>1</v>
      </c>
      <c r="QI163" s="39">
        <v>1</v>
      </c>
      <c r="QJ163" s="39">
        <v>1</v>
      </c>
      <c r="QK163" s="39">
        <v>0</v>
      </c>
      <c r="QL163" s="39">
        <v>0</v>
      </c>
      <c r="QM163" s="39">
        <v>0</v>
      </c>
      <c r="QN163" s="39">
        <v>0</v>
      </c>
      <c r="QO163" s="39"/>
      <c r="QP163" s="39" t="s">
        <v>1178</v>
      </c>
      <c r="QQ163" s="39">
        <v>1</v>
      </c>
      <c r="QR163" s="39">
        <v>0</v>
      </c>
      <c r="QS163" s="39">
        <v>0</v>
      </c>
      <c r="QT163" s="39">
        <v>0</v>
      </c>
      <c r="QU163" s="39">
        <v>0</v>
      </c>
      <c r="QV163" s="39">
        <v>0</v>
      </c>
      <c r="QW163" s="39">
        <v>0</v>
      </c>
      <c r="QX163" s="39">
        <v>0</v>
      </c>
      <c r="QY163" s="39">
        <v>0</v>
      </c>
      <c r="QZ163" s="39"/>
      <c r="RA163" s="39" t="s">
        <v>4405</v>
      </c>
      <c r="RB163" s="39" t="s">
        <v>339</v>
      </c>
      <c r="RC163" s="39">
        <v>1</v>
      </c>
      <c r="RD163" s="39">
        <v>0</v>
      </c>
      <c r="RE163" s="39">
        <v>0</v>
      </c>
      <c r="RF163" s="39">
        <v>0</v>
      </c>
      <c r="RG163" s="39">
        <v>0</v>
      </c>
      <c r="RH163" s="39">
        <v>0</v>
      </c>
      <c r="RI163" s="39">
        <v>0</v>
      </c>
      <c r="RJ163" s="39">
        <v>0</v>
      </c>
      <c r="RK163" s="39"/>
      <c r="RL163" s="39">
        <v>650</v>
      </c>
      <c r="RM163" s="39"/>
      <c r="RN163" s="39"/>
      <c r="RO163" s="39"/>
      <c r="RP163" s="39"/>
      <c r="RQ163" s="39"/>
      <c r="RR163" s="39"/>
      <c r="RS163" s="39"/>
      <c r="RT163" s="39"/>
      <c r="RU163" s="39"/>
      <c r="RV163" s="39"/>
      <c r="RW163" s="39"/>
      <c r="RX163" s="39"/>
      <c r="RY163" s="39"/>
      <c r="RZ163" s="39"/>
      <c r="SA163" s="39"/>
      <c r="SB163" s="39"/>
      <c r="SC163" s="39"/>
      <c r="SD163" s="39"/>
      <c r="SE163" s="39"/>
      <c r="SF163" s="39"/>
      <c r="SG163" s="39"/>
      <c r="SH163" s="39"/>
      <c r="SI163" s="39"/>
      <c r="SJ163" s="39"/>
      <c r="SK163" s="39"/>
      <c r="SL163" s="39"/>
      <c r="SM163" s="39"/>
      <c r="SN163" s="39"/>
      <c r="SO163" s="39"/>
      <c r="SP163" s="39"/>
      <c r="SQ163" s="39"/>
      <c r="SR163" s="39"/>
      <c r="SS163" s="39"/>
      <c r="ST163" s="39"/>
      <c r="SU163" s="39"/>
      <c r="SV163" s="39"/>
      <c r="SW163" s="39"/>
      <c r="SX163" s="39"/>
      <c r="SY163" s="39"/>
      <c r="SZ163" s="39"/>
      <c r="TA163" s="39"/>
      <c r="TB163" s="39"/>
      <c r="TC163" s="39"/>
      <c r="TD163" s="39"/>
      <c r="TE163" s="39"/>
      <c r="TF163" s="39"/>
      <c r="TG163" s="39"/>
      <c r="TH163" s="39"/>
      <c r="TI163" s="39"/>
      <c r="TJ163" s="39"/>
      <c r="TK163" s="39"/>
      <c r="TL163" s="39"/>
      <c r="TM163" s="39"/>
      <c r="TN163" s="39"/>
      <c r="TO163" s="39"/>
      <c r="TP163" s="39"/>
      <c r="TQ163" s="39"/>
      <c r="TR163" s="39"/>
      <c r="TS163" s="39"/>
      <c r="TT163" s="39"/>
      <c r="TU163" s="39"/>
      <c r="TV163" s="39"/>
      <c r="TW163" s="39"/>
      <c r="TX163" s="39"/>
      <c r="TY163" s="39"/>
      <c r="TZ163" s="39"/>
      <c r="UA163" s="39"/>
      <c r="UB163" s="39"/>
      <c r="UC163" s="39"/>
      <c r="UD163" s="39"/>
      <c r="UE163" s="39"/>
      <c r="UF163" s="39"/>
      <c r="UG163" s="39"/>
      <c r="UH163" s="39"/>
      <c r="UI163" s="39"/>
      <c r="UJ163" s="39"/>
      <c r="UK163" s="39"/>
      <c r="UL163" s="39"/>
      <c r="UM163" s="39"/>
      <c r="UN163" s="39"/>
      <c r="UO163" s="39"/>
      <c r="UP163" s="39"/>
      <c r="UQ163" s="39"/>
      <c r="UR163" s="39"/>
      <c r="US163" s="39"/>
      <c r="UT163" s="39"/>
      <c r="UU163" s="39"/>
      <c r="UV163" s="39"/>
      <c r="UW163" s="39"/>
      <c r="UX163" s="39"/>
      <c r="UY163" s="39"/>
      <c r="UZ163" s="39"/>
      <c r="VA163" s="39"/>
      <c r="VB163" s="39"/>
      <c r="VC163" s="39"/>
      <c r="VD163" s="39"/>
      <c r="VE163" s="39"/>
      <c r="VF163" s="39"/>
      <c r="VG163" s="39"/>
      <c r="VH163" s="39"/>
      <c r="VI163" s="39"/>
      <c r="VJ163" s="39"/>
      <c r="VK163" s="39"/>
      <c r="VL163" s="39"/>
      <c r="VM163" s="39"/>
      <c r="VN163" s="39"/>
      <c r="VO163" s="39"/>
      <c r="VP163" s="39"/>
      <c r="VQ163" s="39"/>
      <c r="VR163" s="39" t="s">
        <v>327</v>
      </c>
      <c r="VS163" s="39" t="s">
        <v>2994</v>
      </c>
      <c r="VT163" s="39">
        <v>0</v>
      </c>
      <c r="VU163" s="39">
        <v>1</v>
      </c>
      <c r="VV163" s="39">
        <v>1</v>
      </c>
      <c r="VW163" s="39">
        <v>1</v>
      </c>
      <c r="VX163" s="39">
        <v>1</v>
      </c>
      <c r="VY163" s="39">
        <v>1</v>
      </c>
      <c r="VZ163" s="39">
        <v>1</v>
      </c>
      <c r="WA163" s="39">
        <v>0</v>
      </c>
      <c r="WB163" s="39"/>
      <c r="WC163" s="39">
        <v>0</v>
      </c>
      <c r="WD163" s="39">
        <v>0</v>
      </c>
      <c r="WE163" s="39">
        <v>0</v>
      </c>
      <c r="WF163" s="39"/>
      <c r="WG163" s="39" t="s">
        <v>4448</v>
      </c>
      <c r="WH163" s="39" t="s">
        <v>4096</v>
      </c>
      <c r="WI163" s="39" t="s">
        <v>489</v>
      </c>
      <c r="WJ163" s="39">
        <v>0</v>
      </c>
      <c r="WK163" s="39">
        <v>0</v>
      </c>
      <c r="WL163" s="39">
        <v>0</v>
      </c>
      <c r="WM163" s="39">
        <v>0</v>
      </c>
      <c r="WN163" s="39">
        <v>0</v>
      </c>
      <c r="WO163" s="39">
        <v>1</v>
      </c>
      <c r="WP163" s="39">
        <v>0</v>
      </c>
      <c r="WQ163" s="39">
        <v>0</v>
      </c>
      <c r="WR163" s="39">
        <v>0</v>
      </c>
      <c r="WS163" s="39">
        <v>0</v>
      </c>
      <c r="WT163" s="39">
        <v>0</v>
      </c>
      <c r="WU163" s="39"/>
      <c r="WV163" s="39">
        <v>0</v>
      </c>
      <c r="WW163" s="39">
        <v>0</v>
      </c>
      <c r="WX163" s="39">
        <v>0</v>
      </c>
      <c r="WY163" s="39"/>
      <c r="WZ163" s="39" t="s">
        <v>5072</v>
      </c>
      <c r="XA163" s="39" t="s">
        <v>327</v>
      </c>
      <c r="XB163" s="39"/>
      <c r="XC163" s="39"/>
      <c r="XD163" s="39"/>
      <c r="XE163" s="39"/>
      <c r="XF163" s="39"/>
      <c r="XG163" s="39"/>
      <c r="XH163" s="39"/>
      <c r="XI163" s="39"/>
      <c r="XJ163" s="39" t="s">
        <v>327</v>
      </c>
      <c r="XK163" s="39" t="s">
        <v>327</v>
      </c>
      <c r="XL163" s="39"/>
      <c r="XM163" s="39"/>
      <c r="XN163" s="39">
        <v>0</v>
      </c>
      <c r="XO163" s="39">
        <v>0</v>
      </c>
      <c r="XP163" s="39">
        <v>0</v>
      </c>
      <c r="XQ163" s="39"/>
      <c r="XR163" s="39">
        <v>0</v>
      </c>
      <c r="XS163" s="39">
        <v>0</v>
      </c>
      <c r="XT163" s="39">
        <v>0</v>
      </c>
      <c r="XU163" s="39"/>
      <c r="XV163" s="39"/>
      <c r="XW163" s="39" t="s">
        <v>1915</v>
      </c>
      <c r="XX163" s="39">
        <v>232421497</v>
      </c>
      <c r="XY163" s="39" t="s">
        <v>3245</v>
      </c>
      <c r="XZ163" s="38">
        <v>44515.632777777777</v>
      </c>
      <c r="YA163" s="39"/>
      <c r="YB163" s="39"/>
      <c r="YC163" s="39" t="s">
        <v>336</v>
      </c>
      <c r="YD163" s="39" t="s">
        <v>337</v>
      </c>
      <c r="YE163" s="39"/>
      <c r="YF163" s="39">
        <v>176</v>
      </c>
    </row>
    <row r="164" spans="1:656" s="14" customFormat="1" x14ac:dyDescent="0.25">
      <c r="A164" s="52">
        <v>44509.835730833343</v>
      </c>
      <c r="B164" s="53">
        <v>44509.847600914349</v>
      </c>
      <c r="C164" s="53">
        <v>44509</v>
      </c>
      <c r="D164" s="54" t="s">
        <v>2735</v>
      </c>
      <c r="E164" s="54" t="s">
        <v>1199</v>
      </c>
      <c r="F164" s="53">
        <v>44509</v>
      </c>
      <c r="G164" s="54" t="s">
        <v>310</v>
      </c>
      <c r="H164" s="54" t="s">
        <v>310</v>
      </c>
      <c r="I164" s="54" t="s">
        <v>1915</v>
      </c>
      <c r="J164" s="54" t="s">
        <v>1029</v>
      </c>
      <c r="K164" s="54" t="s">
        <v>313</v>
      </c>
      <c r="L164" s="54"/>
      <c r="M164" s="54" t="s">
        <v>681</v>
      </c>
      <c r="N164" s="54" t="s">
        <v>310</v>
      </c>
      <c r="O164" s="54" t="s">
        <v>315</v>
      </c>
      <c r="P164" s="54" t="s">
        <v>316</v>
      </c>
      <c r="Q164" s="54"/>
      <c r="R164" s="54" t="s">
        <v>531</v>
      </c>
      <c r="S164" s="54">
        <v>3</v>
      </c>
      <c r="T164" s="54">
        <v>0</v>
      </c>
      <c r="U164" s="54">
        <v>1</v>
      </c>
      <c r="V164" s="54" t="s">
        <v>318</v>
      </c>
      <c r="W164" s="54">
        <v>1</v>
      </c>
      <c r="X164" s="54">
        <v>0</v>
      </c>
      <c r="Y164" s="54">
        <v>0</v>
      </c>
      <c r="Z164" s="54">
        <v>0</v>
      </c>
      <c r="AA164" s="54" t="s">
        <v>402</v>
      </c>
      <c r="AB164" s="54">
        <v>1</v>
      </c>
      <c r="AC164" s="54">
        <v>1</v>
      </c>
      <c r="AD164" s="54">
        <v>0</v>
      </c>
      <c r="AE164" s="54">
        <v>0</v>
      </c>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c r="BI164" s="54"/>
      <c r="BJ164" s="54"/>
      <c r="BK164" s="54"/>
      <c r="BL164" s="54"/>
      <c r="BM164" s="54"/>
      <c r="BN164" s="54"/>
      <c r="BO164" s="54"/>
      <c r="BP164" s="54"/>
      <c r="BQ164" s="54"/>
      <c r="BR164" s="54"/>
      <c r="BS164" s="54"/>
      <c r="BT164" s="54"/>
      <c r="BU164" s="54"/>
      <c r="BV164" s="54"/>
      <c r="BW164" s="54"/>
      <c r="BX164" s="54"/>
      <c r="BY164" s="54"/>
      <c r="BZ164" s="54"/>
      <c r="CA164" s="54"/>
      <c r="CB164" s="54"/>
      <c r="CC164" s="54"/>
      <c r="CD164" s="54"/>
      <c r="CE164" s="54"/>
      <c r="CF164" s="54"/>
      <c r="CG164" s="54"/>
      <c r="CH164" s="54"/>
      <c r="CI164" s="54"/>
      <c r="CJ164" s="54"/>
      <c r="CK164" s="54"/>
      <c r="CL164" s="54"/>
      <c r="CM164" s="54"/>
      <c r="CN164" s="54"/>
      <c r="CO164" s="54"/>
      <c r="CP164" s="54"/>
      <c r="CQ164" s="54"/>
      <c r="CR164" s="54"/>
      <c r="CS164" s="54"/>
      <c r="CT164" s="54"/>
      <c r="CU164" s="54"/>
      <c r="CV164" s="54"/>
      <c r="CW164" s="54"/>
      <c r="CX164" s="54"/>
      <c r="CY164" s="54"/>
      <c r="CZ164" s="54"/>
      <c r="DA164" s="54"/>
      <c r="DB164" s="54"/>
      <c r="DC164" s="54"/>
      <c r="DD164" s="54"/>
      <c r="DE164" s="54"/>
      <c r="DF164" s="54"/>
      <c r="DG164" s="54"/>
      <c r="DH164" s="54"/>
      <c r="DI164" s="54"/>
      <c r="DJ164" s="54"/>
      <c r="DK164" s="54"/>
      <c r="DL164" s="54"/>
      <c r="DM164" s="54"/>
      <c r="DN164" s="54"/>
      <c r="DO164" s="54"/>
      <c r="DP164" s="54"/>
      <c r="DQ164" s="54"/>
      <c r="DR164" s="54"/>
      <c r="DS164" s="54"/>
      <c r="DT164" s="54"/>
      <c r="DU164" s="54"/>
      <c r="DV164" s="54"/>
      <c r="DW164" s="54"/>
      <c r="DX164" s="54"/>
      <c r="DY164" s="54"/>
      <c r="DZ164" s="54"/>
      <c r="EA164" s="54"/>
      <c r="EB164" s="54"/>
      <c r="EC164" s="54"/>
      <c r="ED164" s="54"/>
      <c r="EE164" s="54"/>
      <c r="EF164" s="54"/>
      <c r="EG164" s="54"/>
      <c r="EH164" s="54"/>
      <c r="EI164" s="54"/>
      <c r="EJ164" s="54" t="s">
        <v>318</v>
      </c>
      <c r="EK164" s="54">
        <v>1</v>
      </c>
      <c r="EL164" s="54">
        <v>0</v>
      </c>
      <c r="EM164" s="54">
        <v>0</v>
      </c>
      <c r="EN164" s="54">
        <v>0</v>
      </c>
      <c r="EO164" s="54">
        <v>0</v>
      </c>
      <c r="EP164" s="54">
        <v>0</v>
      </c>
      <c r="EQ164" s="54"/>
      <c r="ER164" s="54"/>
      <c r="ES164" s="54"/>
      <c r="ET164" s="54"/>
      <c r="EU164" s="54"/>
      <c r="EV164" s="54"/>
      <c r="EW164" s="54"/>
      <c r="EX164" s="54"/>
      <c r="EY164" s="54"/>
      <c r="EZ164" s="54"/>
      <c r="FA164" s="54"/>
      <c r="FB164" s="54"/>
      <c r="FC164" s="54"/>
      <c r="FD164" s="54"/>
      <c r="FE164" s="54"/>
      <c r="FF164" s="54"/>
      <c r="FG164" s="54"/>
      <c r="FH164" s="54"/>
      <c r="FI164" s="54"/>
      <c r="FJ164" s="54"/>
      <c r="FK164" s="54"/>
      <c r="FL164" s="54"/>
      <c r="FM164" s="54"/>
      <c r="FN164" s="54"/>
      <c r="FO164" s="54"/>
      <c r="FP164" s="54"/>
      <c r="FQ164" s="54"/>
      <c r="FR164" s="54"/>
      <c r="FS164" s="54"/>
      <c r="FT164" s="54"/>
      <c r="FU164" s="54"/>
      <c r="FV164" s="54"/>
      <c r="FW164" s="54"/>
      <c r="FX164" s="54"/>
      <c r="FY164" s="54"/>
      <c r="FZ164" s="54"/>
      <c r="GA164" s="54"/>
      <c r="GB164" s="54"/>
      <c r="GC164" s="54"/>
      <c r="GD164" s="54"/>
      <c r="GE164" s="54"/>
      <c r="GF164" s="54"/>
      <c r="GG164" s="54"/>
      <c r="GH164" s="54"/>
      <c r="GI164" s="54"/>
      <c r="GJ164" s="54"/>
      <c r="GK164" s="54"/>
      <c r="GL164" s="54"/>
      <c r="GM164" s="54"/>
      <c r="GN164" s="54"/>
      <c r="GO164" s="54"/>
      <c r="GP164" s="54"/>
      <c r="GQ164" s="54"/>
      <c r="GR164" s="54"/>
      <c r="GS164" s="54"/>
      <c r="GT164" s="54"/>
      <c r="GU164" s="54"/>
      <c r="GV164" s="54"/>
      <c r="GW164" s="54"/>
      <c r="GX164" s="54"/>
      <c r="GY164" s="54"/>
      <c r="GZ164" s="54"/>
      <c r="HA164" s="54"/>
      <c r="HB164" s="54"/>
      <c r="HC164" s="54"/>
      <c r="HD164" s="54"/>
      <c r="HE164" s="54"/>
      <c r="HF164" s="54"/>
      <c r="HG164" s="54"/>
      <c r="HH164" s="54"/>
      <c r="HI164" s="54"/>
      <c r="HJ164" s="54"/>
      <c r="HK164" s="54"/>
      <c r="HL164" s="54"/>
      <c r="HM164" s="54"/>
      <c r="HN164" s="54"/>
      <c r="HO164" s="54"/>
      <c r="HP164" s="54"/>
      <c r="HQ164" s="54"/>
      <c r="HR164" s="54"/>
      <c r="HS164" s="54"/>
      <c r="HT164" s="54"/>
      <c r="HU164" s="54"/>
      <c r="HV164" s="54"/>
      <c r="HW164" s="54"/>
      <c r="HX164" s="54"/>
      <c r="HY164" s="54"/>
      <c r="HZ164" s="54"/>
      <c r="IA164" s="54"/>
      <c r="IB164" s="54"/>
      <c r="IC164" s="54"/>
      <c r="ID164" s="54" t="s">
        <v>355</v>
      </c>
      <c r="IE164" s="54"/>
      <c r="IF164" s="54"/>
      <c r="IG164" s="54"/>
      <c r="IH164" s="54"/>
      <c r="II164" s="54"/>
      <c r="IJ164" s="54"/>
      <c r="IK164" s="54"/>
      <c r="IL164" s="54"/>
      <c r="IM164" s="54"/>
      <c r="IN164" s="54"/>
      <c r="IO164" s="54"/>
      <c r="IP164" s="54"/>
      <c r="IQ164" s="54"/>
      <c r="IR164" s="39"/>
      <c r="IS164" s="54"/>
      <c r="IT164" s="54"/>
      <c r="IU164" s="54"/>
      <c r="IV164" s="54"/>
      <c r="IW164" s="54"/>
      <c r="IX164" s="54"/>
      <c r="IY164" s="54"/>
      <c r="IZ164" s="54"/>
      <c r="JA164" s="54"/>
      <c r="JB164" s="54"/>
      <c r="JC164" s="54"/>
      <c r="JD164" s="54"/>
      <c r="JE164" s="54"/>
      <c r="JF164" s="54"/>
      <c r="JG164" s="54"/>
      <c r="JH164" s="54"/>
      <c r="JI164" s="54"/>
      <c r="JJ164" s="54"/>
      <c r="JK164" s="54"/>
      <c r="JL164" s="54"/>
      <c r="JM164" s="54"/>
      <c r="JN164" s="58"/>
      <c r="JO164" s="58"/>
      <c r="JP164" s="54"/>
      <c r="JQ164" s="54"/>
      <c r="JR164" s="54"/>
      <c r="JS164" s="54"/>
      <c r="JT164" s="54"/>
      <c r="JU164" s="54"/>
      <c r="JV164" s="54"/>
      <c r="JW164" s="54"/>
      <c r="JX164" s="54"/>
      <c r="JY164" s="54"/>
      <c r="JZ164" s="54"/>
      <c r="KA164" s="54"/>
      <c r="KB164" s="59"/>
      <c r="KC164" s="54"/>
      <c r="KD164" s="54"/>
      <c r="KE164" s="54"/>
      <c r="KF164" s="54"/>
      <c r="KG164" s="54"/>
      <c r="KH164" s="54"/>
      <c r="KI164" s="54"/>
      <c r="KJ164" s="54"/>
      <c r="KK164" s="54"/>
      <c r="KL164" s="54"/>
      <c r="KM164" s="54"/>
      <c r="KN164" s="54"/>
      <c r="KO164" s="54"/>
      <c r="KP164" s="54"/>
      <c r="KQ164" s="54"/>
      <c r="KR164" s="54"/>
      <c r="KS164" s="54"/>
      <c r="KT164" s="54"/>
      <c r="KU164" s="54"/>
      <c r="KV164" s="54"/>
      <c r="KW164" s="54"/>
      <c r="KX164" s="54"/>
      <c r="KY164" s="54"/>
      <c r="KZ164" s="54"/>
      <c r="LA164" s="54"/>
      <c r="LB164" s="54"/>
      <c r="LC164" s="54"/>
      <c r="LD164" s="54"/>
      <c r="LE164" s="54"/>
      <c r="LF164" s="54"/>
      <c r="LG164" s="54"/>
      <c r="LH164" s="54"/>
      <c r="LI164" s="54"/>
      <c r="LJ164" s="54"/>
      <c r="LK164" s="54"/>
      <c r="LL164" s="54"/>
      <c r="LM164" s="54"/>
      <c r="LN164" s="54"/>
      <c r="LO164" s="54"/>
      <c r="LP164" s="54"/>
      <c r="LQ164" s="54"/>
      <c r="LR164" s="54"/>
      <c r="LS164" s="54"/>
      <c r="LT164" s="54"/>
      <c r="LU164" s="54"/>
      <c r="LV164" s="54"/>
      <c r="LW164" s="54"/>
      <c r="LX164" s="54"/>
      <c r="LY164" s="54"/>
      <c r="LZ164" s="54"/>
      <c r="MA164" s="54"/>
      <c r="MB164" s="54"/>
      <c r="MC164" s="54"/>
      <c r="MD164" s="54"/>
      <c r="ME164" s="54"/>
      <c r="MF164" s="54"/>
      <c r="MG164" s="54"/>
      <c r="MH164" s="54"/>
      <c r="MI164" s="54"/>
      <c r="MJ164" s="54" t="s">
        <v>355</v>
      </c>
      <c r="MK164" s="54">
        <v>0</v>
      </c>
      <c r="ML164" s="54">
        <v>0</v>
      </c>
      <c r="MM164" s="54">
        <v>0</v>
      </c>
      <c r="MN164" s="54">
        <v>0</v>
      </c>
      <c r="MO164" s="54">
        <v>0</v>
      </c>
      <c r="MP164" s="54">
        <v>0</v>
      </c>
      <c r="MQ164" s="54">
        <v>1</v>
      </c>
      <c r="MR164" s="54">
        <v>0</v>
      </c>
      <c r="MS164" s="54"/>
      <c r="MT164" s="54"/>
      <c r="MU164" s="54"/>
      <c r="MV164" s="54"/>
      <c r="MW164" s="54"/>
      <c r="MX164" s="54"/>
      <c r="MY164" s="54"/>
      <c r="MZ164" s="54"/>
      <c r="NA164" s="54"/>
      <c r="NB164" s="54" t="s">
        <v>325</v>
      </c>
      <c r="NC164" s="54">
        <v>1</v>
      </c>
      <c r="ND164" s="54">
        <v>0</v>
      </c>
      <c r="NE164" s="54">
        <v>0</v>
      </c>
      <c r="NF164" s="54">
        <v>0</v>
      </c>
      <c r="NG164" s="54"/>
      <c r="NH164" s="54"/>
      <c r="NI164" s="54"/>
      <c r="NJ164" s="54"/>
      <c r="NK164" s="54"/>
      <c r="NL164" s="54"/>
      <c r="NM164" s="54"/>
      <c r="NN164" s="54"/>
      <c r="NO164" s="54"/>
      <c r="NP164" s="54"/>
      <c r="NQ164" s="54"/>
      <c r="NR164" s="54"/>
      <c r="NS164" s="54"/>
      <c r="NT164" s="54"/>
      <c r="NU164" s="54"/>
      <c r="NV164" s="54"/>
      <c r="NW164" s="54"/>
      <c r="NX164" s="54"/>
      <c r="NY164" s="54"/>
      <c r="NZ164" s="54"/>
      <c r="OA164" s="54"/>
      <c r="OB164" s="54"/>
      <c r="OC164" s="54"/>
      <c r="OD164" s="54"/>
      <c r="OE164" s="54"/>
      <c r="OF164" s="54"/>
      <c r="OG164" s="54"/>
      <c r="OH164" s="54"/>
      <c r="OI164" s="54"/>
      <c r="OJ164" s="54"/>
      <c r="OK164" s="54"/>
      <c r="OL164" s="54"/>
      <c r="OM164" s="54"/>
      <c r="ON164" s="54"/>
      <c r="OO164" s="54"/>
      <c r="OP164" s="54"/>
      <c r="OQ164" s="54"/>
      <c r="OR164" s="54"/>
      <c r="OS164" s="54"/>
      <c r="OT164" s="54"/>
      <c r="OU164" s="54"/>
      <c r="OV164" s="39" t="s">
        <v>1202</v>
      </c>
      <c r="OW164" s="54">
        <v>0</v>
      </c>
      <c r="OX164" s="54">
        <v>0</v>
      </c>
      <c r="OY164" s="54">
        <v>1</v>
      </c>
      <c r="OZ164" s="54">
        <v>0</v>
      </c>
      <c r="PA164" s="54">
        <v>0</v>
      </c>
      <c r="PB164" s="54">
        <v>0</v>
      </c>
      <c r="PC164" s="54">
        <v>0</v>
      </c>
      <c r="PD164" s="54">
        <v>0</v>
      </c>
      <c r="PE164" s="54"/>
      <c r="PF164" s="54"/>
      <c r="PG164" s="54"/>
      <c r="PH164" s="54">
        <v>0</v>
      </c>
      <c r="PI164" s="54">
        <v>0</v>
      </c>
      <c r="PJ164" s="54">
        <v>0</v>
      </c>
      <c r="PK164" s="54"/>
      <c r="PL164" s="54"/>
      <c r="PM164" s="54"/>
      <c r="PN164" s="54"/>
      <c r="PO164" s="54"/>
      <c r="PP164" s="54"/>
      <c r="PQ164" s="54"/>
      <c r="PR164" s="54"/>
      <c r="PS164" s="54"/>
      <c r="PT164" s="54"/>
      <c r="PU164" s="54"/>
      <c r="PV164" s="54"/>
      <c r="PW164" s="54"/>
      <c r="PX164" s="54"/>
      <c r="PY164" s="54"/>
      <c r="PZ164" s="54"/>
      <c r="QA164" s="54"/>
      <c r="QB164" s="54"/>
      <c r="QC164" s="54" t="s">
        <v>754</v>
      </c>
      <c r="QD164" s="54"/>
      <c r="QE164" s="54" t="s">
        <v>1219</v>
      </c>
      <c r="QF164" s="54">
        <v>0</v>
      </c>
      <c r="QG164" s="54">
        <v>0</v>
      </c>
      <c r="QH164" s="54">
        <v>0</v>
      </c>
      <c r="QI164" s="54">
        <v>1</v>
      </c>
      <c r="QJ164" s="54">
        <v>1</v>
      </c>
      <c r="QK164" s="54">
        <v>0</v>
      </c>
      <c r="QL164" s="54">
        <v>0</v>
      </c>
      <c r="QM164" s="54">
        <v>0</v>
      </c>
      <c r="QN164" s="54">
        <v>0</v>
      </c>
      <c r="QO164" s="54"/>
      <c r="QP164" s="54" t="s">
        <v>1219</v>
      </c>
      <c r="QQ164" s="54">
        <v>0</v>
      </c>
      <c r="QR164" s="54">
        <v>0</v>
      </c>
      <c r="QS164" s="54">
        <v>0</v>
      </c>
      <c r="QT164" s="54">
        <v>1</v>
      </c>
      <c r="QU164" s="54">
        <v>1</v>
      </c>
      <c r="QV164" s="54">
        <v>0</v>
      </c>
      <c r="QW164" s="54">
        <v>0</v>
      </c>
      <c r="QX164" s="54">
        <v>0</v>
      </c>
      <c r="QY164" s="54">
        <v>0</v>
      </c>
      <c r="QZ164" s="54"/>
      <c r="RA164" s="54"/>
      <c r="RB164" s="54"/>
      <c r="RC164" s="54"/>
      <c r="RD164" s="54"/>
      <c r="RE164" s="54"/>
      <c r="RF164" s="54"/>
      <c r="RG164" s="54"/>
      <c r="RH164" s="54"/>
      <c r="RI164" s="54"/>
      <c r="RJ164" s="54"/>
      <c r="RK164" s="54"/>
      <c r="RL164" s="54"/>
      <c r="RM164" s="54"/>
      <c r="RN164" s="54"/>
      <c r="RO164" s="54"/>
      <c r="RP164" s="54"/>
      <c r="RQ164" s="54"/>
      <c r="RR164" s="54"/>
      <c r="RS164" s="54"/>
      <c r="RT164" s="54"/>
      <c r="RU164" s="54"/>
      <c r="RV164" s="54"/>
      <c r="RW164" s="54"/>
      <c r="RX164" s="54"/>
      <c r="RY164" s="54"/>
      <c r="RZ164" s="54"/>
      <c r="SA164" s="54"/>
      <c r="SB164" s="54"/>
      <c r="SC164" s="54"/>
      <c r="SD164" s="54"/>
      <c r="SE164" s="54"/>
      <c r="SF164" s="54"/>
      <c r="SG164" s="54"/>
      <c r="SH164" s="54"/>
      <c r="SI164" s="54"/>
      <c r="SJ164" s="54"/>
      <c r="SK164" s="54"/>
      <c r="SL164" s="54"/>
      <c r="SM164" s="54"/>
      <c r="SN164" s="54"/>
      <c r="SO164" s="54"/>
      <c r="SP164" s="54"/>
      <c r="SQ164" s="54"/>
      <c r="SR164" s="54"/>
      <c r="SS164" s="54"/>
      <c r="ST164" s="54"/>
      <c r="SU164" s="54"/>
      <c r="SV164" s="54"/>
      <c r="SW164" s="54"/>
      <c r="SX164" s="54"/>
      <c r="SY164" s="54"/>
      <c r="SZ164" s="54"/>
      <c r="TA164" s="54"/>
      <c r="TB164" s="54"/>
      <c r="TC164" s="54"/>
      <c r="TD164" s="54"/>
      <c r="TE164" s="54"/>
      <c r="TF164" s="54"/>
      <c r="TG164" s="54"/>
      <c r="TH164" s="54"/>
      <c r="TI164" s="54"/>
      <c r="TJ164" s="54" t="s">
        <v>2254</v>
      </c>
      <c r="TK164" s="54">
        <v>0</v>
      </c>
      <c r="TL164" s="54">
        <v>0</v>
      </c>
      <c r="TM164" s="54">
        <v>0</v>
      </c>
      <c r="TN164" s="54">
        <v>1</v>
      </c>
      <c r="TO164" s="54">
        <v>0</v>
      </c>
      <c r="TP164" s="54">
        <v>0</v>
      </c>
      <c r="TQ164" s="54">
        <v>0</v>
      </c>
      <c r="TR164" s="54">
        <v>0</v>
      </c>
      <c r="TS164" s="54"/>
      <c r="TT164" s="54"/>
      <c r="TU164" s="54" t="s">
        <v>3247</v>
      </c>
      <c r="TV164" s="54">
        <v>0</v>
      </c>
      <c r="TW164" s="54">
        <v>0</v>
      </c>
      <c r="TX164" s="54">
        <v>1</v>
      </c>
      <c r="TY164" s="54">
        <v>0</v>
      </c>
      <c r="TZ164" s="54">
        <v>1</v>
      </c>
      <c r="UA164" s="54">
        <v>0</v>
      </c>
      <c r="UB164" s="54">
        <v>0</v>
      </c>
      <c r="UC164" s="54" t="s">
        <v>4181</v>
      </c>
      <c r="UD164" s="54" t="s">
        <v>2254</v>
      </c>
      <c r="UE164" s="54">
        <v>0</v>
      </c>
      <c r="UF164" s="54">
        <v>0</v>
      </c>
      <c r="UG164" s="54">
        <v>0</v>
      </c>
      <c r="UH164" s="54">
        <v>1</v>
      </c>
      <c r="UI164" s="54">
        <v>0</v>
      </c>
      <c r="UJ164" s="54">
        <v>0</v>
      </c>
      <c r="UK164" s="54">
        <v>0</v>
      </c>
      <c r="UL164" s="54">
        <v>0</v>
      </c>
      <c r="UM164" s="54"/>
      <c r="UN164" s="54"/>
      <c r="UO164" s="54" t="s">
        <v>2841</v>
      </c>
      <c r="UP164" s="54">
        <v>0</v>
      </c>
      <c r="UQ164" s="54">
        <v>0</v>
      </c>
      <c r="UR164" s="54">
        <v>1</v>
      </c>
      <c r="US164" s="54">
        <v>0</v>
      </c>
      <c r="UT164" s="54">
        <v>0</v>
      </c>
      <c r="UU164" s="54">
        <v>0</v>
      </c>
      <c r="UV164" s="54">
        <v>0</v>
      </c>
      <c r="UW164" s="54"/>
      <c r="UX164" s="54"/>
      <c r="UY164" s="54"/>
      <c r="UZ164" s="54"/>
      <c r="VA164" s="54"/>
      <c r="VB164" s="54"/>
      <c r="VC164" s="54"/>
      <c r="VD164" s="54"/>
      <c r="VE164" s="54"/>
      <c r="VF164" s="54"/>
      <c r="VG164" s="54"/>
      <c r="VH164" s="54"/>
      <c r="VI164" s="54"/>
      <c r="VJ164" s="54"/>
      <c r="VK164" s="54"/>
      <c r="VL164" s="54"/>
      <c r="VM164" s="54"/>
      <c r="VN164" s="54"/>
      <c r="VO164" s="54"/>
      <c r="VP164" s="54"/>
      <c r="VQ164" s="54"/>
      <c r="VR164" s="54" t="s">
        <v>327</v>
      </c>
      <c r="VS164" s="54" t="s">
        <v>3249</v>
      </c>
      <c r="VT164" s="54">
        <v>0</v>
      </c>
      <c r="VU164" s="54">
        <v>0</v>
      </c>
      <c r="VV164" s="54">
        <v>1</v>
      </c>
      <c r="VW164" s="54">
        <v>1</v>
      </c>
      <c r="VX164" s="54">
        <v>1</v>
      </c>
      <c r="VY164" s="54">
        <v>1</v>
      </c>
      <c r="VZ164" s="54">
        <v>1</v>
      </c>
      <c r="WA164" s="54">
        <v>0</v>
      </c>
      <c r="WB164" s="54"/>
      <c r="WC164" s="54">
        <v>0</v>
      </c>
      <c r="WD164" s="54">
        <v>0</v>
      </c>
      <c r="WE164" s="54">
        <v>0</v>
      </c>
      <c r="WF164" s="54"/>
      <c r="WG164" s="54" t="s">
        <v>4452</v>
      </c>
      <c r="WH164" s="54" t="s">
        <v>4513</v>
      </c>
      <c r="WI164" s="54" t="s">
        <v>355</v>
      </c>
      <c r="WJ164" s="54">
        <v>0</v>
      </c>
      <c r="WK164" s="54">
        <v>0</v>
      </c>
      <c r="WL164" s="54">
        <v>0</v>
      </c>
      <c r="WM164" s="54">
        <v>0</v>
      </c>
      <c r="WN164" s="54">
        <v>0</v>
      </c>
      <c r="WO164" s="54">
        <v>0</v>
      </c>
      <c r="WP164" s="54">
        <v>0</v>
      </c>
      <c r="WQ164" s="54">
        <v>0</v>
      </c>
      <c r="WR164" s="54">
        <v>0</v>
      </c>
      <c r="WS164" s="54">
        <v>0</v>
      </c>
      <c r="WT164" s="54">
        <v>0</v>
      </c>
      <c r="WU164" s="54"/>
      <c r="WV164" s="54">
        <v>0</v>
      </c>
      <c r="WW164" s="54">
        <v>1</v>
      </c>
      <c r="WX164" s="54">
        <v>0</v>
      </c>
      <c r="WY164" s="54"/>
      <c r="WZ164" s="54"/>
      <c r="XA164" s="54" t="s">
        <v>327</v>
      </c>
      <c r="XB164" s="54"/>
      <c r="XC164" s="54"/>
      <c r="XD164" s="54"/>
      <c r="XE164" s="54"/>
      <c r="XF164" s="54"/>
      <c r="XG164" s="54"/>
      <c r="XH164" s="54"/>
      <c r="XI164" s="54"/>
      <c r="XJ164" s="54" t="s">
        <v>327</v>
      </c>
      <c r="XK164" s="54" t="s">
        <v>327</v>
      </c>
      <c r="XL164" s="54"/>
      <c r="XM164" s="54" t="s">
        <v>355</v>
      </c>
      <c r="XN164" s="54">
        <v>0</v>
      </c>
      <c r="XO164" s="54">
        <v>0</v>
      </c>
      <c r="XP164" s="54">
        <v>0</v>
      </c>
      <c r="XQ164" s="54"/>
      <c r="XR164" s="54">
        <v>0</v>
      </c>
      <c r="XS164" s="54">
        <v>1</v>
      </c>
      <c r="XT164" s="54">
        <v>0</v>
      </c>
      <c r="XU164" s="54"/>
      <c r="XV164" s="54"/>
      <c r="XW164" s="54" t="s">
        <v>1915</v>
      </c>
      <c r="XX164" s="54">
        <v>232447567</v>
      </c>
      <c r="XY164" s="54" t="s">
        <v>3251</v>
      </c>
      <c r="XZ164" s="53">
        <v>44515.682858796303</v>
      </c>
      <c r="YA164" s="54"/>
      <c r="YB164" s="54"/>
      <c r="YC164" s="54" t="s">
        <v>336</v>
      </c>
      <c r="YD164" s="54" t="s">
        <v>337</v>
      </c>
      <c r="YE164" s="54"/>
      <c r="YF164" s="54">
        <v>177</v>
      </c>
    </row>
    <row r="165" spans="1:656" s="14" customFormat="1" x14ac:dyDescent="0.25">
      <c r="A165" s="37">
        <v>44509.851297604167</v>
      </c>
      <c r="B165" s="38">
        <v>44509.868052094913</v>
      </c>
      <c r="C165" s="38">
        <v>44509</v>
      </c>
      <c r="D165" s="39" t="s">
        <v>2735</v>
      </c>
      <c r="E165" s="39" t="s">
        <v>1199</v>
      </c>
      <c r="F165" s="38">
        <v>44509</v>
      </c>
      <c r="G165" s="39" t="s">
        <v>310</v>
      </c>
      <c r="H165" s="39" t="s">
        <v>310</v>
      </c>
      <c r="I165" s="39" t="s">
        <v>1915</v>
      </c>
      <c r="J165" s="39" t="s">
        <v>1029</v>
      </c>
      <c r="K165" s="39" t="s">
        <v>441</v>
      </c>
      <c r="L165" s="39"/>
      <c r="M165" s="39" t="s">
        <v>314</v>
      </c>
      <c r="N165" s="39" t="s">
        <v>327</v>
      </c>
      <c r="O165" s="39" t="s">
        <v>315</v>
      </c>
      <c r="P165" s="39" t="s">
        <v>316</v>
      </c>
      <c r="Q165" s="39"/>
      <c r="R165" s="39" t="s">
        <v>317</v>
      </c>
      <c r="S165" s="39">
        <v>3</v>
      </c>
      <c r="T165" s="39">
        <v>0</v>
      </c>
      <c r="U165" s="39">
        <v>2</v>
      </c>
      <c r="V165" s="39" t="s">
        <v>319</v>
      </c>
      <c r="W165" s="39">
        <v>0</v>
      </c>
      <c r="X165" s="39">
        <v>1</v>
      </c>
      <c r="Y165" s="39">
        <v>0</v>
      </c>
      <c r="Z165" s="39">
        <v>0</v>
      </c>
      <c r="AA165" s="39"/>
      <c r="AB165" s="39"/>
      <c r="AC165" s="39"/>
      <c r="AD165" s="39"/>
      <c r="AE165" s="39"/>
      <c r="AF165" s="39" t="s">
        <v>310</v>
      </c>
      <c r="AG165" s="39" t="s">
        <v>339</v>
      </c>
      <c r="AH165" s="39">
        <v>1</v>
      </c>
      <c r="AI165" s="39">
        <v>0</v>
      </c>
      <c r="AJ165" s="39">
        <v>0</v>
      </c>
      <c r="AK165" s="39">
        <v>0</v>
      </c>
      <c r="AL165" s="39">
        <v>0</v>
      </c>
      <c r="AM165" s="39">
        <v>0</v>
      </c>
      <c r="AN165" s="39">
        <v>0</v>
      </c>
      <c r="AO165" s="39">
        <v>0</v>
      </c>
      <c r="AP165" s="39"/>
      <c r="AQ165" s="39" t="s">
        <v>383</v>
      </c>
      <c r="AR165" s="39"/>
      <c r="AS165" s="39">
        <v>100</v>
      </c>
      <c r="AT165" s="39" t="s">
        <v>327</v>
      </c>
      <c r="AU165" s="39"/>
      <c r="AV165" s="39"/>
      <c r="AW165" s="39"/>
      <c r="AX165" s="39"/>
      <c r="AY165" s="39"/>
      <c r="AZ165" s="39"/>
      <c r="BA165" s="39"/>
      <c r="BB165" s="39"/>
      <c r="BC165" s="39"/>
      <c r="BD165" s="39"/>
      <c r="BE165" s="39"/>
      <c r="BF165" s="39"/>
      <c r="BG165" s="39"/>
      <c r="BH165" s="39"/>
      <c r="BI165" s="39"/>
      <c r="BJ165" s="39"/>
      <c r="BK165" s="39"/>
      <c r="BL165" s="39"/>
      <c r="BM165" s="39"/>
      <c r="BN165" s="39"/>
      <c r="BO165" s="39" t="s">
        <v>496</v>
      </c>
      <c r="BP165" s="39"/>
      <c r="BQ165" s="39"/>
      <c r="BR165" s="39"/>
      <c r="BS165" s="39"/>
      <c r="BT165" s="39"/>
      <c r="BU165" s="39"/>
      <c r="BV165" s="39"/>
      <c r="BW165" s="39"/>
      <c r="BX165" s="39"/>
      <c r="BY165" s="39"/>
      <c r="BZ165" s="39"/>
      <c r="CA165" s="39"/>
      <c r="CB165" s="39"/>
      <c r="CC165" s="39"/>
      <c r="CD165" s="39"/>
      <c r="CE165" s="39"/>
      <c r="CF165" s="39"/>
      <c r="CG165" s="39"/>
      <c r="CH165" s="39"/>
      <c r="CI165" s="39"/>
      <c r="CJ165" s="39"/>
      <c r="CK165" s="39"/>
      <c r="CL165" s="39"/>
      <c r="CM165" s="39"/>
      <c r="CN165" s="39"/>
      <c r="CO165" s="39"/>
      <c r="CP165" s="39"/>
      <c r="CQ165" s="39"/>
      <c r="CR165" s="39"/>
      <c r="CS165" s="39"/>
      <c r="CT165" s="39"/>
      <c r="CU165" s="39"/>
      <c r="CV165" s="39"/>
      <c r="CW165" s="39"/>
      <c r="CX165" s="39"/>
      <c r="CY165" s="39"/>
      <c r="CZ165" s="39"/>
      <c r="DA165" s="39"/>
      <c r="DB165" s="39"/>
      <c r="DC165" s="39"/>
      <c r="DD165" s="39"/>
      <c r="DE165" s="39"/>
      <c r="DF165" s="39"/>
      <c r="DG165" s="39"/>
      <c r="DH165" s="39"/>
      <c r="DI165" s="39"/>
      <c r="DJ165" s="39"/>
      <c r="DK165" s="39"/>
      <c r="DL165" s="39"/>
      <c r="DM165" s="39"/>
      <c r="DN165" s="39"/>
      <c r="DO165" s="39"/>
      <c r="DP165" s="39"/>
      <c r="DQ165" s="39"/>
      <c r="DR165" s="39"/>
      <c r="DS165" s="39"/>
      <c r="DT165" s="39"/>
      <c r="DU165" s="39"/>
      <c r="DV165" s="39"/>
      <c r="DW165" s="39"/>
      <c r="DX165" s="39"/>
      <c r="DY165" s="39"/>
      <c r="DZ165" s="39"/>
      <c r="EA165" s="39"/>
      <c r="EB165" s="39"/>
      <c r="EC165" s="39"/>
      <c r="ED165" s="39"/>
      <c r="EE165" s="39"/>
      <c r="EF165" s="39"/>
      <c r="EG165" s="39"/>
      <c r="EH165" s="39"/>
      <c r="EI165" s="39"/>
      <c r="EJ165" s="39" t="s">
        <v>318</v>
      </c>
      <c r="EK165" s="39">
        <v>1</v>
      </c>
      <c r="EL165" s="39">
        <v>0</v>
      </c>
      <c r="EM165" s="39">
        <v>0</v>
      </c>
      <c r="EN165" s="39">
        <v>0</v>
      </c>
      <c r="EO165" s="39">
        <v>0</v>
      </c>
      <c r="EP165" s="39">
        <v>0</v>
      </c>
      <c r="EQ165" s="39"/>
      <c r="ER165" s="39" t="s">
        <v>320</v>
      </c>
      <c r="ES165" s="39">
        <v>0</v>
      </c>
      <c r="ET165" s="39">
        <v>0</v>
      </c>
      <c r="EU165" s="39">
        <v>0</v>
      </c>
      <c r="EV165" s="39">
        <v>0</v>
      </c>
      <c r="EW165" s="39">
        <v>0</v>
      </c>
      <c r="EX165" s="39">
        <v>0</v>
      </c>
      <c r="EY165" s="39">
        <v>0</v>
      </c>
      <c r="EZ165" s="39">
        <v>0</v>
      </c>
      <c r="FA165" s="39">
        <v>0</v>
      </c>
      <c r="FB165" s="39">
        <v>0</v>
      </c>
      <c r="FC165" s="39">
        <v>0</v>
      </c>
      <c r="FD165" s="39">
        <v>0</v>
      </c>
      <c r="FE165" s="39">
        <v>0</v>
      </c>
      <c r="FF165" s="39">
        <v>0</v>
      </c>
      <c r="FG165" s="39">
        <v>1</v>
      </c>
      <c r="FH165" s="39">
        <v>0</v>
      </c>
      <c r="FI165" s="39">
        <v>0</v>
      </c>
      <c r="FJ165" s="39" t="s">
        <v>4704</v>
      </c>
      <c r="FK165" s="39" t="s">
        <v>318</v>
      </c>
      <c r="FL165" s="39">
        <v>1</v>
      </c>
      <c r="FM165" s="39">
        <v>0</v>
      </c>
      <c r="FN165" s="39">
        <v>0</v>
      </c>
      <c r="FO165" s="39">
        <v>0</v>
      </c>
      <c r="FP165" s="39">
        <v>0</v>
      </c>
      <c r="FQ165" s="39">
        <v>0</v>
      </c>
      <c r="FR165" s="39"/>
      <c r="FS165" s="39"/>
      <c r="FT165" s="39"/>
      <c r="FU165" s="39"/>
      <c r="FV165" s="39"/>
      <c r="FW165" s="39"/>
      <c r="FX165" s="39"/>
      <c r="FY165" s="39"/>
      <c r="FZ165" s="39"/>
      <c r="GA165" s="39"/>
      <c r="GB165" s="39"/>
      <c r="GC165" s="39"/>
      <c r="GD165" s="39"/>
      <c r="GE165" s="39"/>
      <c r="GF165" s="39"/>
      <c r="GG165" s="39"/>
      <c r="GH165" s="39"/>
      <c r="GI165" s="39"/>
      <c r="GJ165" s="39"/>
      <c r="GK165" s="39"/>
      <c r="GL165" s="39"/>
      <c r="GM165" s="39"/>
      <c r="GN165" s="39"/>
      <c r="GO165" s="39"/>
      <c r="GP165" s="39"/>
      <c r="GQ165" s="39"/>
      <c r="GR165" s="39"/>
      <c r="GS165" s="39"/>
      <c r="GT165" s="39"/>
      <c r="GU165" s="39"/>
      <c r="GV165" s="39"/>
      <c r="GW165" s="39"/>
      <c r="GX165" s="39"/>
      <c r="GY165" s="39"/>
      <c r="GZ165" s="39"/>
      <c r="HA165" s="39"/>
      <c r="HB165" s="39"/>
      <c r="HC165" s="39"/>
      <c r="HD165" s="39"/>
      <c r="HE165" s="39"/>
      <c r="HF165" s="39"/>
      <c r="HG165" s="39"/>
      <c r="HH165" s="39"/>
      <c r="HI165" s="39"/>
      <c r="HJ165" s="39"/>
      <c r="HK165" s="39"/>
      <c r="HL165" s="39"/>
      <c r="HM165" s="39"/>
      <c r="HN165" s="39"/>
      <c r="HO165" s="39"/>
      <c r="HP165" s="39"/>
      <c r="HQ165" s="39"/>
      <c r="HR165" s="39"/>
      <c r="HS165" s="39"/>
      <c r="HT165" s="39"/>
      <c r="HU165" s="39" t="s">
        <v>404</v>
      </c>
      <c r="HV165" s="39"/>
      <c r="HW165" s="39" t="s">
        <v>385</v>
      </c>
      <c r="HX165" s="39"/>
      <c r="HY165" s="39"/>
      <c r="HZ165" s="39"/>
      <c r="IA165" s="39"/>
      <c r="IB165" s="39"/>
      <c r="IC165" s="39"/>
      <c r="ID165" s="39" t="s">
        <v>355</v>
      </c>
      <c r="IE165" s="39" t="s">
        <v>4213</v>
      </c>
      <c r="IF165" s="39">
        <v>0</v>
      </c>
      <c r="IG165" s="39">
        <v>0</v>
      </c>
      <c r="IH165" s="39">
        <v>0</v>
      </c>
      <c r="II165" s="39">
        <v>0</v>
      </c>
      <c r="IJ165" s="39">
        <v>0</v>
      </c>
      <c r="IK165" s="39">
        <v>0</v>
      </c>
      <c r="IL165" s="39">
        <v>0</v>
      </c>
      <c r="IM165" s="39">
        <v>1</v>
      </c>
      <c r="IN165" s="39">
        <v>0</v>
      </c>
      <c r="IO165" s="39">
        <v>0</v>
      </c>
      <c r="IP165" s="39">
        <v>0</v>
      </c>
      <c r="IQ165" s="39"/>
      <c r="IR165" s="39" t="s">
        <v>4216</v>
      </c>
      <c r="IS165" s="39" t="s">
        <v>3256</v>
      </c>
      <c r="IT165" s="39">
        <v>1</v>
      </c>
      <c r="IU165" s="39">
        <v>0</v>
      </c>
      <c r="IV165" s="39">
        <v>1</v>
      </c>
      <c r="IW165" s="39">
        <v>0</v>
      </c>
      <c r="IX165" s="39">
        <v>0</v>
      </c>
      <c r="IY165" s="39">
        <v>0</v>
      </c>
      <c r="IZ165" s="39">
        <v>0</v>
      </c>
      <c r="JA165" s="39">
        <v>0</v>
      </c>
      <c r="JB165" s="39">
        <v>0</v>
      </c>
      <c r="JC165" s="39">
        <v>0</v>
      </c>
      <c r="JD165" s="39">
        <v>0</v>
      </c>
      <c r="JE165" s="39">
        <v>0</v>
      </c>
      <c r="JF165" s="39">
        <v>0</v>
      </c>
      <c r="JG165" s="39">
        <v>0</v>
      </c>
      <c r="JH165" s="39">
        <v>0</v>
      </c>
      <c r="JI165" s="39">
        <v>0</v>
      </c>
      <c r="JJ165" s="39"/>
      <c r="JK165" s="39" t="s">
        <v>355</v>
      </c>
      <c r="JL165" s="39" t="s">
        <v>506</v>
      </c>
      <c r="JM165" s="39"/>
      <c r="JN165" s="39" t="s">
        <v>352</v>
      </c>
      <c r="JO165" s="39"/>
      <c r="JP165" s="39"/>
      <c r="JQ165" s="39"/>
      <c r="JR165" s="39"/>
      <c r="JS165" s="39"/>
      <c r="JT165" s="39"/>
      <c r="JU165" s="39"/>
      <c r="JV165" s="39"/>
      <c r="JW165" s="39"/>
      <c r="JX165" s="39"/>
      <c r="JY165" s="39"/>
      <c r="JZ165" s="39"/>
      <c r="KA165" s="39"/>
      <c r="KB165" s="61"/>
      <c r="KC165" s="39"/>
      <c r="KD165" s="39"/>
      <c r="KE165" s="39"/>
      <c r="KF165" s="39"/>
      <c r="KG165" s="39"/>
      <c r="KH165" s="39"/>
      <c r="KI165" s="39"/>
      <c r="KJ165" s="39"/>
      <c r="KK165" s="39"/>
      <c r="KL165" s="39"/>
      <c r="KM165" s="39"/>
      <c r="KN165" s="39"/>
      <c r="KO165" s="39"/>
      <c r="KP165" s="39"/>
      <c r="KQ165" s="39"/>
      <c r="KR165" s="39"/>
      <c r="KS165" s="39"/>
      <c r="KT165" s="39"/>
      <c r="KU165" s="39"/>
      <c r="KV165" s="39"/>
      <c r="KW165" s="39"/>
      <c r="KX165" s="39"/>
      <c r="KY165" s="39"/>
      <c r="KZ165" s="39"/>
      <c r="LA165" s="39"/>
      <c r="LB165" s="39"/>
      <c r="LC165" s="39"/>
      <c r="LD165" s="39"/>
      <c r="LE165" s="39"/>
      <c r="LF165" s="39"/>
      <c r="LG165" s="39"/>
      <c r="LH165" s="39"/>
      <c r="LI165" s="39"/>
      <c r="LJ165" s="39"/>
      <c r="LK165" s="39"/>
      <c r="LL165" s="39"/>
      <c r="LM165" s="39"/>
      <c r="LN165" s="39"/>
      <c r="LO165" s="39"/>
      <c r="LP165" s="39"/>
      <c r="LQ165" s="39"/>
      <c r="LR165" s="39"/>
      <c r="LS165" s="39"/>
      <c r="LT165" s="39"/>
      <c r="LU165" s="39"/>
      <c r="LV165" s="39"/>
      <c r="LW165" s="39"/>
      <c r="LX165" s="39"/>
      <c r="LY165" s="39"/>
      <c r="LZ165" s="39"/>
      <c r="MA165" s="39"/>
      <c r="MB165" s="39"/>
      <c r="MC165" s="39"/>
      <c r="MD165" s="39"/>
      <c r="ME165" s="39"/>
      <c r="MF165" s="39"/>
      <c r="MG165" s="39" t="s">
        <v>2271</v>
      </c>
      <c r="MH165" s="39" t="s">
        <v>2271</v>
      </c>
      <c r="MI165" s="39" t="s">
        <v>2271</v>
      </c>
      <c r="MJ165" s="39" t="s">
        <v>355</v>
      </c>
      <c r="MK165" s="39">
        <v>0</v>
      </c>
      <c r="ML165" s="39">
        <v>0</v>
      </c>
      <c r="MM165" s="39">
        <v>0</v>
      </c>
      <c r="MN165" s="39">
        <v>0</v>
      </c>
      <c r="MO165" s="39">
        <v>0</v>
      </c>
      <c r="MP165" s="39">
        <v>0</v>
      </c>
      <c r="MQ165" s="39">
        <v>1</v>
      </c>
      <c r="MR165" s="39">
        <v>0</v>
      </c>
      <c r="MS165" s="39"/>
      <c r="MT165" s="39" t="s">
        <v>355</v>
      </c>
      <c r="MU165" s="39">
        <v>0</v>
      </c>
      <c r="MV165" s="39">
        <v>0</v>
      </c>
      <c r="MW165" s="39"/>
      <c r="MX165" s="39">
        <v>0</v>
      </c>
      <c r="MY165" s="39">
        <v>1</v>
      </c>
      <c r="MZ165" s="39">
        <v>0</v>
      </c>
      <c r="NA165" s="39"/>
      <c r="NB165" s="39" t="s">
        <v>325</v>
      </c>
      <c r="NC165" s="39">
        <v>1</v>
      </c>
      <c r="ND165" s="39">
        <v>0</v>
      </c>
      <c r="NE165" s="39">
        <v>0</v>
      </c>
      <c r="NF165" s="39">
        <v>0</v>
      </c>
      <c r="NG165" s="39" t="s">
        <v>3257</v>
      </c>
      <c r="NH165" s="39">
        <v>0</v>
      </c>
      <c r="NI165" s="39">
        <v>0</v>
      </c>
      <c r="NJ165" s="39">
        <v>1</v>
      </c>
      <c r="NK165" s="39">
        <v>1</v>
      </c>
      <c r="NL165" s="39">
        <v>1</v>
      </c>
      <c r="NM165" s="39">
        <v>0</v>
      </c>
      <c r="NN165" s="39">
        <v>0</v>
      </c>
      <c r="NO165" s="39">
        <v>0</v>
      </c>
      <c r="NP165" s="39">
        <v>0</v>
      </c>
      <c r="NQ165" s="39">
        <v>0</v>
      </c>
      <c r="NR165" s="39">
        <v>0</v>
      </c>
      <c r="NS165" s="39"/>
      <c r="NT165" s="39"/>
      <c r="NU165" s="39" t="s">
        <v>327</v>
      </c>
      <c r="NV165" s="39" t="s">
        <v>327</v>
      </c>
      <c r="NW165" s="39"/>
      <c r="NX165" s="39"/>
      <c r="NY165" s="39"/>
      <c r="NZ165" s="39"/>
      <c r="OA165" s="39"/>
      <c r="OB165" s="39"/>
      <c r="OC165" s="39"/>
      <c r="OD165" s="39"/>
      <c r="OE165" s="39"/>
      <c r="OF165" s="39"/>
      <c r="OG165" s="39"/>
      <c r="OH165" s="39"/>
      <c r="OI165" s="39"/>
      <c r="OJ165" s="39"/>
      <c r="OK165" s="39"/>
      <c r="OL165" s="39"/>
      <c r="OM165" s="39"/>
      <c r="ON165" s="39"/>
      <c r="OO165" s="39"/>
      <c r="OP165" s="39"/>
      <c r="OQ165" s="39"/>
      <c r="OR165" s="39"/>
      <c r="OS165" s="39"/>
      <c r="OT165" s="39"/>
      <c r="OU165" s="39"/>
      <c r="OV165" s="39"/>
      <c r="OW165" s="39"/>
      <c r="OX165" s="39"/>
      <c r="OY165" s="39"/>
      <c r="OZ165" s="39"/>
      <c r="PA165" s="39"/>
      <c r="PB165" s="39"/>
      <c r="PC165" s="39"/>
      <c r="PD165" s="39"/>
      <c r="PE165" s="39"/>
      <c r="PF165" s="39"/>
      <c r="PG165" s="39"/>
      <c r="PH165" s="39"/>
      <c r="PI165" s="39"/>
      <c r="PJ165" s="39"/>
      <c r="PK165" s="39"/>
      <c r="PL165" s="39"/>
      <c r="PM165" s="39"/>
      <c r="PN165" s="39"/>
      <c r="PO165" s="39"/>
      <c r="PP165" s="39"/>
      <c r="PQ165" s="39"/>
      <c r="PR165" s="39"/>
      <c r="PS165" s="39"/>
      <c r="PT165" s="39"/>
      <c r="PU165" s="39"/>
      <c r="PV165" s="39"/>
      <c r="PW165" s="39"/>
      <c r="PX165" s="39"/>
      <c r="PY165" s="39"/>
      <c r="PZ165" s="39"/>
      <c r="QA165" s="39"/>
      <c r="QB165" s="39"/>
      <c r="QC165" s="39"/>
      <c r="QD165" s="39"/>
      <c r="QE165" s="39"/>
      <c r="QF165" s="39"/>
      <c r="QG165" s="39"/>
      <c r="QH165" s="39"/>
      <c r="QI165" s="39"/>
      <c r="QJ165" s="39"/>
      <c r="QK165" s="39"/>
      <c r="QL165" s="39"/>
      <c r="QM165" s="39"/>
      <c r="QN165" s="39"/>
      <c r="QO165" s="39"/>
      <c r="QP165" s="39"/>
      <c r="QQ165" s="39"/>
      <c r="QR165" s="39"/>
      <c r="QS165" s="39"/>
      <c r="QT165" s="39"/>
      <c r="QU165" s="39"/>
      <c r="QV165" s="39"/>
      <c r="QW165" s="39"/>
      <c r="QX165" s="39"/>
      <c r="QY165" s="39"/>
      <c r="QZ165" s="39"/>
      <c r="RA165" s="39"/>
      <c r="RB165" s="39"/>
      <c r="RC165" s="39"/>
      <c r="RD165" s="39"/>
      <c r="RE165" s="39"/>
      <c r="RF165" s="39"/>
      <c r="RG165" s="39"/>
      <c r="RH165" s="39"/>
      <c r="RI165" s="39"/>
      <c r="RJ165" s="39"/>
      <c r="RK165" s="39"/>
      <c r="RL165" s="39"/>
      <c r="RM165" s="39"/>
      <c r="RN165" s="39"/>
      <c r="RO165" s="39"/>
      <c r="RP165" s="39"/>
      <c r="RQ165" s="39"/>
      <c r="RR165" s="39"/>
      <c r="RS165" s="39"/>
      <c r="RT165" s="39"/>
      <c r="RU165" s="39"/>
      <c r="RV165" s="39"/>
      <c r="RW165" s="39"/>
      <c r="RX165" s="39"/>
      <c r="RY165" s="39"/>
      <c r="RZ165" s="39"/>
      <c r="SA165" s="39"/>
      <c r="SB165" s="39"/>
      <c r="SC165" s="39"/>
      <c r="SD165" s="39"/>
      <c r="SE165" s="39"/>
      <c r="SF165" s="39"/>
      <c r="SG165" s="39"/>
      <c r="SH165" s="39"/>
      <c r="SI165" s="39"/>
      <c r="SJ165" s="39"/>
      <c r="SK165" s="39"/>
      <c r="SL165" s="39"/>
      <c r="SM165" s="39"/>
      <c r="SN165" s="39"/>
      <c r="SO165" s="39"/>
      <c r="SP165" s="39"/>
      <c r="SQ165" s="39"/>
      <c r="SR165" s="39"/>
      <c r="SS165" s="39"/>
      <c r="ST165" s="39"/>
      <c r="SU165" s="39"/>
      <c r="SV165" s="39"/>
      <c r="SW165" s="39"/>
      <c r="SX165" s="39"/>
      <c r="SY165" s="39"/>
      <c r="SZ165" s="39"/>
      <c r="TA165" s="39"/>
      <c r="TB165" s="39"/>
      <c r="TC165" s="39"/>
      <c r="TD165" s="39"/>
      <c r="TE165" s="39"/>
      <c r="TF165" s="39"/>
      <c r="TG165" s="39"/>
      <c r="TH165" s="39"/>
      <c r="TI165" s="39"/>
      <c r="TJ165" s="39"/>
      <c r="TK165" s="39"/>
      <c r="TL165" s="39"/>
      <c r="TM165" s="39"/>
      <c r="TN165" s="39"/>
      <c r="TO165" s="39"/>
      <c r="TP165" s="39"/>
      <c r="TQ165" s="39"/>
      <c r="TR165" s="39"/>
      <c r="TS165" s="39"/>
      <c r="TT165" s="39"/>
      <c r="TU165" s="39"/>
      <c r="TV165" s="39"/>
      <c r="TW165" s="39"/>
      <c r="TX165" s="39"/>
      <c r="TY165" s="39"/>
      <c r="TZ165" s="39"/>
      <c r="UA165" s="39"/>
      <c r="UB165" s="39"/>
      <c r="UC165" s="39"/>
      <c r="UD165" s="39"/>
      <c r="UE165" s="39"/>
      <c r="UF165" s="39"/>
      <c r="UG165" s="39"/>
      <c r="UH165" s="39"/>
      <c r="UI165" s="39"/>
      <c r="UJ165" s="39"/>
      <c r="UK165" s="39"/>
      <c r="UL165" s="39"/>
      <c r="UM165" s="39"/>
      <c r="UN165" s="39"/>
      <c r="UO165" s="39"/>
      <c r="UP165" s="39"/>
      <c r="UQ165" s="39"/>
      <c r="UR165" s="39"/>
      <c r="US165" s="39"/>
      <c r="UT165" s="39"/>
      <c r="UU165" s="39"/>
      <c r="UV165" s="39"/>
      <c r="UW165" s="39"/>
      <c r="UX165" s="39"/>
      <c r="UY165" s="39"/>
      <c r="UZ165" s="39"/>
      <c r="VA165" s="39"/>
      <c r="VB165" s="39"/>
      <c r="VC165" s="39"/>
      <c r="VD165" s="39"/>
      <c r="VE165" s="39"/>
      <c r="VF165" s="39"/>
      <c r="VG165" s="39"/>
      <c r="VH165" s="39"/>
      <c r="VI165" s="39"/>
      <c r="VJ165" s="39"/>
      <c r="VK165" s="39"/>
      <c r="VL165" s="39"/>
      <c r="VM165" s="39"/>
      <c r="VN165" s="39"/>
      <c r="VO165" s="39"/>
      <c r="VP165" s="39"/>
      <c r="VQ165" s="39"/>
      <c r="VR165" s="39"/>
      <c r="VS165" s="39" t="s">
        <v>815</v>
      </c>
      <c r="VT165" s="39">
        <v>0</v>
      </c>
      <c r="VU165" s="39">
        <v>0</v>
      </c>
      <c r="VV165" s="39">
        <v>1</v>
      </c>
      <c r="VW165" s="39">
        <v>0</v>
      </c>
      <c r="VX165" s="39">
        <v>0</v>
      </c>
      <c r="VY165" s="39">
        <v>0</v>
      </c>
      <c r="VZ165" s="39">
        <v>0</v>
      </c>
      <c r="WA165" s="39">
        <v>0</v>
      </c>
      <c r="WB165" s="39"/>
      <c r="WC165" s="39">
        <v>0</v>
      </c>
      <c r="WD165" s="39">
        <v>0</v>
      </c>
      <c r="WE165" s="39">
        <v>0</v>
      </c>
      <c r="WF165" s="39"/>
      <c r="WG165" s="39" t="s">
        <v>355</v>
      </c>
      <c r="WH165" s="39" t="s">
        <v>4096</v>
      </c>
      <c r="WI165" s="39" t="s">
        <v>318</v>
      </c>
      <c r="WJ165" s="39">
        <v>1</v>
      </c>
      <c r="WK165" s="39">
        <v>0</v>
      </c>
      <c r="WL165" s="39">
        <v>0</v>
      </c>
      <c r="WM165" s="39">
        <v>0</v>
      </c>
      <c r="WN165" s="39">
        <v>0</v>
      </c>
      <c r="WO165" s="39">
        <v>0</v>
      </c>
      <c r="WP165" s="39">
        <v>0</v>
      </c>
      <c r="WQ165" s="39">
        <v>0</v>
      </c>
      <c r="WR165" s="39">
        <v>0</v>
      </c>
      <c r="WS165" s="39">
        <v>0</v>
      </c>
      <c r="WT165" s="39">
        <v>0</v>
      </c>
      <c r="WU165" s="39"/>
      <c r="WV165" s="39">
        <v>0</v>
      </c>
      <c r="WW165" s="39">
        <v>0</v>
      </c>
      <c r="WX165" s="39">
        <v>0</v>
      </c>
      <c r="WY165" s="39"/>
      <c r="WZ165" s="39"/>
      <c r="XA165" s="39" t="s">
        <v>327</v>
      </c>
      <c r="XB165" s="39"/>
      <c r="XC165" s="39"/>
      <c r="XD165" s="39"/>
      <c r="XE165" s="39"/>
      <c r="XF165" s="39"/>
      <c r="XG165" s="39"/>
      <c r="XH165" s="39"/>
      <c r="XI165" s="39"/>
      <c r="XJ165" s="39" t="s">
        <v>327</v>
      </c>
      <c r="XK165" s="39" t="s">
        <v>327</v>
      </c>
      <c r="XL165" s="39"/>
      <c r="XM165" s="39" t="s">
        <v>428</v>
      </c>
      <c r="XN165" s="39">
        <v>0</v>
      </c>
      <c r="XO165" s="39">
        <v>0</v>
      </c>
      <c r="XP165" s="39">
        <v>0</v>
      </c>
      <c r="XQ165" s="39"/>
      <c r="XR165" s="39">
        <v>0</v>
      </c>
      <c r="XS165" s="39">
        <v>0</v>
      </c>
      <c r="XT165" s="39">
        <v>1</v>
      </c>
      <c r="XU165" s="39"/>
      <c r="XV165" s="39"/>
      <c r="XW165" s="39" t="s">
        <v>1915</v>
      </c>
      <c r="XX165" s="39">
        <v>232447574</v>
      </c>
      <c r="XY165" s="39" t="s">
        <v>3258</v>
      </c>
      <c r="XZ165" s="38">
        <v>44515.682870370372</v>
      </c>
      <c r="YA165" s="39"/>
      <c r="YB165" s="39"/>
      <c r="YC165" s="39" t="s">
        <v>336</v>
      </c>
      <c r="YD165" s="39" t="s">
        <v>337</v>
      </c>
      <c r="YE165" s="39"/>
      <c r="YF165" s="39">
        <v>178</v>
      </c>
    </row>
    <row r="166" spans="1:656" s="14" customFormat="1" x14ac:dyDescent="0.25">
      <c r="A166" s="37">
        <v>44509.868166296299</v>
      </c>
      <c r="B166" s="38">
        <v>44509.890195196756</v>
      </c>
      <c r="C166" s="38">
        <v>44509</v>
      </c>
      <c r="D166" s="39" t="s">
        <v>2735</v>
      </c>
      <c r="E166" s="39" t="s">
        <v>1199</v>
      </c>
      <c r="F166" s="38">
        <v>44509</v>
      </c>
      <c r="G166" s="39" t="s">
        <v>310</v>
      </c>
      <c r="H166" s="39" t="s">
        <v>310</v>
      </c>
      <c r="I166" s="39" t="s">
        <v>1915</v>
      </c>
      <c r="J166" s="39" t="s">
        <v>1029</v>
      </c>
      <c r="K166" s="39" t="s">
        <v>313</v>
      </c>
      <c r="L166" s="39"/>
      <c r="M166" s="39" t="s">
        <v>314</v>
      </c>
      <c r="N166" s="39" t="s">
        <v>310</v>
      </c>
      <c r="O166" s="39" t="s">
        <v>315</v>
      </c>
      <c r="P166" s="39" t="s">
        <v>316</v>
      </c>
      <c r="Q166" s="39"/>
      <c r="R166" s="39" t="s">
        <v>317</v>
      </c>
      <c r="S166" s="39">
        <v>1</v>
      </c>
      <c r="T166" s="39">
        <v>0</v>
      </c>
      <c r="U166" s="39">
        <v>1</v>
      </c>
      <c r="V166" s="39" t="s">
        <v>319</v>
      </c>
      <c r="W166" s="39">
        <v>0</v>
      </c>
      <c r="X166" s="39">
        <v>1</v>
      </c>
      <c r="Y166" s="39">
        <v>0</v>
      </c>
      <c r="Z166" s="39">
        <v>0</v>
      </c>
      <c r="AA166" s="39"/>
      <c r="AB166" s="39"/>
      <c r="AC166" s="39"/>
      <c r="AD166" s="39"/>
      <c r="AE166" s="39"/>
      <c r="AF166" s="39" t="s">
        <v>310</v>
      </c>
      <c r="AG166" s="39" t="s">
        <v>339</v>
      </c>
      <c r="AH166" s="39">
        <v>1</v>
      </c>
      <c r="AI166" s="39">
        <v>0</v>
      </c>
      <c r="AJ166" s="39">
        <v>0</v>
      </c>
      <c r="AK166" s="39">
        <v>0</v>
      </c>
      <c r="AL166" s="39">
        <v>0</v>
      </c>
      <c r="AM166" s="39">
        <v>0</v>
      </c>
      <c r="AN166" s="39">
        <v>0</v>
      </c>
      <c r="AO166" s="39">
        <v>0</v>
      </c>
      <c r="AP166" s="39"/>
      <c r="AQ166" s="39" t="s">
        <v>383</v>
      </c>
      <c r="AR166" s="39"/>
      <c r="AS166" s="39">
        <v>100</v>
      </c>
      <c r="AT166" s="39" t="s">
        <v>327</v>
      </c>
      <c r="AU166" s="39"/>
      <c r="AV166" s="39"/>
      <c r="AW166" s="39"/>
      <c r="AX166" s="39"/>
      <c r="AY166" s="39"/>
      <c r="AZ166" s="39"/>
      <c r="BA166" s="39"/>
      <c r="BB166" s="39"/>
      <c r="BC166" s="39"/>
      <c r="BD166" s="39"/>
      <c r="BE166" s="39"/>
      <c r="BF166" s="39"/>
      <c r="BG166" s="39"/>
      <c r="BH166" s="39"/>
      <c r="BI166" s="39"/>
      <c r="BJ166" s="39"/>
      <c r="BK166" s="39"/>
      <c r="BL166" s="39"/>
      <c r="BM166" s="39"/>
      <c r="BN166" s="39"/>
      <c r="BO166" s="39" t="s">
        <v>427</v>
      </c>
      <c r="BP166" s="39"/>
      <c r="BQ166" s="39"/>
      <c r="BR166" s="39"/>
      <c r="BS166" s="39"/>
      <c r="BT166" s="39"/>
      <c r="BU166" s="39"/>
      <c r="BV166" s="39"/>
      <c r="BW166" s="39"/>
      <c r="BX166" s="39"/>
      <c r="BY166" s="39"/>
      <c r="BZ166" s="39"/>
      <c r="CA166" s="39"/>
      <c r="CB166" s="39"/>
      <c r="CC166" s="39"/>
      <c r="CD166" s="39"/>
      <c r="CE166" s="39"/>
      <c r="CF166" s="39"/>
      <c r="CG166" s="39"/>
      <c r="CH166" s="39"/>
      <c r="CI166" s="39"/>
      <c r="CJ166" s="39"/>
      <c r="CK166" s="39"/>
      <c r="CL166" s="39"/>
      <c r="CM166" s="39"/>
      <c r="CN166" s="39"/>
      <c r="CO166" s="39"/>
      <c r="CP166" s="39"/>
      <c r="CQ166" s="39"/>
      <c r="CR166" s="39"/>
      <c r="CS166" s="39"/>
      <c r="CT166" s="39"/>
      <c r="CU166" s="39"/>
      <c r="CV166" s="39"/>
      <c r="CW166" s="39"/>
      <c r="CX166" s="39"/>
      <c r="CY166" s="39"/>
      <c r="CZ166" s="39"/>
      <c r="DA166" s="39"/>
      <c r="DB166" s="39"/>
      <c r="DC166" s="39"/>
      <c r="DD166" s="39"/>
      <c r="DE166" s="39"/>
      <c r="DF166" s="39"/>
      <c r="DG166" s="39"/>
      <c r="DH166" s="39"/>
      <c r="DI166" s="39"/>
      <c r="DJ166" s="39"/>
      <c r="DK166" s="39"/>
      <c r="DL166" s="39"/>
      <c r="DM166" s="39"/>
      <c r="DN166" s="39"/>
      <c r="DO166" s="39"/>
      <c r="DP166" s="39"/>
      <c r="DQ166" s="39"/>
      <c r="DR166" s="39"/>
      <c r="DS166" s="39"/>
      <c r="DT166" s="39"/>
      <c r="DU166" s="39"/>
      <c r="DV166" s="39"/>
      <c r="DW166" s="39"/>
      <c r="DX166" s="39"/>
      <c r="DY166" s="39"/>
      <c r="DZ166" s="39"/>
      <c r="EA166" s="39"/>
      <c r="EB166" s="39"/>
      <c r="EC166" s="39"/>
      <c r="ED166" s="39"/>
      <c r="EE166" s="39"/>
      <c r="EF166" s="39"/>
      <c r="EG166" s="39"/>
      <c r="EH166" s="39"/>
      <c r="EI166" s="39"/>
      <c r="EJ166" s="39" t="s">
        <v>318</v>
      </c>
      <c r="EK166" s="39">
        <v>1</v>
      </c>
      <c r="EL166" s="39">
        <v>0</v>
      </c>
      <c r="EM166" s="39">
        <v>0</v>
      </c>
      <c r="EN166" s="39">
        <v>0</v>
      </c>
      <c r="EO166" s="39">
        <v>0</v>
      </c>
      <c r="EP166" s="39">
        <v>0</v>
      </c>
      <c r="EQ166" s="39"/>
      <c r="ER166" s="39" t="s">
        <v>320</v>
      </c>
      <c r="ES166" s="39">
        <v>0</v>
      </c>
      <c r="ET166" s="39">
        <v>0</v>
      </c>
      <c r="EU166" s="39">
        <v>0</v>
      </c>
      <c r="EV166" s="39">
        <v>0</v>
      </c>
      <c r="EW166" s="39">
        <v>0</v>
      </c>
      <c r="EX166" s="39">
        <v>0</v>
      </c>
      <c r="EY166" s="39">
        <v>0</v>
      </c>
      <c r="EZ166" s="39">
        <v>0</v>
      </c>
      <c r="FA166" s="39">
        <v>0</v>
      </c>
      <c r="FB166" s="39">
        <v>0</v>
      </c>
      <c r="FC166" s="39">
        <v>0</v>
      </c>
      <c r="FD166" s="39">
        <v>0</v>
      </c>
      <c r="FE166" s="39">
        <v>0</v>
      </c>
      <c r="FF166" s="39">
        <v>0</v>
      </c>
      <c r="FG166" s="39">
        <v>1</v>
      </c>
      <c r="FH166" s="39">
        <v>0</v>
      </c>
      <c r="FI166" s="39">
        <v>0</v>
      </c>
      <c r="FJ166" s="39" t="s">
        <v>4704</v>
      </c>
      <c r="FK166" s="39" t="s">
        <v>320</v>
      </c>
      <c r="FL166" s="39">
        <v>0</v>
      </c>
      <c r="FM166" s="39">
        <v>0</v>
      </c>
      <c r="FN166" s="39">
        <v>0</v>
      </c>
      <c r="FO166" s="39">
        <v>1</v>
      </c>
      <c r="FP166" s="39">
        <v>0</v>
      </c>
      <c r="FQ166" s="39">
        <v>0</v>
      </c>
      <c r="FR166" s="39" t="s">
        <v>4001</v>
      </c>
      <c r="FS166" s="39"/>
      <c r="FT166" s="39"/>
      <c r="FU166" s="39"/>
      <c r="FV166" s="39"/>
      <c r="FW166" s="39"/>
      <c r="FX166" s="39"/>
      <c r="FY166" s="39"/>
      <c r="FZ166" s="39"/>
      <c r="GA166" s="39"/>
      <c r="GB166" s="39"/>
      <c r="GC166" s="39"/>
      <c r="GD166" s="39"/>
      <c r="GE166" s="39"/>
      <c r="GF166" s="39"/>
      <c r="GG166" s="39"/>
      <c r="GH166" s="39"/>
      <c r="GI166" s="39"/>
      <c r="GJ166" s="39"/>
      <c r="GK166" s="39"/>
      <c r="GL166" s="39"/>
      <c r="GM166" s="39"/>
      <c r="GN166" s="39"/>
      <c r="GO166" s="39"/>
      <c r="GP166" s="39"/>
      <c r="GQ166" s="39"/>
      <c r="GR166" s="39"/>
      <c r="GS166" s="39"/>
      <c r="GT166" s="39"/>
      <c r="GU166" s="39"/>
      <c r="GV166" s="39"/>
      <c r="GW166" s="39"/>
      <c r="GX166" s="39"/>
      <c r="GY166" s="39"/>
      <c r="GZ166" s="39"/>
      <c r="HA166" s="39"/>
      <c r="HB166" s="39"/>
      <c r="HC166" s="39"/>
      <c r="HD166" s="39"/>
      <c r="HE166" s="39"/>
      <c r="HF166" s="39"/>
      <c r="HG166" s="39"/>
      <c r="HH166" s="39"/>
      <c r="HI166" s="39"/>
      <c r="HJ166" s="39"/>
      <c r="HK166" s="39"/>
      <c r="HL166" s="39"/>
      <c r="HM166" s="39"/>
      <c r="HN166" s="39"/>
      <c r="HO166" s="39"/>
      <c r="HP166" s="39"/>
      <c r="HQ166" s="39"/>
      <c r="HR166" s="39"/>
      <c r="HS166" s="39"/>
      <c r="HT166" s="39"/>
      <c r="HU166" s="39" t="s">
        <v>404</v>
      </c>
      <c r="HV166" s="39"/>
      <c r="HW166" s="39" t="s">
        <v>385</v>
      </c>
      <c r="HX166" s="39"/>
      <c r="HY166" s="39"/>
      <c r="HZ166" s="39"/>
      <c r="IA166" s="39"/>
      <c r="IB166" s="39"/>
      <c r="IC166" s="39"/>
      <c r="ID166" s="39" t="s">
        <v>4296</v>
      </c>
      <c r="IE166" s="39" t="s">
        <v>4209</v>
      </c>
      <c r="IF166" s="39">
        <v>0</v>
      </c>
      <c r="IG166" s="39">
        <v>0</v>
      </c>
      <c r="IH166" s="39">
        <v>0</v>
      </c>
      <c r="II166" s="39">
        <v>0</v>
      </c>
      <c r="IJ166" s="39">
        <v>0</v>
      </c>
      <c r="IK166" s="39">
        <v>0</v>
      </c>
      <c r="IL166" s="39">
        <v>1</v>
      </c>
      <c r="IM166" s="39">
        <v>0</v>
      </c>
      <c r="IN166" s="39">
        <v>0</v>
      </c>
      <c r="IO166" s="39">
        <v>0</v>
      </c>
      <c r="IP166" s="39">
        <v>0</v>
      </c>
      <c r="IQ166" s="39"/>
      <c r="IR166" s="39" t="s">
        <v>4049</v>
      </c>
      <c r="IS166" s="39" t="s">
        <v>3266</v>
      </c>
      <c r="IT166" s="39">
        <v>1</v>
      </c>
      <c r="IU166" s="39">
        <v>1</v>
      </c>
      <c r="IV166" s="39">
        <v>0</v>
      </c>
      <c r="IW166" s="39">
        <v>1</v>
      </c>
      <c r="IX166" s="39">
        <v>0</v>
      </c>
      <c r="IY166" s="39">
        <v>0</v>
      </c>
      <c r="IZ166" s="39">
        <v>0</v>
      </c>
      <c r="JA166" s="39">
        <v>0</v>
      </c>
      <c r="JB166" s="39">
        <v>0</v>
      </c>
      <c r="JC166" s="39">
        <v>0</v>
      </c>
      <c r="JD166" s="39">
        <v>0</v>
      </c>
      <c r="JE166" s="39">
        <v>0</v>
      </c>
      <c r="JF166" s="39">
        <v>0</v>
      </c>
      <c r="JG166" s="39">
        <v>0</v>
      </c>
      <c r="JH166" s="39">
        <v>0</v>
      </c>
      <c r="JI166" s="39">
        <v>0</v>
      </c>
      <c r="JJ166" s="39"/>
      <c r="JK166" s="39" t="s">
        <v>411</v>
      </c>
      <c r="JL166" s="61" t="s">
        <v>351</v>
      </c>
      <c r="JM166" s="39"/>
      <c r="JN166" s="39" t="s">
        <v>352</v>
      </c>
      <c r="JO166" s="39"/>
      <c r="JP166" s="39"/>
      <c r="JQ166" s="39"/>
      <c r="JR166" s="39"/>
      <c r="JS166" s="39"/>
      <c r="JT166" s="39"/>
      <c r="JU166" s="39"/>
      <c r="JV166" s="39"/>
      <c r="JW166" s="39"/>
      <c r="JX166" s="39"/>
      <c r="JY166" s="39"/>
      <c r="JZ166" s="39"/>
      <c r="KA166" s="39"/>
      <c r="KB166" s="61"/>
      <c r="KC166" s="39"/>
      <c r="KD166" s="39"/>
      <c r="KE166" s="39"/>
      <c r="KF166" s="39"/>
      <c r="KG166" s="39"/>
      <c r="KH166" s="39"/>
      <c r="KI166" s="39"/>
      <c r="KJ166" s="39"/>
      <c r="KK166" s="39"/>
      <c r="KL166" s="39"/>
      <c r="KM166" s="39"/>
      <c r="KN166" s="39"/>
      <c r="KO166" s="39"/>
      <c r="KP166" s="39"/>
      <c r="KQ166" s="39"/>
      <c r="KR166" s="39"/>
      <c r="KS166" s="39"/>
      <c r="KT166" s="39"/>
      <c r="KU166" s="39"/>
      <c r="KV166" s="39"/>
      <c r="KW166" s="39"/>
      <c r="KX166" s="39"/>
      <c r="KY166" s="39"/>
      <c r="KZ166" s="39"/>
      <c r="LA166" s="39"/>
      <c r="LB166" s="39"/>
      <c r="LC166" s="39"/>
      <c r="LD166" s="39"/>
      <c r="LE166" s="39"/>
      <c r="LF166" s="39"/>
      <c r="LG166" s="39"/>
      <c r="LH166" s="39"/>
      <c r="LI166" s="39"/>
      <c r="LJ166" s="39"/>
      <c r="LK166" s="39"/>
      <c r="LL166" s="39"/>
      <c r="LM166" s="39"/>
      <c r="LN166" s="39"/>
      <c r="LO166" s="39"/>
      <c r="LP166" s="39"/>
      <c r="LQ166" s="39"/>
      <c r="LR166" s="39"/>
      <c r="LS166" s="39"/>
      <c r="LT166" s="39"/>
      <c r="LU166" s="39"/>
      <c r="LV166" s="39"/>
      <c r="LW166" s="39"/>
      <c r="LX166" s="39"/>
      <c r="LY166" s="39"/>
      <c r="LZ166" s="39"/>
      <c r="MA166" s="39"/>
      <c r="MB166" s="39"/>
      <c r="MC166" s="39"/>
      <c r="MD166" s="39"/>
      <c r="ME166" s="39"/>
      <c r="MF166" s="39"/>
      <c r="MG166" s="39" t="s">
        <v>2271</v>
      </c>
      <c r="MH166" s="39" t="s">
        <v>355</v>
      </c>
      <c r="MI166" s="39" t="s">
        <v>355</v>
      </c>
      <c r="MJ166" s="39" t="s">
        <v>2367</v>
      </c>
      <c r="MK166" s="39">
        <v>0</v>
      </c>
      <c r="ML166" s="39">
        <v>0</v>
      </c>
      <c r="MM166" s="39">
        <v>1</v>
      </c>
      <c r="MN166" s="39">
        <v>1</v>
      </c>
      <c r="MO166" s="39">
        <v>0</v>
      </c>
      <c r="MP166" s="39">
        <v>0</v>
      </c>
      <c r="MQ166" s="39">
        <v>0</v>
      </c>
      <c r="MR166" s="39">
        <v>0</v>
      </c>
      <c r="MS166" s="39"/>
      <c r="MT166" s="39" t="s">
        <v>355</v>
      </c>
      <c r="MU166" s="39">
        <v>0</v>
      </c>
      <c r="MV166" s="39">
        <v>0</v>
      </c>
      <c r="MW166" s="39"/>
      <c r="MX166" s="39">
        <v>0</v>
      </c>
      <c r="MY166" s="39">
        <v>1</v>
      </c>
      <c r="MZ166" s="39">
        <v>0</v>
      </c>
      <c r="NA166" s="39"/>
      <c r="NB166" s="39" t="s">
        <v>356</v>
      </c>
      <c r="NC166" s="39">
        <v>1</v>
      </c>
      <c r="ND166" s="39">
        <v>1</v>
      </c>
      <c r="NE166" s="39">
        <v>0</v>
      </c>
      <c r="NF166" s="39">
        <v>0</v>
      </c>
      <c r="NG166" s="39" t="s">
        <v>392</v>
      </c>
      <c r="NH166" s="39">
        <v>1</v>
      </c>
      <c r="NI166" s="39">
        <v>0</v>
      </c>
      <c r="NJ166" s="39">
        <v>0</v>
      </c>
      <c r="NK166" s="39">
        <v>0</v>
      </c>
      <c r="NL166" s="39">
        <v>0</v>
      </c>
      <c r="NM166" s="39">
        <v>0</v>
      </c>
      <c r="NN166" s="39">
        <v>0</v>
      </c>
      <c r="NO166" s="39">
        <v>0</v>
      </c>
      <c r="NP166" s="39">
        <v>0</v>
      </c>
      <c r="NQ166" s="39">
        <v>0</v>
      </c>
      <c r="NR166" s="39">
        <v>0</v>
      </c>
      <c r="NS166" s="39"/>
      <c r="NT166" s="39"/>
      <c r="NU166" s="39" t="s">
        <v>327</v>
      </c>
      <c r="NV166" s="39" t="s">
        <v>327</v>
      </c>
      <c r="NW166" s="39"/>
      <c r="NX166" s="39"/>
      <c r="NY166" s="39"/>
      <c r="NZ166" s="39"/>
      <c r="OA166" s="39"/>
      <c r="OB166" s="39"/>
      <c r="OC166" s="39"/>
      <c r="OD166" s="39"/>
      <c r="OE166" s="39"/>
      <c r="OF166" s="39"/>
      <c r="OG166" s="39"/>
      <c r="OH166" s="39"/>
      <c r="OI166" s="39"/>
      <c r="OJ166" s="39"/>
      <c r="OK166" s="39"/>
      <c r="OL166" s="39"/>
      <c r="OM166" s="39"/>
      <c r="ON166" s="39"/>
      <c r="OO166" s="39"/>
      <c r="OP166" s="39"/>
      <c r="OQ166" s="39"/>
      <c r="OR166" s="39"/>
      <c r="OS166" s="39"/>
      <c r="OT166" s="39"/>
      <c r="OU166" s="39"/>
      <c r="OV166" s="39"/>
      <c r="OW166" s="39"/>
      <c r="OX166" s="39"/>
      <c r="OY166" s="39"/>
      <c r="OZ166" s="39"/>
      <c r="PA166" s="39"/>
      <c r="PB166" s="39"/>
      <c r="PC166" s="39"/>
      <c r="PD166" s="39"/>
      <c r="PE166" s="39"/>
      <c r="PF166" s="39"/>
      <c r="PG166" s="39"/>
      <c r="PH166" s="39"/>
      <c r="PI166" s="39"/>
      <c r="PJ166" s="39"/>
      <c r="PK166" s="39"/>
      <c r="PL166" s="39"/>
      <c r="PM166" s="39"/>
      <c r="PN166" s="39"/>
      <c r="PO166" s="39"/>
      <c r="PP166" s="39"/>
      <c r="PQ166" s="39"/>
      <c r="PR166" s="39"/>
      <c r="PS166" s="39"/>
      <c r="PT166" s="39"/>
      <c r="PU166" s="39"/>
      <c r="PV166" s="39"/>
      <c r="PW166" s="39"/>
      <c r="PX166" s="39"/>
      <c r="PY166" s="39"/>
      <c r="PZ166" s="39"/>
      <c r="QA166" s="39"/>
      <c r="QB166" s="39"/>
      <c r="QC166" s="39"/>
      <c r="QD166" s="39"/>
      <c r="QE166" s="39"/>
      <c r="QF166" s="39"/>
      <c r="QG166" s="39"/>
      <c r="QH166" s="39"/>
      <c r="QI166" s="39"/>
      <c r="QJ166" s="39"/>
      <c r="QK166" s="39"/>
      <c r="QL166" s="39"/>
      <c r="QM166" s="39"/>
      <c r="QN166" s="39"/>
      <c r="QO166" s="39"/>
      <c r="QP166" s="39"/>
      <c r="QQ166" s="39"/>
      <c r="QR166" s="39"/>
      <c r="QS166" s="39"/>
      <c r="QT166" s="39"/>
      <c r="QU166" s="39"/>
      <c r="QV166" s="39"/>
      <c r="QW166" s="39"/>
      <c r="QX166" s="39"/>
      <c r="QY166" s="39"/>
      <c r="QZ166" s="39"/>
      <c r="RA166" s="39"/>
      <c r="RB166" s="39"/>
      <c r="RC166" s="39"/>
      <c r="RD166" s="39"/>
      <c r="RE166" s="39"/>
      <c r="RF166" s="39"/>
      <c r="RG166" s="39"/>
      <c r="RH166" s="39"/>
      <c r="RI166" s="39"/>
      <c r="RJ166" s="39"/>
      <c r="RK166" s="39"/>
      <c r="RL166" s="39"/>
      <c r="RM166" s="39"/>
      <c r="RN166" s="39"/>
      <c r="RO166" s="39"/>
      <c r="RP166" s="39"/>
      <c r="RQ166" s="39"/>
      <c r="RR166" s="39"/>
      <c r="RS166" s="39"/>
      <c r="RT166" s="39"/>
      <c r="RU166" s="39"/>
      <c r="RV166" s="39"/>
      <c r="RW166" s="39"/>
      <c r="RX166" s="39"/>
      <c r="RY166" s="39"/>
      <c r="RZ166" s="39"/>
      <c r="SA166" s="39"/>
      <c r="SB166" s="39"/>
      <c r="SC166" s="39"/>
      <c r="SD166" s="39"/>
      <c r="SE166" s="39"/>
      <c r="SF166" s="39"/>
      <c r="SG166" s="39"/>
      <c r="SH166" s="39"/>
      <c r="SI166" s="39"/>
      <c r="SJ166" s="39"/>
      <c r="SK166" s="39"/>
      <c r="SL166" s="39"/>
      <c r="SM166" s="39"/>
      <c r="SN166" s="39"/>
      <c r="SO166" s="39"/>
      <c r="SP166" s="39"/>
      <c r="SQ166" s="39"/>
      <c r="SR166" s="39"/>
      <c r="SS166" s="39"/>
      <c r="ST166" s="39"/>
      <c r="SU166" s="39"/>
      <c r="SV166" s="39"/>
      <c r="SW166" s="39"/>
      <c r="SX166" s="39"/>
      <c r="SY166" s="39"/>
      <c r="SZ166" s="39"/>
      <c r="TA166" s="39"/>
      <c r="TB166" s="39"/>
      <c r="TC166" s="39"/>
      <c r="TD166" s="39"/>
      <c r="TE166" s="39"/>
      <c r="TF166" s="39"/>
      <c r="TG166" s="39"/>
      <c r="TH166" s="39"/>
      <c r="TI166" s="39"/>
      <c r="TJ166" s="39"/>
      <c r="TK166" s="39"/>
      <c r="TL166" s="39"/>
      <c r="TM166" s="39"/>
      <c r="TN166" s="39"/>
      <c r="TO166" s="39"/>
      <c r="TP166" s="39"/>
      <c r="TQ166" s="39"/>
      <c r="TR166" s="39"/>
      <c r="TS166" s="39"/>
      <c r="TT166" s="39"/>
      <c r="TU166" s="39"/>
      <c r="TV166" s="39"/>
      <c r="TW166" s="39"/>
      <c r="TX166" s="39"/>
      <c r="TY166" s="39"/>
      <c r="TZ166" s="39"/>
      <c r="UA166" s="39"/>
      <c r="UB166" s="39"/>
      <c r="UC166" s="39"/>
      <c r="UD166" s="39"/>
      <c r="UE166" s="39"/>
      <c r="UF166" s="39"/>
      <c r="UG166" s="39"/>
      <c r="UH166" s="39"/>
      <c r="UI166" s="39"/>
      <c r="UJ166" s="39"/>
      <c r="UK166" s="39"/>
      <c r="UL166" s="39"/>
      <c r="UM166" s="39"/>
      <c r="UN166" s="39"/>
      <c r="UO166" s="39"/>
      <c r="UP166" s="39"/>
      <c r="UQ166" s="39"/>
      <c r="UR166" s="39"/>
      <c r="US166" s="39"/>
      <c r="UT166" s="39"/>
      <c r="UU166" s="39"/>
      <c r="UV166" s="39"/>
      <c r="UW166" s="39"/>
      <c r="UX166" s="39"/>
      <c r="UY166" s="39"/>
      <c r="UZ166" s="39"/>
      <c r="VA166" s="39"/>
      <c r="VB166" s="39"/>
      <c r="VC166" s="39"/>
      <c r="VD166" s="39"/>
      <c r="VE166" s="39"/>
      <c r="VF166" s="39"/>
      <c r="VG166" s="39"/>
      <c r="VH166" s="39"/>
      <c r="VI166" s="39"/>
      <c r="VJ166" s="39"/>
      <c r="VK166" s="39"/>
      <c r="VL166" s="39"/>
      <c r="VM166" s="39"/>
      <c r="VN166" s="39"/>
      <c r="VO166" s="39"/>
      <c r="VP166" s="39"/>
      <c r="VQ166" s="39"/>
      <c r="VR166" s="39"/>
      <c r="VS166" s="39" t="s">
        <v>3267</v>
      </c>
      <c r="VT166" s="39">
        <v>1</v>
      </c>
      <c r="VU166" s="39">
        <v>1</v>
      </c>
      <c r="VV166" s="39">
        <v>1</v>
      </c>
      <c r="VW166" s="39">
        <v>1</v>
      </c>
      <c r="VX166" s="39">
        <v>1</v>
      </c>
      <c r="VY166" s="39">
        <v>1</v>
      </c>
      <c r="VZ166" s="39">
        <v>0</v>
      </c>
      <c r="WA166" s="39">
        <v>0</v>
      </c>
      <c r="WB166" s="39"/>
      <c r="WC166" s="39">
        <v>0</v>
      </c>
      <c r="WD166" s="39">
        <v>0</v>
      </c>
      <c r="WE166" s="39">
        <v>0</v>
      </c>
      <c r="WF166" s="39"/>
      <c r="WG166" s="39" t="s">
        <v>4474</v>
      </c>
      <c r="WH166" s="39" t="s">
        <v>4096</v>
      </c>
      <c r="WI166" s="39" t="s">
        <v>417</v>
      </c>
      <c r="WJ166" s="39">
        <v>0</v>
      </c>
      <c r="WK166" s="39">
        <v>0</v>
      </c>
      <c r="WL166" s="39">
        <v>0</v>
      </c>
      <c r="WM166" s="39">
        <v>0</v>
      </c>
      <c r="WN166" s="39">
        <v>1</v>
      </c>
      <c r="WO166" s="39">
        <v>0</v>
      </c>
      <c r="WP166" s="39">
        <v>0</v>
      </c>
      <c r="WQ166" s="39">
        <v>0</v>
      </c>
      <c r="WR166" s="39">
        <v>0</v>
      </c>
      <c r="WS166" s="39">
        <v>0</v>
      </c>
      <c r="WT166" s="39">
        <v>0</v>
      </c>
      <c r="WU166" s="39"/>
      <c r="WV166" s="39">
        <v>0</v>
      </c>
      <c r="WW166" s="39">
        <v>0</v>
      </c>
      <c r="WX166" s="39">
        <v>0</v>
      </c>
      <c r="WY166" s="39"/>
      <c r="WZ166" s="39" t="s">
        <v>5074</v>
      </c>
      <c r="XA166" s="39" t="s">
        <v>327</v>
      </c>
      <c r="XB166" s="39"/>
      <c r="XC166" s="39"/>
      <c r="XD166" s="39"/>
      <c r="XE166" s="39"/>
      <c r="XF166" s="39"/>
      <c r="XG166" s="39"/>
      <c r="XH166" s="39"/>
      <c r="XI166" s="39"/>
      <c r="XJ166" s="39" t="s">
        <v>327</v>
      </c>
      <c r="XK166" s="39" t="s">
        <v>327</v>
      </c>
      <c r="XL166" s="39"/>
      <c r="XM166" s="39" t="s">
        <v>428</v>
      </c>
      <c r="XN166" s="39">
        <v>0</v>
      </c>
      <c r="XO166" s="39">
        <v>0</v>
      </c>
      <c r="XP166" s="39">
        <v>0</v>
      </c>
      <c r="XQ166" s="39"/>
      <c r="XR166" s="39">
        <v>0</v>
      </c>
      <c r="XS166" s="39">
        <v>0</v>
      </c>
      <c r="XT166" s="39">
        <v>1</v>
      </c>
      <c r="XU166" s="39"/>
      <c r="XV166" s="39"/>
      <c r="XW166" s="39" t="s">
        <v>1915</v>
      </c>
      <c r="XX166" s="39">
        <v>232447582</v>
      </c>
      <c r="XY166" s="39" t="s">
        <v>3271</v>
      </c>
      <c r="XZ166" s="38">
        <v>44515.682881944442</v>
      </c>
      <c r="YA166" s="39"/>
      <c r="YB166" s="39"/>
      <c r="YC166" s="39" t="s">
        <v>336</v>
      </c>
      <c r="YD166" s="39" t="s">
        <v>337</v>
      </c>
      <c r="YE166" s="39"/>
      <c r="YF166" s="39">
        <v>179</v>
      </c>
    </row>
    <row r="167" spans="1:656" s="14" customFormat="1" x14ac:dyDescent="0.25">
      <c r="A167" s="37">
        <v>44509.892197534733</v>
      </c>
      <c r="B167" s="38">
        <v>44509.911184548611</v>
      </c>
      <c r="C167" s="38">
        <v>44509</v>
      </c>
      <c r="D167" s="39" t="s">
        <v>2735</v>
      </c>
      <c r="E167" s="39" t="s">
        <v>1199</v>
      </c>
      <c r="F167" s="38">
        <v>44509</v>
      </c>
      <c r="G167" s="39" t="s">
        <v>310</v>
      </c>
      <c r="H167" s="39" t="s">
        <v>310</v>
      </c>
      <c r="I167" s="39" t="s">
        <v>1915</v>
      </c>
      <c r="J167" s="39" t="s">
        <v>1029</v>
      </c>
      <c r="K167" s="39" t="s">
        <v>313</v>
      </c>
      <c r="L167" s="39"/>
      <c r="M167" s="39" t="s">
        <v>314</v>
      </c>
      <c r="N167" s="39" t="s">
        <v>310</v>
      </c>
      <c r="O167" s="39" t="s">
        <v>315</v>
      </c>
      <c r="P167" s="39" t="s">
        <v>316</v>
      </c>
      <c r="Q167" s="39"/>
      <c r="R167" s="39" t="s">
        <v>531</v>
      </c>
      <c r="S167" s="39">
        <v>2</v>
      </c>
      <c r="T167" s="39">
        <v>0</v>
      </c>
      <c r="U167" s="39">
        <v>1</v>
      </c>
      <c r="V167" s="39" t="s">
        <v>319</v>
      </c>
      <c r="W167" s="39">
        <v>0</v>
      </c>
      <c r="X167" s="39">
        <v>1</v>
      </c>
      <c r="Y167" s="39">
        <v>0</v>
      </c>
      <c r="Z167" s="39">
        <v>0</v>
      </c>
      <c r="AA167" s="39"/>
      <c r="AB167" s="39"/>
      <c r="AC167" s="39"/>
      <c r="AD167" s="39"/>
      <c r="AE167" s="39"/>
      <c r="AF167" s="39" t="s">
        <v>310</v>
      </c>
      <c r="AG167" s="39" t="s">
        <v>339</v>
      </c>
      <c r="AH167" s="39">
        <v>1</v>
      </c>
      <c r="AI167" s="39">
        <v>0</v>
      </c>
      <c r="AJ167" s="39">
        <v>0</v>
      </c>
      <c r="AK167" s="39">
        <v>0</v>
      </c>
      <c r="AL167" s="39">
        <v>0</v>
      </c>
      <c r="AM167" s="39">
        <v>0</v>
      </c>
      <c r="AN167" s="39">
        <v>0</v>
      </c>
      <c r="AO167" s="39">
        <v>0</v>
      </c>
      <c r="AP167" s="39"/>
      <c r="AQ167" s="39" t="s">
        <v>383</v>
      </c>
      <c r="AR167" s="39"/>
      <c r="AS167" s="39">
        <v>100</v>
      </c>
      <c r="AT167" s="39" t="s">
        <v>327</v>
      </c>
      <c r="AU167" s="39"/>
      <c r="AV167" s="39"/>
      <c r="AW167" s="39"/>
      <c r="AX167" s="39"/>
      <c r="AY167" s="39"/>
      <c r="AZ167" s="39"/>
      <c r="BA167" s="39"/>
      <c r="BB167" s="39"/>
      <c r="BC167" s="39"/>
      <c r="BD167" s="39"/>
      <c r="BE167" s="39"/>
      <c r="BF167" s="39"/>
      <c r="BG167" s="39"/>
      <c r="BH167" s="39"/>
      <c r="BI167" s="39"/>
      <c r="BJ167" s="39"/>
      <c r="BK167" s="39"/>
      <c r="BL167" s="39"/>
      <c r="BM167" s="39"/>
      <c r="BN167" s="39"/>
      <c r="BO167" s="39" t="s">
        <v>427</v>
      </c>
      <c r="BP167" s="39"/>
      <c r="BQ167" s="39"/>
      <c r="BR167" s="39"/>
      <c r="BS167" s="39"/>
      <c r="BT167" s="39"/>
      <c r="BU167" s="39"/>
      <c r="BV167" s="39"/>
      <c r="BW167" s="39"/>
      <c r="BX167" s="39"/>
      <c r="BY167" s="39"/>
      <c r="BZ167" s="39"/>
      <c r="CA167" s="39"/>
      <c r="CB167" s="39"/>
      <c r="CC167" s="39"/>
      <c r="CD167" s="39"/>
      <c r="CE167" s="39"/>
      <c r="CF167" s="39"/>
      <c r="CG167" s="39"/>
      <c r="CH167" s="39"/>
      <c r="CI167" s="39"/>
      <c r="CJ167" s="39"/>
      <c r="CK167" s="39"/>
      <c r="CL167" s="39"/>
      <c r="CM167" s="39"/>
      <c r="CN167" s="39"/>
      <c r="CO167" s="39"/>
      <c r="CP167" s="39"/>
      <c r="CQ167" s="39"/>
      <c r="CR167" s="39"/>
      <c r="CS167" s="39"/>
      <c r="CT167" s="39"/>
      <c r="CU167" s="39"/>
      <c r="CV167" s="39"/>
      <c r="CW167" s="39"/>
      <c r="CX167" s="39"/>
      <c r="CY167" s="39"/>
      <c r="CZ167" s="39"/>
      <c r="DA167" s="39"/>
      <c r="DB167" s="39"/>
      <c r="DC167" s="39"/>
      <c r="DD167" s="39"/>
      <c r="DE167" s="39"/>
      <c r="DF167" s="39"/>
      <c r="DG167" s="39"/>
      <c r="DH167" s="39"/>
      <c r="DI167" s="39"/>
      <c r="DJ167" s="39"/>
      <c r="DK167" s="39"/>
      <c r="DL167" s="39"/>
      <c r="DM167" s="39"/>
      <c r="DN167" s="39"/>
      <c r="DO167" s="39"/>
      <c r="DP167" s="39"/>
      <c r="DQ167" s="39"/>
      <c r="DR167" s="39"/>
      <c r="DS167" s="39"/>
      <c r="DT167" s="39"/>
      <c r="DU167" s="39"/>
      <c r="DV167" s="39"/>
      <c r="DW167" s="39"/>
      <c r="DX167" s="39"/>
      <c r="DY167" s="39"/>
      <c r="DZ167" s="39"/>
      <c r="EA167" s="39"/>
      <c r="EB167" s="39"/>
      <c r="EC167" s="39"/>
      <c r="ED167" s="39"/>
      <c r="EE167" s="39"/>
      <c r="EF167" s="39"/>
      <c r="EG167" s="39"/>
      <c r="EH167" s="39"/>
      <c r="EI167" s="39"/>
      <c r="EJ167" s="39" t="s">
        <v>318</v>
      </c>
      <c r="EK167" s="39">
        <v>1</v>
      </c>
      <c r="EL167" s="39">
        <v>0</v>
      </c>
      <c r="EM167" s="39">
        <v>0</v>
      </c>
      <c r="EN167" s="39">
        <v>0</v>
      </c>
      <c r="EO167" s="39">
        <v>0</v>
      </c>
      <c r="EP167" s="39">
        <v>0</v>
      </c>
      <c r="EQ167" s="39"/>
      <c r="ER167" s="39" t="s">
        <v>320</v>
      </c>
      <c r="ES167" s="39">
        <v>0</v>
      </c>
      <c r="ET167" s="39">
        <v>0</v>
      </c>
      <c r="EU167" s="39">
        <v>0</v>
      </c>
      <c r="EV167" s="39">
        <v>0</v>
      </c>
      <c r="EW167" s="39">
        <v>0</v>
      </c>
      <c r="EX167" s="39">
        <v>0</v>
      </c>
      <c r="EY167" s="39">
        <v>0</v>
      </c>
      <c r="EZ167" s="39">
        <v>0</v>
      </c>
      <c r="FA167" s="39">
        <v>0</v>
      </c>
      <c r="FB167" s="39">
        <v>0</v>
      </c>
      <c r="FC167" s="39">
        <v>0</v>
      </c>
      <c r="FD167" s="39">
        <v>0</v>
      </c>
      <c r="FE167" s="39">
        <v>0</v>
      </c>
      <c r="FF167" s="39">
        <v>0</v>
      </c>
      <c r="FG167" s="39">
        <v>1</v>
      </c>
      <c r="FH167" s="39">
        <v>0</v>
      </c>
      <c r="FI167" s="39">
        <v>0</v>
      </c>
      <c r="FJ167" s="39" t="s">
        <v>4704</v>
      </c>
      <c r="FK167" s="39" t="s">
        <v>320</v>
      </c>
      <c r="FL167" s="39">
        <v>0</v>
      </c>
      <c r="FM167" s="39">
        <v>0</v>
      </c>
      <c r="FN167" s="39">
        <v>0</v>
      </c>
      <c r="FO167" s="39">
        <v>1</v>
      </c>
      <c r="FP167" s="39">
        <v>0</v>
      </c>
      <c r="FQ167" s="39">
        <v>0</v>
      </c>
      <c r="FR167" s="105" t="s">
        <v>3999</v>
      </c>
      <c r="FS167" s="39"/>
      <c r="FT167" s="39"/>
      <c r="FU167" s="39"/>
      <c r="FV167" s="39"/>
      <c r="FW167" s="39"/>
      <c r="FX167" s="39"/>
      <c r="FY167" s="39"/>
      <c r="FZ167" s="39"/>
      <c r="GA167" s="39"/>
      <c r="GB167" s="39"/>
      <c r="GC167" s="39"/>
      <c r="GD167" s="39"/>
      <c r="GE167" s="39"/>
      <c r="GF167" s="39"/>
      <c r="GG167" s="39"/>
      <c r="GH167" s="39"/>
      <c r="GI167" s="39"/>
      <c r="GJ167" s="39"/>
      <c r="GK167" s="39"/>
      <c r="GL167" s="39"/>
      <c r="GM167" s="39"/>
      <c r="GN167" s="39"/>
      <c r="GO167" s="39"/>
      <c r="GP167" s="39"/>
      <c r="GQ167" s="39"/>
      <c r="GR167" s="39"/>
      <c r="GS167" s="39"/>
      <c r="GT167" s="39"/>
      <c r="GU167" s="39"/>
      <c r="GV167" s="39"/>
      <c r="GW167" s="39"/>
      <c r="GX167" s="39"/>
      <c r="GY167" s="39"/>
      <c r="GZ167" s="39"/>
      <c r="HA167" s="39"/>
      <c r="HB167" s="39"/>
      <c r="HC167" s="39"/>
      <c r="HD167" s="39"/>
      <c r="HE167" s="39"/>
      <c r="HF167" s="39"/>
      <c r="HG167" s="39"/>
      <c r="HH167" s="39"/>
      <c r="HI167" s="39"/>
      <c r="HJ167" s="39"/>
      <c r="HK167" s="39"/>
      <c r="HL167" s="39"/>
      <c r="HM167" s="39"/>
      <c r="HN167" s="39"/>
      <c r="HO167" s="39"/>
      <c r="HP167" s="39"/>
      <c r="HQ167" s="39"/>
      <c r="HR167" s="39"/>
      <c r="HS167" s="39"/>
      <c r="HT167" s="39"/>
      <c r="HU167" s="39" t="s">
        <v>404</v>
      </c>
      <c r="HV167" s="39"/>
      <c r="HW167" s="39" t="s">
        <v>631</v>
      </c>
      <c r="HX167" s="39"/>
      <c r="HY167" s="39"/>
      <c r="HZ167" s="39"/>
      <c r="IA167" s="39"/>
      <c r="IB167" s="39"/>
      <c r="IC167" s="39"/>
      <c r="ID167" s="39" t="s">
        <v>4297</v>
      </c>
      <c r="IE167" s="39" t="s">
        <v>4209</v>
      </c>
      <c r="IF167" s="39">
        <v>0</v>
      </c>
      <c r="IG167" s="39">
        <v>0</v>
      </c>
      <c r="IH167" s="39">
        <v>0</v>
      </c>
      <c r="II167" s="39">
        <v>0</v>
      </c>
      <c r="IJ167" s="39">
        <v>0</v>
      </c>
      <c r="IK167" s="39">
        <v>0</v>
      </c>
      <c r="IL167" s="39">
        <v>1</v>
      </c>
      <c r="IM167" s="39">
        <v>0</v>
      </c>
      <c r="IN167" s="39">
        <v>0</v>
      </c>
      <c r="IO167" s="39">
        <v>0</v>
      </c>
      <c r="IP167" s="39">
        <v>0</v>
      </c>
      <c r="IQ167" s="105"/>
      <c r="IR167" s="39" t="s">
        <v>4050</v>
      </c>
      <c r="IS167" s="39" t="s">
        <v>503</v>
      </c>
      <c r="IT167" s="39">
        <v>1</v>
      </c>
      <c r="IU167" s="39">
        <v>0</v>
      </c>
      <c r="IV167" s="39">
        <v>0</v>
      </c>
      <c r="IW167" s="39">
        <v>0</v>
      </c>
      <c r="IX167" s="39">
        <v>0</v>
      </c>
      <c r="IY167" s="39">
        <v>0</v>
      </c>
      <c r="IZ167" s="39">
        <v>0</v>
      </c>
      <c r="JA167" s="39">
        <v>0</v>
      </c>
      <c r="JB167" s="39">
        <v>0</v>
      </c>
      <c r="JC167" s="39">
        <v>0</v>
      </c>
      <c r="JD167" s="39">
        <v>0</v>
      </c>
      <c r="JE167" s="39">
        <v>0</v>
      </c>
      <c r="JF167" s="39">
        <v>0</v>
      </c>
      <c r="JG167" s="39">
        <v>0</v>
      </c>
      <c r="JH167" s="39">
        <v>0</v>
      </c>
      <c r="JI167" s="39">
        <v>0</v>
      </c>
      <c r="JJ167" s="39"/>
      <c r="JK167" s="39" t="s">
        <v>411</v>
      </c>
      <c r="JL167" s="61" t="s">
        <v>351</v>
      </c>
      <c r="JM167" s="39"/>
      <c r="JN167" s="39" t="s">
        <v>352</v>
      </c>
      <c r="JO167" s="39"/>
      <c r="JP167" s="39"/>
      <c r="JQ167" s="39"/>
      <c r="JR167" s="39"/>
      <c r="JS167" s="39"/>
      <c r="JT167" s="39"/>
      <c r="JU167" s="39"/>
      <c r="JV167" s="39"/>
      <c r="JW167" s="39"/>
      <c r="JX167" s="39"/>
      <c r="JY167" s="39"/>
      <c r="JZ167" s="39"/>
      <c r="KA167" s="39"/>
      <c r="KB167" s="61"/>
      <c r="KC167" s="39"/>
      <c r="KD167" s="39"/>
      <c r="KE167" s="39"/>
      <c r="KF167" s="39"/>
      <c r="KG167" s="39"/>
      <c r="KH167" s="39"/>
      <c r="KI167" s="39"/>
      <c r="KJ167" s="39"/>
      <c r="KK167" s="39"/>
      <c r="KL167" s="39"/>
      <c r="KM167" s="39"/>
      <c r="KN167" s="39"/>
      <c r="KO167" s="39"/>
      <c r="KP167" s="39"/>
      <c r="KQ167" s="39"/>
      <c r="KR167" s="39"/>
      <c r="KS167" s="39"/>
      <c r="KT167" s="39"/>
      <c r="KU167" s="39"/>
      <c r="KV167" s="39"/>
      <c r="KW167" s="39"/>
      <c r="KX167" s="39"/>
      <c r="KY167" s="39"/>
      <c r="KZ167" s="39"/>
      <c r="LA167" s="39"/>
      <c r="LB167" s="39"/>
      <c r="LC167" s="39"/>
      <c r="LD167" s="39"/>
      <c r="LE167" s="39"/>
      <c r="LF167" s="39"/>
      <c r="LG167" s="39"/>
      <c r="LH167" s="39"/>
      <c r="LI167" s="39"/>
      <c r="LJ167" s="39"/>
      <c r="LK167" s="39"/>
      <c r="LL167" s="39"/>
      <c r="LM167" s="39"/>
      <c r="LN167" s="39"/>
      <c r="LO167" s="39"/>
      <c r="LP167" s="39"/>
      <c r="LQ167" s="39"/>
      <c r="LR167" s="39"/>
      <c r="LS167" s="39"/>
      <c r="LT167" s="39"/>
      <c r="LU167" s="39"/>
      <c r="LV167" s="39"/>
      <c r="LW167" s="39"/>
      <c r="LX167" s="39"/>
      <c r="LY167" s="39"/>
      <c r="LZ167" s="39"/>
      <c r="MA167" s="39"/>
      <c r="MB167" s="39"/>
      <c r="MC167" s="39"/>
      <c r="MD167" s="39"/>
      <c r="ME167" s="39"/>
      <c r="MF167" s="39"/>
      <c r="MG167" s="39" t="s">
        <v>2271</v>
      </c>
      <c r="MH167" s="39" t="s">
        <v>2271</v>
      </c>
      <c r="MI167" s="39" t="s">
        <v>2271</v>
      </c>
      <c r="MJ167" s="39" t="s">
        <v>355</v>
      </c>
      <c r="MK167" s="39">
        <v>0</v>
      </c>
      <c r="ML167" s="39">
        <v>0</v>
      </c>
      <c r="MM167" s="39">
        <v>0</v>
      </c>
      <c r="MN167" s="39">
        <v>0</v>
      </c>
      <c r="MO167" s="39">
        <v>0</v>
      </c>
      <c r="MP167" s="39">
        <v>0</v>
      </c>
      <c r="MQ167" s="39">
        <v>1</v>
      </c>
      <c r="MR167" s="39">
        <v>0</v>
      </c>
      <c r="MS167" s="39"/>
      <c r="MT167" s="39" t="s">
        <v>324</v>
      </c>
      <c r="MU167" s="39">
        <v>0</v>
      </c>
      <c r="MV167" s="39">
        <v>1</v>
      </c>
      <c r="MW167" s="39"/>
      <c r="MX167" s="39">
        <v>0</v>
      </c>
      <c r="MY167" s="39">
        <v>0</v>
      </c>
      <c r="MZ167" s="39">
        <v>0</v>
      </c>
      <c r="NA167" s="39"/>
      <c r="NB167" s="39" t="s">
        <v>2258</v>
      </c>
      <c r="NC167" s="39">
        <v>1</v>
      </c>
      <c r="ND167" s="39">
        <v>0</v>
      </c>
      <c r="NE167" s="39">
        <v>0</v>
      </c>
      <c r="NF167" s="39">
        <v>1</v>
      </c>
      <c r="NG167" s="39" t="s">
        <v>428</v>
      </c>
      <c r="NH167" s="39">
        <v>0</v>
      </c>
      <c r="NI167" s="39">
        <v>0</v>
      </c>
      <c r="NJ167" s="39">
        <v>0</v>
      </c>
      <c r="NK167" s="39">
        <v>0</v>
      </c>
      <c r="NL167" s="39">
        <v>0</v>
      </c>
      <c r="NM167" s="39">
        <v>0</v>
      </c>
      <c r="NN167" s="39">
        <v>0</v>
      </c>
      <c r="NO167" s="39">
        <v>0</v>
      </c>
      <c r="NP167" s="39">
        <v>0</v>
      </c>
      <c r="NQ167" s="39">
        <v>0</v>
      </c>
      <c r="NR167" s="39">
        <v>1</v>
      </c>
      <c r="NS167" s="39"/>
      <c r="NT167" s="39"/>
      <c r="NU167" s="39" t="s">
        <v>310</v>
      </c>
      <c r="NV167" s="39" t="s">
        <v>327</v>
      </c>
      <c r="NW167" s="39" t="s">
        <v>3277</v>
      </c>
      <c r="NX167" s="39">
        <v>0</v>
      </c>
      <c r="NY167" s="39">
        <v>1</v>
      </c>
      <c r="NZ167" s="39">
        <v>0</v>
      </c>
      <c r="OA167" s="39">
        <v>0</v>
      </c>
      <c r="OB167" s="39">
        <v>0</v>
      </c>
      <c r="OC167" s="39"/>
      <c r="OD167" s="39"/>
      <c r="OE167" s="39">
        <v>0</v>
      </c>
      <c r="OF167" s="39">
        <v>0</v>
      </c>
      <c r="OG167" s="39">
        <v>0</v>
      </c>
      <c r="OH167" s="39"/>
      <c r="OI167" s="39"/>
      <c r="OJ167" s="39"/>
      <c r="OK167" s="39"/>
      <c r="OL167" s="39"/>
      <c r="OM167" s="39"/>
      <c r="ON167" s="39"/>
      <c r="OO167" s="39"/>
      <c r="OP167" s="39"/>
      <c r="OQ167" s="39"/>
      <c r="OR167" s="39"/>
      <c r="OS167" s="39"/>
      <c r="OT167" s="39"/>
      <c r="OU167" s="39"/>
      <c r="OV167" s="39"/>
      <c r="OW167" s="39"/>
      <c r="OX167" s="39"/>
      <c r="OY167" s="39"/>
      <c r="OZ167" s="39"/>
      <c r="PA167" s="39"/>
      <c r="PB167" s="39"/>
      <c r="PC167" s="39"/>
      <c r="PD167" s="39"/>
      <c r="PE167" s="39"/>
      <c r="PF167" s="39"/>
      <c r="PG167" s="39"/>
      <c r="PH167" s="39"/>
      <c r="PI167" s="39"/>
      <c r="PJ167" s="39"/>
      <c r="PK167" s="39"/>
      <c r="PL167" s="39"/>
      <c r="PM167" s="39"/>
      <c r="PN167" s="39"/>
      <c r="PO167" s="39"/>
      <c r="PP167" s="39"/>
      <c r="PQ167" s="39"/>
      <c r="PR167" s="39"/>
      <c r="PS167" s="39"/>
      <c r="PT167" s="39"/>
      <c r="PU167" s="39"/>
      <c r="PV167" s="39"/>
      <c r="PW167" s="39"/>
      <c r="PX167" s="39"/>
      <c r="PY167" s="39"/>
      <c r="PZ167" s="39"/>
      <c r="QA167" s="39"/>
      <c r="QB167" s="39"/>
      <c r="QC167" s="39"/>
      <c r="QD167" s="39"/>
      <c r="QE167" s="39"/>
      <c r="QF167" s="39"/>
      <c r="QG167" s="39"/>
      <c r="QH167" s="39"/>
      <c r="QI167" s="39"/>
      <c r="QJ167" s="39"/>
      <c r="QK167" s="39"/>
      <c r="QL167" s="39"/>
      <c r="QM167" s="39"/>
      <c r="QN167" s="39"/>
      <c r="QO167" s="39"/>
      <c r="QP167" s="39"/>
      <c r="QQ167" s="39"/>
      <c r="QR167" s="39"/>
      <c r="QS167" s="39"/>
      <c r="QT167" s="39"/>
      <c r="QU167" s="39"/>
      <c r="QV167" s="39"/>
      <c r="QW167" s="39"/>
      <c r="QX167" s="39"/>
      <c r="QY167" s="39"/>
      <c r="QZ167" s="39"/>
      <c r="RA167" s="39"/>
      <c r="RB167" s="39"/>
      <c r="RC167" s="39"/>
      <c r="RD167" s="39"/>
      <c r="RE167" s="39"/>
      <c r="RF167" s="39"/>
      <c r="RG167" s="39"/>
      <c r="RH167" s="39"/>
      <c r="RI167" s="39"/>
      <c r="RJ167" s="39"/>
      <c r="RK167" s="39"/>
      <c r="RL167" s="39"/>
      <c r="RM167" s="39"/>
      <c r="RN167" s="39"/>
      <c r="RO167" s="39"/>
      <c r="RP167" s="39"/>
      <c r="RQ167" s="39"/>
      <c r="RR167" s="39"/>
      <c r="RS167" s="39"/>
      <c r="RT167" s="39"/>
      <c r="RU167" s="39"/>
      <c r="RV167" s="39"/>
      <c r="RW167" s="39"/>
      <c r="RX167" s="39"/>
      <c r="RY167" s="39"/>
      <c r="RZ167" s="39"/>
      <c r="SA167" s="39"/>
      <c r="SB167" s="39"/>
      <c r="SC167" s="39"/>
      <c r="SD167" s="39"/>
      <c r="SE167" s="39"/>
      <c r="SF167" s="39"/>
      <c r="SG167" s="39"/>
      <c r="SH167" s="39"/>
      <c r="SI167" s="39"/>
      <c r="SJ167" s="39"/>
      <c r="SK167" s="39"/>
      <c r="SL167" s="39"/>
      <c r="SM167" s="39"/>
      <c r="SN167" s="39"/>
      <c r="SO167" s="39"/>
      <c r="SP167" s="39"/>
      <c r="SQ167" s="39"/>
      <c r="SR167" s="39"/>
      <c r="SS167" s="39"/>
      <c r="ST167" s="39"/>
      <c r="SU167" s="39"/>
      <c r="SV167" s="39"/>
      <c r="SW167" s="39"/>
      <c r="SX167" s="39"/>
      <c r="SY167" s="39"/>
      <c r="SZ167" s="39"/>
      <c r="TA167" s="39"/>
      <c r="TB167" s="39"/>
      <c r="TC167" s="39"/>
      <c r="TD167" s="39"/>
      <c r="TE167" s="39"/>
      <c r="TF167" s="39"/>
      <c r="TG167" s="39"/>
      <c r="TH167" s="39"/>
      <c r="TI167" s="39"/>
      <c r="TJ167" s="39"/>
      <c r="TK167" s="39"/>
      <c r="TL167" s="39"/>
      <c r="TM167" s="39"/>
      <c r="TN167" s="39"/>
      <c r="TO167" s="39"/>
      <c r="TP167" s="39"/>
      <c r="TQ167" s="39"/>
      <c r="TR167" s="39"/>
      <c r="TS167" s="39"/>
      <c r="TT167" s="39"/>
      <c r="TU167" s="39"/>
      <c r="TV167" s="39"/>
      <c r="TW167" s="39"/>
      <c r="TX167" s="39"/>
      <c r="TY167" s="39"/>
      <c r="TZ167" s="39"/>
      <c r="UA167" s="39"/>
      <c r="UB167" s="39"/>
      <c r="UC167" s="39"/>
      <c r="UD167" s="39"/>
      <c r="UE167" s="39"/>
      <c r="UF167" s="39"/>
      <c r="UG167" s="39"/>
      <c r="UH167" s="39"/>
      <c r="UI167" s="39"/>
      <c r="UJ167" s="39"/>
      <c r="UK167" s="39"/>
      <c r="UL167" s="39"/>
      <c r="UM167" s="39"/>
      <c r="UN167" s="39"/>
      <c r="UO167" s="39"/>
      <c r="UP167" s="39"/>
      <c r="UQ167" s="39"/>
      <c r="UR167" s="39"/>
      <c r="US167" s="39"/>
      <c r="UT167" s="39"/>
      <c r="UU167" s="39"/>
      <c r="UV167" s="39"/>
      <c r="UW167" s="39"/>
      <c r="UX167" s="39"/>
      <c r="UY167" s="39"/>
      <c r="UZ167" s="39"/>
      <c r="VA167" s="39"/>
      <c r="VB167" s="39"/>
      <c r="VC167" s="39"/>
      <c r="VD167" s="39"/>
      <c r="VE167" s="39"/>
      <c r="VF167" s="39"/>
      <c r="VG167" s="39"/>
      <c r="VH167" s="39"/>
      <c r="VI167" s="39"/>
      <c r="VJ167" s="39"/>
      <c r="VK167" s="39"/>
      <c r="VL167" s="39"/>
      <c r="VM167" s="39"/>
      <c r="VN167" s="39"/>
      <c r="VO167" s="39"/>
      <c r="VP167" s="39"/>
      <c r="VQ167" s="39"/>
      <c r="VR167" s="39"/>
      <c r="VS167" s="39" t="s">
        <v>1194</v>
      </c>
      <c r="VT167" s="39">
        <v>1</v>
      </c>
      <c r="VU167" s="39">
        <v>1</v>
      </c>
      <c r="VV167" s="39">
        <v>1</v>
      </c>
      <c r="VW167" s="39">
        <v>1</v>
      </c>
      <c r="VX167" s="39">
        <v>1</v>
      </c>
      <c r="VY167" s="39">
        <v>1</v>
      </c>
      <c r="VZ167" s="39">
        <v>1</v>
      </c>
      <c r="WA167" s="39">
        <v>0</v>
      </c>
      <c r="WB167" s="39"/>
      <c r="WC167" s="39">
        <v>0</v>
      </c>
      <c r="WD167" s="39">
        <v>0</v>
      </c>
      <c r="WE167" s="39">
        <v>0</v>
      </c>
      <c r="WF167" s="39"/>
      <c r="WG167" s="39" t="s">
        <v>4424</v>
      </c>
      <c r="WH167" s="39" t="s">
        <v>4493</v>
      </c>
      <c r="WI167" s="39" t="s">
        <v>320</v>
      </c>
      <c r="WJ167" s="39">
        <v>0</v>
      </c>
      <c r="WK167" s="39">
        <v>0</v>
      </c>
      <c r="WL167" s="39">
        <v>0</v>
      </c>
      <c r="WM167" s="39">
        <v>0</v>
      </c>
      <c r="WN167" s="39">
        <v>0</v>
      </c>
      <c r="WO167" s="39">
        <v>0</v>
      </c>
      <c r="WP167" s="39">
        <v>0</v>
      </c>
      <c r="WQ167" s="39">
        <v>0</v>
      </c>
      <c r="WR167" s="39">
        <v>0</v>
      </c>
      <c r="WS167" s="39">
        <v>0</v>
      </c>
      <c r="WT167" s="39">
        <v>0</v>
      </c>
      <c r="WU167" s="39"/>
      <c r="WV167" s="39">
        <v>1</v>
      </c>
      <c r="WW167" s="39">
        <v>0</v>
      </c>
      <c r="WX167" s="39">
        <v>0</v>
      </c>
      <c r="WY167" s="39"/>
      <c r="WZ167" s="39"/>
      <c r="XA167" s="39" t="s">
        <v>327</v>
      </c>
      <c r="XB167" s="39"/>
      <c r="XC167" s="39"/>
      <c r="XD167" s="39"/>
      <c r="XE167" s="39"/>
      <c r="XF167" s="39"/>
      <c r="XG167" s="39"/>
      <c r="XH167" s="39"/>
      <c r="XI167" s="39"/>
      <c r="XJ167" s="39" t="s">
        <v>327</v>
      </c>
      <c r="XK167" s="39" t="s">
        <v>327</v>
      </c>
      <c r="XL167" s="39"/>
      <c r="XM167" s="39"/>
      <c r="XN167" s="39">
        <v>0</v>
      </c>
      <c r="XO167" s="39">
        <v>0</v>
      </c>
      <c r="XP167" s="39">
        <v>0</v>
      </c>
      <c r="XQ167" s="39"/>
      <c r="XR167" s="39">
        <v>0</v>
      </c>
      <c r="XS167" s="39">
        <v>0</v>
      </c>
      <c r="XT167" s="39">
        <v>0</v>
      </c>
      <c r="XU167" s="39"/>
      <c r="XV167" s="39"/>
      <c r="XW167" s="39" t="s">
        <v>1915</v>
      </c>
      <c r="XX167" s="39">
        <v>232447587</v>
      </c>
      <c r="XY167" s="39" t="s">
        <v>3282</v>
      </c>
      <c r="XZ167" s="38">
        <v>44515.682893518519</v>
      </c>
      <c r="YA167" s="39"/>
      <c r="YB167" s="39"/>
      <c r="YC167" s="39" t="s">
        <v>336</v>
      </c>
      <c r="YD167" s="39" t="s">
        <v>337</v>
      </c>
      <c r="YE167" s="39"/>
      <c r="YF167" s="39">
        <v>180</v>
      </c>
    </row>
    <row r="168" spans="1:656" s="14" customFormat="1" x14ac:dyDescent="0.25">
      <c r="A168" s="37">
        <v>44515.722085543981</v>
      </c>
      <c r="B168" s="38">
        <v>44515.766029085651</v>
      </c>
      <c r="C168" s="38">
        <v>44515</v>
      </c>
      <c r="D168" s="39" t="s">
        <v>2735</v>
      </c>
      <c r="E168" s="39" t="s">
        <v>1199</v>
      </c>
      <c r="F168" s="38">
        <v>44511</v>
      </c>
      <c r="G168" s="39" t="s">
        <v>310</v>
      </c>
      <c r="H168" s="39" t="s">
        <v>310</v>
      </c>
      <c r="I168" s="39" t="s">
        <v>1915</v>
      </c>
      <c r="J168" s="39" t="s">
        <v>1029</v>
      </c>
      <c r="K168" s="39" t="s">
        <v>441</v>
      </c>
      <c r="L168" s="39"/>
      <c r="M168" s="39" t="s">
        <v>314</v>
      </c>
      <c r="N168" s="39" t="s">
        <v>327</v>
      </c>
      <c r="O168" s="39" t="s">
        <v>517</v>
      </c>
      <c r="P168" s="39" t="s">
        <v>316</v>
      </c>
      <c r="Q168" s="39"/>
      <c r="R168" s="39" t="s">
        <v>317</v>
      </c>
      <c r="S168" s="39">
        <v>2</v>
      </c>
      <c r="T168" s="39">
        <v>0</v>
      </c>
      <c r="U168" s="39">
        <v>1</v>
      </c>
      <c r="V168" s="39" t="s">
        <v>319</v>
      </c>
      <c r="W168" s="39">
        <v>0</v>
      </c>
      <c r="X168" s="39">
        <v>1</v>
      </c>
      <c r="Y168" s="39">
        <v>0</v>
      </c>
      <c r="Z168" s="39">
        <v>0</v>
      </c>
      <c r="AA168" s="39"/>
      <c r="AB168" s="39"/>
      <c r="AC168" s="39"/>
      <c r="AD168" s="39"/>
      <c r="AE168" s="39"/>
      <c r="AF168" s="39" t="s">
        <v>310</v>
      </c>
      <c r="AG168" s="39" t="s">
        <v>339</v>
      </c>
      <c r="AH168" s="39">
        <v>1</v>
      </c>
      <c r="AI168" s="39">
        <v>0</v>
      </c>
      <c r="AJ168" s="39">
        <v>0</v>
      </c>
      <c r="AK168" s="39">
        <v>0</v>
      </c>
      <c r="AL168" s="39">
        <v>0</v>
      </c>
      <c r="AM168" s="39">
        <v>0</v>
      </c>
      <c r="AN168" s="39">
        <v>0</v>
      </c>
      <c r="AO168" s="39">
        <v>0</v>
      </c>
      <c r="AP168" s="39"/>
      <c r="AQ168" s="39" t="s">
        <v>383</v>
      </c>
      <c r="AR168" s="39"/>
      <c r="AS168" s="39">
        <v>100</v>
      </c>
      <c r="AT168" s="39" t="s">
        <v>327</v>
      </c>
      <c r="AU168" s="39"/>
      <c r="AV168" s="39"/>
      <c r="AW168" s="39"/>
      <c r="AX168" s="39"/>
      <c r="AY168" s="39"/>
      <c r="AZ168" s="39"/>
      <c r="BA168" s="39"/>
      <c r="BB168" s="39"/>
      <c r="BC168" s="39"/>
      <c r="BD168" s="39"/>
      <c r="BE168" s="39"/>
      <c r="BF168" s="39"/>
      <c r="BG168" s="39"/>
      <c r="BH168" s="39"/>
      <c r="BI168" s="39"/>
      <c r="BJ168" s="39"/>
      <c r="BK168" s="39"/>
      <c r="BL168" s="39"/>
      <c r="BM168" s="39"/>
      <c r="BN168" s="39"/>
      <c r="BO168" s="39" t="s">
        <v>427</v>
      </c>
      <c r="BP168" s="39"/>
      <c r="BQ168" s="39"/>
      <c r="BR168" s="39"/>
      <c r="BS168" s="39"/>
      <c r="BT168" s="39"/>
      <c r="BU168" s="39"/>
      <c r="BV168" s="39"/>
      <c r="BW168" s="39"/>
      <c r="BX168" s="39"/>
      <c r="BY168" s="39"/>
      <c r="BZ168" s="39"/>
      <c r="CA168" s="39"/>
      <c r="CB168" s="39"/>
      <c r="CC168" s="39"/>
      <c r="CD168" s="39"/>
      <c r="CE168" s="39"/>
      <c r="CF168" s="39"/>
      <c r="CG168" s="39"/>
      <c r="CH168" s="39"/>
      <c r="CI168" s="39"/>
      <c r="CJ168" s="39"/>
      <c r="CK168" s="39"/>
      <c r="CL168" s="39"/>
      <c r="CM168" s="39"/>
      <c r="CN168" s="39"/>
      <c r="CO168" s="39"/>
      <c r="CP168" s="39"/>
      <c r="CQ168" s="39"/>
      <c r="CR168" s="39"/>
      <c r="CS168" s="39"/>
      <c r="CT168" s="39"/>
      <c r="CU168" s="39"/>
      <c r="CV168" s="39"/>
      <c r="CW168" s="39"/>
      <c r="CX168" s="39"/>
      <c r="CY168" s="39"/>
      <c r="CZ168" s="39"/>
      <c r="DA168" s="39"/>
      <c r="DB168" s="39"/>
      <c r="DC168" s="39"/>
      <c r="DD168" s="39"/>
      <c r="DE168" s="39"/>
      <c r="DF168" s="39"/>
      <c r="DG168" s="39"/>
      <c r="DH168" s="39"/>
      <c r="DI168" s="39"/>
      <c r="DJ168" s="39"/>
      <c r="DK168" s="39"/>
      <c r="DL168" s="39"/>
      <c r="DM168" s="39"/>
      <c r="DN168" s="39"/>
      <c r="DO168" s="39"/>
      <c r="DP168" s="39"/>
      <c r="DQ168" s="39"/>
      <c r="DR168" s="39"/>
      <c r="DS168" s="39"/>
      <c r="DT168" s="39"/>
      <c r="DU168" s="39"/>
      <c r="DV168" s="39"/>
      <c r="DW168" s="39"/>
      <c r="DX168" s="39"/>
      <c r="DY168" s="39"/>
      <c r="DZ168" s="39"/>
      <c r="EA168" s="39"/>
      <c r="EB168" s="39"/>
      <c r="EC168" s="39"/>
      <c r="ED168" s="39"/>
      <c r="EE168" s="39"/>
      <c r="EF168" s="39"/>
      <c r="EG168" s="39"/>
      <c r="EH168" s="39"/>
      <c r="EI168" s="39"/>
      <c r="EJ168" s="39" t="s">
        <v>318</v>
      </c>
      <c r="EK168" s="39">
        <v>1</v>
      </c>
      <c r="EL168" s="39">
        <v>0</v>
      </c>
      <c r="EM168" s="39">
        <v>0</v>
      </c>
      <c r="EN168" s="39">
        <v>0</v>
      </c>
      <c r="EO168" s="39">
        <v>0</v>
      </c>
      <c r="EP168" s="39">
        <v>0</v>
      </c>
      <c r="EQ168" s="39"/>
      <c r="ER168" s="39" t="s">
        <v>384</v>
      </c>
      <c r="ES168" s="39">
        <v>1</v>
      </c>
      <c r="ET168" s="39">
        <v>0</v>
      </c>
      <c r="EU168" s="39">
        <v>0</v>
      </c>
      <c r="EV168" s="39">
        <v>0</v>
      </c>
      <c r="EW168" s="39">
        <v>0</v>
      </c>
      <c r="EX168" s="39">
        <v>0</v>
      </c>
      <c r="EY168" s="39">
        <v>0</v>
      </c>
      <c r="EZ168" s="39">
        <v>0</v>
      </c>
      <c r="FA168" s="39">
        <v>0</v>
      </c>
      <c r="FB168" s="39">
        <v>0</v>
      </c>
      <c r="FC168" s="39">
        <v>0</v>
      </c>
      <c r="FD168" s="39">
        <v>0</v>
      </c>
      <c r="FE168" s="39">
        <v>0</v>
      </c>
      <c r="FF168" s="39">
        <v>0</v>
      </c>
      <c r="FG168" s="39">
        <v>0</v>
      </c>
      <c r="FH168" s="39">
        <v>0</v>
      </c>
      <c r="FI168" s="39">
        <v>0</v>
      </c>
      <c r="FJ168" s="39"/>
      <c r="FK168" s="39" t="s">
        <v>318</v>
      </c>
      <c r="FL168" s="39">
        <v>1</v>
      </c>
      <c r="FM168" s="39">
        <v>0</v>
      </c>
      <c r="FN168" s="39">
        <v>0</v>
      </c>
      <c r="FO168" s="39">
        <v>0</v>
      </c>
      <c r="FP168" s="39">
        <v>0</v>
      </c>
      <c r="FQ168" s="39">
        <v>0</v>
      </c>
      <c r="FR168" s="39"/>
      <c r="FS168" s="39"/>
      <c r="FT168" s="39"/>
      <c r="FU168" s="39"/>
      <c r="FV168" s="39"/>
      <c r="FW168" s="39"/>
      <c r="FX168" s="39"/>
      <c r="FY168" s="39"/>
      <c r="FZ168" s="39"/>
      <c r="GA168" s="39"/>
      <c r="GB168" s="39"/>
      <c r="GC168" s="39"/>
      <c r="GD168" s="39"/>
      <c r="GE168" s="39"/>
      <c r="GF168" s="39"/>
      <c r="GG168" s="39"/>
      <c r="GH168" s="39"/>
      <c r="GI168" s="39"/>
      <c r="GJ168" s="39"/>
      <c r="GK168" s="39"/>
      <c r="GL168" s="39"/>
      <c r="GM168" s="39"/>
      <c r="GN168" s="39"/>
      <c r="GO168" s="39"/>
      <c r="GP168" s="39"/>
      <c r="GQ168" s="39"/>
      <c r="GR168" s="39"/>
      <c r="GS168" s="39"/>
      <c r="GT168" s="39"/>
      <c r="GU168" s="39"/>
      <c r="GV168" s="39"/>
      <c r="GW168" s="39"/>
      <c r="GX168" s="39"/>
      <c r="GY168" s="39"/>
      <c r="GZ168" s="39"/>
      <c r="HA168" s="39"/>
      <c r="HB168" s="39"/>
      <c r="HC168" s="39"/>
      <c r="HD168" s="39"/>
      <c r="HE168" s="39"/>
      <c r="HF168" s="39"/>
      <c r="HG168" s="39"/>
      <c r="HH168" s="39"/>
      <c r="HI168" s="39"/>
      <c r="HJ168" s="39"/>
      <c r="HK168" s="39"/>
      <c r="HL168" s="39"/>
      <c r="HM168" s="39"/>
      <c r="HN168" s="39"/>
      <c r="HO168" s="39"/>
      <c r="HP168" s="39"/>
      <c r="HQ168" s="39"/>
      <c r="HR168" s="39"/>
      <c r="HS168" s="39"/>
      <c r="HT168" s="39"/>
      <c r="HU168" s="39" t="s">
        <v>344</v>
      </c>
      <c r="HV168" s="39"/>
      <c r="HW168" s="39" t="s">
        <v>385</v>
      </c>
      <c r="HX168" s="39"/>
      <c r="HY168" s="39"/>
      <c r="HZ168" s="39"/>
      <c r="IA168" s="39"/>
      <c r="IB168" s="39"/>
      <c r="IC168" s="39"/>
      <c r="ID168" s="39" t="s">
        <v>4200</v>
      </c>
      <c r="IE168" s="39" t="s">
        <v>4209</v>
      </c>
      <c r="IF168" s="39">
        <v>0</v>
      </c>
      <c r="IG168" s="39">
        <v>0</v>
      </c>
      <c r="IH168" s="39">
        <v>0</v>
      </c>
      <c r="II168" s="39">
        <v>0</v>
      </c>
      <c r="IJ168" s="39">
        <v>0</v>
      </c>
      <c r="IK168" s="39">
        <v>0</v>
      </c>
      <c r="IL168" s="39">
        <v>1</v>
      </c>
      <c r="IM168" s="39">
        <v>0</v>
      </c>
      <c r="IN168" s="39">
        <v>0</v>
      </c>
      <c r="IO168" s="39">
        <v>0</v>
      </c>
      <c r="IP168" s="39">
        <v>0</v>
      </c>
      <c r="IQ168" s="39"/>
      <c r="IR168" s="39" t="s">
        <v>4051</v>
      </c>
      <c r="IS168" s="39" t="s">
        <v>3288</v>
      </c>
      <c r="IT168" s="39">
        <v>1</v>
      </c>
      <c r="IU168" s="39">
        <v>1</v>
      </c>
      <c r="IV168" s="39">
        <v>1</v>
      </c>
      <c r="IW168" s="39">
        <v>0</v>
      </c>
      <c r="IX168" s="39">
        <v>0</v>
      </c>
      <c r="IY168" s="39">
        <v>0</v>
      </c>
      <c r="IZ168" s="39">
        <v>0</v>
      </c>
      <c r="JA168" s="39">
        <v>0</v>
      </c>
      <c r="JB168" s="39">
        <v>0</v>
      </c>
      <c r="JC168" s="39">
        <v>0</v>
      </c>
      <c r="JD168" s="39">
        <v>0</v>
      </c>
      <c r="JE168" s="39">
        <v>0</v>
      </c>
      <c r="JF168" s="39">
        <v>0</v>
      </c>
      <c r="JG168" s="39">
        <v>0</v>
      </c>
      <c r="JH168" s="39">
        <v>0</v>
      </c>
      <c r="JI168" s="39">
        <v>0</v>
      </c>
      <c r="JJ168" s="39"/>
      <c r="JK168" s="39" t="s">
        <v>389</v>
      </c>
      <c r="JL168" s="39" t="s">
        <v>506</v>
      </c>
      <c r="JM168" s="39"/>
      <c r="JN168" s="39" t="s">
        <v>352</v>
      </c>
      <c r="JO168" s="39"/>
      <c r="JP168" s="39"/>
      <c r="JQ168" s="39"/>
      <c r="JR168" s="39"/>
      <c r="JS168" s="39"/>
      <c r="JT168" s="39"/>
      <c r="JU168" s="39"/>
      <c r="JV168" s="39"/>
      <c r="JW168" s="39"/>
      <c r="JX168" s="39"/>
      <c r="JY168" s="39"/>
      <c r="JZ168" s="39"/>
      <c r="KA168" s="39"/>
      <c r="KB168" s="59"/>
      <c r="KC168" s="39"/>
      <c r="KD168" s="39"/>
      <c r="KE168" s="39"/>
      <c r="KF168" s="39"/>
      <c r="KG168" s="39"/>
      <c r="KH168" s="39"/>
      <c r="KI168" s="39"/>
      <c r="KJ168" s="39"/>
      <c r="KK168" s="39"/>
      <c r="KL168" s="39"/>
      <c r="KM168" s="39"/>
      <c r="KN168" s="39"/>
      <c r="KO168" s="39"/>
      <c r="KP168" s="39"/>
      <c r="KQ168" s="39"/>
      <c r="KR168" s="39"/>
      <c r="KS168" s="39"/>
      <c r="KT168" s="39"/>
      <c r="KU168" s="39"/>
      <c r="KV168" s="39"/>
      <c r="KW168" s="39"/>
      <c r="KX168" s="39"/>
      <c r="KY168" s="39"/>
      <c r="KZ168" s="39"/>
      <c r="LA168" s="39"/>
      <c r="LB168" s="39"/>
      <c r="LC168" s="39"/>
      <c r="LD168" s="39"/>
      <c r="LE168" s="39"/>
      <c r="LF168" s="39"/>
      <c r="LG168" s="39"/>
      <c r="LH168" s="39"/>
      <c r="LI168" s="39"/>
      <c r="LJ168" s="39"/>
      <c r="LK168" s="39"/>
      <c r="LL168" s="39"/>
      <c r="LM168" s="39"/>
      <c r="LN168" s="39"/>
      <c r="LO168" s="39"/>
      <c r="LP168" s="39"/>
      <c r="LQ168" s="39"/>
      <c r="LR168" s="39"/>
      <c r="LS168" s="39"/>
      <c r="LT168" s="39"/>
      <c r="LU168" s="39"/>
      <c r="LV168" s="39"/>
      <c r="LW168" s="39"/>
      <c r="LX168" s="39"/>
      <c r="LY168" s="39"/>
      <c r="LZ168" s="39"/>
      <c r="MA168" s="39"/>
      <c r="MB168" s="39"/>
      <c r="MC168" s="39"/>
      <c r="MD168" s="39"/>
      <c r="ME168" s="39"/>
      <c r="MF168" s="39"/>
      <c r="MG168" s="39" t="s">
        <v>2271</v>
      </c>
      <c r="MH168" s="58" t="s">
        <v>2271</v>
      </c>
      <c r="MI168" s="54" t="s">
        <v>2271</v>
      </c>
      <c r="MJ168" s="39" t="s">
        <v>1061</v>
      </c>
      <c r="MK168" s="39">
        <v>1</v>
      </c>
      <c r="ML168" s="39">
        <v>1</v>
      </c>
      <c r="MM168" s="39">
        <v>1</v>
      </c>
      <c r="MN168" s="39">
        <v>1</v>
      </c>
      <c r="MO168" s="39">
        <v>0</v>
      </c>
      <c r="MP168" s="39">
        <v>0</v>
      </c>
      <c r="MQ168" s="39">
        <v>0</v>
      </c>
      <c r="MR168" s="39">
        <v>0</v>
      </c>
      <c r="MS168" s="39"/>
      <c r="MT168" s="39" t="s">
        <v>324</v>
      </c>
      <c r="MU168" s="39">
        <v>0</v>
      </c>
      <c r="MV168" s="39">
        <v>1</v>
      </c>
      <c r="MW168" s="39"/>
      <c r="MX168" s="39">
        <v>1</v>
      </c>
      <c r="MY168" s="39">
        <v>0</v>
      </c>
      <c r="MZ168" s="39">
        <v>0</v>
      </c>
      <c r="NA168" s="39"/>
      <c r="NB168" s="39" t="s">
        <v>325</v>
      </c>
      <c r="NC168" s="39">
        <v>1</v>
      </c>
      <c r="ND168" s="39">
        <v>0</v>
      </c>
      <c r="NE168" s="39">
        <v>0</v>
      </c>
      <c r="NF168" s="39">
        <v>0</v>
      </c>
      <c r="NG168" s="39" t="s">
        <v>1009</v>
      </c>
      <c r="NH168" s="39">
        <v>0</v>
      </c>
      <c r="NI168" s="39">
        <v>1</v>
      </c>
      <c r="NJ168" s="39">
        <v>1</v>
      </c>
      <c r="NK168" s="39">
        <v>1</v>
      </c>
      <c r="NL168" s="39">
        <v>1</v>
      </c>
      <c r="NM168" s="39">
        <v>0</v>
      </c>
      <c r="NN168" s="39">
        <v>0</v>
      </c>
      <c r="NO168" s="39">
        <v>0</v>
      </c>
      <c r="NP168" s="39">
        <v>0</v>
      </c>
      <c r="NQ168" s="39">
        <v>0</v>
      </c>
      <c r="NR168" s="39">
        <v>0</v>
      </c>
      <c r="NS168" s="39"/>
      <c r="NT168" s="39"/>
      <c r="NU168" s="39" t="s">
        <v>327</v>
      </c>
      <c r="NV168" s="39" t="s">
        <v>327</v>
      </c>
      <c r="NW168" s="39"/>
      <c r="NX168" s="39"/>
      <c r="NY168" s="39"/>
      <c r="NZ168" s="39"/>
      <c r="OA168" s="39"/>
      <c r="OB168" s="39"/>
      <c r="OC168" s="39"/>
      <c r="OD168" s="39"/>
      <c r="OE168" s="39"/>
      <c r="OF168" s="39"/>
      <c r="OG168" s="39"/>
      <c r="OH168" s="39"/>
      <c r="OI168" s="39"/>
      <c r="OJ168" s="39"/>
      <c r="OK168" s="39"/>
      <c r="OL168" s="39"/>
      <c r="OM168" s="39"/>
      <c r="ON168" s="39"/>
      <c r="OO168" s="39"/>
      <c r="OP168" s="39"/>
      <c r="OQ168" s="39"/>
      <c r="OR168" s="39"/>
      <c r="OS168" s="39"/>
      <c r="OT168" s="39"/>
      <c r="OU168" s="39"/>
      <c r="OV168" s="39"/>
      <c r="OW168" s="39"/>
      <c r="OX168" s="39"/>
      <c r="OY168" s="39"/>
      <c r="OZ168" s="39"/>
      <c r="PA168" s="39"/>
      <c r="PB168" s="39"/>
      <c r="PC168" s="39"/>
      <c r="PD168" s="39"/>
      <c r="PE168" s="39"/>
      <c r="PF168" s="39"/>
      <c r="PG168" s="39"/>
      <c r="PH168" s="39"/>
      <c r="PI168" s="39"/>
      <c r="PJ168" s="39"/>
      <c r="PK168" s="39"/>
      <c r="PL168" s="39"/>
      <c r="PM168" s="39"/>
      <c r="PN168" s="39"/>
      <c r="PO168" s="39"/>
      <c r="PP168" s="39"/>
      <c r="PQ168" s="39"/>
      <c r="PR168" s="39"/>
      <c r="PS168" s="39"/>
      <c r="PT168" s="39"/>
      <c r="PU168" s="39"/>
      <c r="PV168" s="39"/>
      <c r="PW168" s="39"/>
      <c r="PX168" s="39"/>
      <c r="PY168" s="39"/>
      <c r="PZ168" s="39"/>
      <c r="QA168" s="39"/>
      <c r="QB168" s="39"/>
      <c r="QC168" s="39"/>
      <c r="QD168" s="39"/>
      <c r="QE168" s="39"/>
      <c r="QF168" s="39"/>
      <c r="QG168" s="39"/>
      <c r="QH168" s="39"/>
      <c r="QI168" s="39"/>
      <c r="QJ168" s="39"/>
      <c r="QK168" s="39"/>
      <c r="QL168" s="39"/>
      <c r="QM168" s="39"/>
      <c r="QN168" s="39"/>
      <c r="QO168" s="39"/>
      <c r="QP168" s="39"/>
      <c r="QQ168" s="39"/>
      <c r="QR168" s="39"/>
      <c r="QS168" s="39"/>
      <c r="QT168" s="39"/>
      <c r="QU168" s="39"/>
      <c r="QV168" s="39"/>
      <c r="QW168" s="39"/>
      <c r="QX168" s="39"/>
      <c r="QY168" s="39"/>
      <c r="QZ168" s="39"/>
      <c r="RA168" s="39"/>
      <c r="RB168" s="39"/>
      <c r="RC168" s="39"/>
      <c r="RD168" s="39"/>
      <c r="RE168" s="39"/>
      <c r="RF168" s="39"/>
      <c r="RG168" s="39"/>
      <c r="RH168" s="39"/>
      <c r="RI168" s="39"/>
      <c r="RJ168" s="39"/>
      <c r="RK168" s="39"/>
      <c r="RL168" s="39"/>
      <c r="RM168" s="39"/>
      <c r="RN168" s="39"/>
      <c r="RO168" s="39"/>
      <c r="RP168" s="39"/>
      <c r="RQ168" s="39"/>
      <c r="RR168" s="39"/>
      <c r="RS168" s="39"/>
      <c r="RT168" s="39"/>
      <c r="RU168" s="39"/>
      <c r="RV168" s="39"/>
      <c r="RW168" s="39"/>
      <c r="RX168" s="39"/>
      <c r="RY168" s="39"/>
      <c r="RZ168" s="39"/>
      <c r="SA168" s="39"/>
      <c r="SB168" s="39"/>
      <c r="SC168" s="39"/>
      <c r="SD168" s="39"/>
      <c r="SE168" s="39"/>
      <c r="SF168" s="39"/>
      <c r="SG168" s="39"/>
      <c r="SH168" s="39"/>
      <c r="SI168" s="39"/>
      <c r="SJ168" s="39"/>
      <c r="SK168" s="39"/>
      <c r="SL168" s="39"/>
      <c r="SM168" s="39"/>
      <c r="SN168" s="39"/>
      <c r="SO168" s="39"/>
      <c r="SP168" s="39"/>
      <c r="SQ168" s="39"/>
      <c r="SR168" s="39"/>
      <c r="SS168" s="39"/>
      <c r="ST168" s="39"/>
      <c r="SU168" s="39"/>
      <c r="SV168" s="39"/>
      <c r="SW168" s="39"/>
      <c r="SX168" s="39"/>
      <c r="SY168" s="39"/>
      <c r="SZ168" s="39"/>
      <c r="TA168" s="39"/>
      <c r="TB168" s="39"/>
      <c r="TC168" s="39"/>
      <c r="TD168" s="39"/>
      <c r="TE168" s="39"/>
      <c r="TF168" s="39"/>
      <c r="TG168" s="39"/>
      <c r="TH168" s="39"/>
      <c r="TI168" s="39"/>
      <c r="TJ168" s="39"/>
      <c r="TK168" s="39"/>
      <c r="TL168" s="39"/>
      <c r="TM168" s="39"/>
      <c r="TN168" s="39"/>
      <c r="TO168" s="39"/>
      <c r="TP168" s="39"/>
      <c r="TQ168" s="39"/>
      <c r="TR168" s="39"/>
      <c r="TS168" s="39"/>
      <c r="TT168" s="39"/>
      <c r="TU168" s="39"/>
      <c r="TV168" s="39"/>
      <c r="TW168" s="39"/>
      <c r="TX168" s="39"/>
      <c r="TY168" s="39"/>
      <c r="TZ168" s="39"/>
      <c r="UA168" s="39"/>
      <c r="UB168" s="39"/>
      <c r="UC168" s="39"/>
      <c r="UD168" s="39"/>
      <c r="UE168" s="39"/>
      <c r="UF168" s="39"/>
      <c r="UG168" s="39"/>
      <c r="UH168" s="39"/>
      <c r="UI168" s="39"/>
      <c r="UJ168" s="39"/>
      <c r="UK168" s="39"/>
      <c r="UL168" s="39"/>
      <c r="UM168" s="39"/>
      <c r="UN168" s="39"/>
      <c r="UO168" s="39"/>
      <c r="UP168" s="39"/>
      <c r="UQ168" s="39"/>
      <c r="UR168" s="39"/>
      <c r="US168" s="39"/>
      <c r="UT168" s="39"/>
      <c r="UU168" s="39"/>
      <c r="UV168" s="39"/>
      <c r="UW168" s="39"/>
      <c r="UX168" s="39"/>
      <c r="UY168" s="39"/>
      <c r="UZ168" s="39"/>
      <c r="VA168" s="39"/>
      <c r="VB168" s="39"/>
      <c r="VC168" s="39"/>
      <c r="VD168" s="39"/>
      <c r="VE168" s="39"/>
      <c r="VF168" s="39"/>
      <c r="VG168" s="39"/>
      <c r="VH168" s="39"/>
      <c r="VI168" s="39"/>
      <c r="VJ168" s="39"/>
      <c r="VK168" s="39"/>
      <c r="VL168" s="39"/>
      <c r="VM168" s="39"/>
      <c r="VN168" s="39"/>
      <c r="VO168" s="39"/>
      <c r="VP168" s="39"/>
      <c r="VQ168" s="39"/>
      <c r="VR168" s="39"/>
      <c r="VS168" s="39" t="s">
        <v>1194</v>
      </c>
      <c r="VT168" s="39">
        <v>1</v>
      </c>
      <c r="VU168" s="39">
        <v>1</v>
      </c>
      <c r="VV168" s="39">
        <v>1</v>
      </c>
      <c r="VW168" s="39">
        <v>1</v>
      </c>
      <c r="VX168" s="39">
        <v>1</v>
      </c>
      <c r="VY168" s="39">
        <v>1</v>
      </c>
      <c r="VZ168" s="39">
        <v>1</v>
      </c>
      <c r="WA168" s="39">
        <v>0</v>
      </c>
      <c r="WB168" s="39"/>
      <c r="WC168" s="39">
        <v>0</v>
      </c>
      <c r="WD168" s="39">
        <v>0</v>
      </c>
      <c r="WE168" s="39">
        <v>0</v>
      </c>
      <c r="WF168" s="39"/>
      <c r="WG168" s="39" t="s">
        <v>4460</v>
      </c>
      <c r="WH168" s="39" t="s">
        <v>4096</v>
      </c>
      <c r="WI168" s="39" t="s">
        <v>489</v>
      </c>
      <c r="WJ168" s="39">
        <v>0</v>
      </c>
      <c r="WK168" s="39">
        <v>0</v>
      </c>
      <c r="WL168" s="39">
        <v>0</v>
      </c>
      <c r="WM168" s="39">
        <v>0</v>
      </c>
      <c r="WN168" s="39">
        <v>0</v>
      </c>
      <c r="WO168" s="39">
        <v>1</v>
      </c>
      <c r="WP168" s="39">
        <v>0</v>
      </c>
      <c r="WQ168" s="39">
        <v>0</v>
      </c>
      <c r="WR168" s="39">
        <v>0</v>
      </c>
      <c r="WS168" s="39">
        <v>0</v>
      </c>
      <c r="WT168" s="39">
        <v>0</v>
      </c>
      <c r="WU168" s="39"/>
      <c r="WV168" s="39">
        <v>0</v>
      </c>
      <c r="WW168" s="39">
        <v>0</v>
      </c>
      <c r="WX168" s="39">
        <v>0</v>
      </c>
      <c r="WY168" s="39"/>
      <c r="WZ168" s="39" t="s">
        <v>5072</v>
      </c>
      <c r="XA168" s="39" t="s">
        <v>327</v>
      </c>
      <c r="XB168" s="39"/>
      <c r="XC168" s="39"/>
      <c r="XD168" s="39"/>
      <c r="XE168" s="39"/>
      <c r="XF168" s="39"/>
      <c r="XG168" s="39"/>
      <c r="XH168" s="39"/>
      <c r="XI168" s="39"/>
      <c r="XJ168" s="39" t="s">
        <v>327</v>
      </c>
      <c r="XK168" s="39" t="s">
        <v>327</v>
      </c>
      <c r="XL168" s="39"/>
      <c r="XM168" s="39"/>
      <c r="XN168" s="39">
        <v>0</v>
      </c>
      <c r="XO168" s="39">
        <v>0</v>
      </c>
      <c r="XP168" s="39">
        <v>0</v>
      </c>
      <c r="XQ168" s="39"/>
      <c r="XR168" s="39">
        <v>0</v>
      </c>
      <c r="XS168" s="39">
        <v>0</v>
      </c>
      <c r="XT168" s="39">
        <v>0</v>
      </c>
      <c r="XU168" s="39"/>
      <c r="XV168" s="39"/>
      <c r="XW168" s="39" t="s">
        <v>1915</v>
      </c>
      <c r="XX168" s="39">
        <v>232447931</v>
      </c>
      <c r="XY168" s="39" t="s">
        <v>3296</v>
      </c>
      <c r="XZ168" s="38">
        <v>44515.683541666673</v>
      </c>
      <c r="YA168" s="39"/>
      <c r="YB168" s="39"/>
      <c r="YC168" s="39" t="s">
        <v>336</v>
      </c>
      <c r="YD168" s="39" t="s">
        <v>337</v>
      </c>
      <c r="YE168" s="39"/>
      <c r="YF168" s="39">
        <v>181</v>
      </c>
    </row>
    <row r="169" spans="1:656" s="14" customFormat="1" x14ac:dyDescent="0.25">
      <c r="A169" s="56">
        <v>44515.424131851847</v>
      </c>
      <c r="B169" s="57">
        <v>44515.775366932867</v>
      </c>
      <c r="C169" s="57">
        <v>44515</v>
      </c>
      <c r="D169" s="58" t="s">
        <v>2735</v>
      </c>
      <c r="E169" s="58" t="s">
        <v>364</v>
      </c>
      <c r="F169" s="57">
        <v>44515</v>
      </c>
      <c r="G169" s="58" t="s">
        <v>310</v>
      </c>
      <c r="H169" s="58" t="s">
        <v>310</v>
      </c>
      <c r="I169" s="58" t="s">
        <v>1915</v>
      </c>
      <c r="J169" s="58" t="s">
        <v>312</v>
      </c>
      <c r="K169" s="58" t="s">
        <v>313</v>
      </c>
      <c r="L169" s="58"/>
      <c r="M169" s="58" t="s">
        <v>314</v>
      </c>
      <c r="N169" s="58" t="s">
        <v>310</v>
      </c>
      <c r="O169" s="58" t="s">
        <v>382</v>
      </c>
      <c r="P169" s="58" t="s">
        <v>316</v>
      </c>
      <c r="Q169" s="58"/>
      <c r="R169" s="58" t="s">
        <v>617</v>
      </c>
      <c r="S169" s="58">
        <v>3</v>
      </c>
      <c r="T169" s="58">
        <v>0</v>
      </c>
      <c r="U169" s="58">
        <v>2</v>
      </c>
      <c r="V169" s="58" t="s">
        <v>2758</v>
      </c>
      <c r="W169" s="58">
        <v>0</v>
      </c>
      <c r="X169" s="58">
        <v>0</v>
      </c>
      <c r="Y169" s="58">
        <v>0</v>
      </c>
      <c r="Z169" s="58">
        <v>1</v>
      </c>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c r="BZ169" s="58"/>
      <c r="CA169" s="58"/>
      <c r="CB169" s="58"/>
      <c r="CC169" s="58"/>
      <c r="CD169" s="58"/>
      <c r="CE169" s="58"/>
      <c r="CF169" s="58"/>
      <c r="CG169" s="58"/>
      <c r="CH169" s="58"/>
      <c r="CI169" s="58"/>
      <c r="CJ169" s="58"/>
      <c r="CK169" s="58"/>
      <c r="CL169" s="58"/>
      <c r="CM169" s="58"/>
      <c r="CN169" s="58"/>
      <c r="CO169" s="58"/>
      <c r="CP169" s="58"/>
      <c r="CQ169" s="58"/>
      <c r="CR169" s="58"/>
      <c r="CS169" s="58"/>
      <c r="CT169" s="58"/>
      <c r="CU169" s="58"/>
      <c r="CV169" s="58"/>
      <c r="CW169" s="58"/>
      <c r="CX169" s="58"/>
      <c r="CY169" s="58"/>
      <c r="CZ169" s="58"/>
      <c r="DA169" s="58" t="s">
        <v>2248</v>
      </c>
      <c r="DB169" s="58">
        <v>0</v>
      </c>
      <c r="DC169" s="58">
        <v>1</v>
      </c>
      <c r="DD169" s="58">
        <v>0</v>
      </c>
      <c r="DE169" s="58">
        <v>1</v>
      </c>
      <c r="DF169" s="58">
        <v>0</v>
      </c>
      <c r="DG169" s="58">
        <v>0</v>
      </c>
      <c r="DH169" s="58">
        <v>0</v>
      </c>
      <c r="DI169" s="58">
        <v>0</v>
      </c>
      <c r="DJ169" s="58"/>
      <c r="DK169" s="58" t="s">
        <v>518</v>
      </c>
      <c r="DL169" s="58"/>
      <c r="DM169" s="58">
        <v>2000</v>
      </c>
      <c r="DN169" s="58" t="s">
        <v>327</v>
      </c>
      <c r="DO169" s="58" t="s">
        <v>2841</v>
      </c>
      <c r="DP169" s="58">
        <v>0</v>
      </c>
      <c r="DQ169" s="58">
        <v>0</v>
      </c>
      <c r="DR169" s="58">
        <v>1</v>
      </c>
      <c r="DS169" s="58">
        <v>0</v>
      </c>
      <c r="DT169" s="58">
        <v>0</v>
      </c>
      <c r="DU169" s="58">
        <v>0</v>
      </c>
      <c r="DV169" s="58">
        <v>0</v>
      </c>
      <c r="DW169" s="58"/>
      <c r="DX169" s="58" t="s">
        <v>3297</v>
      </c>
      <c r="DY169" s="58">
        <v>0</v>
      </c>
      <c r="DZ169" s="58">
        <v>1</v>
      </c>
      <c r="EA169" s="58">
        <v>0</v>
      </c>
      <c r="EB169" s="58">
        <v>0</v>
      </c>
      <c r="EC169" s="58">
        <v>0</v>
      </c>
      <c r="ED169" s="58">
        <v>0</v>
      </c>
      <c r="EE169" s="58">
        <v>0</v>
      </c>
      <c r="EF169" s="58">
        <v>0</v>
      </c>
      <c r="EG169" s="58">
        <v>0</v>
      </c>
      <c r="EH169" s="58"/>
      <c r="EI169" s="58" t="s">
        <v>341</v>
      </c>
      <c r="EJ169" s="58" t="s">
        <v>318</v>
      </c>
      <c r="EK169" s="58">
        <v>1</v>
      </c>
      <c r="EL169" s="58">
        <v>0</v>
      </c>
      <c r="EM169" s="58">
        <v>0</v>
      </c>
      <c r="EN169" s="58">
        <v>0</v>
      </c>
      <c r="EO169" s="58">
        <v>0</v>
      </c>
      <c r="EP169" s="58">
        <v>0</v>
      </c>
      <c r="EQ169" s="58"/>
      <c r="ER169" s="58"/>
      <c r="ES169" s="58"/>
      <c r="ET169" s="58"/>
      <c r="EU169" s="58"/>
      <c r="EV169" s="58"/>
      <c r="EW169" s="58"/>
      <c r="EX169" s="58"/>
      <c r="EY169" s="58"/>
      <c r="EZ169" s="58"/>
      <c r="FA169" s="58"/>
      <c r="FB169" s="58"/>
      <c r="FC169" s="58"/>
      <c r="FD169" s="58"/>
      <c r="FE169" s="58"/>
      <c r="FF169" s="58"/>
      <c r="FG169" s="58"/>
      <c r="FH169" s="58"/>
      <c r="FI169" s="58"/>
      <c r="FJ169" s="58"/>
      <c r="FK169" s="58"/>
      <c r="FL169" s="58"/>
      <c r="FM169" s="58"/>
      <c r="FN169" s="58"/>
      <c r="FO169" s="58"/>
      <c r="FP169" s="58"/>
      <c r="FQ169" s="58"/>
      <c r="FR169" s="58"/>
      <c r="FS169" s="58"/>
      <c r="FT169" s="58"/>
      <c r="FU169" s="58"/>
      <c r="FV169" s="58"/>
      <c r="FW169" s="58"/>
      <c r="FX169" s="58"/>
      <c r="FY169" s="58"/>
      <c r="FZ169" s="58"/>
      <c r="GA169" s="58"/>
      <c r="GB169" s="58"/>
      <c r="GC169" s="58"/>
      <c r="GD169" s="58"/>
      <c r="GE169" s="58"/>
      <c r="GF169" s="58"/>
      <c r="GG169" s="58"/>
      <c r="GH169" s="58"/>
      <c r="GI169" s="58"/>
      <c r="GJ169" s="58"/>
      <c r="GK169" s="58"/>
      <c r="GL169" s="58"/>
      <c r="GM169" s="58"/>
      <c r="GN169" s="58"/>
      <c r="GO169" s="58"/>
      <c r="GP169" s="58"/>
      <c r="GQ169" s="58"/>
      <c r="GR169" s="58"/>
      <c r="GS169" s="58"/>
      <c r="GT169" s="58" t="s">
        <v>3200</v>
      </c>
      <c r="GU169" s="58">
        <v>0</v>
      </c>
      <c r="GV169" s="58">
        <v>0</v>
      </c>
      <c r="GW169" s="58">
        <v>0</v>
      </c>
      <c r="GX169" s="58">
        <v>0</v>
      </c>
      <c r="GY169" s="58">
        <v>0</v>
      </c>
      <c r="GZ169" s="58">
        <v>0</v>
      </c>
      <c r="HA169" s="58">
        <v>0</v>
      </c>
      <c r="HB169" s="58">
        <v>0</v>
      </c>
      <c r="HC169" s="58">
        <v>0</v>
      </c>
      <c r="HD169" s="58">
        <v>0</v>
      </c>
      <c r="HE169" s="58">
        <v>0</v>
      </c>
      <c r="HF169" s="58">
        <v>0</v>
      </c>
      <c r="HG169" s="58">
        <v>0</v>
      </c>
      <c r="HH169" s="58">
        <v>1</v>
      </c>
      <c r="HI169" s="58">
        <v>0</v>
      </c>
      <c r="HJ169" s="58">
        <v>0</v>
      </c>
      <c r="HK169" s="58">
        <v>0</v>
      </c>
      <c r="HL169" s="58"/>
      <c r="HM169" s="58" t="s">
        <v>318</v>
      </c>
      <c r="HN169" s="58">
        <v>1</v>
      </c>
      <c r="HO169" s="58">
        <v>0</v>
      </c>
      <c r="HP169" s="58">
        <v>0</v>
      </c>
      <c r="HQ169" s="58">
        <v>0</v>
      </c>
      <c r="HR169" s="58">
        <v>0</v>
      </c>
      <c r="HS169" s="58">
        <v>0</v>
      </c>
      <c r="HT169" s="58"/>
      <c r="HU169" s="58"/>
      <c r="HV169" s="58"/>
      <c r="HW169" s="58"/>
      <c r="HX169" s="58"/>
      <c r="HY169" s="58"/>
      <c r="HZ169" s="58"/>
      <c r="IA169" s="58" t="s">
        <v>423</v>
      </c>
      <c r="IB169" s="58"/>
      <c r="IC169" s="58" t="s">
        <v>345</v>
      </c>
      <c r="ID169" s="58" t="s">
        <v>4200</v>
      </c>
      <c r="IE169" s="58"/>
      <c r="IF169" s="58"/>
      <c r="IG169" s="58"/>
      <c r="IH169" s="58"/>
      <c r="II169" s="58"/>
      <c r="IJ169" s="58"/>
      <c r="IK169" s="58"/>
      <c r="IL169" s="58"/>
      <c r="IM169" s="58"/>
      <c r="IN169" s="58"/>
      <c r="IO169" s="58"/>
      <c r="IP169" s="58"/>
      <c r="IQ169" s="58"/>
      <c r="IR169" s="39"/>
      <c r="IS169" s="58"/>
      <c r="IT169" s="58"/>
      <c r="IU169" s="58"/>
      <c r="IV169" s="58"/>
      <c r="IW169" s="58"/>
      <c r="IX169" s="58"/>
      <c r="IY169" s="58"/>
      <c r="IZ169" s="58"/>
      <c r="JA169" s="58"/>
      <c r="JB169" s="58"/>
      <c r="JC169" s="58"/>
      <c r="JD169" s="58"/>
      <c r="JE169" s="58"/>
      <c r="JF169" s="58"/>
      <c r="JG169" s="58"/>
      <c r="JH169" s="58"/>
      <c r="JI169" s="58"/>
      <c r="JJ169" s="58"/>
      <c r="JK169" s="58"/>
      <c r="JL169" s="58"/>
      <c r="JM169" s="58"/>
      <c r="JN169" s="39"/>
      <c r="JO169" s="39"/>
      <c r="JP169" s="58"/>
      <c r="JQ169" s="58"/>
      <c r="JR169" s="58"/>
      <c r="JS169" s="58"/>
      <c r="JT169" s="58"/>
      <c r="JU169" s="58"/>
      <c r="JV169" s="58"/>
      <c r="JW169" s="58"/>
      <c r="JX169" s="58"/>
      <c r="JY169" s="58"/>
      <c r="JZ169" s="58"/>
      <c r="KA169" s="58"/>
      <c r="KB169" s="59"/>
      <c r="KC169" s="58"/>
      <c r="KD169" s="58"/>
      <c r="KE169" s="58"/>
      <c r="KF169" s="58"/>
      <c r="KG169" s="58"/>
      <c r="KH169" s="58"/>
      <c r="KI169" s="58"/>
      <c r="KJ169" s="58"/>
      <c r="KK169" s="58"/>
      <c r="KL169" s="58"/>
      <c r="KM169" s="58"/>
      <c r="KN169" s="58"/>
      <c r="KO169" s="58"/>
      <c r="KP169" s="58"/>
      <c r="KQ169" s="58"/>
      <c r="KR169" s="58"/>
      <c r="KS169" s="58"/>
      <c r="KT169" s="58"/>
      <c r="KU169" s="58"/>
      <c r="KV169" s="58"/>
      <c r="KW169" s="58"/>
      <c r="KX169" s="58"/>
      <c r="KY169" s="58" t="s">
        <v>448</v>
      </c>
      <c r="KZ169" s="58">
        <v>0</v>
      </c>
      <c r="LA169" s="58">
        <v>1</v>
      </c>
      <c r="LB169" s="58">
        <v>0</v>
      </c>
      <c r="LC169" s="58">
        <v>0</v>
      </c>
      <c r="LD169" s="58">
        <v>0</v>
      </c>
      <c r="LE169" s="58">
        <v>0</v>
      </c>
      <c r="LF169" s="58">
        <v>0</v>
      </c>
      <c r="LG169" s="58">
        <v>0</v>
      </c>
      <c r="LH169" s="58">
        <v>0</v>
      </c>
      <c r="LI169" s="58"/>
      <c r="LJ169" s="58" t="s">
        <v>4345</v>
      </c>
      <c r="LK169" s="58" t="s">
        <v>3300</v>
      </c>
      <c r="LL169" s="58">
        <v>0</v>
      </c>
      <c r="LM169" s="58">
        <v>0</v>
      </c>
      <c r="LN169" s="58">
        <v>1</v>
      </c>
      <c r="LO169" s="58">
        <v>1</v>
      </c>
      <c r="LP169" s="58">
        <v>0</v>
      </c>
      <c r="LQ169" s="58">
        <v>0</v>
      </c>
      <c r="LR169" s="58">
        <v>1</v>
      </c>
      <c r="LS169" s="58">
        <v>0</v>
      </c>
      <c r="LT169" s="58">
        <v>0</v>
      </c>
      <c r="LU169" s="58">
        <v>0</v>
      </c>
      <c r="LV169" s="58">
        <v>0</v>
      </c>
      <c r="LW169" s="58">
        <v>0</v>
      </c>
      <c r="LX169" s="58">
        <v>0</v>
      </c>
      <c r="LY169" s="58">
        <v>0</v>
      </c>
      <c r="LZ169" s="58">
        <v>0</v>
      </c>
      <c r="MA169" s="58"/>
      <c r="MB169" s="58" t="s">
        <v>427</v>
      </c>
      <c r="MC169" s="58" t="s">
        <v>351</v>
      </c>
      <c r="MD169" s="58"/>
      <c r="ME169" s="58" t="s">
        <v>408</v>
      </c>
      <c r="MF169" s="58"/>
      <c r="MG169" s="54" t="s">
        <v>355</v>
      </c>
      <c r="MH169" s="54" t="s">
        <v>355</v>
      </c>
      <c r="MI169" s="54" t="s">
        <v>355</v>
      </c>
      <c r="MJ169" s="54" t="s">
        <v>355</v>
      </c>
      <c r="MK169" s="58">
        <v>0</v>
      </c>
      <c r="ML169" s="58">
        <v>0</v>
      </c>
      <c r="MM169" s="58">
        <v>0</v>
      </c>
      <c r="MN169" s="58">
        <v>0</v>
      </c>
      <c r="MO169" s="58">
        <v>0</v>
      </c>
      <c r="MP169" s="58">
        <v>0</v>
      </c>
      <c r="MQ169" s="58">
        <v>1</v>
      </c>
      <c r="MR169" s="58">
        <v>0</v>
      </c>
      <c r="MS169" s="58"/>
      <c r="MT169" s="58" t="s">
        <v>324</v>
      </c>
      <c r="MU169" s="58">
        <v>0</v>
      </c>
      <c r="MV169" s="58">
        <v>1</v>
      </c>
      <c r="MW169" s="58"/>
      <c r="MX169" s="58">
        <v>0</v>
      </c>
      <c r="MY169" s="58">
        <v>0</v>
      </c>
      <c r="MZ169" s="58">
        <v>0</v>
      </c>
      <c r="NA169" s="58"/>
      <c r="NB169" s="58" t="s">
        <v>470</v>
      </c>
      <c r="NC169" s="58">
        <v>1</v>
      </c>
      <c r="ND169" s="58">
        <v>1</v>
      </c>
      <c r="NE169" s="58">
        <v>0</v>
      </c>
      <c r="NF169" s="58">
        <v>0</v>
      </c>
      <c r="NG169" s="58" t="s">
        <v>357</v>
      </c>
      <c r="NH169" s="58">
        <v>0</v>
      </c>
      <c r="NI169" s="58">
        <v>0</v>
      </c>
      <c r="NJ169" s="58">
        <v>1</v>
      </c>
      <c r="NK169" s="58">
        <v>1</v>
      </c>
      <c r="NL169" s="58">
        <v>0</v>
      </c>
      <c r="NM169" s="58">
        <v>0</v>
      </c>
      <c r="NN169" s="58">
        <v>0</v>
      </c>
      <c r="NO169" s="58">
        <v>0</v>
      </c>
      <c r="NP169" s="58">
        <v>0</v>
      </c>
      <c r="NQ169" s="58">
        <v>0</v>
      </c>
      <c r="NR169" s="58">
        <v>0</v>
      </c>
      <c r="NS169" s="58"/>
      <c r="NT169" s="58"/>
      <c r="NU169" s="58" t="s">
        <v>327</v>
      </c>
      <c r="NV169" s="58" t="s">
        <v>310</v>
      </c>
      <c r="NW169" s="58"/>
      <c r="NX169" s="58"/>
      <c r="NY169" s="58"/>
      <c r="NZ169" s="58"/>
      <c r="OA169" s="58"/>
      <c r="OB169" s="58"/>
      <c r="OC169" s="58"/>
      <c r="OD169" s="58"/>
      <c r="OE169" s="58"/>
      <c r="OF169" s="58"/>
      <c r="OG169" s="58"/>
      <c r="OH169" s="58"/>
      <c r="OI169" s="58" t="s">
        <v>3301</v>
      </c>
      <c r="OJ169" s="58">
        <v>1</v>
      </c>
      <c r="OK169" s="58">
        <v>0</v>
      </c>
      <c r="OL169" s="58">
        <v>0</v>
      </c>
      <c r="OM169" s="58">
        <v>1</v>
      </c>
      <c r="ON169" s="58">
        <v>0</v>
      </c>
      <c r="OO169" s="58">
        <v>0</v>
      </c>
      <c r="OP169" s="58"/>
      <c r="OQ169" s="58"/>
      <c r="OR169" s="58">
        <v>0</v>
      </c>
      <c r="OS169" s="58">
        <v>0</v>
      </c>
      <c r="OT169" s="58">
        <v>0</v>
      </c>
      <c r="OU169" s="58"/>
      <c r="OV169" s="39"/>
      <c r="OW169" s="58"/>
      <c r="OX169" s="58"/>
      <c r="OY169" s="58"/>
      <c r="OZ169" s="58"/>
      <c r="PA169" s="58"/>
      <c r="PB169" s="58"/>
      <c r="PC169" s="58"/>
      <c r="PD169" s="58"/>
      <c r="PE169" s="58"/>
      <c r="PF169" s="58"/>
      <c r="PG169" s="58"/>
      <c r="PH169" s="58"/>
      <c r="PI169" s="58"/>
      <c r="PJ169" s="58"/>
      <c r="PK169" s="58"/>
      <c r="PL169" s="58"/>
      <c r="PM169" s="58"/>
      <c r="PN169" s="58"/>
      <c r="PO169" s="58"/>
      <c r="PP169" s="58"/>
      <c r="PQ169" s="58"/>
      <c r="PR169" s="58"/>
      <c r="PS169" s="58"/>
      <c r="PT169" s="58"/>
      <c r="PU169" s="58"/>
      <c r="PV169" s="58"/>
      <c r="PW169" s="58"/>
      <c r="PX169" s="58"/>
      <c r="PY169" s="58"/>
      <c r="PZ169" s="58"/>
      <c r="QA169" s="58"/>
      <c r="QB169" s="58"/>
      <c r="QC169" s="58"/>
      <c r="QD169" s="58"/>
      <c r="QE169" s="58"/>
      <c r="QF169" s="58"/>
      <c r="QG169" s="58"/>
      <c r="QH169" s="58"/>
      <c r="QI169" s="58"/>
      <c r="QJ169" s="58"/>
      <c r="QK169" s="58"/>
      <c r="QL169" s="58"/>
      <c r="QM169" s="58"/>
      <c r="QN169" s="58"/>
      <c r="QO169" s="58"/>
      <c r="QP169" s="58"/>
      <c r="QQ169" s="58"/>
      <c r="QR169" s="58"/>
      <c r="QS169" s="58"/>
      <c r="QT169" s="58"/>
      <c r="QU169" s="58"/>
      <c r="QV169" s="58"/>
      <c r="QW169" s="58"/>
      <c r="QX169" s="58"/>
      <c r="QY169" s="58"/>
      <c r="QZ169" s="58"/>
      <c r="RA169" s="58"/>
      <c r="RB169" s="58"/>
      <c r="RC169" s="58"/>
      <c r="RD169" s="58"/>
      <c r="RE169" s="58"/>
      <c r="RF169" s="58"/>
      <c r="RG169" s="58"/>
      <c r="RH169" s="58"/>
      <c r="RI169" s="58"/>
      <c r="RJ169" s="58"/>
      <c r="RK169" s="58"/>
      <c r="RL169" s="58"/>
      <c r="RM169" s="58"/>
      <c r="RN169" s="58"/>
      <c r="RO169" s="58"/>
      <c r="RP169" s="58"/>
      <c r="RQ169" s="58"/>
      <c r="RR169" s="58"/>
      <c r="RS169" s="58"/>
      <c r="RT169" s="58"/>
      <c r="RU169" s="58"/>
      <c r="RV169" s="58"/>
      <c r="RW169" s="58"/>
      <c r="RX169" s="58"/>
      <c r="RY169" s="58"/>
      <c r="RZ169" s="58"/>
      <c r="SA169" s="58"/>
      <c r="SB169" s="58"/>
      <c r="SC169" s="58"/>
      <c r="SD169" s="58"/>
      <c r="SE169" s="58"/>
      <c r="SF169" s="58"/>
      <c r="SG169" s="58"/>
      <c r="SH169" s="58"/>
      <c r="SI169" s="58"/>
      <c r="SJ169" s="58"/>
      <c r="SK169" s="58"/>
      <c r="SL169" s="58"/>
      <c r="SM169" s="58"/>
      <c r="SN169" s="58"/>
      <c r="SO169" s="58"/>
      <c r="SP169" s="58"/>
      <c r="SQ169" s="58"/>
      <c r="SR169" s="58"/>
      <c r="SS169" s="58"/>
      <c r="ST169" s="58"/>
      <c r="SU169" s="58"/>
      <c r="SV169" s="58"/>
      <c r="SW169" s="58"/>
      <c r="SX169" s="58"/>
      <c r="SY169" s="58"/>
      <c r="SZ169" s="58"/>
      <c r="TA169" s="58"/>
      <c r="TB169" s="58"/>
      <c r="TC169" s="58"/>
      <c r="TD169" s="58"/>
      <c r="TE169" s="58"/>
      <c r="TF169" s="58"/>
      <c r="TG169" s="58"/>
      <c r="TH169" s="58"/>
      <c r="TI169" s="58"/>
      <c r="TJ169" s="58"/>
      <c r="TK169" s="58"/>
      <c r="TL169" s="58"/>
      <c r="TM169" s="58"/>
      <c r="TN169" s="58"/>
      <c r="TO169" s="58"/>
      <c r="TP169" s="58"/>
      <c r="TQ169" s="58"/>
      <c r="TR169" s="58"/>
      <c r="TS169" s="58"/>
      <c r="TT169" s="58"/>
      <c r="TU169" s="58"/>
      <c r="TV169" s="58"/>
      <c r="TW169" s="58"/>
      <c r="TX169" s="58"/>
      <c r="TY169" s="58"/>
      <c r="TZ169" s="58"/>
      <c r="UA169" s="58"/>
      <c r="UB169" s="58"/>
      <c r="UC169" s="58"/>
      <c r="UD169" s="58"/>
      <c r="UE169" s="58"/>
      <c r="UF169" s="58"/>
      <c r="UG169" s="58"/>
      <c r="UH169" s="58"/>
      <c r="UI169" s="58"/>
      <c r="UJ169" s="58"/>
      <c r="UK169" s="58"/>
      <c r="UL169" s="58"/>
      <c r="UM169" s="58"/>
      <c r="UN169" s="58"/>
      <c r="UO169" s="58"/>
      <c r="UP169" s="58"/>
      <c r="UQ169" s="58"/>
      <c r="UR169" s="58"/>
      <c r="US169" s="58"/>
      <c r="UT169" s="58"/>
      <c r="UU169" s="58"/>
      <c r="UV169" s="58"/>
      <c r="UW169" s="58"/>
      <c r="UX169" s="58"/>
      <c r="UY169" s="58"/>
      <c r="UZ169" s="58"/>
      <c r="VA169" s="58"/>
      <c r="VB169" s="58"/>
      <c r="VC169" s="58"/>
      <c r="VD169" s="58"/>
      <c r="VE169" s="58"/>
      <c r="VF169" s="58"/>
      <c r="VG169" s="58"/>
      <c r="VH169" s="58"/>
      <c r="VI169" s="58"/>
      <c r="VJ169" s="58"/>
      <c r="VK169" s="58"/>
      <c r="VL169" s="58"/>
      <c r="VM169" s="58"/>
      <c r="VN169" s="58"/>
      <c r="VO169" s="58"/>
      <c r="VP169" s="58"/>
      <c r="VQ169" s="58"/>
      <c r="VR169" s="58"/>
      <c r="VS169" s="58" t="s">
        <v>2278</v>
      </c>
      <c r="VT169" s="58">
        <v>0</v>
      </c>
      <c r="VU169" s="58">
        <v>0</v>
      </c>
      <c r="VV169" s="58">
        <v>1</v>
      </c>
      <c r="VW169" s="58">
        <v>0</v>
      </c>
      <c r="VX169" s="58">
        <v>0</v>
      </c>
      <c r="VY169" s="58">
        <v>0</v>
      </c>
      <c r="VZ169" s="58">
        <v>0</v>
      </c>
      <c r="WA169" s="58">
        <v>1</v>
      </c>
      <c r="WB169" s="58"/>
      <c r="WC169" s="58">
        <v>0</v>
      </c>
      <c r="WD169" s="58">
        <v>0</v>
      </c>
      <c r="WE169" s="58">
        <v>0</v>
      </c>
      <c r="WF169" s="58"/>
      <c r="WG169" s="39" t="s">
        <v>4472</v>
      </c>
      <c r="WH169" s="58" t="s">
        <v>4517</v>
      </c>
      <c r="WI169" s="58" t="s">
        <v>318</v>
      </c>
      <c r="WJ169" s="58">
        <v>1</v>
      </c>
      <c r="WK169" s="58">
        <v>0</v>
      </c>
      <c r="WL169" s="58">
        <v>0</v>
      </c>
      <c r="WM169" s="58">
        <v>0</v>
      </c>
      <c r="WN169" s="58">
        <v>0</v>
      </c>
      <c r="WO169" s="58">
        <v>0</v>
      </c>
      <c r="WP169" s="58">
        <v>0</v>
      </c>
      <c r="WQ169" s="58">
        <v>0</v>
      </c>
      <c r="WR169" s="58">
        <v>0</v>
      </c>
      <c r="WS169" s="58">
        <v>0</v>
      </c>
      <c r="WT169" s="58">
        <v>0</v>
      </c>
      <c r="WU169" s="58"/>
      <c r="WV169" s="58">
        <v>0</v>
      </c>
      <c r="WW169" s="58">
        <v>0</v>
      </c>
      <c r="WX169" s="58">
        <v>0</v>
      </c>
      <c r="WY169" s="58"/>
      <c r="WZ169" s="58"/>
      <c r="XA169" s="58" t="s">
        <v>327</v>
      </c>
      <c r="XB169" s="58"/>
      <c r="XC169" s="58"/>
      <c r="XD169" s="58"/>
      <c r="XE169" s="58"/>
      <c r="XF169" s="58"/>
      <c r="XG169" s="58"/>
      <c r="XH169" s="58"/>
      <c r="XI169" s="58"/>
      <c r="XJ169" s="39" t="s">
        <v>355</v>
      </c>
      <c r="XK169" s="58" t="s">
        <v>327</v>
      </c>
      <c r="XL169" s="58"/>
      <c r="XM169" s="58" t="s">
        <v>355</v>
      </c>
      <c r="XN169" s="58">
        <v>0</v>
      </c>
      <c r="XO169" s="58">
        <v>0</v>
      </c>
      <c r="XP169" s="58">
        <v>0</v>
      </c>
      <c r="XQ169" s="58"/>
      <c r="XR169" s="58">
        <v>0</v>
      </c>
      <c r="XS169" s="58">
        <v>1</v>
      </c>
      <c r="XT169" s="58">
        <v>0</v>
      </c>
      <c r="XU169" s="58"/>
      <c r="XV169" s="58"/>
      <c r="XW169" s="58" t="s">
        <v>4154</v>
      </c>
      <c r="XX169" s="58">
        <v>232450684</v>
      </c>
      <c r="XY169" s="58" t="s">
        <v>3305</v>
      </c>
      <c r="XZ169" s="57">
        <v>44515.689780092587</v>
      </c>
      <c r="YA169" s="58"/>
      <c r="YB169" s="58"/>
      <c r="YC169" s="58" t="s">
        <v>336</v>
      </c>
      <c r="YD169" s="58" t="s">
        <v>337</v>
      </c>
      <c r="YE169" s="58"/>
      <c r="YF169" s="58">
        <v>182</v>
      </c>
    </row>
    <row r="170" spans="1:656" s="14" customFormat="1" x14ac:dyDescent="0.25">
      <c r="A170" s="52">
        <v>44515.457309293983</v>
      </c>
      <c r="B170" s="53">
        <v>44515.778023009261</v>
      </c>
      <c r="C170" s="53">
        <v>44515</v>
      </c>
      <c r="D170" s="54" t="s">
        <v>2735</v>
      </c>
      <c r="E170" s="54" t="s">
        <v>364</v>
      </c>
      <c r="F170" s="53">
        <v>44515</v>
      </c>
      <c r="G170" s="54" t="s">
        <v>310</v>
      </c>
      <c r="H170" s="54" t="s">
        <v>310</v>
      </c>
      <c r="I170" s="54" t="s">
        <v>1915</v>
      </c>
      <c r="J170" s="54" t="s">
        <v>312</v>
      </c>
      <c r="K170" s="54" t="s">
        <v>313</v>
      </c>
      <c r="L170" s="54"/>
      <c r="M170" s="54" t="s">
        <v>314</v>
      </c>
      <c r="N170" s="54" t="s">
        <v>310</v>
      </c>
      <c r="O170" s="54" t="s">
        <v>315</v>
      </c>
      <c r="P170" s="54" t="s">
        <v>316</v>
      </c>
      <c r="Q170" s="54"/>
      <c r="R170" s="54" t="s">
        <v>317</v>
      </c>
      <c r="S170" s="54">
        <v>5</v>
      </c>
      <c r="T170" s="54">
        <v>0</v>
      </c>
      <c r="U170" s="54">
        <v>3</v>
      </c>
      <c r="V170" s="54" t="s">
        <v>319</v>
      </c>
      <c r="W170" s="54">
        <v>0</v>
      </c>
      <c r="X170" s="54">
        <v>1</v>
      </c>
      <c r="Y170" s="54">
        <v>0</v>
      </c>
      <c r="Z170" s="54">
        <v>0</v>
      </c>
      <c r="AA170" s="54"/>
      <c r="AB170" s="54"/>
      <c r="AC170" s="54"/>
      <c r="AD170" s="54"/>
      <c r="AE170" s="54"/>
      <c r="AF170" s="54" t="s">
        <v>310</v>
      </c>
      <c r="AG170" s="54" t="s">
        <v>339</v>
      </c>
      <c r="AH170" s="54">
        <v>1</v>
      </c>
      <c r="AI170" s="54">
        <v>0</v>
      </c>
      <c r="AJ170" s="54">
        <v>0</v>
      </c>
      <c r="AK170" s="54">
        <v>0</v>
      </c>
      <c r="AL170" s="54">
        <v>0</v>
      </c>
      <c r="AM170" s="54">
        <v>0</v>
      </c>
      <c r="AN170" s="54">
        <v>0</v>
      </c>
      <c r="AO170" s="54">
        <v>0</v>
      </c>
      <c r="AP170" s="54"/>
      <c r="AQ170" s="54" t="s">
        <v>383</v>
      </c>
      <c r="AR170" s="54"/>
      <c r="AS170" s="54">
        <v>100</v>
      </c>
      <c r="AT170" s="54" t="s">
        <v>327</v>
      </c>
      <c r="AU170" s="54"/>
      <c r="AV170" s="54"/>
      <c r="AW170" s="54"/>
      <c r="AX170" s="54"/>
      <c r="AY170" s="54"/>
      <c r="AZ170" s="54"/>
      <c r="BA170" s="54"/>
      <c r="BB170" s="54"/>
      <c r="BC170" s="54"/>
      <c r="BD170" s="54"/>
      <c r="BE170" s="54"/>
      <c r="BF170" s="54"/>
      <c r="BG170" s="54"/>
      <c r="BH170" s="54"/>
      <c r="BI170" s="54"/>
      <c r="BJ170" s="54"/>
      <c r="BK170" s="54"/>
      <c r="BL170" s="54"/>
      <c r="BM170" s="54"/>
      <c r="BN170" s="54"/>
      <c r="BO170" s="54" t="s">
        <v>541</v>
      </c>
      <c r="BP170" s="54"/>
      <c r="BQ170" s="54"/>
      <c r="BR170" s="54"/>
      <c r="BS170" s="54"/>
      <c r="BT170" s="54"/>
      <c r="BU170" s="54"/>
      <c r="BV170" s="54"/>
      <c r="BW170" s="54"/>
      <c r="BX170" s="54"/>
      <c r="BY170" s="54"/>
      <c r="BZ170" s="54"/>
      <c r="CA170" s="54"/>
      <c r="CB170" s="54"/>
      <c r="CC170" s="54"/>
      <c r="CD170" s="54"/>
      <c r="CE170" s="54"/>
      <c r="CF170" s="54"/>
      <c r="CG170" s="54"/>
      <c r="CH170" s="54"/>
      <c r="CI170" s="54"/>
      <c r="CJ170" s="54"/>
      <c r="CK170" s="54"/>
      <c r="CL170" s="54"/>
      <c r="CM170" s="54"/>
      <c r="CN170" s="54"/>
      <c r="CO170" s="54"/>
      <c r="CP170" s="54"/>
      <c r="CQ170" s="54"/>
      <c r="CR170" s="54"/>
      <c r="CS170" s="54"/>
      <c r="CT170" s="54"/>
      <c r="CU170" s="54"/>
      <c r="CV170" s="54"/>
      <c r="CW170" s="54"/>
      <c r="CX170" s="54"/>
      <c r="CY170" s="54"/>
      <c r="CZ170" s="54"/>
      <c r="DA170" s="54"/>
      <c r="DB170" s="54"/>
      <c r="DC170" s="54"/>
      <c r="DD170" s="54"/>
      <c r="DE170" s="54"/>
      <c r="DF170" s="54"/>
      <c r="DG170" s="54"/>
      <c r="DH170" s="54"/>
      <c r="DI170" s="54"/>
      <c r="DJ170" s="54"/>
      <c r="DK170" s="54"/>
      <c r="DL170" s="54"/>
      <c r="DM170" s="54"/>
      <c r="DN170" s="54"/>
      <c r="DO170" s="54"/>
      <c r="DP170" s="54"/>
      <c r="DQ170" s="54"/>
      <c r="DR170" s="54"/>
      <c r="DS170" s="54"/>
      <c r="DT170" s="54"/>
      <c r="DU170" s="54"/>
      <c r="DV170" s="54"/>
      <c r="DW170" s="54"/>
      <c r="DX170" s="54"/>
      <c r="DY170" s="54"/>
      <c r="DZ170" s="54"/>
      <c r="EA170" s="54"/>
      <c r="EB170" s="54"/>
      <c r="EC170" s="54"/>
      <c r="ED170" s="54"/>
      <c r="EE170" s="54"/>
      <c r="EF170" s="54"/>
      <c r="EG170" s="54"/>
      <c r="EH170" s="54"/>
      <c r="EI170" s="54"/>
      <c r="EJ170" s="54" t="s">
        <v>318</v>
      </c>
      <c r="EK170" s="54">
        <v>1</v>
      </c>
      <c r="EL170" s="54">
        <v>0</v>
      </c>
      <c r="EM170" s="54">
        <v>0</v>
      </c>
      <c r="EN170" s="54">
        <v>0</v>
      </c>
      <c r="EO170" s="54">
        <v>0</v>
      </c>
      <c r="EP170" s="54">
        <v>0</v>
      </c>
      <c r="EQ170" s="54"/>
      <c r="ER170" s="54" t="s">
        <v>342</v>
      </c>
      <c r="ES170" s="54">
        <v>1</v>
      </c>
      <c r="ET170" s="54">
        <v>1</v>
      </c>
      <c r="EU170" s="54">
        <v>0</v>
      </c>
      <c r="EV170" s="54">
        <v>0</v>
      </c>
      <c r="EW170" s="54">
        <v>0</v>
      </c>
      <c r="EX170" s="54">
        <v>0</v>
      </c>
      <c r="EY170" s="54">
        <v>0</v>
      </c>
      <c r="EZ170" s="54">
        <v>0</v>
      </c>
      <c r="FA170" s="54">
        <v>0</v>
      </c>
      <c r="FB170" s="54">
        <v>0</v>
      </c>
      <c r="FC170" s="54">
        <v>0</v>
      </c>
      <c r="FD170" s="54">
        <v>0</v>
      </c>
      <c r="FE170" s="54">
        <v>0</v>
      </c>
      <c r="FF170" s="54">
        <v>0</v>
      </c>
      <c r="FG170" s="54">
        <v>0</v>
      </c>
      <c r="FH170" s="54">
        <v>0</v>
      </c>
      <c r="FI170" s="54">
        <v>0</v>
      </c>
      <c r="FJ170" s="54"/>
      <c r="FK170" s="54" t="s">
        <v>318</v>
      </c>
      <c r="FL170" s="54">
        <v>1</v>
      </c>
      <c r="FM170" s="54">
        <v>0</v>
      </c>
      <c r="FN170" s="54">
        <v>0</v>
      </c>
      <c r="FO170" s="54">
        <v>0</v>
      </c>
      <c r="FP170" s="54">
        <v>0</v>
      </c>
      <c r="FQ170" s="54">
        <v>0</v>
      </c>
      <c r="FR170" s="54"/>
      <c r="FS170" s="54"/>
      <c r="FT170" s="54"/>
      <c r="FU170" s="54"/>
      <c r="FV170" s="54"/>
      <c r="FW170" s="54"/>
      <c r="FX170" s="54"/>
      <c r="FY170" s="54"/>
      <c r="FZ170" s="54"/>
      <c r="GA170" s="54"/>
      <c r="GB170" s="54"/>
      <c r="GC170" s="54"/>
      <c r="GD170" s="54"/>
      <c r="GE170" s="54"/>
      <c r="GF170" s="54"/>
      <c r="GG170" s="54"/>
      <c r="GH170" s="54"/>
      <c r="GI170" s="54"/>
      <c r="GJ170" s="54"/>
      <c r="GK170" s="54"/>
      <c r="GL170" s="54"/>
      <c r="GM170" s="54"/>
      <c r="GN170" s="54"/>
      <c r="GO170" s="54"/>
      <c r="GP170" s="54"/>
      <c r="GQ170" s="54"/>
      <c r="GR170" s="54"/>
      <c r="GS170" s="54"/>
      <c r="GT170" s="54"/>
      <c r="GU170" s="54"/>
      <c r="GV170" s="54"/>
      <c r="GW170" s="54"/>
      <c r="GX170" s="54"/>
      <c r="GY170" s="54"/>
      <c r="GZ170" s="54"/>
      <c r="HA170" s="54"/>
      <c r="HB170" s="54"/>
      <c r="HC170" s="54"/>
      <c r="HD170" s="54"/>
      <c r="HE170" s="54"/>
      <c r="HF170" s="54"/>
      <c r="HG170" s="54"/>
      <c r="HH170" s="54"/>
      <c r="HI170" s="54"/>
      <c r="HJ170" s="54"/>
      <c r="HK170" s="54"/>
      <c r="HL170" s="54"/>
      <c r="HM170" s="54"/>
      <c r="HN170" s="54"/>
      <c r="HO170" s="54"/>
      <c r="HP170" s="54"/>
      <c r="HQ170" s="54"/>
      <c r="HR170" s="54"/>
      <c r="HS170" s="54"/>
      <c r="HT170" s="54"/>
      <c r="HU170" s="54" t="s">
        <v>404</v>
      </c>
      <c r="HV170" s="54"/>
      <c r="HW170" s="54" t="s">
        <v>345</v>
      </c>
      <c r="HX170" s="54"/>
      <c r="HY170" s="54"/>
      <c r="HZ170" s="54"/>
      <c r="IA170" s="54"/>
      <c r="IB170" s="54"/>
      <c r="IC170" s="54"/>
      <c r="ID170" s="54" t="s">
        <v>4254</v>
      </c>
      <c r="IE170" s="54" t="s">
        <v>347</v>
      </c>
      <c r="IF170" s="54">
        <v>1</v>
      </c>
      <c r="IG170" s="54">
        <v>0</v>
      </c>
      <c r="IH170" s="54">
        <v>0</v>
      </c>
      <c r="II170" s="54">
        <v>0</v>
      </c>
      <c r="IJ170" s="54">
        <v>0</v>
      </c>
      <c r="IK170" s="54">
        <v>0</v>
      </c>
      <c r="IL170" s="58">
        <v>0</v>
      </c>
      <c r="IM170" s="54">
        <v>0</v>
      </c>
      <c r="IN170" s="54">
        <v>0</v>
      </c>
      <c r="IO170" s="54">
        <v>0</v>
      </c>
      <c r="IP170" s="54">
        <v>0</v>
      </c>
      <c r="IQ170" s="54"/>
      <c r="IR170" s="39" t="s">
        <v>4216</v>
      </c>
      <c r="IS170" s="54" t="s">
        <v>446</v>
      </c>
      <c r="IT170" s="54">
        <v>1</v>
      </c>
      <c r="IU170" s="54">
        <v>0</v>
      </c>
      <c r="IV170" s="54">
        <v>1</v>
      </c>
      <c r="IW170" s="54">
        <v>0</v>
      </c>
      <c r="IX170" s="54">
        <v>0</v>
      </c>
      <c r="IY170" s="54">
        <v>1</v>
      </c>
      <c r="IZ170" s="54">
        <v>0</v>
      </c>
      <c r="JA170" s="54">
        <v>0</v>
      </c>
      <c r="JB170" s="54">
        <v>0</v>
      </c>
      <c r="JC170" s="54">
        <v>0</v>
      </c>
      <c r="JD170" s="54">
        <v>0</v>
      </c>
      <c r="JE170" s="54">
        <v>0</v>
      </c>
      <c r="JF170" s="54">
        <v>0</v>
      </c>
      <c r="JG170" s="54">
        <v>0</v>
      </c>
      <c r="JH170" s="54">
        <v>0</v>
      </c>
      <c r="JI170" s="54">
        <v>0</v>
      </c>
      <c r="JJ170" s="54"/>
      <c r="JK170" s="54" t="s">
        <v>427</v>
      </c>
      <c r="JL170" s="55" t="s">
        <v>351</v>
      </c>
      <c r="JM170" s="54"/>
      <c r="JN170" s="39" t="s">
        <v>3308</v>
      </c>
      <c r="JO170" s="39"/>
      <c r="JP170" s="54"/>
      <c r="JQ170" s="54"/>
      <c r="JR170" s="54"/>
      <c r="JS170" s="54"/>
      <c r="JT170" s="54"/>
      <c r="JU170" s="54"/>
      <c r="JV170" s="54"/>
      <c r="JW170" s="54"/>
      <c r="JX170" s="54"/>
      <c r="JY170" s="54"/>
      <c r="JZ170" s="54"/>
      <c r="KA170" s="54"/>
      <c r="KB170" s="59"/>
      <c r="KC170" s="54"/>
      <c r="KD170" s="54"/>
      <c r="KE170" s="54"/>
      <c r="KF170" s="54"/>
      <c r="KG170" s="54"/>
      <c r="KH170" s="54"/>
      <c r="KI170" s="54"/>
      <c r="KJ170" s="54"/>
      <c r="KK170" s="54"/>
      <c r="KL170" s="54"/>
      <c r="KM170" s="54"/>
      <c r="KN170" s="54"/>
      <c r="KO170" s="54"/>
      <c r="KP170" s="54"/>
      <c r="KQ170" s="54"/>
      <c r="KR170" s="54"/>
      <c r="KS170" s="54"/>
      <c r="KT170" s="54"/>
      <c r="KU170" s="54"/>
      <c r="KV170" s="54"/>
      <c r="KW170" s="54"/>
      <c r="KX170" s="54"/>
      <c r="KY170" s="54"/>
      <c r="KZ170" s="54"/>
      <c r="LA170" s="54"/>
      <c r="LB170" s="54"/>
      <c r="LC170" s="54"/>
      <c r="LD170" s="54"/>
      <c r="LE170" s="54"/>
      <c r="LF170" s="54"/>
      <c r="LG170" s="54"/>
      <c r="LH170" s="54"/>
      <c r="LI170" s="54"/>
      <c r="LJ170" s="54"/>
      <c r="LK170" s="54"/>
      <c r="LL170" s="54"/>
      <c r="LM170" s="54"/>
      <c r="LN170" s="54"/>
      <c r="LO170" s="54"/>
      <c r="LP170" s="54"/>
      <c r="LQ170" s="54"/>
      <c r="LR170" s="54"/>
      <c r="LS170" s="54"/>
      <c r="LT170" s="54"/>
      <c r="LU170" s="54"/>
      <c r="LV170" s="54"/>
      <c r="LW170" s="54"/>
      <c r="LX170" s="54"/>
      <c r="LY170" s="54"/>
      <c r="LZ170" s="54"/>
      <c r="MA170" s="54"/>
      <c r="MB170" s="54"/>
      <c r="MC170" s="54"/>
      <c r="MD170" s="54"/>
      <c r="ME170" s="54"/>
      <c r="MF170" s="54"/>
      <c r="MG170" s="54" t="s">
        <v>355</v>
      </c>
      <c r="MH170" s="54" t="s">
        <v>355</v>
      </c>
      <c r="MI170" s="54" t="s">
        <v>355</v>
      </c>
      <c r="MJ170" s="54" t="s">
        <v>3309</v>
      </c>
      <c r="MK170" s="54">
        <v>1</v>
      </c>
      <c r="ML170" s="54">
        <v>0</v>
      </c>
      <c r="MM170" s="54">
        <v>0</v>
      </c>
      <c r="MN170" s="54">
        <v>1</v>
      </c>
      <c r="MO170" s="54">
        <v>0</v>
      </c>
      <c r="MP170" s="54">
        <v>0</v>
      </c>
      <c r="MQ170" s="54">
        <v>0</v>
      </c>
      <c r="MR170" s="54">
        <v>0</v>
      </c>
      <c r="MS170" s="54"/>
      <c r="MT170" s="54" t="s">
        <v>324</v>
      </c>
      <c r="MU170" s="54">
        <v>0</v>
      </c>
      <c r="MV170" s="54">
        <v>1</v>
      </c>
      <c r="MW170" s="54"/>
      <c r="MX170" s="54">
        <v>0</v>
      </c>
      <c r="MY170" s="54">
        <v>0</v>
      </c>
      <c r="MZ170" s="54">
        <v>0</v>
      </c>
      <c r="NA170" s="54"/>
      <c r="NB170" s="54" t="s">
        <v>356</v>
      </c>
      <c r="NC170" s="54">
        <v>1</v>
      </c>
      <c r="ND170" s="54">
        <v>1</v>
      </c>
      <c r="NE170" s="54">
        <v>0</v>
      </c>
      <c r="NF170" s="54">
        <v>0</v>
      </c>
      <c r="NG170" s="54" t="s">
        <v>326</v>
      </c>
      <c r="NH170" s="54">
        <v>0</v>
      </c>
      <c r="NI170" s="54">
        <v>0</v>
      </c>
      <c r="NJ170" s="54">
        <v>0</v>
      </c>
      <c r="NK170" s="54">
        <v>1</v>
      </c>
      <c r="NL170" s="54">
        <v>0</v>
      </c>
      <c r="NM170" s="54">
        <v>0</v>
      </c>
      <c r="NN170" s="54">
        <v>0</v>
      </c>
      <c r="NO170" s="54">
        <v>0</v>
      </c>
      <c r="NP170" s="54">
        <v>0</v>
      </c>
      <c r="NQ170" s="54">
        <v>0</v>
      </c>
      <c r="NR170" s="54">
        <v>0</v>
      </c>
      <c r="NS170" s="54"/>
      <c r="NT170" s="54"/>
      <c r="NU170" s="54" t="s">
        <v>327</v>
      </c>
      <c r="NV170" s="54" t="s">
        <v>327</v>
      </c>
      <c r="NW170" s="54"/>
      <c r="NX170" s="54"/>
      <c r="NY170" s="54"/>
      <c r="NZ170" s="54"/>
      <c r="OA170" s="54"/>
      <c r="OB170" s="54"/>
      <c r="OC170" s="54"/>
      <c r="OD170" s="54"/>
      <c r="OE170" s="54"/>
      <c r="OF170" s="54"/>
      <c r="OG170" s="54"/>
      <c r="OH170" s="54"/>
      <c r="OI170" s="54"/>
      <c r="OJ170" s="54"/>
      <c r="OK170" s="54"/>
      <c r="OL170" s="54"/>
      <c r="OM170" s="54"/>
      <c r="ON170" s="54"/>
      <c r="OO170" s="54"/>
      <c r="OP170" s="54"/>
      <c r="OQ170" s="54"/>
      <c r="OR170" s="54"/>
      <c r="OS170" s="54"/>
      <c r="OT170" s="54"/>
      <c r="OU170" s="54"/>
      <c r="OV170" s="39"/>
      <c r="OW170" s="54"/>
      <c r="OX170" s="54"/>
      <c r="OY170" s="54"/>
      <c r="OZ170" s="54"/>
      <c r="PA170" s="54"/>
      <c r="PB170" s="54"/>
      <c r="PC170" s="54"/>
      <c r="PD170" s="54"/>
      <c r="PE170" s="54"/>
      <c r="PF170" s="54"/>
      <c r="PG170" s="54"/>
      <c r="PH170" s="54"/>
      <c r="PI170" s="54"/>
      <c r="PJ170" s="54"/>
      <c r="PK170" s="54"/>
      <c r="PL170" s="54"/>
      <c r="PM170" s="54"/>
      <c r="PN170" s="54"/>
      <c r="PO170" s="54"/>
      <c r="PP170" s="54"/>
      <c r="PQ170" s="54"/>
      <c r="PR170" s="54"/>
      <c r="PS170" s="54"/>
      <c r="PT170" s="54"/>
      <c r="PU170" s="54"/>
      <c r="PV170" s="54"/>
      <c r="PW170" s="54"/>
      <c r="PX170" s="54"/>
      <c r="PY170" s="54"/>
      <c r="PZ170" s="54"/>
      <c r="QA170" s="54"/>
      <c r="QB170" s="54"/>
      <c r="QC170" s="54"/>
      <c r="QD170" s="54"/>
      <c r="QE170" s="54"/>
      <c r="QF170" s="54"/>
      <c r="QG170" s="54"/>
      <c r="QH170" s="54"/>
      <c r="QI170" s="54"/>
      <c r="QJ170" s="54"/>
      <c r="QK170" s="54"/>
      <c r="QL170" s="54"/>
      <c r="QM170" s="54"/>
      <c r="QN170" s="54"/>
      <c r="QO170" s="54"/>
      <c r="QP170" s="54"/>
      <c r="QQ170" s="54"/>
      <c r="QR170" s="54"/>
      <c r="QS170" s="54"/>
      <c r="QT170" s="54"/>
      <c r="QU170" s="54"/>
      <c r="QV170" s="54"/>
      <c r="QW170" s="54"/>
      <c r="QX170" s="54"/>
      <c r="QY170" s="54"/>
      <c r="QZ170" s="54"/>
      <c r="RA170" s="54"/>
      <c r="RB170" s="54"/>
      <c r="RC170" s="54"/>
      <c r="RD170" s="54"/>
      <c r="RE170" s="54"/>
      <c r="RF170" s="54"/>
      <c r="RG170" s="54"/>
      <c r="RH170" s="54"/>
      <c r="RI170" s="54"/>
      <c r="RJ170" s="54"/>
      <c r="RK170" s="54"/>
      <c r="RL170" s="54"/>
      <c r="RM170" s="54"/>
      <c r="RN170" s="54"/>
      <c r="RO170" s="54"/>
      <c r="RP170" s="54"/>
      <c r="RQ170" s="54"/>
      <c r="RR170" s="54"/>
      <c r="RS170" s="54"/>
      <c r="RT170" s="54"/>
      <c r="RU170" s="54"/>
      <c r="RV170" s="54"/>
      <c r="RW170" s="54"/>
      <c r="RX170" s="54"/>
      <c r="RY170" s="54"/>
      <c r="RZ170" s="54"/>
      <c r="SA170" s="54"/>
      <c r="SB170" s="54"/>
      <c r="SC170" s="54"/>
      <c r="SD170" s="54"/>
      <c r="SE170" s="54"/>
      <c r="SF170" s="54"/>
      <c r="SG170" s="54"/>
      <c r="SH170" s="54"/>
      <c r="SI170" s="54"/>
      <c r="SJ170" s="54"/>
      <c r="SK170" s="54"/>
      <c r="SL170" s="54"/>
      <c r="SM170" s="54"/>
      <c r="SN170" s="54"/>
      <c r="SO170" s="54"/>
      <c r="SP170" s="54"/>
      <c r="SQ170" s="54"/>
      <c r="SR170" s="54"/>
      <c r="SS170" s="54"/>
      <c r="ST170" s="54"/>
      <c r="SU170" s="54"/>
      <c r="SV170" s="54"/>
      <c r="SW170" s="54"/>
      <c r="SX170" s="54"/>
      <c r="SY170" s="54"/>
      <c r="SZ170" s="54"/>
      <c r="TA170" s="54"/>
      <c r="TB170" s="54"/>
      <c r="TC170" s="54"/>
      <c r="TD170" s="54"/>
      <c r="TE170" s="54"/>
      <c r="TF170" s="54"/>
      <c r="TG170" s="54"/>
      <c r="TH170" s="54"/>
      <c r="TI170" s="54"/>
      <c r="TJ170" s="54"/>
      <c r="TK170" s="54"/>
      <c r="TL170" s="54"/>
      <c r="TM170" s="54"/>
      <c r="TN170" s="54"/>
      <c r="TO170" s="54"/>
      <c r="TP170" s="54"/>
      <c r="TQ170" s="54"/>
      <c r="TR170" s="54"/>
      <c r="TS170" s="54"/>
      <c r="TT170" s="54"/>
      <c r="TU170" s="54"/>
      <c r="TV170" s="54"/>
      <c r="TW170" s="54"/>
      <c r="TX170" s="54"/>
      <c r="TY170" s="54"/>
      <c r="TZ170" s="54"/>
      <c r="UA170" s="54"/>
      <c r="UB170" s="54"/>
      <c r="UC170" s="54"/>
      <c r="UD170" s="54"/>
      <c r="UE170" s="54"/>
      <c r="UF170" s="54"/>
      <c r="UG170" s="54"/>
      <c r="UH170" s="54"/>
      <c r="UI170" s="54"/>
      <c r="UJ170" s="54"/>
      <c r="UK170" s="54"/>
      <c r="UL170" s="54"/>
      <c r="UM170" s="54"/>
      <c r="UN170" s="54"/>
      <c r="UO170" s="54"/>
      <c r="UP170" s="54"/>
      <c r="UQ170" s="54"/>
      <c r="UR170" s="54"/>
      <c r="US170" s="54"/>
      <c r="UT170" s="54"/>
      <c r="UU170" s="54"/>
      <c r="UV170" s="54"/>
      <c r="UW170" s="54"/>
      <c r="UX170" s="54"/>
      <c r="UY170" s="54"/>
      <c r="UZ170" s="54"/>
      <c r="VA170" s="54"/>
      <c r="VB170" s="54"/>
      <c r="VC170" s="54"/>
      <c r="VD170" s="54"/>
      <c r="VE170" s="54"/>
      <c r="VF170" s="54"/>
      <c r="VG170" s="54"/>
      <c r="VH170" s="54"/>
      <c r="VI170" s="54"/>
      <c r="VJ170" s="54"/>
      <c r="VK170" s="54"/>
      <c r="VL170" s="54"/>
      <c r="VM170" s="54"/>
      <c r="VN170" s="54"/>
      <c r="VO170" s="54"/>
      <c r="VP170" s="54"/>
      <c r="VQ170" s="54"/>
      <c r="VR170" s="54"/>
      <c r="VS170" s="54" t="s">
        <v>815</v>
      </c>
      <c r="VT170" s="54">
        <v>0</v>
      </c>
      <c r="VU170" s="54">
        <v>0</v>
      </c>
      <c r="VV170" s="54">
        <v>1</v>
      </c>
      <c r="VW170" s="54">
        <v>0</v>
      </c>
      <c r="VX170" s="54">
        <v>0</v>
      </c>
      <c r="VY170" s="54">
        <v>0</v>
      </c>
      <c r="VZ170" s="54">
        <v>0</v>
      </c>
      <c r="WA170" s="54">
        <v>0</v>
      </c>
      <c r="WB170" s="54"/>
      <c r="WC170" s="54">
        <v>0</v>
      </c>
      <c r="WD170" s="54">
        <v>0</v>
      </c>
      <c r="WE170" s="54">
        <v>0</v>
      </c>
      <c r="WF170" s="54"/>
      <c r="WG170" s="54" t="s">
        <v>4448</v>
      </c>
      <c r="WH170" s="54" t="s">
        <v>4500</v>
      </c>
      <c r="WI170" s="54" t="s">
        <v>474</v>
      </c>
      <c r="WJ170" s="54">
        <v>0</v>
      </c>
      <c r="WK170" s="54">
        <v>0</v>
      </c>
      <c r="WL170" s="54">
        <v>0</v>
      </c>
      <c r="WM170" s="54">
        <v>0</v>
      </c>
      <c r="WN170" s="54">
        <v>1</v>
      </c>
      <c r="WO170" s="54">
        <v>1</v>
      </c>
      <c r="WP170" s="54">
        <v>0</v>
      </c>
      <c r="WQ170" s="54">
        <v>0</v>
      </c>
      <c r="WR170" s="54">
        <v>0</v>
      </c>
      <c r="WS170" s="54">
        <v>0</v>
      </c>
      <c r="WT170" s="54">
        <v>0</v>
      </c>
      <c r="WU170" s="54"/>
      <c r="WV170" s="54">
        <v>0</v>
      </c>
      <c r="WW170" s="54">
        <v>0</v>
      </c>
      <c r="WX170" s="54">
        <v>0</v>
      </c>
      <c r="WY170" s="54"/>
      <c r="WZ170" s="54" t="s">
        <v>5065</v>
      </c>
      <c r="XA170" s="54" t="s">
        <v>327</v>
      </c>
      <c r="XB170" s="54"/>
      <c r="XC170" s="54"/>
      <c r="XD170" s="54"/>
      <c r="XE170" s="54"/>
      <c r="XF170" s="54"/>
      <c r="XG170" s="54"/>
      <c r="XH170" s="54"/>
      <c r="XI170" s="54"/>
      <c r="XJ170" s="39" t="s">
        <v>355</v>
      </c>
      <c r="XK170" s="54" t="s">
        <v>327</v>
      </c>
      <c r="XL170" s="54"/>
      <c r="XM170" s="54" t="s">
        <v>355</v>
      </c>
      <c r="XN170" s="54">
        <v>0</v>
      </c>
      <c r="XO170" s="54">
        <v>0</v>
      </c>
      <c r="XP170" s="54">
        <v>0</v>
      </c>
      <c r="XQ170" s="54"/>
      <c r="XR170" s="54">
        <v>0</v>
      </c>
      <c r="XS170" s="54">
        <v>1</v>
      </c>
      <c r="XT170" s="54">
        <v>0</v>
      </c>
      <c r="XU170" s="54"/>
      <c r="XV170" s="54"/>
      <c r="XW170" s="54" t="s">
        <v>1915</v>
      </c>
      <c r="XX170" s="54">
        <v>232451674</v>
      </c>
      <c r="XY170" s="54" t="s">
        <v>3313</v>
      </c>
      <c r="XZ170" s="53">
        <v>44515.692025462973</v>
      </c>
      <c r="YA170" s="54"/>
      <c r="YB170" s="54"/>
      <c r="YC170" s="54" t="s">
        <v>336</v>
      </c>
      <c r="YD170" s="54" t="s">
        <v>337</v>
      </c>
      <c r="YE170" s="54"/>
      <c r="YF170" s="54">
        <v>183</v>
      </c>
    </row>
    <row r="171" spans="1:656" s="14" customFormat="1" x14ac:dyDescent="0.25">
      <c r="A171" s="37">
        <v>44515.715474467594</v>
      </c>
      <c r="B171" s="38">
        <v>44515.780878958343</v>
      </c>
      <c r="C171" s="38">
        <v>44515</v>
      </c>
      <c r="D171" s="39" t="s">
        <v>2735</v>
      </c>
      <c r="E171" s="39" t="s">
        <v>364</v>
      </c>
      <c r="F171" s="38">
        <v>44515</v>
      </c>
      <c r="G171" s="39" t="s">
        <v>310</v>
      </c>
      <c r="H171" s="39" t="s">
        <v>310</v>
      </c>
      <c r="I171" s="39" t="s">
        <v>1915</v>
      </c>
      <c r="J171" s="39" t="s">
        <v>312</v>
      </c>
      <c r="K171" s="39" t="s">
        <v>313</v>
      </c>
      <c r="L171" s="39"/>
      <c r="M171" s="39" t="s">
        <v>314</v>
      </c>
      <c r="N171" s="39" t="s">
        <v>310</v>
      </c>
      <c r="O171" s="39" t="s">
        <v>517</v>
      </c>
      <c r="P171" s="39" t="s">
        <v>316</v>
      </c>
      <c r="Q171" s="39"/>
      <c r="R171" s="39" t="s">
        <v>317</v>
      </c>
      <c r="S171" s="39">
        <v>4</v>
      </c>
      <c r="T171" s="39">
        <v>0</v>
      </c>
      <c r="U171" s="39">
        <v>2</v>
      </c>
      <c r="V171" s="39" t="s">
        <v>319</v>
      </c>
      <c r="W171" s="39">
        <v>0</v>
      </c>
      <c r="X171" s="39">
        <v>1</v>
      </c>
      <c r="Y171" s="39">
        <v>0</v>
      </c>
      <c r="Z171" s="39">
        <v>0</v>
      </c>
      <c r="AA171" s="39"/>
      <c r="AB171" s="39"/>
      <c r="AC171" s="39"/>
      <c r="AD171" s="39"/>
      <c r="AE171" s="39"/>
      <c r="AF171" s="39" t="s">
        <v>310</v>
      </c>
      <c r="AG171" s="39" t="s">
        <v>339</v>
      </c>
      <c r="AH171" s="39">
        <v>1</v>
      </c>
      <c r="AI171" s="39">
        <v>0</v>
      </c>
      <c r="AJ171" s="39">
        <v>0</v>
      </c>
      <c r="AK171" s="39">
        <v>0</v>
      </c>
      <c r="AL171" s="39">
        <v>0</v>
      </c>
      <c r="AM171" s="39">
        <v>0</v>
      </c>
      <c r="AN171" s="39">
        <v>0</v>
      </c>
      <c r="AO171" s="39">
        <v>0</v>
      </c>
      <c r="AP171" s="39"/>
      <c r="AQ171" s="39" t="s">
        <v>383</v>
      </c>
      <c r="AR171" s="39"/>
      <c r="AS171" s="39">
        <v>100</v>
      </c>
      <c r="AT171" s="39" t="s">
        <v>327</v>
      </c>
      <c r="AU171" s="39"/>
      <c r="AV171" s="39"/>
      <c r="AW171" s="39"/>
      <c r="AX171" s="39"/>
      <c r="AY171" s="39"/>
      <c r="AZ171" s="39"/>
      <c r="BA171" s="39"/>
      <c r="BB171" s="39"/>
      <c r="BC171" s="39"/>
      <c r="BD171" s="39"/>
      <c r="BE171" s="39"/>
      <c r="BF171" s="39"/>
      <c r="BG171" s="39"/>
      <c r="BH171" s="39"/>
      <c r="BI171" s="39"/>
      <c r="BJ171" s="39"/>
      <c r="BK171" s="39"/>
      <c r="BL171" s="39"/>
      <c r="BM171" s="39"/>
      <c r="BN171" s="39"/>
      <c r="BO171" s="39" t="s">
        <v>541</v>
      </c>
      <c r="BP171" s="39"/>
      <c r="BQ171" s="39"/>
      <c r="BR171" s="39"/>
      <c r="BS171" s="39"/>
      <c r="BT171" s="39"/>
      <c r="BU171" s="39"/>
      <c r="BV171" s="39"/>
      <c r="BW171" s="39"/>
      <c r="BX171" s="39"/>
      <c r="BY171" s="39"/>
      <c r="BZ171" s="39"/>
      <c r="CA171" s="39"/>
      <c r="CB171" s="39"/>
      <c r="CC171" s="39"/>
      <c r="CD171" s="39"/>
      <c r="CE171" s="39"/>
      <c r="CF171" s="39"/>
      <c r="CG171" s="39"/>
      <c r="CH171" s="39"/>
      <c r="CI171" s="39"/>
      <c r="CJ171" s="39"/>
      <c r="CK171" s="39"/>
      <c r="CL171" s="39"/>
      <c r="CM171" s="39"/>
      <c r="CN171" s="39"/>
      <c r="CO171" s="39"/>
      <c r="CP171" s="39"/>
      <c r="CQ171" s="39"/>
      <c r="CR171" s="39"/>
      <c r="CS171" s="39"/>
      <c r="CT171" s="39"/>
      <c r="CU171" s="39"/>
      <c r="CV171" s="39"/>
      <c r="CW171" s="39"/>
      <c r="CX171" s="39"/>
      <c r="CY171" s="39"/>
      <c r="CZ171" s="39"/>
      <c r="DA171" s="39"/>
      <c r="DB171" s="39"/>
      <c r="DC171" s="39"/>
      <c r="DD171" s="39"/>
      <c r="DE171" s="39"/>
      <c r="DF171" s="39"/>
      <c r="DG171" s="39"/>
      <c r="DH171" s="39"/>
      <c r="DI171" s="39"/>
      <c r="DJ171" s="39"/>
      <c r="DK171" s="39"/>
      <c r="DL171" s="39"/>
      <c r="DM171" s="39"/>
      <c r="DN171" s="39"/>
      <c r="DO171" s="39"/>
      <c r="DP171" s="39"/>
      <c r="DQ171" s="39"/>
      <c r="DR171" s="39"/>
      <c r="DS171" s="39"/>
      <c r="DT171" s="39"/>
      <c r="DU171" s="39"/>
      <c r="DV171" s="39"/>
      <c r="DW171" s="39"/>
      <c r="DX171" s="39"/>
      <c r="DY171" s="39"/>
      <c r="DZ171" s="39"/>
      <c r="EA171" s="39"/>
      <c r="EB171" s="39"/>
      <c r="EC171" s="39"/>
      <c r="ED171" s="39"/>
      <c r="EE171" s="39"/>
      <c r="EF171" s="39"/>
      <c r="EG171" s="39"/>
      <c r="EH171" s="39"/>
      <c r="EI171" s="39"/>
      <c r="EJ171" s="39" t="s">
        <v>318</v>
      </c>
      <c r="EK171" s="39">
        <v>1</v>
      </c>
      <c r="EL171" s="39">
        <v>0</v>
      </c>
      <c r="EM171" s="39">
        <v>0</v>
      </c>
      <c r="EN171" s="39">
        <v>0</v>
      </c>
      <c r="EO171" s="39">
        <v>0</v>
      </c>
      <c r="EP171" s="39">
        <v>0</v>
      </c>
      <c r="EQ171" s="39"/>
      <c r="ER171" s="39" t="s">
        <v>342</v>
      </c>
      <c r="ES171" s="39">
        <v>1</v>
      </c>
      <c r="ET171" s="39">
        <v>1</v>
      </c>
      <c r="EU171" s="39">
        <v>0</v>
      </c>
      <c r="EV171" s="39">
        <v>0</v>
      </c>
      <c r="EW171" s="39">
        <v>0</v>
      </c>
      <c r="EX171" s="39">
        <v>0</v>
      </c>
      <c r="EY171" s="39">
        <v>0</v>
      </c>
      <c r="EZ171" s="39">
        <v>0</v>
      </c>
      <c r="FA171" s="39">
        <v>0</v>
      </c>
      <c r="FB171" s="39">
        <v>0</v>
      </c>
      <c r="FC171" s="39">
        <v>0</v>
      </c>
      <c r="FD171" s="39">
        <v>0</v>
      </c>
      <c r="FE171" s="39">
        <v>0</v>
      </c>
      <c r="FF171" s="39">
        <v>0</v>
      </c>
      <c r="FG171" s="39">
        <v>0</v>
      </c>
      <c r="FH171" s="39">
        <v>0</v>
      </c>
      <c r="FI171" s="39">
        <v>0</v>
      </c>
      <c r="FJ171" s="39"/>
      <c r="FK171" s="39" t="s">
        <v>318</v>
      </c>
      <c r="FL171" s="39">
        <v>1</v>
      </c>
      <c r="FM171" s="39">
        <v>0</v>
      </c>
      <c r="FN171" s="39">
        <v>0</v>
      </c>
      <c r="FO171" s="39">
        <v>0</v>
      </c>
      <c r="FP171" s="39">
        <v>0</v>
      </c>
      <c r="FQ171" s="39">
        <v>0</v>
      </c>
      <c r="FR171" s="39"/>
      <c r="FS171" s="39"/>
      <c r="FT171" s="39"/>
      <c r="FU171" s="39"/>
      <c r="FV171" s="39"/>
      <c r="FW171" s="39"/>
      <c r="FX171" s="39"/>
      <c r="FY171" s="39"/>
      <c r="FZ171" s="39"/>
      <c r="GA171" s="39"/>
      <c r="GB171" s="39"/>
      <c r="GC171" s="39"/>
      <c r="GD171" s="39"/>
      <c r="GE171" s="39"/>
      <c r="GF171" s="39"/>
      <c r="GG171" s="39"/>
      <c r="GH171" s="39"/>
      <c r="GI171" s="39"/>
      <c r="GJ171" s="39"/>
      <c r="GK171" s="39"/>
      <c r="GL171" s="39"/>
      <c r="GM171" s="39"/>
      <c r="GN171" s="39"/>
      <c r="GO171" s="39"/>
      <c r="GP171" s="39"/>
      <c r="GQ171" s="39"/>
      <c r="GR171" s="39"/>
      <c r="GS171" s="39"/>
      <c r="GT171" s="39"/>
      <c r="GU171" s="39"/>
      <c r="GV171" s="39"/>
      <c r="GW171" s="39"/>
      <c r="GX171" s="39"/>
      <c r="GY171" s="39"/>
      <c r="GZ171" s="39"/>
      <c r="HA171" s="39"/>
      <c r="HB171" s="39"/>
      <c r="HC171" s="39"/>
      <c r="HD171" s="39"/>
      <c r="HE171" s="39"/>
      <c r="HF171" s="39"/>
      <c r="HG171" s="39"/>
      <c r="HH171" s="39"/>
      <c r="HI171" s="39"/>
      <c r="HJ171" s="39"/>
      <c r="HK171" s="39"/>
      <c r="HL171" s="39"/>
      <c r="HM171" s="39"/>
      <c r="HN171" s="39"/>
      <c r="HO171" s="39"/>
      <c r="HP171" s="39"/>
      <c r="HQ171" s="39"/>
      <c r="HR171" s="39"/>
      <c r="HS171" s="39"/>
      <c r="HT171" s="39"/>
      <c r="HU171" s="39" t="s">
        <v>404</v>
      </c>
      <c r="HV171" s="39"/>
      <c r="HW171" s="39" t="s">
        <v>345</v>
      </c>
      <c r="HX171" s="39"/>
      <c r="HY171" s="39"/>
      <c r="HZ171" s="39"/>
      <c r="IA171" s="39"/>
      <c r="IB171" s="39"/>
      <c r="IC171" s="39"/>
      <c r="ID171" s="39" t="s">
        <v>4200</v>
      </c>
      <c r="IE171" s="39" t="s">
        <v>347</v>
      </c>
      <c r="IF171" s="39">
        <v>1</v>
      </c>
      <c r="IG171" s="39">
        <v>0</v>
      </c>
      <c r="IH171" s="39">
        <v>0</v>
      </c>
      <c r="II171" s="39">
        <v>0</v>
      </c>
      <c r="IJ171" s="39">
        <v>0</v>
      </c>
      <c r="IK171" s="39">
        <v>0</v>
      </c>
      <c r="IL171" s="39">
        <v>0</v>
      </c>
      <c r="IM171" s="39">
        <v>0</v>
      </c>
      <c r="IN171" s="39">
        <v>0</v>
      </c>
      <c r="IO171" s="39">
        <v>0</v>
      </c>
      <c r="IP171" s="39">
        <v>0</v>
      </c>
      <c r="IQ171" s="39"/>
      <c r="IR171" s="39" t="s">
        <v>4216</v>
      </c>
      <c r="IS171" s="39" t="s">
        <v>349</v>
      </c>
      <c r="IT171" s="39">
        <v>0</v>
      </c>
      <c r="IU171" s="39">
        <v>0</v>
      </c>
      <c r="IV171" s="39">
        <v>1</v>
      </c>
      <c r="IW171" s="39">
        <v>0</v>
      </c>
      <c r="IX171" s="39">
        <v>0</v>
      </c>
      <c r="IY171" s="39">
        <v>1</v>
      </c>
      <c r="IZ171" s="39">
        <v>0</v>
      </c>
      <c r="JA171" s="39">
        <v>0</v>
      </c>
      <c r="JB171" s="39">
        <v>0</v>
      </c>
      <c r="JC171" s="39">
        <v>0</v>
      </c>
      <c r="JD171" s="39">
        <v>0</v>
      </c>
      <c r="JE171" s="39">
        <v>0</v>
      </c>
      <c r="JF171" s="39">
        <v>0</v>
      </c>
      <c r="JG171" s="39">
        <v>0</v>
      </c>
      <c r="JH171" s="39">
        <v>0</v>
      </c>
      <c r="JI171" s="39">
        <v>0</v>
      </c>
      <c r="JJ171" s="39"/>
      <c r="JK171" s="39" t="s">
        <v>411</v>
      </c>
      <c r="JL171" s="61" t="s">
        <v>351</v>
      </c>
      <c r="JM171" s="39"/>
      <c r="JN171" s="39" t="s">
        <v>352</v>
      </c>
      <c r="JO171" s="39"/>
      <c r="JP171" s="39"/>
      <c r="JQ171" s="39"/>
      <c r="JR171" s="39"/>
      <c r="JS171" s="39"/>
      <c r="JT171" s="39"/>
      <c r="JU171" s="39"/>
      <c r="JV171" s="39"/>
      <c r="JW171" s="39"/>
      <c r="JX171" s="39"/>
      <c r="JY171" s="39"/>
      <c r="JZ171" s="39"/>
      <c r="KA171" s="39"/>
      <c r="KB171" s="61"/>
      <c r="KC171" s="39"/>
      <c r="KD171" s="39"/>
      <c r="KE171" s="39"/>
      <c r="KF171" s="39"/>
      <c r="KG171" s="39"/>
      <c r="KH171" s="39"/>
      <c r="KI171" s="39"/>
      <c r="KJ171" s="39"/>
      <c r="KK171" s="39"/>
      <c r="KL171" s="39"/>
      <c r="KM171" s="39"/>
      <c r="KN171" s="39"/>
      <c r="KO171" s="39"/>
      <c r="KP171" s="39"/>
      <c r="KQ171" s="39"/>
      <c r="KR171" s="39"/>
      <c r="KS171" s="39"/>
      <c r="KT171" s="39"/>
      <c r="KU171" s="39"/>
      <c r="KV171" s="39"/>
      <c r="KW171" s="39"/>
      <c r="KX171" s="39"/>
      <c r="KY171" s="39"/>
      <c r="KZ171" s="39"/>
      <c r="LA171" s="39"/>
      <c r="LB171" s="39"/>
      <c r="LC171" s="39"/>
      <c r="LD171" s="39"/>
      <c r="LE171" s="39"/>
      <c r="LF171" s="39"/>
      <c r="LG171" s="39"/>
      <c r="LH171" s="39"/>
      <c r="LI171" s="39"/>
      <c r="LJ171" s="39"/>
      <c r="LK171" s="39"/>
      <c r="LL171" s="39"/>
      <c r="LM171" s="39"/>
      <c r="LN171" s="39"/>
      <c r="LO171" s="39"/>
      <c r="LP171" s="39"/>
      <c r="LQ171" s="39"/>
      <c r="LR171" s="39"/>
      <c r="LS171" s="39"/>
      <c r="LT171" s="39"/>
      <c r="LU171" s="39"/>
      <c r="LV171" s="39"/>
      <c r="LW171" s="39"/>
      <c r="LX171" s="39"/>
      <c r="LY171" s="39"/>
      <c r="LZ171" s="39"/>
      <c r="MA171" s="39"/>
      <c r="MB171" s="39"/>
      <c r="MC171" s="39"/>
      <c r="MD171" s="39"/>
      <c r="ME171" s="39"/>
      <c r="MF171" s="39"/>
      <c r="MG171" s="39" t="s">
        <v>355</v>
      </c>
      <c r="MH171" s="39" t="s">
        <v>355</v>
      </c>
      <c r="MI171" s="39" t="s">
        <v>355</v>
      </c>
      <c r="MJ171" s="39" t="s">
        <v>509</v>
      </c>
      <c r="MK171" s="39">
        <v>0</v>
      </c>
      <c r="ML171" s="39">
        <v>1</v>
      </c>
      <c r="MM171" s="39">
        <v>0</v>
      </c>
      <c r="MN171" s="39">
        <v>0</v>
      </c>
      <c r="MO171" s="39">
        <v>0</v>
      </c>
      <c r="MP171" s="39">
        <v>0</v>
      </c>
      <c r="MQ171" s="39">
        <v>0</v>
      </c>
      <c r="MR171" s="39">
        <v>0</v>
      </c>
      <c r="MS171" s="39"/>
      <c r="MT171" s="39" t="s">
        <v>324</v>
      </c>
      <c r="MU171" s="39">
        <v>0</v>
      </c>
      <c r="MV171" s="39">
        <v>1</v>
      </c>
      <c r="MW171" s="39"/>
      <c r="MX171" s="39">
        <v>0</v>
      </c>
      <c r="MY171" s="39">
        <v>0</v>
      </c>
      <c r="MZ171" s="39">
        <v>0</v>
      </c>
      <c r="NA171" s="39"/>
      <c r="NB171" s="39" t="s">
        <v>470</v>
      </c>
      <c r="NC171" s="39">
        <v>1</v>
      </c>
      <c r="ND171" s="39">
        <v>1</v>
      </c>
      <c r="NE171" s="39">
        <v>0</v>
      </c>
      <c r="NF171" s="39">
        <v>0</v>
      </c>
      <c r="NG171" s="39" t="s">
        <v>326</v>
      </c>
      <c r="NH171" s="39">
        <v>0</v>
      </c>
      <c r="NI171" s="39">
        <v>0</v>
      </c>
      <c r="NJ171" s="39">
        <v>0</v>
      </c>
      <c r="NK171" s="39">
        <v>1</v>
      </c>
      <c r="NL171" s="39">
        <v>0</v>
      </c>
      <c r="NM171" s="39">
        <v>0</v>
      </c>
      <c r="NN171" s="39">
        <v>0</v>
      </c>
      <c r="NO171" s="39">
        <v>0</v>
      </c>
      <c r="NP171" s="39">
        <v>0</v>
      </c>
      <c r="NQ171" s="39">
        <v>0</v>
      </c>
      <c r="NR171" s="39">
        <v>0</v>
      </c>
      <c r="NS171" s="39"/>
      <c r="NT171" s="39"/>
      <c r="NU171" s="39" t="s">
        <v>327</v>
      </c>
      <c r="NV171" s="39" t="s">
        <v>327</v>
      </c>
      <c r="NW171" s="39"/>
      <c r="NX171" s="39"/>
      <c r="NY171" s="39"/>
      <c r="NZ171" s="39"/>
      <c r="OA171" s="39"/>
      <c r="OB171" s="39"/>
      <c r="OC171" s="39"/>
      <c r="OD171" s="39"/>
      <c r="OE171" s="39"/>
      <c r="OF171" s="39"/>
      <c r="OG171" s="39"/>
      <c r="OH171" s="39"/>
      <c r="OI171" s="39"/>
      <c r="OJ171" s="39"/>
      <c r="OK171" s="39"/>
      <c r="OL171" s="39"/>
      <c r="OM171" s="39"/>
      <c r="ON171" s="39"/>
      <c r="OO171" s="39"/>
      <c r="OP171" s="39"/>
      <c r="OQ171" s="39"/>
      <c r="OR171" s="39"/>
      <c r="OS171" s="39"/>
      <c r="OT171" s="39"/>
      <c r="OU171" s="39"/>
      <c r="OV171" s="39"/>
      <c r="OW171" s="39"/>
      <c r="OX171" s="39"/>
      <c r="OY171" s="39"/>
      <c r="OZ171" s="39"/>
      <c r="PA171" s="39"/>
      <c r="PB171" s="39"/>
      <c r="PC171" s="39"/>
      <c r="PD171" s="39"/>
      <c r="PE171" s="39"/>
      <c r="PF171" s="39"/>
      <c r="PG171" s="39"/>
      <c r="PH171" s="39"/>
      <c r="PI171" s="39"/>
      <c r="PJ171" s="39"/>
      <c r="PK171" s="39"/>
      <c r="PL171" s="39"/>
      <c r="PM171" s="39"/>
      <c r="PN171" s="39"/>
      <c r="PO171" s="39"/>
      <c r="PP171" s="39"/>
      <c r="PQ171" s="39"/>
      <c r="PR171" s="39"/>
      <c r="PS171" s="39"/>
      <c r="PT171" s="39"/>
      <c r="PU171" s="39"/>
      <c r="PV171" s="39"/>
      <c r="PW171" s="39"/>
      <c r="PX171" s="39"/>
      <c r="PY171" s="39"/>
      <c r="PZ171" s="39"/>
      <c r="QA171" s="39"/>
      <c r="QB171" s="39"/>
      <c r="QC171" s="39"/>
      <c r="QD171" s="39"/>
      <c r="QE171" s="39"/>
      <c r="QF171" s="39"/>
      <c r="QG171" s="39"/>
      <c r="QH171" s="39"/>
      <c r="QI171" s="39"/>
      <c r="QJ171" s="39"/>
      <c r="QK171" s="39"/>
      <c r="QL171" s="39"/>
      <c r="QM171" s="39"/>
      <c r="QN171" s="39"/>
      <c r="QO171" s="39"/>
      <c r="QP171" s="39"/>
      <c r="QQ171" s="39"/>
      <c r="QR171" s="39"/>
      <c r="QS171" s="39"/>
      <c r="QT171" s="39"/>
      <c r="QU171" s="39"/>
      <c r="QV171" s="39"/>
      <c r="QW171" s="39"/>
      <c r="QX171" s="39"/>
      <c r="QY171" s="39"/>
      <c r="QZ171" s="39"/>
      <c r="RA171" s="39"/>
      <c r="RB171" s="39"/>
      <c r="RC171" s="39"/>
      <c r="RD171" s="39"/>
      <c r="RE171" s="39"/>
      <c r="RF171" s="39"/>
      <c r="RG171" s="39"/>
      <c r="RH171" s="39"/>
      <c r="RI171" s="39"/>
      <c r="RJ171" s="39"/>
      <c r="RK171" s="39"/>
      <c r="RL171" s="39"/>
      <c r="RM171" s="39"/>
      <c r="RN171" s="39"/>
      <c r="RO171" s="39"/>
      <c r="RP171" s="39"/>
      <c r="RQ171" s="39"/>
      <c r="RR171" s="39"/>
      <c r="RS171" s="39"/>
      <c r="RT171" s="39"/>
      <c r="RU171" s="39"/>
      <c r="RV171" s="39"/>
      <c r="RW171" s="39"/>
      <c r="RX171" s="39"/>
      <c r="RY171" s="39"/>
      <c r="RZ171" s="39"/>
      <c r="SA171" s="39"/>
      <c r="SB171" s="39"/>
      <c r="SC171" s="39"/>
      <c r="SD171" s="39"/>
      <c r="SE171" s="39"/>
      <c r="SF171" s="39"/>
      <c r="SG171" s="39"/>
      <c r="SH171" s="39"/>
      <c r="SI171" s="39"/>
      <c r="SJ171" s="39"/>
      <c r="SK171" s="39"/>
      <c r="SL171" s="39"/>
      <c r="SM171" s="39"/>
      <c r="SN171" s="39"/>
      <c r="SO171" s="39"/>
      <c r="SP171" s="39"/>
      <c r="SQ171" s="39"/>
      <c r="SR171" s="39"/>
      <c r="SS171" s="39"/>
      <c r="ST171" s="39"/>
      <c r="SU171" s="39"/>
      <c r="SV171" s="39"/>
      <c r="SW171" s="39"/>
      <c r="SX171" s="39"/>
      <c r="SY171" s="39"/>
      <c r="SZ171" s="39"/>
      <c r="TA171" s="39"/>
      <c r="TB171" s="39"/>
      <c r="TC171" s="39"/>
      <c r="TD171" s="39"/>
      <c r="TE171" s="39"/>
      <c r="TF171" s="39"/>
      <c r="TG171" s="39"/>
      <c r="TH171" s="39"/>
      <c r="TI171" s="39"/>
      <c r="TJ171" s="39"/>
      <c r="TK171" s="39"/>
      <c r="TL171" s="39"/>
      <c r="TM171" s="39"/>
      <c r="TN171" s="39"/>
      <c r="TO171" s="39"/>
      <c r="TP171" s="39"/>
      <c r="TQ171" s="39"/>
      <c r="TR171" s="39"/>
      <c r="TS171" s="39"/>
      <c r="TT171" s="39"/>
      <c r="TU171" s="39"/>
      <c r="TV171" s="39"/>
      <c r="TW171" s="39"/>
      <c r="TX171" s="39"/>
      <c r="TY171" s="39"/>
      <c r="TZ171" s="39"/>
      <c r="UA171" s="39"/>
      <c r="UB171" s="39"/>
      <c r="UC171" s="39"/>
      <c r="UD171" s="39"/>
      <c r="UE171" s="39"/>
      <c r="UF171" s="39"/>
      <c r="UG171" s="39"/>
      <c r="UH171" s="39"/>
      <c r="UI171" s="39"/>
      <c r="UJ171" s="39"/>
      <c r="UK171" s="39"/>
      <c r="UL171" s="39"/>
      <c r="UM171" s="39"/>
      <c r="UN171" s="39"/>
      <c r="UO171" s="39"/>
      <c r="UP171" s="39"/>
      <c r="UQ171" s="39"/>
      <c r="UR171" s="39"/>
      <c r="US171" s="39"/>
      <c r="UT171" s="39"/>
      <c r="UU171" s="39"/>
      <c r="UV171" s="39"/>
      <c r="UW171" s="39"/>
      <c r="UX171" s="39"/>
      <c r="UY171" s="39"/>
      <c r="UZ171" s="39"/>
      <c r="VA171" s="39"/>
      <c r="VB171" s="39"/>
      <c r="VC171" s="39"/>
      <c r="VD171" s="39"/>
      <c r="VE171" s="39"/>
      <c r="VF171" s="39"/>
      <c r="VG171" s="39"/>
      <c r="VH171" s="39"/>
      <c r="VI171" s="39"/>
      <c r="VJ171" s="39"/>
      <c r="VK171" s="39"/>
      <c r="VL171" s="39"/>
      <c r="VM171" s="39"/>
      <c r="VN171" s="39"/>
      <c r="VO171" s="39"/>
      <c r="VP171" s="39"/>
      <c r="VQ171" s="39"/>
      <c r="VR171" s="39"/>
      <c r="VS171" s="39" t="s">
        <v>815</v>
      </c>
      <c r="VT171" s="39">
        <v>0</v>
      </c>
      <c r="VU171" s="39">
        <v>0</v>
      </c>
      <c r="VV171" s="39">
        <v>1</v>
      </c>
      <c r="VW171" s="39">
        <v>0</v>
      </c>
      <c r="VX171" s="39">
        <v>0</v>
      </c>
      <c r="VY171" s="39">
        <v>0</v>
      </c>
      <c r="VZ171" s="39">
        <v>0</v>
      </c>
      <c r="WA171" s="39">
        <v>0</v>
      </c>
      <c r="WB171" s="39"/>
      <c r="WC171" s="39">
        <v>0</v>
      </c>
      <c r="WD171" s="39">
        <v>0</v>
      </c>
      <c r="WE171" s="39">
        <v>0</v>
      </c>
      <c r="WF171" s="39"/>
      <c r="WG171" s="39" t="s">
        <v>4435</v>
      </c>
      <c r="WH171" s="39" t="s">
        <v>4501</v>
      </c>
      <c r="WI171" s="39" t="s">
        <v>474</v>
      </c>
      <c r="WJ171" s="39">
        <v>0</v>
      </c>
      <c r="WK171" s="39">
        <v>0</v>
      </c>
      <c r="WL171" s="39">
        <v>0</v>
      </c>
      <c r="WM171" s="39">
        <v>0</v>
      </c>
      <c r="WN171" s="39">
        <v>1</v>
      </c>
      <c r="WO171" s="39">
        <v>1</v>
      </c>
      <c r="WP171" s="39">
        <v>0</v>
      </c>
      <c r="WQ171" s="39">
        <v>0</v>
      </c>
      <c r="WR171" s="39">
        <v>0</v>
      </c>
      <c r="WS171" s="39">
        <v>0</v>
      </c>
      <c r="WT171" s="39">
        <v>0</v>
      </c>
      <c r="WU171" s="39"/>
      <c r="WV171" s="39">
        <v>0</v>
      </c>
      <c r="WW171" s="39">
        <v>0</v>
      </c>
      <c r="WX171" s="39">
        <v>0</v>
      </c>
      <c r="WY171" s="39"/>
      <c r="WZ171" s="39" t="s">
        <v>5065</v>
      </c>
      <c r="XA171" s="39" t="s">
        <v>327</v>
      </c>
      <c r="XB171" s="39"/>
      <c r="XC171" s="39"/>
      <c r="XD171" s="39"/>
      <c r="XE171" s="39"/>
      <c r="XF171" s="39"/>
      <c r="XG171" s="39"/>
      <c r="XH171" s="39"/>
      <c r="XI171" s="39"/>
      <c r="XJ171" s="39" t="s">
        <v>355</v>
      </c>
      <c r="XK171" s="39" t="s">
        <v>327</v>
      </c>
      <c r="XL171" s="39"/>
      <c r="XM171" s="39" t="s">
        <v>355</v>
      </c>
      <c r="XN171" s="39">
        <v>0</v>
      </c>
      <c r="XO171" s="39">
        <v>0</v>
      </c>
      <c r="XP171" s="39">
        <v>0</v>
      </c>
      <c r="XQ171" s="39"/>
      <c r="XR171" s="39">
        <v>0</v>
      </c>
      <c r="XS171" s="39">
        <v>1</v>
      </c>
      <c r="XT171" s="39">
        <v>0</v>
      </c>
      <c r="XU171" s="39"/>
      <c r="XV171" s="39"/>
      <c r="XW171" s="39" t="s">
        <v>1915</v>
      </c>
      <c r="XX171" s="39">
        <v>232453194</v>
      </c>
      <c r="XY171" s="39" t="s">
        <v>3321</v>
      </c>
      <c r="XZ171" s="38">
        <v>44515.695231481477</v>
      </c>
      <c r="YA171" s="39"/>
      <c r="YB171" s="39"/>
      <c r="YC171" s="39" t="s">
        <v>336</v>
      </c>
      <c r="YD171" s="39" t="s">
        <v>337</v>
      </c>
      <c r="YE171" s="39"/>
      <c r="YF171" s="39">
        <v>184</v>
      </c>
    </row>
    <row r="172" spans="1:656" s="14" customFormat="1" x14ac:dyDescent="0.25">
      <c r="A172" s="37">
        <v>44515.769581018518</v>
      </c>
      <c r="B172" s="38">
        <v>44515.805464907397</v>
      </c>
      <c r="C172" s="38">
        <v>44515</v>
      </c>
      <c r="D172" s="39" t="s">
        <v>2735</v>
      </c>
      <c r="E172" s="39" t="s">
        <v>1199</v>
      </c>
      <c r="F172" s="38">
        <v>44515</v>
      </c>
      <c r="G172" s="39" t="s">
        <v>310</v>
      </c>
      <c r="H172" s="39" t="s">
        <v>310</v>
      </c>
      <c r="I172" s="39" t="s">
        <v>1915</v>
      </c>
      <c r="J172" s="39" t="s">
        <v>1029</v>
      </c>
      <c r="K172" s="39" t="s">
        <v>313</v>
      </c>
      <c r="L172" s="39"/>
      <c r="M172" s="39" t="s">
        <v>314</v>
      </c>
      <c r="N172" s="39" t="s">
        <v>310</v>
      </c>
      <c r="O172" s="39" t="s">
        <v>315</v>
      </c>
      <c r="P172" s="39" t="s">
        <v>316</v>
      </c>
      <c r="Q172" s="39"/>
      <c r="R172" s="39" t="s">
        <v>531</v>
      </c>
      <c r="S172" s="39">
        <v>5</v>
      </c>
      <c r="T172" s="39">
        <v>0</v>
      </c>
      <c r="U172" s="39">
        <v>5</v>
      </c>
      <c r="V172" s="39" t="s">
        <v>582</v>
      </c>
      <c r="W172" s="39">
        <v>0</v>
      </c>
      <c r="X172" s="39">
        <v>0</v>
      </c>
      <c r="Y172" s="39">
        <v>1</v>
      </c>
      <c r="Z172" s="39">
        <v>0</v>
      </c>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t="s">
        <v>310</v>
      </c>
      <c r="BQ172" s="39" t="s">
        <v>339</v>
      </c>
      <c r="BR172" s="39">
        <v>1</v>
      </c>
      <c r="BS172" s="39">
        <v>0</v>
      </c>
      <c r="BT172" s="39">
        <v>0</v>
      </c>
      <c r="BU172" s="39">
        <v>0</v>
      </c>
      <c r="BV172" s="39">
        <v>0</v>
      </c>
      <c r="BW172" s="39">
        <v>0</v>
      </c>
      <c r="BX172" s="39">
        <v>0</v>
      </c>
      <c r="BY172" s="39">
        <v>0</v>
      </c>
      <c r="BZ172" s="39"/>
      <c r="CA172" s="39" t="s">
        <v>421</v>
      </c>
      <c r="CB172" s="39"/>
      <c r="CC172" s="39">
        <v>450</v>
      </c>
      <c r="CD172" s="39" t="s">
        <v>327</v>
      </c>
      <c r="CE172" s="39"/>
      <c r="CF172" s="39"/>
      <c r="CG172" s="39"/>
      <c r="CH172" s="39"/>
      <c r="CI172" s="39"/>
      <c r="CJ172" s="39"/>
      <c r="CK172" s="39"/>
      <c r="CL172" s="39"/>
      <c r="CM172" s="39"/>
      <c r="CN172" s="39"/>
      <c r="CO172" s="39"/>
      <c r="CP172" s="39"/>
      <c r="CQ172" s="39"/>
      <c r="CR172" s="39"/>
      <c r="CS172" s="39"/>
      <c r="CT172" s="39"/>
      <c r="CU172" s="39"/>
      <c r="CV172" s="39"/>
      <c r="CW172" s="39"/>
      <c r="CX172" s="39"/>
      <c r="CY172" s="39" t="s">
        <v>422</v>
      </c>
      <c r="CZ172" s="39"/>
      <c r="DA172" s="39"/>
      <c r="DB172" s="39"/>
      <c r="DC172" s="39"/>
      <c r="DD172" s="39"/>
      <c r="DE172" s="39"/>
      <c r="DF172" s="39"/>
      <c r="DG172" s="39"/>
      <c r="DH172" s="39"/>
      <c r="DI172" s="39"/>
      <c r="DJ172" s="39"/>
      <c r="DK172" s="39"/>
      <c r="DL172" s="39"/>
      <c r="DM172" s="39"/>
      <c r="DN172" s="39"/>
      <c r="DO172" s="39"/>
      <c r="DP172" s="39"/>
      <c r="DQ172" s="39"/>
      <c r="DR172" s="39"/>
      <c r="DS172" s="39"/>
      <c r="DT172" s="39"/>
      <c r="DU172" s="39"/>
      <c r="DV172" s="39"/>
      <c r="DW172" s="39"/>
      <c r="DX172" s="39"/>
      <c r="DY172" s="39"/>
      <c r="DZ172" s="39"/>
      <c r="EA172" s="39"/>
      <c r="EB172" s="39"/>
      <c r="EC172" s="39"/>
      <c r="ED172" s="39"/>
      <c r="EE172" s="39"/>
      <c r="EF172" s="39"/>
      <c r="EG172" s="39"/>
      <c r="EH172" s="39"/>
      <c r="EI172" s="39"/>
      <c r="EJ172" s="39" t="s">
        <v>318</v>
      </c>
      <c r="EK172" s="39">
        <v>1</v>
      </c>
      <c r="EL172" s="39">
        <v>0</v>
      </c>
      <c r="EM172" s="39">
        <v>0</v>
      </c>
      <c r="EN172" s="39">
        <v>0</v>
      </c>
      <c r="EO172" s="39">
        <v>0</v>
      </c>
      <c r="EP172" s="39">
        <v>0</v>
      </c>
      <c r="EQ172" s="39"/>
      <c r="ER172" s="39"/>
      <c r="ES172" s="39"/>
      <c r="ET172" s="39"/>
      <c r="EU172" s="39"/>
      <c r="EV172" s="39"/>
      <c r="EW172" s="39"/>
      <c r="EX172" s="39"/>
      <c r="EY172" s="39"/>
      <c r="EZ172" s="39"/>
      <c r="FA172" s="39"/>
      <c r="FB172" s="39"/>
      <c r="FC172" s="39"/>
      <c r="FD172" s="39"/>
      <c r="FE172" s="39"/>
      <c r="FF172" s="39"/>
      <c r="FG172" s="39"/>
      <c r="FH172" s="39"/>
      <c r="FI172" s="39"/>
      <c r="FJ172" s="39"/>
      <c r="FK172" s="39"/>
      <c r="FL172" s="39"/>
      <c r="FM172" s="39"/>
      <c r="FN172" s="39"/>
      <c r="FO172" s="39"/>
      <c r="FP172" s="39"/>
      <c r="FQ172" s="39"/>
      <c r="FR172" s="39"/>
      <c r="FS172" s="39" t="s">
        <v>384</v>
      </c>
      <c r="FT172" s="39">
        <v>1</v>
      </c>
      <c r="FU172" s="39">
        <v>0</v>
      </c>
      <c r="FV172" s="39">
        <v>0</v>
      </c>
      <c r="FW172" s="39">
        <v>0</v>
      </c>
      <c r="FX172" s="39">
        <v>0</v>
      </c>
      <c r="FY172" s="39">
        <v>0</v>
      </c>
      <c r="FZ172" s="39">
        <v>0</v>
      </c>
      <c r="GA172" s="39">
        <v>0</v>
      </c>
      <c r="GB172" s="39">
        <v>0</v>
      </c>
      <c r="GC172" s="39">
        <v>0</v>
      </c>
      <c r="GD172" s="39">
        <v>0</v>
      </c>
      <c r="GE172" s="39">
        <v>0</v>
      </c>
      <c r="GF172" s="39">
        <v>0</v>
      </c>
      <c r="GG172" s="39">
        <v>0</v>
      </c>
      <c r="GH172" s="39">
        <v>0</v>
      </c>
      <c r="GI172" s="39">
        <v>0</v>
      </c>
      <c r="GJ172" s="39">
        <v>0</v>
      </c>
      <c r="GK172" s="39"/>
      <c r="GL172" s="39" t="s">
        <v>318</v>
      </c>
      <c r="GM172" s="39">
        <v>1</v>
      </c>
      <c r="GN172" s="39">
        <v>0</v>
      </c>
      <c r="GO172" s="39">
        <v>0</v>
      </c>
      <c r="GP172" s="39">
        <v>0</v>
      </c>
      <c r="GQ172" s="39">
        <v>0</v>
      </c>
      <c r="GR172" s="39">
        <v>0</v>
      </c>
      <c r="GS172" s="39"/>
      <c r="GT172" s="39"/>
      <c r="GU172" s="39"/>
      <c r="GV172" s="39"/>
      <c r="GW172" s="39"/>
      <c r="GX172" s="39"/>
      <c r="GY172" s="39"/>
      <c r="GZ172" s="39"/>
      <c r="HA172" s="39"/>
      <c r="HB172" s="39"/>
      <c r="HC172" s="39"/>
      <c r="HD172" s="39"/>
      <c r="HE172" s="39"/>
      <c r="HF172" s="39"/>
      <c r="HG172" s="39"/>
      <c r="HH172" s="39"/>
      <c r="HI172" s="39"/>
      <c r="HJ172" s="39"/>
      <c r="HK172" s="39"/>
      <c r="HL172" s="39"/>
      <c r="HM172" s="39"/>
      <c r="HN172" s="39"/>
      <c r="HO172" s="39"/>
      <c r="HP172" s="39"/>
      <c r="HQ172" s="39"/>
      <c r="HR172" s="39"/>
      <c r="HS172" s="39"/>
      <c r="HT172" s="39"/>
      <c r="HU172" s="39"/>
      <c r="HV172" s="39"/>
      <c r="HW172" s="39"/>
      <c r="HX172" s="39" t="s">
        <v>1161</v>
      </c>
      <c r="HY172" s="39"/>
      <c r="HZ172" s="39" t="s">
        <v>385</v>
      </c>
      <c r="IA172" s="39"/>
      <c r="IB172" s="39"/>
      <c r="IC172" s="39"/>
      <c r="ID172" s="39" t="s">
        <v>4298</v>
      </c>
      <c r="IE172" s="39"/>
      <c r="IF172" s="39"/>
      <c r="IG172" s="39"/>
      <c r="IH172" s="39"/>
      <c r="II172" s="39"/>
      <c r="IJ172" s="39"/>
      <c r="IK172" s="39"/>
      <c r="IL172" s="39"/>
      <c r="IM172" s="39"/>
      <c r="IN172" s="39"/>
      <c r="IO172" s="39"/>
      <c r="IP172" s="39"/>
      <c r="IQ172" s="39"/>
      <c r="IR172" s="39"/>
      <c r="IS172" s="39"/>
      <c r="IT172" s="39"/>
      <c r="IU172" s="39"/>
      <c r="IV172" s="39"/>
      <c r="IW172" s="39"/>
      <c r="IX172" s="39"/>
      <c r="IY172" s="39"/>
      <c r="IZ172" s="39"/>
      <c r="JA172" s="39"/>
      <c r="JB172" s="39"/>
      <c r="JC172" s="39"/>
      <c r="JD172" s="39"/>
      <c r="JE172" s="39"/>
      <c r="JF172" s="39"/>
      <c r="JG172" s="39"/>
      <c r="JH172" s="39"/>
      <c r="JI172" s="39"/>
      <c r="JJ172" s="39"/>
      <c r="JK172" s="39"/>
      <c r="JL172" s="39"/>
      <c r="JM172" s="39"/>
      <c r="JN172" s="39"/>
      <c r="JO172" s="39"/>
      <c r="JP172" s="39" t="s">
        <v>320</v>
      </c>
      <c r="JQ172" s="39">
        <v>0</v>
      </c>
      <c r="JR172" s="39">
        <v>0</v>
      </c>
      <c r="JS172" s="39">
        <v>0</v>
      </c>
      <c r="JT172" s="39">
        <v>0</v>
      </c>
      <c r="JU172" s="39">
        <v>0</v>
      </c>
      <c r="JV172" s="39">
        <v>0</v>
      </c>
      <c r="JW172" s="39">
        <v>1</v>
      </c>
      <c r="JX172" s="39">
        <v>0</v>
      </c>
      <c r="JY172" s="39">
        <v>0</v>
      </c>
      <c r="JZ172" s="39" t="s">
        <v>4309</v>
      </c>
      <c r="KA172" s="39" t="s">
        <v>4216</v>
      </c>
      <c r="KB172" s="61" t="s">
        <v>3325</v>
      </c>
      <c r="KC172" s="39">
        <v>1</v>
      </c>
      <c r="KD172" s="39">
        <v>1</v>
      </c>
      <c r="KE172" s="39">
        <v>1</v>
      </c>
      <c r="KF172" s="39">
        <v>1</v>
      </c>
      <c r="KG172" s="39">
        <v>0</v>
      </c>
      <c r="KH172" s="39">
        <v>0</v>
      </c>
      <c r="KI172" s="39">
        <v>0</v>
      </c>
      <c r="KJ172" s="39">
        <v>0</v>
      </c>
      <c r="KK172" s="39">
        <v>0</v>
      </c>
      <c r="KL172" s="39">
        <v>0</v>
      </c>
      <c r="KM172" s="39">
        <v>0</v>
      </c>
      <c r="KN172" s="39">
        <v>0</v>
      </c>
      <c r="KO172" s="39">
        <v>0</v>
      </c>
      <c r="KP172" s="39">
        <v>0</v>
      </c>
      <c r="KQ172" s="39">
        <v>0</v>
      </c>
      <c r="KR172" s="39">
        <v>0</v>
      </c>
      <c r="KS172" s="39"/>
      <c r="KT172" s="39" t="s">
        <v>411</v>
      </c>
      <c r="KU172" s="61" t="s">
        <v>351</v>
      </c>
      <c r="KV172" s="39"/>
      <c r="KW172" s="39" t="s">
        <v>408</v>
      </c>
      <c r="KX172" s="39"/>
      <c r="KY172" s="39"/>
      <c r="KZ172" s="39"/>
      <c r="LA172" s="39"/>
      <c r="LB172" s="39"/>
      <c r="LC172" s="39"/>
      <c r="LD172" s="39"/>
      <c r="LE172" s="39"/>
      <c r="LF172" s="39"/>
      <c r="LG172" s="39"/>
      <c r="LH172" s="39"/>
      <c r="LI172" s="39"/>
      <c r="LJ172" s="39"/>
      <c r="LK172" s="39"/>
      <c r="LL172" s="39"/>
      <c r="LM172" s="39"/>
      <c r="LN172" s="39"/>
      <c r="LO172" s="39"/>
      <c r="LP172" s="39"/>
      <c r="LQ172" s="39"/>
      <c r="LR172" s="39"/>
      <c r="LS172" s="39"/>
      <c r="LT172" s="39"/>
      <c r="LU172" s="39"/>
      <c r="LV172" s="39"/>
      <c r="LW172" s="39"/>
      <c r="LX172" s="39"/>
      <c r="LY172" s="39"/>
      <c r="LZ172" s="39"/>
      <c r="MA172" s="39"/>
      <c r="MB172" s="39"/>
      <c r="MC172" s="39"/>
      <c r="MD172" s="39"/>
      <c r="ME172" s="39"/>
      <c r="MF172" s="39"/>
      <c r="MG172" s="39" t="s">
        <v>355</v>
      </c>
      <c r="MH172" s="39" t="s">
        <v>2271</v>
      </c>
      <c r="MI172" s="39" t="s">
        <v>355</v>
      </c>
      <c r="MJ172" s="39" t="s">
        <v>355</v>
      </c>
      <c r="MK172" s="39">
        <v>0</v>
      </c>
      <c r="ML172" s="39">
        <v>0</v>
      </c>
      <c r="MM172" s="39">
        <v>0</v>
      </c>
      <c r="MN172" s="39">
        <v>0</v>
      </c>
      <c r="MO172" s="39">
        <v>0</v>
      </c>
      <c r="MP172" s="39">
        <v>0</v>
      </c>
      <c r="MQ172" s="39">
        <v>1</v>
      </c>
      <c r="MR172" s="39">
        <v>0</v>
      </c>
      <c r="MS172" s="39"/>
      <c r="MT172" s="39" t="s">
        <v>324</v>
      </c>
      <c r="MU172" s="39">
        <v>0</v>
      </c>
      <c r="MV172" s="39">
        <v>1</v>
      </c>
      <c r="MW172" s="39"/>
      <c r="MX172" s="39">
        <v>0</v>
      </c>
      <c r="MY172" s="39">
        <v>0</v>
      </c>
      <c r="MZ172" s="39">
        <v>0</v>
      </c>
      <c r="NA172" s="39"/>
      <c r="NB172" s="39" t="s">
        <v>2258</v>
      </c>
      <c r="NC172" s="39">
        <v>1</v>
      </c>
      <c r="ND172" s="39">
        <v>0</v>
      </c>
      <c r="NE172" s="39">
        <v>0</v>
      </c>
      <c r="NF172" s="39">
        <v>1</v>
      </c>
      <c r="NG172" s="39" t="s">
        <v>372</v>
      </c>
      <c r="NH172" s="39">
        <v>0</v>
      </c>
      <c r="NI172" s="39">
        <v>0</v>
      </c>
      <c r="NJ172" s="39">
        <v>1</v>
      </c>
      <c r="NK172" s="39">
        <v>1</v>
      </c>
      <c r="NL172" s="39">
        <v>0</v>
      </c>
      <c r="NM172" s="39">
        <v>0</v>
      </c>
      <c r="NN172" s="39">
        <v>0</v>
      </c>
      <c r="NO172" s="39">
        <v>0</v>
      </c>
      <c r="NP172" s="39">
        <v>0</v>
      </c>
      <c r="NQ172" s="39">
        <v>0</v>
      </c>
      <c r="NR172" s="39">
        <v>0</v>
      </c>
      <c r="NS172" s="39"/>
      <c r="NT172" s="39"/>
      <c r="NU172" s="39" t="s">
        <v>327</v>
      </c>
      <c r="NV172" s="39" t="s">
        <v>327</v>
      </c>
      <c r="NW172" s="39"/>
      <c r="NX172" s="39"/>
      <c r="NY172" s="39"/>
      <c r="NZ172" s="39"/>
      <c r="OA172" s="39"/>
      <c r="OB172" s="39"/>
      <c r="OC172" s="39"/>
      <c r="OD172" s="39"/>
      <c r="OE172" s="39"/>
      <c r="OF172" s="39"/>
      <c r="OG172" s="39"/>
      <c r="OH172" s="39"/>
      <c r="OI172" s="39"/>
      <c r="OJ172" s="39"/>
      <c r="OK172" s="39"/>
      <c r="OL172" s="39"/>
      <c r="OM172" s="39"/>
      <c r="ON172" s="39"/>
      <c r="OO172" s="39"/>
      <c r="OP172" s="39"/>
      <c r="OQ172" s="39"/>
      <c r="OR172" s="39"/>
      <c r="OS172" s="39"/>
      <c r="OT172" s="39"/>
      <c r="OU172" s="39"/>
      <c r="OV172" s="39"/>
      <c r="OW172" s="39"/>
      <c r="OX172" s="39"/>
      <c r="OY172" s="39"/>
      <c r="OZ172" s="39"/>
      <c r="PA172" s="39"/>
      <c r="PB172" s="39"/>
      <c r="PC172" s="39"/>
      <c r="PD172" s="39"/>
      <c r="PE172" s="39"/>
      <c r="PF172" s="39"/>
      <c r="PG172" s="39"/>
      <c r="PH172" s="39"/>
      <c r="PI172" s="39"/>
      <c r="PJ172" s="39"/>
      <c r="PK172" s="39"/>
      <c r="PL172" s="39"/>
      <c r="PM172" s="39"/>
      <c r="PN172" s="39"/>
      <c r="PO172" s="39"/>
      <c r="PP172" s="39"/>
      <c r="PQ172" s="39"/>
      <c r="PR172" s="39"/>
      <c r="PS172" s="39"/>
      <c r="PT172" s="39"/>
      <c r="PU172" s="39"/>
      <c r="PV172" s="39"/>
      <c r="PW172" s="39"/>
      <c r="PX172" s="39"/>
      <c r="PY172" s="39"/>
      <c r="PZ172" s="39"/>
      <c r="QA172" s="39"/>
      <c r="QB172" s="39"/>
      <c r="QC172" s="39"/>
      <c r="QD172" s="39"/>
      <c r="QE172" s="39"/>
      <c r="QF172" s="39"/>
      <c r="QG172" s="39"/>
      <c r="QH172" s="39"/>
      <c r="QI172" s="39"/>
      <c r="QJ172" s="39"/>
      <c r="QK172" s="39"/>
      <c r="QL172" s="39"/>
      <c r="QM172" s="39"/>
      <c r="QN172" s="39"/>
      <c r="QO172" s="39"/>
      <c r="QP172" s="39"/>
      <c r="QQ172" s="39"/>
      <c r="QR172" s="39"/>
      <c r="QS172" s="39"/>
      <c r="QT172" s="39"/>
      <c r="QU172" s="39"/>
      <c r="QV172" s="39"/>
      <c r="QW172" s="39"/>
      <c r="QX172" s="39"/>
      <c r="QY172" s="39"/>
      <c r="QZ172" s="39"/>
      <c r="RA172" s="39"/>
      <c r="RB172" s="39"/>
      <c r="RC172" s="39"/>
      <c r="RD172" s="39"/>
      <c r="RE172" s="39"/>
      <c r="RF172" s="39"/>
      <c r="RG172" s="39"/>
      <c r="RH172" s="39"/>
      <c r="RI172" s="39"/>
      <c r="RJ172" s="39"/>
      <c r="RK172" s="39"/>
      <c r="RL172" s="39"/>
      <c r="RM172" s="39"/>
      <c r="RN172" s="39"/>
      <c r="RO172" s="39"/>
      <c r="RP172" s="39"/>
      <c r="RQ172" s="39"/>
      <c r="RR172" s="39"/>
      <c r="RS172" s="39"/>
      <c r="RT172" s="39"/>
      <c r="RU172" s="39"/>
      <c r="RV172" s="39"/>
      <c r="RW172" s="39"/>
      <c r="RX172" s="39"/>
      <c r="RY172" s="39"/>
      <c r="RZ172" s="39"/>
      <c r="SA172" s="39"/>
      <c r="SB172" s="39"/>
      <c r="SC172" s="39"/>
      <c r="SD172" s="39"/>
      <c r="SE172" s="39"/>
      <c r="SF172" s="39"/>
      <c r="SG172" s="39"/>
      <c r="SH172" s="39"/>
      <c r="SI172" s="39"/>
      <c r="SJ172" s="39"/>
      <c r="SK172" s="39"/>
      <c r="SL172" s="39"/>
      <c r="SM172" s="39"/>
      <c r="SN172" s="39"/>
      <c r="SO172" s="39"/>
      <c r="SP172" s="39"/>
      <c r="SQ172" s="39"/>
      <c r="SR172" s="39"/>
      <c r="SS172" s="39"/>
      <c r="ST172" s="39"/>
      <c r="SU172" s="39"/>
      <c r="SV172" s="39"/>
      <c r="SW172" s="39"/>
      <c r="SX172" s="39"/>
      <c r="SY172" s="39"/>
      <c r="SZ172" s="39"/>
      <c r="TA172" s="39"/>
      <c r="TB172" s="39"/>
      <c r="TC172" s="39"/>
      <c r="TD172" s="39"/>
      <c r="TE172" s="39"/>
      <c r="TF172" s="39"/>
      <c r="TG172" s="39"/>
      <c r="TH172" s="39"/>
      <c r="TI172" s="39"/>
      <c r="TJ172" s="39"/>
      <c r="TK172" s="39"/>
      <c r="TL172" s="39"/>
      <c r="TM172" s="39"/>
      <c r="TN172" s="39"/>
      <c r="TO172" s="39"/>
      <c r="TP172" s="39"/>
      <c r="TQ172" s="39"/>
      <c r="TR172" s="39"/>
      <c r="TS172" s="39"/>
      <c r="TT172" s="39"/>
      <c r="TU172" s="39"/>
      <c r="TV172" s="39"/>
      <c r="TW172" s="39"/>
      <c r="TX172" s="39"/>
      <c r="TY172" s="39"/>
      <c r="TZ172" s="39"/>
      <c r="UA172" s="39"/>
      <c r="UB172" s="39"/>
      <c r="UC172" s="39"/>
      <c r="UD172" s="39"/>
      <c r="UE172" s="39"/>
      <c r="UF172" s="39"/>
      <c r="UG172" s="39"/>
      <c r="UH172" s="39"/>
      <c r="UI172" s="39"/>
      <c r="UJ172" s="39"/>
      <c r="UK172" s="39"/>
      <c r="UL172" s="39"/>
      <c r="UM172" s="39"/>
      <c r="UN172" s="39"/>
      <c r="UO172" s="39"/>
      <c r="UP172" s="39"/>
      <c r="UQ172" s="39"/>
      <c r="UR172" s="39"/>
      <c r="US172" s="39"/>
      <c r="UT172" s="39"/>
      <c r="UU172" s="39"/>
      <c r="UV172" s="39"/>
      <c r="UW172" s="39"/>
      <c r="UX172" s="39"/>
      <c r="UY172" s="39"/>
      <c r="UZ172" s="39"/>
      <c r="VA172" s="39"/>
      <c r="VB172" s="39"/>
      <c r="VC172" s="39"/>
      <c r="VD172" s="39"/>
      <c r="VE172" s="39"/>
      <c r="VF172" s="39"/>
      <c r="VG172" s="39"/>
      <c r="VH172" s="39"/>
      <c r="VI172" s="39"/>
      <c r="VJ172" s="39"/>
      <c r="VK172" s="39"/>
      <c r="VL172" s="39"/>
      <c r="VM172" s="39"/>
      <c r="VN172" s="39"/>
      <c r="VO172" s="39"/>
      <c r="VP172" s="39"/>
      <c r="VQ172" s="39"/>
      <c r="VR172" s="39"/>
      <c r="VS172" s="39" t="s">
        <v>2994</v>
      </c>
      <c r="VT172" s="39">
        <v>0</v>
      </c>
      <c r="VU172" s="39">
        <v>1</v>
      </c>
      <c r="VV172" s="39">
        <v>1</v>
      </c>
      <c r="VW172" s="39">
        <v>1</v>
      </c>
      <c r="VX172" s="39">
        <v>1</v>
      </c>
      <c r="VY172" s="39">
        <v>1</v>
      </c>
      <c r="VZ172" s="39">
        <v>1</v>
      </c>
      <c r="WA172" s="39">
        <v>0</v>
      </c>
      <c r="WB172" s="39"/>
      <c r="WC172" s="39">
        <v>0</v>
      </c>
      <c r="WD172" s="39">
        <v>0</v>
      </c>
      <c r="WE172" s="39">
        <v>0</v>
      </c>
      <c r="WF172" s="39"/>
      <c r="WG172" s="39" t="s">
        <v>4475</v>
      </c>
      <c r="WH172" s="39" t="s">
        <v>4096</v>
      </c>
      <c r="WI172" s="39" t="s">
        <v>2251</v>
      </c>
      <c r="WJ172" s="39">
        <v>0</v>
      </c>
      <c r="WK172" s="39">
        <v>0</v>
      </c>
      <c r="WL172" s="39">
        <v>0</v>
      </c>
      <c r="WM172" s="39">
        <v>1</v>
      </c>
      <c r="WN172" s="39">
        <v>0</v>
      </c>
      <c r="WO172" s="39">
        <v>0</v>
      </c>
      <c r="WP172" s="39">
        <v>0</v>
      </c>
      <c r="WQ172" s="39">
        <v>0</v>
      </c>
      <c r="WR172" s="39">
        <v>0</v>
      </c>
      <c r="WS172" s="39">
        <v>0</v>
      </c>
      <c r="WT172" s="39">
        <v>0</v>
      </c>
      <c r="WU172" s="39"/>
      <c r="WV172" s="39">
        <v>0</v>
      </c>
      <c r="WW172" s="39">
        <v>0</v>
      </c>
      <c r="WX172" s="39">
        <v>0</v>
      </c>
      <c r="WY172" s="39"/>
      <c r="WZ172" s="39" t="s">
        <v>5069</v>
      </c>
      <c r="XA172" s="39" t="s">
        <v>327</v>
      </c>
      <c r="XB172" s="39"/>
      <c r="XC172" s="39"/>
      <c r="XD172" s="39"/>
      <c r="XE172" s="39"/>
      <c r="XF172" s="39"/>
      <c r="XG172" s="39"/>
      <c r="XH172" s="39"/>
      <c r="XI172" s="39"/>
      <c r="XJ172" s="39" t="s">
        <v>310</v>
      </c>
      <c r="XK172" s="39" t="s">
        <v>327</v>
      </c>
      <c r="XL172" s="39"/>
      <c r="XM172" s="39" t="s">
        <v>3329</v>
      </c>
      <c r="XN172" s="39">
        <v>1</v>
      </c>
      <c r="XO172" s="39">
        <v>1</v>
      </c>
      <c r="XP172" s="39">
        <v>1</v>
      </c>
      <c r="XQ172" s="39"/>
      <c r="XR172" s="39">
        <v>0</v>
      </c>
      <c r="XS172" s="39">
        <v>0</v>
      </c>
      <c r="XT172" s="39">
        <v>0</v>
      </c>
      <c r="XU172" s="39"/>
      <c r="XV172" s="39">
        <v>150</v>
      </c>
      <c r="XW172" s="39" t="s">
        <v>4155</v>
      </c>
      <c r="XX172" s="39">
        <v>232464443</v>
      </c>
      <c r="XY172" s="39" t="s">
        <v>3331</v>
      </c>
      <c r="XZ172" s="38">
        <v>44515.722233796303</v>
      </c>
      <c r="YA172" s="39"/>
      <c r="YB172" s="39"/>
      <c r="YC172" s="39" t="s">
        <v>336</v>
      </c>
      <c r="YD172" s="39" t="s">
        <v>337</v>
      </c>
      <c r="YE172" s="39"/>
      <c r="YF172" s="39">
        <v>185</v>
      </c>
    </row>
    <row r="173" spans="1:656" s="6" customFormat="1" x14ac:dyDescent="0.25">
      <c r="A173" s="37">
        <v>44515.874558298608</v>
      </c>
      <c r="B173" s="38">
        <v>44516.675223472223</v>
      </c>
      <c r="C173" s="38">
        <v>44515</v>
      </c>
      <c r="D173" s="39" t="s">
        <v>2735</v>
      </c>
      <c r="E173" s="39" t="s">
        <v>1199</v>
      </c>
      <c r="F173" s="38">
        <v>44515</v>
      </c>
      <c r="G173" s="39" t="s">
        <v>310</v>
      </c>
      <c r="H173" s="39" t="s">
        <v>310</v>
      </c>
      <c r="I173" s="39" t="s">
        <v>1915</v>
      </c>
      <c r="J173" s="39" t="s">
        <v>1029</v>
      </c>
      <c r="K173" s="39" t="s">
        <v>313</v>
      </c>
      <c r="L173" s="39"/>
      <c r="M173" s="39" t="s">
        <v>681</v>
      </c>
      <c r="N173" s="39" t="s">
        <v>310</v>
      </c>
      <c r="O173" s="39" t="s">
        <v>382</v>
      </c>
      <c r="P173" s="39" t="s">
        <v>401</v>
      </c>
      <c r="Q173" s="39"/>
      <c r="R173" s="39" t="s">
        <v>317</v>
      </c>
      <c r="S173" s="39">
        <v>3</v>
      </c>
      <c r="T173" s="39">
        <v>0</v>
      </c>
      <c r="U173" s="39">
        <v>2</v>
      </c>
      <c r="V173" s="39" t="s">
        <v>318</v>
      </c>
      <c r="W173" s="39">
        <v>1</v>
      </c>
      <c r="X173" s="39">
        <v>0</v>
      </c>
      <c r="Y173" s="39">
        <v>0</v>
      </c>
      <c r="Z173" s="39">
        <v>0</v>
      </c>
      <c r="AA173" s="39" t="s">
        <v>402</v>
      </c>
      <c r="AB173" s="39">
        <v>1</v>
      </c>
      <c r="AC173" s="39">
        <v>1</v>
      </c>
      <c r="AD173" s="39">
        <v>0</v>
      </c>
      <c r="AE173" s="39">
        <v>0</v>
      </c>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39"/>
      <c r="CH173" s="39"/>
      <c r="CI173" s="39"/>
      <c r="CJ173" s="39"/>
      <c r="CK173" s="39"/>
      <c r="CL173" s="39"/>
      <c r="CM173" s="39"/>
      <c r="CN173" s="39"/>
      <c r="CO173" s="39"/>
      <c r="CP173" s="39"/>
      <c r="CQ173" s="39"/>
      <c r="CR173" s="39"/>
      <c r="CS173" s="39"/>
      <c r="CT173" s="39"/>
      <c r="CU173" s="39"/>
      <c r="CV173" s="39"/>
      <c r="CW173" s="39"/>
      <c r="CX173" s="39"/>
      <c r="CY173" s="39"/>
      <c r="CZ173" s="39"/>
      <c r="DA173" s="39"/>
      <c r="DB173" s="39"/>
      <c r="DC173" s="39"/>
      <c r="DD173" s="39"/>
      <c r="DE173" s="39"/>
      <c r="DF173" s="39"/>
      <c r="DG173" s="39"/>
      <c r="DH173" s="39"/>
      <c r="DI173" s="39"/>
      <c r="DJ173" s="39"/>
      <c r="DK173" s="39"/>
      <c r="DL173" s="39"/>
      <c r="DM173" s="39"/>
      <c r="DN173" s="39"/>
      <c r="DO173" s="39"/>
      <c r="DP173" s="39"/>
      <c r="DQ173" s="39"/>
      <c r="DR173" s="39"/>
      <c r="DS173" s="39"/>
      <c r="DT173" s="39"/>
      <c r="DU173" s="39"/>
      <c r="DV173" s="39"/>
      <c r="DW173" s="39"/>
      <c r="DX173" s="39"/>
      <c r="DY173" s="39"/>
      <c r="DZ173" s="39"/>
      <c r="EA173" s="39"/>
      <c r="EB173" s="39"/>
      <c r="EC173" s="39"/>
      <c r="ED173" s="39"/>
      <c r="EE173" s="39"/>
      <c r="EF173" s="39"/>
      <c r="EG173" s="39"/>
      <c r="EH173" s="39"/>
      <c r="EI173" s="39"/>
      <c r="EJ173" s="39" t="s">
        <v>318</v>
      </c>
      <c r="EK173" s="39">
        <v>1</v>
      </c>
      <c r="EL173" s="39">
        <v>0</v>
      </c>
      <c r="EM173" s="39">
        <v>0</v>
      </c>
      <c r="EN173" s="39">
        <v>0</v>
      </c>
      <c r="EO173" s="39">
        <v>0</v>
      </c>
      <c r="EP173" s="39">
        <v>0</v>
      </c>
      <c r="EQ173" s="39"/>
      <c r="ER173" s="39"/>
      <c r="ES173" s="39"/>
      <c r="ET173" s="39"/>
      <c r="EU173" s="39"/>
      <c r="EV173" s="39"/>
      <c r="EW173" s="39"/>
      <c r="EX173" s="39"/>
      <c r="EY173" s="39"/>
      <c r="EZ173" s="39"/>
      <c r="FA173" s="39"/>
      <c r="FB173" s="39"/>
      <c r="FC173" s="39"/>
      <c r="FD173" s="39"/>
      <c r="FE173" s="39"/>
      <c r="FF173" s="39"/>
      <c r="FG173" s="39"/>
      <c r="FH173" s="39"/>
      <c r="FI173" s="39"/>
      <c r="FJ173" s="39"/>
      <c r="FK173" s="39"/>
      <c r="FL173" s="39"/>
      <c r="FM173" s="39"/>
      <c r="FN173" s="39"/>
      <c r="FO173" s="39"/>
      <c r="FP173" s="39"/>
      <c r="FQ173" s="39"/>
      <c r="FR173" s="39"/>
      <c r="FS173" s="39"/>
      <c r="FT173" s="39"/>
      <c r="FU173" s="39"/>
      <c r="FV173" s="39"/>
      <c r="FW173" s="39"/>
      <c r="FX173" s="39"/>
      <c r="FY173" s="39"/>
      <c r="FZ173" s="39"/>
      <c r="GA173" s="39"/>
      <c r="GB173" s="39"/>
      <c r="GC173" s="39"/>
      <c r="GD173" s="39"/>
      <c r="GE173" s="39"/>
      <c r="GF173" s="39"/>
      <c r="GG173" s="39"/>
      <c r="GH173" s="39"/>
      <c r="GI173" s="39"/>
      <c r="GJ173" s="39"/>
      <c r="GK173" s="39"/>
      <c r="GL173" s="39"/>
      <c r="GM173" s="39"/>
      <c r="GN173" s="39"/>
      <c r="GO173" s="39"/>
      <c r="GP173" s="39"/>
      <c r="GQ173" s="39"/>
      <c r="GR173" s="39"/>
      <c r="GS173" s="39"/>
      <c r="GT173" s="39"/>
      <c r="GU173" s="39"/>
      <c r="GV173" s="39"/>
      <c r="GW173" s="39"/>
      <c r="GX173" s="39"/>
      <c r="GY173" s="39"/>
      <c r="GZ173" s="39"/>
      <c r="HA173" s="39"/>
      <c r="HB173" s="39"/>
      <c r="HC173" s="39"/>
      <c r="HD173" s="39"/>
      <c r="HE173" s="39"/>
      <c r="HF173" s="39"/>
      <c r="HG173" s="39"/>
      <c r="HH173" s="39"/>
      <c r="HI173" s="39"/>
      <c r="HJ173" s="39"/>
      <c r="HK173" s="39"/>
      <c r="HL173" s="39"/>
      <c r="HM173" s="39"/>
      <c r="HN173" s="39"/>
      <c r="HO173" s="39"/>
      <c r="HP173" s="39"/>
      <c r="HQ173" s="39"/>
      <c r="HR173" s="39"/>
      <c r="HS173" s="39"/>
      <c r="HT173" s="39"/>
      <c r="HU173" s="39"/>
      <c r="HV173" s="39"/>
      <c r="HW173" s="39"/>
      <c r="HX173" s="39"/>
      <c r="HY173" s="39"/>
      <c r="HZ173" s="39"/>
      <c r="IA173" s="39"/>
      <c r="IB173" s="39"/>
      <c r="IC173" s="39"/>
      <c r="ID173" s="39" t="s">
        <v>355</v>
      </c>
      <c r="IE173" s="39"/>
      <c r="IF173" s="39"/>
      <c r="IG173" s="39"/>
      <c r="IH173" s="39"/>
      <c r="II173" s="39"/>
      <c r="IJ173" s="39"/>
      <c r="IK173" s="39"/>
      <c r="IL173" s="39"/>
      <c r="IM173" s="39"/>
      <c r="IN173" s="39"/>
      <c r="IO173" s="39"/>
      <c r="IP173" s="39"/>
      <c r="IQ173" s="39"/>
      <c r="IR173" s="39"/>
      <c r="IS173" s="39"/>
      <c r="IT173" s="39"/>
      <c r="IU173" s="39"/>
      <c r="IV173" s="39"/>
      <c r="IW173" s="39"/>
      <c r="IX173" s="39"/>
      <c r="IY173" s="39"/>
      <c r="IZ173" s="39"/>
      <c r="JA173" s="39"/>
      <c r="JB173" s="39"/>
      <c r="JC173" s="39"/>
      <c r="JD173" s="39"/>
      <c r="JE173" s="39"/>
      <c r="JF173" s="39"/>
      <c r="JG173" s="39"/>
      <c r="JH173" s="39"/>
      <c r="JI173" s="39"/>
      <c r="JJ173" s="39"/>
      <c r="JK173" s="39"/>
      <c r="JL173" s="39"/>
      <c r="JM173" s="39"/>
      <c r="JN173" s="39"/>
      <c r="JO173" s="39"/>
      <c r="JP173" s="39"/>
      <c r="JQ173" s="39"/>
      <c r="JR173" s="39"/>
      <c r="JS173" s="39"/>
      <c r="JT173" s="39"/>
      <c r="JU173" s="39"/>
      <c r="JV173" s="39"/>
      <c r="JW173" s="39"/>
      <c r="JX173" s="39"/>
      <c r="JY173" s="39"/>
      <c r="JZ173" s="39"/>
      <c r="KA173" s="39"/>
      <c r="KB173" s="61"/>
      <c r="KC173" s="39"/>
      <c r="KD173" s="39"/>
      <c r="KE173" s="39"/>
      <c r="KF173" s="39"/>
      <c r="KG173" s="39"/>
      <c r="KH173" s="39"/>
      <c r="KI173" s="39"/>
      <c r="KJ173" s="39"/>
      <c r="KK173" s="39"/>
      <c r="KL173" s="39"/>
      <c r="KM173" s="39"/>
      <c r="KN173" s="39"/>
      <c r="KO173" s="39"/>
      <c r="KP173" s="39"/>
      <c r="KQ173" s="39"/>
      <c r="KR173" s="39"/>
      <c r="KS173" s="39"/>
      <c r="KT173" s="39"/>
      <c r="KU173" s="39"/>
      <c r="KV173" s="39"/>
      <c r="KW173" s="39"/>
      <c r="KX173" s="39"/>
      <c r="KY173" s="39"/>
      <c r="KZ173" s="39"/>
      <c r="LA173" s="39"/>
      <c r="LB173" s="39"/>
      <c r="LC173" s="39"/>
      <c r="LD173" s="39"/>
      <c r="LE173" s="39"/>
      <c r="LF173" s="39"/>
      <c r="LG173" s="39"/>
      <c r="LH173" s="39"/>
      <c r="LI173" s="39"/>
      <c r="LJ173" s="39"/>
      <c r="LK173" s="39"/>
      <c r="LL173" s="39"/>
      <c r="LM173" s="39"/>
      <c r="LN173" s="39"/>
      <c r="LO173" s="39"/>
      <c r="LP173" s="39"/>
      <c r="LQ173" s="39"/>
      <c r="LR173" s="39"/>
      <c r="LS173" s="39"/>
      <c r="LT173" s="39"/>
      <c r="LU173" s="39"/>
      <c r="LV173" s="39"/>
      <c r="LW173" s="39"/>
      <c r="LX173" s="39"/>
      <c r="LY173" s="39"/>
      <c r="LZ173" s="39"/>
      <c r="MA173" s="39"/>
      <c r="MB173" s="39"/>
      <c r="MC173" s="39"/>
      <c r="MD173" s="39"/>
      <c r="ME173" s="39"/>
      <c r="MF173" s="39"/>
      <c r="MG173" s="39"/>
      <c r="MH173" s="39"/>
      <c r="MI173" s="39"/>
      <c r="MJ173" s="39" t="s">
        <v>355</v>
      </c>
      <c r="MK173" s="39">
        <v>0</v>
      </c>
      <c r="ML173" s="39">
        <v>0</v>
      </c>
      <c r="MM173" s="39">
        <v>0</v>
      </c>
      <c r="MN173" s="39">
        <v>0</v>
      </c>
      <c r="MO173" s="39">
        <v>0</v>
      </c>
      <c r="MP173" s="39">
        <v>0</v>
      </c>
      <c r="MQ173" s="39">
        <v>1</v>
      </c>
      <c r="MR173" s="39">
        <v>0</v>
      </c>
      <c r="MS173" s="39"/>
      <c r="MT173" s="39"/>
      <c r="MU173" s="39"/>
      <c r="MV173" s="39"/>
      <c r="MW173" s="39"/>
      <c r="MX173" s="39"/>
      <c r="MY173" s="39"/>
      <c r="MZ173" s="39"/>
      <c r="NA173" s="39"/>
      <c r="NB173" s="39" t="s">
        <v>2258</v>
      </c>
      <c r="NC173" s="39">
        <v>1</v>
      </c>
      <c r="ND173" s="39">
        <v>0</v>
      </c>
      <c r="NE173" s="39">
        <v>0</v>
      </c>
      <c r="NF173" s="39">
        <v>1</v>
      </c>
      <c r="NG173" s="39"/>
      <c r="NH173" s="39"/>
      <c r="NI173" s="39"/>
      <c r="NJ173" s="39"/>
      <c r="NK173" s="39"/>
      <c r="NL173" s="39"/>
      <c r="NM173" s="39"/>
      <c r="NN173" s="39"/>
      <c r="NO173" s="39"/>
      <c r="NP173" s="39"/>
      <c r="NQ173" s="39"/>
      <c r="NR173" s="39"/>
      <c r="NS173" s="39"/>
      <c r="NT173" s="39"/>
      <c r="NU173" s="39"/>
      <c r="NV173" s="39"/>
      <c r="NW173" s="39"/>
      <c r="NX173" s="39"/>
      <c r="NY173" s="39"/>
      <c r="NZ173" s="39"/>
      <c r="OA173" s="39"/>
      <c r="OB173" s="39"/>
      <c r="OC173" s="39"/>
      <c r="OD173" s="39"/>
      <c r="OE173" s="39"/>
      <c r="OF173" s="39"/>
      <c r="OG173" s="39"/>
      <c r="OH173" s="39"/>
      <c r="OI173" s="39"/>
      <c r="OJ173" s="39"/>
      <c r="OK173" s="39"/>
      <c r="OL173" s="39"/>
      <c r="OM173" s="39"/>
      <c r="ON173" s="39"/>
      <c r="OO173" s="39"/>
      <c r="OP173" s="39"/>
      <c r="OQ173" s="39"/>
      <c r="OR173" s="39"/>
      <c r="OS173" s="39"/>
      <c r="OT173" s="39"/>
      <c r="OU173" s="39"/>
      <c r="OV173" s="39" t="s">
        <v>1202</v>
      </c>
      <c r="OW173" s="39">
        <v>0</v>
      </c>
      <c r="OX173" s="39">
        <v>0</v>
      </c>
      <c r="OY173" s="39">
        <v>1</v>
      </c>
      <c r="OZ173" s="39">
        <v>0</v>
      </c>
      <c r="PA173" s="39">
        <v>0</v>
      </c>
      <c r="PB173" s="39">
        <v>0</v>
      </c>
      <c r="PC173" s="39">
        <v>0</v>
      </c>
      <c r="PD173" s="39">
        <v>0</v>
      </c>
      <c r="PE173" s="39"/>
      <c r="PF173" s="39"/>
      <c r="PG173" s="39"/>
      <c r="PH173" s="39">
        <v>0</v>
      </c>
      <c r="PI173" s="39">
        <v>0</v>
      </c>
      <c r="PJ173" s="39">
        <v>0</v>
      </c>
      <c r="PK173" s="39"/>
      <c r="PL173" s="39"/>
      <c r="PM173" s="39"/>
      <c r="PN173" s="39"/>
      <c r="PO173" s="39"/>
      <c r="PP173" s="39"/>
      <c r="PQ173" s="39"/>
      <c r="PR173" s="39"/>
      <c r="PS173" s="39"/>
      <c r="PT173" s="39"/>
      <c r="PU173" s="39"/>
      <c r="PV173" s="39"/>
      <c r="PW173" s="39"/>
      <c r="PX173" s="39"/>
      <c r="PY173" s="39"/>
      <c r="PZ173" s="39"/>
      <c r="QA173" s="39"/>
      <c r="QB173" s="39"/>
      <c r="QC173" s="39" t="s">
        <v>754</v>
      </c>
      <c r="QD173" s="39"/>
      <c r="QE173" s="39" t="s">
        <v>3338</v>
      </c>
      <c r="QF173" s="39">
        <v>1</v>
      </c>
      <c r="QG173" s="39">
        <v>1</v>
      </c>
      <c r="QH173" s="39">
        <v>1</v>
      </c>
      <c r="QI173" s="39">
        <v>1</v>
      </c>
      <c r="QJ173" s="39">
        <v>1</v>
      </c>
      <c r="QK173" s="39">
        <v>0</v>
      </c>
      <c r="QL173" s="39">
        <v>0</v>
      </c>
      <c r="QM173" s="39">
        <v>0</v>
      </c>
      <c r="QN173" s="39">
        <v>0</v>
      </c>
      <c r="QO173" s="39"/>
      <c r="QP173" s="39" t="s">
        <v>2828</v>
      </c>
      <c r="QQ173" s="39">
        <v>0</v>
      </c>
      <c r="QR173" s="39">
        <v>0</v>
      </c>
      <c r="QS173" s="39">
        <v>1</v>
      </c>
      <c r="QT173" s="39">
        <v>0</v>
      </c>
      <c r="QU173" s="39">
        <v>0</v>
      </c>
      <c r="QV173" s="39">
        <v>0</v>
      </c>
      <c r="QW173" s="39">
        <v>0</v>
      </c>
      <c r="QX173" s="39">
        <v>0</v>
      </c>
      <c r="QY173" s="39">
        <v>0</v>
      </c>
      <c r="QZ173" s="39"/>
      <c r="RA173" s="39"/>
      <c r="RB173" s="39"/>
      <c r="RC173" s="39"/>
      <c r="RD173" s="39"/>
      <c r="RE173" s="39"/>
      <c r="RF173" s="39"/>
      <c r="RG173" s="39"/>
      <c r="RH173" s="39"/>
      <c r="RI173" s="39"/>
      <c r="RJ173" s="39"/>
      <c r="RK173" s="39"/>
      <c r="RL173" s="39"/>
      <c r="RM173" s="39"/>
      <c r="RN173" s="39"/>
      <c r="RO173" s="39"/>
      <c r="RP173" s="39"/>
      <c r="RQ173" s="39"/>
      <c r="RR173" s="39"/>
      <c r="RS173" s="39"/>
      <c r="RT173" s="39"/>
      <c r="RU173" s="39"/>
      <c r="RV173" s="39"/>
      <c r="RW173" s="39"/>
      <c r="RX173" s="39"/>
      <c r="RY173" s="39"/>
      <c r="RZ173" s="39"/>
      <c r="SA173" s="39"/>
      <c r="SB173" s="39"/>
      <c r="SC173" s="39"/>
      <c r="SD173" s="39"/>
      <c r="SE173" s="39"/>
      <c r="SF173" s="39"/>
      <c r="SG173" s="39"/>
      <c r="SH173" s="39"/>
      <c r="SI173" s="39"/>
      <c r="SJ173" s="39"/>
      <c r="SK173" s="39"/>
      <c r="SL173" s="39"/>
      <c r="SM173" s="39"/>
      <c r="SN173" s="39"/>
      <c r="SO173" s="39"/>
      <c r="SP173" s="39" t="s">
        <v>2254</v>
      </c>
      <c r="SQ173" s="39">
        <v>0</v>
      </c>
      <c r="SR173" s="39">
        <v>0</v>
      </c>
      <c r="SS173" s="39">
        <v>0</v>
      </c>
      <c r="ST173" s="39">
        <v>1</v>
      </c>
      <c r="SU173" s="39">
        <v>0</v>
      </c>
      <c r="SV173" s="39">
        <v>0</v>
      </c>
      <c r="SW173" s="39">
        <v>0</v>
      </c>
      <c r="SX173" s="39">
        <v>0</v>
      </c>
      <c r="SY173" s="39"/>
      <c r="SZ173" s="39"/>
      <c r="TA173" s="39" t="s">
        <v>2841</v>
      </c>
      <c r="TB173" s="39">
        <v>0</v>
      </c>
      <c r="TC173" s="39">
        <v>0</v>
      </c>
      <c r="TD173" s="39">
        <v>1</v>
      </c>
      <c r="TE173" s="39">
        <v>0</v>
      </c>
      <c r="TF173" s="39">
        <v>0</v>
      </c>
      <c r="TG173" s="39">
        <v>0</v>
      </c>
      <c r="TH173" s="39">
        <v>0</v>
      </c>
      <c r="TI173" s="39"/>
      <c r="TJ173" s="39"/>
      <c r="TK173" s="39"/>
      <c r="TL173" s="39"/>
      <c r="TM173" s="39"/>
      <c r="TN173" s="39"/>
      <c r="TO173" s="39"/>
      <c r="TP173" s="39"/>
      <c r="TQ173" s="39"/>
      <c r="TR173" s="39"/>
      <c r="TS173" s="39"/>
      <c r="TT173" s="39"/>
      <c r="TU173" s="39"/>
      <c r="TV173" s="39"/>
      <c r="TW173" s="39"/>
      <c r="TX173" s="39"/>
      <c r="TY173" s="39"/>
      <c r="TZ173" s="39"/>
      <c r="UA173" s="39"/>
      <c r="UB173" s="39"/>
      <c r="UC173" s="39"/>
      <c r="UD173" s="39"/>
      <c r="UE173" s="39"/>
      <c r="UF173" s="39"/>
      <c r="UG173" s="39"/>
      <c r="UH173" s="39"/>
      <c r="UI173" s="39"/>
      <c r="UJ173" s="39"/>
      <c r="UK173" s="39"/>
      <c r="UL173" s="39"/>
      <c r="UM173" s="39"/>
      <c r="UN173" s="39"/>
      <c r="UO173" s="39"/>
      <c r="UP173" s="39"/>
      <c r="UQ173" s="39"/>
      <c r="UR173" s="39"/>
      <c r="US173" s="39"/>
      <c r="UT173" s="39"/>
      <c r="UU173" s="39"/>
      <c r="UV173" s="39"/>
      <c r="UW173" s="39"/>
      <c r="UX173" s="39" t="s">
        <v>2254</v>
      </c>
      <c r="UY173" s="39">
        <v>0</v>
      </c>
      <c r="UZ173" s="39">
        <v>0</v>
      </c>
      <c r="VA173" s="39">
        <v>0</v>
      </c>
      <c r="VB173" s="39">
        <v>1</v>
      </c>
      <c r="VC173" s="39">
        <v>0</v>
      </c>
      <c r="VD173" s="39">
        <v>0</v>
      </c>
      <c r="VE173" s="39">
        <v>0</v>
      </c>
      <c r="VF173" s="39">
        <v>0</v>
      </c>
      <c r="VG173" s="39"/>
      <c r="VH173" s="39"/>
      <c r="VI173" s="39" t="s">
        <v>2841</v>
      </c>
      <c r="VJ173" s="39">
        <v>0</v>
      </c>
      <c r="VK173" s="39">
        <v>0</v>
      </c>
      <c r="VL173" s="39">
        <v>1</v>
      </c>
      <c r="VM173" s="39">
        <v>0</v>
      </c>
      <c r="VN173" s="39">
        <v>0</v>
      </c>
      <c r="VO173" s="39">
        <v>0</v>
      </c>
      <c r="VP173" s="39">
        <v>0</v>
      </c>
      <c r="VQ173" s="39"/>
      <c r="VR173" s="39" t="s">
        <v>327</v>
      </c>
      <c r="VS173" s="39" t="s">
        <v>1194</v>
      </c>
      <c r="VT173" s="39">
        <v>1</v>
      </c>
      <c r="VU173" s="39">
        <v>1</v>
      </c>
      <c r="VV173" s="39">
        <v>1</v>
      </c>
      <c r="VW173" s="39">
        <v>1</v>
      </c>
      <c r="VX173" s="39">
        <v>1</v>
      </c>
      <c r="VY173" s="39">
        <v>1</v>
      </c>
      <c r="VZ173" s="39">
        <v>1</v>
      </c>
      <c r="WA173" s="39">
        <v>0</v>
      </c>
      <c r="WB173" s="39"/>
      <c r="WC173" s="39">
        <v>0</v>
      </c>
      <c r="WD173" s="39">
        <v>0</v>
      </c>
      <c r="WE173" s="39">
        <v>0</v>
      </c>
      <c r="WF173" s="39"/>
      <c r="WG173" s="39" t="s">
        <v>4468</v>
      </c>
      <c r="WH173" s="39" t="s">
        <v>4513</v>
      </c>
      <c r="WI173" s="39" t="s">
        <v>355</v>
      </c>
      <c r="WJ173" s="39">
        <v>0</v>
      </c>
      <c r="WK173" s="39">
        <v>0</v>
      </c>
      <c r="WL173" s="39">
        <v>0</v>
      </c>
      <c r="WM173" s="39">
        <v>0</v>
      </c>
      <c r="WN173" s="39">
        <v>0</v>
      </c>
      <c r="WO173" s="39">
        <v>0</v>
      </c>
      <c r="WP173" s="39">
        <v>0</v>
      </c>
      <c r="WQ173" s="39">
        <v>0</v>
      </c>
      <c r="WR173" s="39">
        <v>0</v>
      </c>
      <c r="WS173" s="39">
        <v>0</v>
      </c>
      <c r="WT173" s="39">
        <v>0</v>
      </c>
      <c r="WU173" s="39"/>
      <c r="WV173" s="39">
        <v>0</v>
      </c>
      <c r="WW173" s="39">
        <v>1</v>
      </c>
      <c r="WX173" s="39">
        <v>0</v>
      </c>
      <c r="WY173" s="39"/>
      <c r="WZ173" s="39"/>
      <c r="XA173" s="39" t="s">
        <v>327</v>
      </c>
      <c r="XB173" s="39"/>
      <c r="XC173" s="39"/>
      <c r="XD173" s="39"/>
      <c r="XE173" s="39"/>
      <c r="XF173" s="39"/>
      <c r="XG173" s="39"/>
      <c r="XH173" s="39"/>
      <c r="XI173" s="39"/>
      <c r="XJ173" s="39" t="s">
        <v>327</v>
      </c>
      <c r="XK173" s="39" t="s">
        <v>327</v>
      </c>
      <c r="XL173" s="39"/>
      <c r="XM173" s="39"/>
      <c r="XN173" s="39">
        <v>0</v>
      </c>
      <c r="XO173" s="39">
        <v>0</v>
      </c>
      <c r="XP173" s="39">
        <v>0</v>
      </c>
      <c r="XQ173" s="39"/>
      <c r="XR173" s="39">
        <v>0</v>
      </c>
      <c r="XS173" s="39">
        <v>0</v>
      </c>
      <c r="XT173" s="39">
        <v>0</v>
      </c>
      <c r="XU173" s="39"/>
      <c r="XV173" s="39"/>
      <c r="XW173" s="39" t="s">
        <v>1915</v>
      </c>
      <c r="XX173" s="39">
        <v>232765204</v>
      </c>
      <c r="XY173" s="39" t="s">
        <v>3343</v>
      </c>
      <c r="XZ173" s="38">
        <v>44516.591979166667</v>
      </c>
      <c r="YA173" s="39"/>
      <c r="YB173" s="39"/>
      <c r="YC173" s="39" t="s">
        <v>336</v>
      </c>
      <c r="YD173" s="39" t="s">
        <v>337</v>
      </c>
      <c r="YE173" s="39"/>
      <c r="YF173" s="39">
        <v>187</v>
      </c>
    </row>
    <row r="174" spans="1:656" s="6" customFormat="1" x14ac:dyDescent="0.25">
      <c r="A174" s="37">
        <v>44516.676899409722</v>
      </c>
      <c r="B174" s="38">
        <v>44516.684688356479</v>
      </c>
      <c r="C174" s="38">
        <v>44516</v>
      </c>
      <c r="D174" s="39" t="s">
        <v>2735</v>
      </c>
      <c r="E174" s="39" t="s">
        <v>1199</v>
      </c>
      <c r="F174" s="38">
        <v>44515</v>
      </c>
      <c r="G174" s="39" t="s">
        <v>310</v>
      </c>
      <c r="H174" s="39" t="s">
        <v>310</v>
      </c>
      <c r="I174" s="39" t="s">
        <v>1915</v>
      </c>
      <c r="J174" s="39" t="s">
        <v>1029</v>
      </c>
      <c r="K174" s="39" t="s">
        <v>441</v>
      </c>
      <c r="L174" s="39"/>
      <c r="M174" s="39" t="s">
        <v>681</v>
      </c>
      <c r="N174" s="39" t="s">
        <v>310</v>
      </c>
      <c r="O174" s="39" t="s">
        <v>517</v>
      </c>
      <c r="P174" s="39" t="s">
        <v>656</v>
      </c>
      <c r="Q174" s="39"/>
      <c r="R174" s="39" t="s">
        <v>317</v>
      </c>
      <c r="S174" s="39">
        <v>2</v>
      </c>
      <c r="T174" s="39">
        <v>0</v>
      </c>
      <c r="U174" s="39">
        <v>2</v>
      </c>
      <c r="V174" s="39" t="s">
        <v>318</v>
      </c>
      <c r="W174" s="39">
        <v>1</v>
      </c>
      <c r="X174" s="39">
        <v>0</v>
      </c>
      <c r="Y174" s="39">
        <v>0</v>
      </c>
      <c r="Z174" s="39">
        <v>0</v>
      </c>
      <c r="AA174" s="39" t="s">
        <v>841</v>
      </c>
      <c r="AB174" s="39">
        <v>1</v>
      </c>
      <c r="AC174" s="39">
        <v>1</v>
      </c>
      <c r="AD174" s="39">
        <v>1</v>
      </c>
      <c r="AE174" s="39">
        <v>0</v>
      </c>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39"/>
      <c r="CH174" s="39"/>
      <c r="CI174" s="39"/>
      <c r="CJ174" s="39"/>
      <c r="CK174" s="39"/>
      <c r="CL174" s="39"/>
      <c r="CM174" s="39"/>
      <c r="CN174" s="39"/>
      <c r="CO174" s="39"/>
      <c r="CP174" s="39"/>
      <c r="CQ174" s="39"/>
      <c r="CR174" s="39"/>
      <c r="CS174" s="39"/>
      <c r="CT174" s="39"/>
      <c r="CU174" s="39"/>
      <c r="CV174" s="39"/>
      <c r="CW174" s="39"/>
      <c r="CX174" s="39"/>
      <c r="CY174" s="39"/>
      <c r="CZ174" s="39"/>
      <c r="DA174" s="39"/>
      <c r="DB174" s="39"/>
      <c r="DC174" s="39"/>
      <c r="DD174" s="39"/>
      <c r="DE174" s="39"/>
      <c r="DF174" s="39"/>
      <c r="DG174" s="39"/>
      <c r="DH174" s="39"/>
      <c r="DI174" s="39"/>
      <c r="DJ174" s="39"/>
      <c r="DK174" s="39"/>
      <c r="DL174" s="39"/>
      <c r="DM174" s="39"/>
      <c r="DN174" s="39"/>
      <c r="DO174" s="39"/>
      <c r="DP174" s="39"/>
      <c r="DQ174" s="39"/>
      <c r="DR174" s="39"/>
      <c r="DS174" s="39"/>
      <c r="DT174" s="39"/>
      <c r="DU174" s="39"/>
      <c r="DV174" s="39"/>
      <c r="DW174" s="39"/>
      <c r="DX174" s="39"/>
      <c r="DY174" s="39"/>
      <c r="DZ174" s="39"/>
      <c r="EA174" s="39"/>
      <c r="EB174" s="39"/>
      <c r="EC174" s="39"/>
      <c r="ED174" s="39"/>
      <c r="EE174" s="39"/>
      <c r="EF174" s="39"/>
      <c r="EG174" s="39"/>
      <c r="EH174" s="39"/>
      <c r="EI174" s="39"/>
      <c r="EJ174" s="39" t="s">
        <v>318</v>
      </c>
      <c r="EK174" s="39">
        <v>1</v>
      </c>
      <c r="EL174" s="39">
        <v>0</v>
      </c>
      <c r="EM174" s="39">
        <v>0</v>
      </c>
      <c r="EN174" s="39">
        <v>0</v>
      </c>
      <c r="EO174" s="39">
        <v>0</v>
      </c>
      <c r="EP174" s="39">
        <v>0</v>
      </c>
      <c r="EQ174" s="39"/>
      <c r="ER174" s="39"/>
      <c r="ES174" s="39"/>
      <c r="ET174" s="39"/>
      <c r="EU174" s="39"/>
      <c r="EV174" s="39"/>
      <c r="EW174" s="39"/>
      <c r="EX174" s="39"/>
      <c r="EY174" s="39"/>
      <c r="EZ174" s="39"/>
      <c r="FA174" s="39"/>
      <c r="FB174" s="39"/>
      <c r="FC174" s="39"/>
      <c r="FD174" s="39"/>
      <c r="FE174" s="39"/>
      <c r="FF174" s="39"/>
      <c r="FG174" s="39"/>
      <c r="FH174" s="39"/>
      <c r="FI174" s="39"/>
      <c r="FJ174" s="39"/>
      <c r="FK174" s="39"/>
      <c r="FL174" s="39"/>
      <c r="FM174" s="39"/>
      <c r="FN174" s="39"/>
      <c r="FO174" s="39"/>
      <c r="FP174" s="39"/>
      <c r="FQ174" s="39"/>
      <c r="FR174" s="39"/>
      <c r="FS174" s="39"/>
      <c r="FT174" s="39"/>
      <c r="FU174" s="39"/>
      <c r="FV174" s="39"/>
      <c r="FW174" s="39"/>
      <c r="FX174" s="39"/>
      <c r="FY174" s="39"/>
      <c r="FZ174" s="39"/>
      <c r="GA174" s="39"/>
      <c r="GB174" s="39"/>
      <c r="GC174" s="39"/>
      <c r="GD174" s="39"/>
      <c r="GE174" s="39"/>
      <c r="GF174" s="39"/>
      <c r="GG174" s="39"/>
      <c r="GH174" s="39"/>
      <c r="GI174" s="39"/>
      <c r="GJ174" s="39"/>
      <c r="GK174" s="39"/>
      <c r="GL174" s="39"/>
      <c r="GM174" s="39"/>
      <c r="GN174" s="39"/>
      <c r="GO174" s="39"/>
      <c r="GP174" s="39"/>
      <c r="GQ174" s="39"/>
      <c r="GR174" s="39"/>
      <c r="GS174" s="39"/>
      <c r="GT174" s="39"/>
      <c r="GU174" s="39"/>
      <c r="GV174" s="39"/>
      <c r="GW174" s="39"/>
      <c r="GX174" s="39"/>
      <c r="GY174" s="39"/>
      <c r="GZ174" s="39"/>
      <c r="HA174" s="39"/>
      <c r="HB174" s="39"/>
      <c r="HC174" s="39"/>
      <c r="HD174" s="39"/>
      <c r="HE174" s="39"/>
      <c r="HF174" s="39"/>
      <c r="HG174" s="39"/>
      <c r="HH174" s="39"/>
      <c r="HI174" s="39"/>
      <c r="HJ174" s="39"/>
      <c r="HK174" s="39"/>
      <c r="HL174" s="39"/>
      <c r="HM174" s="39"/>
      <c r="HN174" s="39"/>
      <c r="HO174" s="39"/>
      <c r="HP174" s="39"/>
      <c r="HQ174" s="39"/>
      <c r="HR174" s="39"/>
      <c r="HS174" s="39"/>
      <c r="HT174" s="39"/>
      <c r="HU174" s="39"/>
      <c r="HV174" s="39"/>
      <c r="HW174" s="39"/>
      <c r="HX174" s="39"/>
      <c r="HY174" s="39"/>
      <c r="HZ174" s="39"/>
      <c r="IA174" s="39"/>
      <c r="IB174" s="39"/>
      <c r="IC174" s="39"/>
      <c r="ID174" s="39" t="s">
        <v>4299</v>
      </c>
      <c r="IE174" s="39"/>
      <c r="IF174" s="39"/>
      <c r="IG174" s="39"/>
      <c r="IH174" s="39"/>
      <c r="II174" s="39"/>
      <c r="IJ174" s="39"/>
      <c r="IK174" s="39"/>
      <c r="IL174" s="39"/>
      <c r="IM174" s="39"/>
      <c r="IN174" s="39"/>
      <c r="IO174" s="39"/>
      <c r="IP174" s="39"/>
      <c r="IQ174" s="39"/>
      <c r="IR174" s="39"/>
      <c r="IS174" s="39"/>
      <c r="IT174" s="39"/>
      <c r="IU174" s="39"/>
      <c r="IV174" s="39"/>
      <c r="IW174" s="39"/>
      <c r="IX174" s="39"/>
      <c r="IY174" s="39"/>
      <c r="IZ174" s="39"/>
      <c r="JA174" s="39"/>
      <c r="JB174" s="39"/>
      <c r="JC174" s="39"/>
      <c r="JD174" s="39"/>
      <c r="JE174" s="39"/>
      <c r="JF174" s="39"/>
      <c r="JG174" s="39"/>
      <c r="JH174" s="39"/>
      <c r="JI174" s="39"/>
      <c r="JJ174" s="39"/>
      <c r="JK174" s="39"/>
      <c r="JL174" s="39"/>
      <c r="JM174" s="39"/>
      <c r="JN174" s="39"/>
      <c r="JO174" s="39"/>
      <c r="JP174" s="39"/>
      <c r="JQ174" s="39"/>
      <c r="JR174" s="39"/>
      <c r="JS174" s="39"/>
      <c r="JT174" s="39"/>
      <c r="JU174" s="39"/>
      <c r="JV174" s="39"/>
      <c r="JW174" s="39"/>
      <c r="JX174" s="39"/>
      <c r="JY174" s="39"/>
      <c r="JZ174" s="39"/>
      <c r="KA174" s="39"/>
      <c r="KB174" s="61"/>
      <c r="KC174" s="39"/>
      <c r="KD174" s="39"/>
      <c r="KE174" s="39"/>
      <c r="KF174" s="39"/>
      <c r="KG174" s="39"/>
      <c r="KH174" s="39"/>
      <c r="KI174" s="39"/>
      <c r="KJ174" s="39"/>
      <c r="KK174" s="39"/>
      <c r="KL174" s="39"/>
      <c r="KM174" s="39"/>
      <c r="KN174" s="39"/>
      <c r="KO174" s="39"/>
      <c r="KP174" s="39"/>
      <c r="KQ174" s="39"/>
      <c r="KR174" s="39"/>
      <c r="KS174" s="39"/>
      <c r="KT174" s="39"/>
      <c r="KU174" s="39"/>
      <c r="KV174" s="39"/>
      <c r="KW174" s="39"/>
      <c r="KX174" s="39"/>
      <c r="KY174" s="39"/>
      <c r="KZ174" s="39"/>
      <c r="LA174" s="39"/>
      <c r="LB174" s="39"/>
      <c r="LC174" s="39"/>
      <c r="LD174" s="39"/>
      <c r="LE174" s="39"/>
      <c r="LF174" s="39"/>
      <c r="LG174" s="39"/>
      <c r="LH174" s="39"/>
      <c r="LI174" s="39"/>
      <c r="LJ174" s="39"/>
      <c r="LK174" s="39"/>
      <c r="LL174" s="39"/>
      <c r="LM174" s="39"/>
      <c r="LN174" s="39"/>
      <c r="LO174" s="39"/>
      <c r="LP174" s="39"/>
      <c r="LQ174" s="39"/>
      <c r="LR174" s="39"/>
      <c r="LS174" s="39"/>
      <c r="LT174" s="39"/>
      <c r="LU174" s="39"/>
      <c r="LV174" s="39"/>
      <c r="LW174" s="39"/>
      <c r="LX174" s="39"/>
      <c r="LY174" s="39"/>
      <c r="LZ174" s="39"/>
      <c r="MA174" s="39"/>
      <c r="MB174" s="39"/>
      <c r="MC174" s="39"/>
      <c r="MD174" s="39"/>
      <c r="ME174" s="39"/>
      <c r="MF174" s="39"/>
      <c r="MG174" s="39"/>
      <c r="MH174" s="39"/>
      <c r="MI174" s="39"/>
      <c r="MJ174" s="39" t="s">
        <v>1061</v>
      </c>
      <c r="MK174" s="39">
        <v>1</v>
      </c>
      <c r="ML174" s="39">
        <v>1</v>
      </c>
      <c r="MM174" s="39">
        <v>1</v>
      </c>
      <c r="MN174" s="39">
        <v>1</v>
      </c>
      <c r="MO174" s="39">
        <v>0</v>
      </c>
      <c r="MP174" s="39">
        <v>0</v>
      </c>
      <c r="MQ174" s="39">
        <v>0</v>
      </c>
      <c r="MR174" s="39">
        <v>0</v>
      </c>
      <c r="MS174" s="39"/>
      <c r="MT174" s="39"/>
      <c r="MU174" s="39"/>
      <c r="MV174" s="39"/>
      <c r="MW174" s="39"/>
      <c r="MX174" s="39"/>
      <c r="MY174" s="39"/>
      <c r="MZ174" s="39"/>
      <c r="NA174" s="39"/>
      <c r="NB174" s="39" t="s">
        <v>325</v>
      </c>
      <c r="NC174" s="39">
        <v>1</v>
      </c>
      <c r="ND174" s="39">
        <v>0</v>
      </c>
      <c r="NE174" s="39">
        <v>0</v>
      </c>
      <c r="NF174" s="39">
        <v>0</v>
      </c>
      <c r="NG174" s="39"/>
      <c r="NH174" s="39"/>
      <c r="NI174" s="39"/>
      <c r="NJ174" s="39"/>
      <c r="NK174" s="39"/>
      <c r="NL174" s="39"/>
      <c r="NM174" s="39"/>
      <c r="NN174" s="39"/>
      <c r="NO174" s="39"/>
      <c r="NP174" s="39"/>
      <c r="NQ174" s="39"/>
      <c r="NR174" s="39"/>
      <c r="NS174" s="39"/>
      <c r="NT174" s="39"/>
      <c r="NU174" s="39"/>
      <c r="NV174" s="39"/>
      <c r="NW174" s="39"/>
      <c r="NX174" s="39"/>
      <c r="NY174" s="39"/>
      <c r="NZ174" s="39"/>
      <c r="OA174" s="39"/>
      <c r="OB174" s="39"/>
      <c r="OC174" s="39"/>
      <c r="OD174" s="39"/>
      <c r="OE174" s="39"/>
      <c r="OF174" s="39"/>
      <c r="OG174" s="39"/>
      <c r="OH174" s="39"/>
      <c r="OI174" s="39"/>
      <c r="OJ174" s="39"/>
      <c r="OK174" s="39"/>
      <c r="OL174" s="39"/>
      <c r="OM174" s="39"/>
      <c r="ON174" s="39"/>
      <c r="OO174" s="39"/>
      <c r="OP174" s="39"/>
      <c r="OQ174" s="39"/>
      <c r="OR174" s="39"/>
      <c r="OS174" s="39"/>
      <c r="OT174" s="39"/>
      <c r="OU174" s="39"/>
      <c r="OV174" s="39" t="s">
        <v>326</v>
      </c>
      <c r="OW174" s="39">
        <v>0</v>
      </c>
      <c r="OX174" s="39">
        <v>1</v>
      </c>
      <c r="OY174" s="39">
        <v>0</v>
      </c>
      <c r="OZ174" s="39">
        <v>0</v>
      </c>
      <c r="PA174" s="39">
        <v>0</v>
      </c>
      <c r="PB174" s="39">
        <v>0</v>
      </c>
      <c r="PC174" s="39">
        <v>0</v>
      </c>
      <c r="PD174" s="39">
        <v>0</v>
      </c>
      <c r="PE174" s="39"/>
      <c r="PF174" s="39"/>
      <c r="PG174" s="39"/>
      <c r="PH174" s="39">
        <v>0</v>
      </c>
      <c r="PI174" s="39">
        <v>0</v>
      </c>
      <c r="PJ174" s="39">
        <v>0</v>
      </c>
      <c r="PK174" s="39"/>
      <c r="PL174" s="39"/>
      <c r="PM174" s="39" t="s">
        <v>1018</v>
      </c>
      <c r="PN174" s="39">
        <v>0</v>
      </c>
      <c r="PO174" s="39">
        <v>0</v>
      </c>
      <c r="PP174" s="39">
        <v>0</v>
      </c>
      <c r="PQ174" s="39">
        <v>0</v>
      </c>
      <c r="PR174" s="39">
        <v>0</v>
      </c>
      <c r="PS174" s="39">
        <v>0</v>
      </c>
      <c r="PT174" s="39">
        <v>0</v>
      </c>
      <c r="PU174" s="39">
        <v>0</v>
      </c>
      <c r="PV174" s="39">
        <v>0</v>
      </c>
      <c r="PW174" s="39">
        <v>1</v>
      </c>
      <c r="PX174" s="39">
        <v>0</v>
      </c>
      <c r="PY174" s="39">
        <v>0</v>
      </c>
      <c r="PZ174" s="39">
        <v>0</v>
      </c>
      <c r="QA174" s="39">
        <v>0</v>
      </c>
      <c r="QB174" s="39"/>
      <c r="QC174" s="39" t="s">
        <v>754</v>
      </c>
      <c r="QD174" s="39"/>
      <c r="QE174" s="39" t="s">
        <v>1090</v>
      </c>
      <c r="QF174" s="39">
        <v>1</v>
      </c>
      <c r="QG174" s="39">
        <v>1</v>
      </c>
      <c r="QH174" s="39">
        <v>1</v>
      </c>
      <c r="QI174" s="39">
        <v>1</v>
      </c>
      <c r="QJ174" s="39">
        <v>1</v>
      </c>
      <c r="QK174" s="39">
        <v>0</v>
      </c>
      <c r="QL174" s="39">
        <v>0</v>
      </c>
      <c r="QM174" s="39">
        <v>0</v>
      </c>
      <c r="QN174" s="39">
        <v>0</v>
      </c>
      <c r="QO174" s="39"/>
      <c r="QP174" s="39" t="s">
        <v>318</v>
      </c>
      <c r="QQ174" s="39">
        <v>0</v>
      </c>
      <c r="QR174" s="39">
        <v>0</v>
      </c>
      <c r="QS174" s="39">
        <v>0</v>
      </c>
      <c r="QT174" s="39">
        <v>0</v>
      </c>
      <c r="QU174" s="39">
        <v>0</v>
      </c>
      <c r="QV174" s="39">
        <v>1</v>
      </c>
      <c r="QW174" s="39">
        <v>0</v>
      </c>
      <c r="QX174" s="39">
        <v>0</v>
      </c>
      <c r="QY174" s="39">
        <v>0</v>
      </c>
      <c r="QZ174" s="39"/>
      <c r="RA174" s="39"/>
      <c r="RB174" s="39"/>
      <c r="RC174" s="39"/>
      <c r="RD174" s="39"/>
      <c r="RE174" s="39"/>
      <c r="RF174" s="39"/>
      <c r="RG174" s="39"/>
      <c r="RH174" s="39"/>
      <c r="RI174" s="39"/>
      <c r="RJ174" s="39"/>
      <c r="RK174" s="39"/>
      <c r="RL174" s="39"/>
      <c r="RM174" s="39"/>
      <c r="RN174" s="39"/>
      <c r="RO174" s="39"/>
      <c r="RP174" s="39"/>
      <c r="RQ174" s="39"/>
      <c r="RR174" s="39"/>
      <c r="RS174" s="39"/>
      <c r="RT174" s="39"/>
      <c r="RU174" s="39"/>
      <c r="RV174" s="39"/>
      <c r="RW174" s="39"/>
      <c r="RX174" s="39"/>
      <c r="RY174" s="39"/>
      <c r="RZ174" s="39"/>
      <c r="SA174" s="39"/>
      <c r="SB174" s="39"/>
      <c r="SC174" s="39"/>
      <c r="SD174" s="39"/>
      <c r="SE174" s="39"/>
      <c r="SF174" s="39"/>
      <c r="SG174" s="39"/>
      <c r="SH174" s="39"/>
      <c r="SI174" s="39"/>
      <c r="SJ174" s="39"/>
      <c r="SK174" s="39"/>
      <c r="SL174" s="39"/>
      <c r="SM174" s="39"/>
      <c r="SN174" s="39"/>
      <c r="SO174" s="39"/>
      <c r="SP174" s="39"/>
      <c r="SQ174" s="39"/>
      <c r="SR174" s="39"/>
      <c r="SS174" s="39"/>
      <c r="ST174" s="39"/>
      <c r="SU174" s="39"/>
      <c r="SV174" s="39"/>
      <c r="SW174" s="39"/>
      <c r="SX174" s="39"/>
      <c r="SY174" s="39"/>
      <c r="SZ174" s="39"/>
      <c r="TA174" s="39"/>
      <c r="TB174" s="39"/>
      <c r="TC174" s="39"/>
      <c r="TD174" s="39"/>
      <c r="TE174" s="39"/>
      <c r="TF174" s="39"/>
      <c r="TG174" s="39"/>
      <c r="TH174" s="39"/>
      <c r="TI174" s="39"/>
      <c r="TJ174" s="39"/>
      <c r="TK174" s="39"/>
      <c r="TL174" s="39"/>
      <c r="TM174" s="39"/>
      <c r="TN174" s="39"/>
      <c r="TO174" s="39"/>
      <c r="TP174" s="39"/>
      <c r="TQ174" s="39"/>
      <c r="TR174" s="39"/>
      <c r="TS174" s="39"/>
      <c r="TT174" s="39"/>
      <c r="TU174" s="39"/>
      <c r="TV174" s="39"/>
      <c r="TW174" s="39"/>
      <c r="TX174" s="39"/>
      <c r="TY174" s="39"/>
      <c r="TZ174" s="39"/>
      <c r="UA174" s="39"/>
      <c r="UB174" s="39"/>
      <c r="UC174" s="39"/>
      <c r="UD174" s="39"/>
      <c r="UE174" s="39"/>
      <c r="UF174" s="39"/>
      <c r="UG174" s="39"/>
      <c r="UH174" s="39"/>
      <c r="UI174" s="39"/>
      <c r="UJ174" s="39"/>
      <c r="UK174" s="39"/>
      <c r="UL174" s="39"/>
      <c r="UM174" s="39"/>
      <c r="UN174" s="39"/>
      <c r="UO174" s="39"/>
      <c r="UP174" s="39"/>
      <c r="UQ174" s="39"/>
      <c r="UR174" s="39"/>
      <c r="US174" s="39"/>
      <c r="UT174" s="39"/>
      <c r="UU174" s="39"/>
      <c r="UV174" s="39"/>
      <c r="UW174" s="39"/>
      <c r="UX174" s="39"/>
      <c r="UY174" s="39"/>
      <c r="UZ174" s="39"/>
      <c r="VA174" s="39"/>
      <c r="VB174" s="39"/>
      <c r="VC174" s="39"/>
      <c r="VD174" s="39"/>
      <c r="VE174" s="39"/>
      <c r="VF174" s="39"/>
      <c r="VG174" s="39"/>
      <c r="VH174" s="39"/>
      <c r="VI174" s="39"/>
      <c r="VJ174" s="39"/>
      <c r="VK174" s="39"/>
      <c r="VL174" s="39"/>
      <c r="VM174" s="39"/>
      <c r="VN174" s="39"/>
      <c r="VO174" s="39"/>
      <c r="VP174" s="39"/>
      <c r="VQ174" s="39"/>
      <c r="VR174" s="39"/>
      <c r="VS174" s="39" t="s">
        <v>1194</v>
      </c>
      <c r="VT174" s="39">
        <v>1</v>
      </c>
      <c r="VU174" s="39">
        <v>1</v>
      </c>
      <c r="VV174" s="39">
        <v>1</v>
      </c>
      <c r="VW174" s="39">
        <v>1</v>
      </c>
      <c r="VX174" s="39">
        <v>1</v>
      </c>
      <c r="VY174" s="39">
        <v>1</v>
      </c>
      <c r="VZ174" s="39">
        <v>1</v>
      </c>
      <c r="WA174" s="39">
        <v>0</v>
      </c>
      <c r="WB174" s="39"/>
      <c r="WC174" s="39">
        <v>0</v>
      </c>
      <c r="WD174" s="39">
        <v>0</v>
      </c>
      <c r="WE174" s="39">
        <v>0</v>
      </c>
      <c r="WF174" s="39"/>
      <c r="WG174" s="39" t="s">
        <v>4476</v>
      </c>
      <c r="WH174" s="39" t="s">
        <v>4102</v>
      </c>
      <c r="WI174" s="39" t="s">
        <v>355</v>
      </c>
      <c r="WJ174" s="39">
        <v>0</v>
      </c>
      <c r="WK174" s="39">
        <v>0</v>
      </c>
      <c r="WL174" s="39">
        <v>0</v>
      </c>
      <c r="WM174" s="39">
        <v>0</v>
      </c>
      <c r="WN174" s="39">
        <v>0</v>
      </c>
      <c r="WO174" s="39">
        <v>0</v>
      </c>
      <c r="WP174" s="39">
        <v>0</v>
      </c>
      <c r="WQ174" s="39">
        <v>0</v>
      </c>
      <c r="WR174" s="39">
        <v>0</v>
      </c>
      <c r="WS174" s="39">
        <v>0</v>
      </c>
      <c r="WT174" s="39">
        <v>0</v>
      </c>
      <c r="WU174" s="39"/>
      <c r="WV174" s="39">
        <v>0</v>
      </c>
      <c r="WW174" s="39">
        <v>1</v>
      </c>
      <c r="WX174" s="39">
        <v>0</v>
      </c>
      <c r="WY174" s="39"/>
      <c r="WZ174" s="39"/>
      <c r="XA174" s="39" t="s">
        <v>327</v>
      </c>
      <c r="XB174" s="39"/>
      <c r="XC174" s="39"/>
      <c r="XD174" s="39"/>
      <c r="XE174" s="39"/>
      <c r="XF174" s="39"/>
      <c r="XG174" s="39"/>
      <c r="XH174" s="39"/>
      <c r="XI174" s="39"/>
      <c r="XJ174" s="39" t="s">
        <v>327</v>
      </c>
      <c r="XK174" s="39" t="s">
        <v>327</v>
      </c>
      <c r="XL174" s="39"/>
      <c r="XM174" s="39" t="s">
        <v>3347</v>
      </c>
      <c r="XN174" s="39">
        <v>1</v>
      </c>
      <c r="XO174" s="39">
        <v>1</v>
      </c>
      <c r="XP174" s="39">
        <v>1</v>
      </c>
      <c r="XQ174" s="39"/>
      <c r="XR174" s="39">
        <v>0</v>
      </c>
      <c r="XS174" s="39">
        <v>0</v>
      </c>
      <c r="XT174" s="39">
        <v>0</v>
      </c>
      <c r="XU174" s="39"/>
      <c r="XV174" s="39">
        <v>130</v>
      </c>
      <c r="XW174" s="39" t="s">
        <v>4156</v>
      </c>
      <c r="XX174" s="39">
        <v>232773635</v>
      </c>
      <c r="XY174" s="39" t="s">
        <v>3349</v>
      </c>
      <c r="XZ174" s="38">
        <v>44516.601435185177</v>
      </c>
      <c r="YA174" s="39"/>
      <c r="YB174" s="39"/>
      <c r="YC174" s="39" t="s">
        <v>336</v>
      </c>
      <c r="YD174" s="39" t="s">
        <v>337</v>
      </c>
      <c r="YE174" s="39"/>
      <c r="YF174" s="39">
        <v>188</v>
      </c>
    </row>
    <row r="175" spans="1:656" s="6" customFormat="1" x14ac:dyDescent="0.25">
      <c r="A175" s="37">
        <v>44516.685960370371</v>
      </c>
      <c r="B175" s="38">
        <v>44516.699461782409</v>
      </c>
      <c r="C175" s="38">
        <v>44516</v>
      </c>
      <c r="D175" s="39" t="s">
        <v>2735</v>
      </c>
      <c r="E175" s="39" t="s">
        <v>1199</v>
      </c>
      <c r="F175" s="38">
        <v>44515</v>
      </c>
      <c r="G175" s="39" t="s">
        <v>310</v>
      </c>
      <c r="H175" s="39" t="s">
        <v>310</v>
      </c>
      <c r="I175" s="39" t="s">
        <v>1915</v>
      </c>
      <c r="J175" s="39" t="s">
        <v>1029</v>
      </c>
      <c r="K175" s="39" t="s">
        <v>441</v>
      </c>
      <c r="L175" s="39"/>
      <c r="M175" s="39" t="s">
        <v>314</v>
      </c>
      <c r="N175" s="39" t="s">
        <v>327</v>
      </c>
      <c r="O175" s="39" t="s">
        <v>315</v>
      </c>
      <c r="P175" s="39" t="s">
        <v>316</v>
      </c>
      <c r="Q175" s="39"/>
      <c r="R175" s="39" t="s">
        <v>317</v>
      </c>
      <c r="S175" s="39">
        <v>1</v>
      </c>
      <c r="T175" s="39">
        <v>0</v>
      </c>
      <c r="U175" s="39">
        <v>1</v>
      </c>
      <c r="V175" s="39" t="s">
        <v>319</v>
      </c>
      <c r="W175" s="39">
        <v>0</v>
      </c>
      <c r="X175" s="39">
        <v>1</v>
      </c>
      <c r="Y175" s="39">
        <v>0</v>
      </c>
      <c r="Z175" s="39">
        <v>0</v>
      </c>
      <c r="AA175" s="39"/>
      <c r="AB175" s="39"/>
      <c r="AC175" s="39"/>
      <c r="AD175" s="39"/>
      <c r="AE175" s="39"/>
      <c r="AF175" s="39" t="s">
        <v>310</v>
      </c>
      <c r="AG175" s="39" t="s">
        <v>339</v>
      </c>
      <c r="AH175" s="39">
        <v>1</v>
      </c>
      <c r="AI175" s="39">
        <v>0</v>
      </c>
      <c r="AJ175" s="39">
        <v>0</v>
      </c>
      <c r="AK175" s="39">
        <v>0</v>
      </c>
      <c r="AL175" s="39">
        <v>0</v>
      </c>
      <c r="AM175" s="39">
        <v>0</v>
      </c>
      <c r="AN175" s="39">
        <v>0</v>
      </c>
      <c r="AO175" s="39">
        <v>0</v>
      </c>
      <c r="AP175" s="39"/>
      <c r="AQ175" s="39" t="s">
        <v>383</v>
      </c>
      <c r="AR175" s="39"/>
      <c r="AS175" s="39">
        <v>100</v>
      </c>
      <c r="AT175" s="39" t="s">
        <v>327</v>
      </c>
      <c r="AU175" s="39"/>
      <c r="AV175" s="39"/>
      <c r="AW175" s="39"/>
      <c r="AX175" s="39"/>
      <c r="AY175" s="39"/>
      <c r="AZ175" s="39"/>
      <c r="BA175" s="39"/>
      <c r="BB175" s="39"/>
      <c r="BC175" s="39"/>
      <c r="BD175" s="39"/>
      <c r="BE175" s="39"/>
      <c r="BF175" s="39"/>
      <c r="BG175" s="39"/>
      <c r="BH175" s="39"/>
      <c r="BI175" s="39"/>
      <c r="BJ175" s="39"/>
      <c r="BK175" s="39"/>
      <c r="BL175" s="39"/>
      <c r="BM175" s="39"/>
      <c r="BN175" s="39"/>
      <c r="BO175" s="39" t="s">
        <v>427</v>
      </c>
      <c r="BP175" s="39"/>
      <c r="BQ175" s="39"/>
      <c r="BR175" s="39"/>
      <c r="BS175" s="39"/>
      <c r="BT175" s="39"/>
      <c r="BU175" s="39"/>
      <c r="BV175" s="39"/>
      <c r="BW175" s="39"/>
      <c r="BX175" s="39"/>
      <c r="BY175" s="39"/>
      <c r="BZ175" s="39"/>
      <c r="CA175" s="39"/>
      <c r="CB175" s="39"/>
      <c r="CC175" s="39"/>
      <c r="CD175" s="39"/>
      <c r="CE175" s="39"/>
      <c r="CF175" s="39"/>
      <c r="CG175" s="39"/>
      <c r="CH175" s="39"/>
      <c r="CI175" s="39"/>
      <c r="CJ175" s="39"/>
      <c r="CK175" s="39"/>
      <c r="CL175" s="39"/>
      <c r="CM175" s="39"/>
      <c r="CN175" s="39"/>
      <c r="CO175" s="39"/>
      <c r="CP175" s="39"/>
      <c r="CQ175" s="39"/>
      <c r="CR175" s="39"/>
      <c r="CS175" s="39"/>
      <c r="CT175" s="39"/>
      <c r="CU175" s="39"/>
      <c r="CV175" s="39"/>
      <c r="CW175" s="39"/>
      <c r="CX175" s="39"/>
      <c r="CY175" s="39"/>
      <c r="CZ175" s="39"/>
      <c r="DA175" s="39"/>
      <c r="DB175" s="39"/>
      <c r="DC175" s="39"/>
      <c r="DD175" s="39"/>
      <c r="DE175" s="39"/>
      <c r="DF175" s="39"/>
      <c r="DG175" s="39"/>
      <c r="DH175" s="39"/>
      <c r="DI175" s="39"/>
      <c r="DJ175" s="39"/>
      <c r="DK175" s="39"/>
      <c r="DL175" s="39"/>
      <c r="DM175" s="39"/>
      <c r="DN175" s="39"/>
      <c r="DO175" s="39"/>
      <c r="DP175" s="39"/>
      <c r="DQ175" s="39"/>
      <c r="DR175" s="39"/>
      <c r="DS175" s="39"/>
      <c r="DT175" s="39"/>
      <c r="DU175" s="39"/>
      <c r="DV175" s="39"/>
      <c r="DW175" s="39"/>
      <c r="DX175" s="39"/>
      <c r="DY175" s="39"/>
      <c r="DZ175" s="39"/>
      <c r="EA175" s="39"/>
      <c r="EB175" s="39"/>
      <c r="EC175" s="39"/>
      <c r="ED175" s="39"/>
      <c r="EE175" s="39"/>
      <c r="EF175" s="39"/>
      <c r="EG175" s="39"/>
      <c r="EH175" s="39"/>
      <c r="EI175" s="39"/>
      <c r="EJ175" s="39" t="s">
        <v>318</v>
      </c>
      <c r="EK175" s="39">
        <v>1</v>
      </c>
      <c r="EL175" s="39">
        <v>0</v>
      </c>
      <c r="EM175" s="39">
        <v>0</v>
      </c>
      <c r="EN175" s="39">
        <v>0</v>
      </c>
      <c r="EO175" s="39">
        <v>0</v>
      </c>
      <c r="EP175" s="39">
        <v>0</v>
      </c>
      <c r="EQ175" s="39"/>
      <c r="ER175" s="39" t="s">
        <v>384</v>
      </c>
      <c r="ES175" s="39">
        <v>1</v>
      </c>
      <c r="ET175" s="39">
        <v>0</v>
      </c>
      <c r="EU175" s="39">
        <v>0</v>
      </c>
      <c r="EV175" s="39">
        <v>0</v>
      </c>
      <c r="EW175" s="39">
        <v>0</v>
      </c>
      <c r="EX175" s="39">
        <v>0</v>
      </c>
      <c r="EY175" s="39">
        <v>0</v>
      </c>
      <c r="EZ175" s="39">
        <v>0</v>
      </c>
      <c r="FA175" s="39">
        <v>0</v>
      </c>
      <c r="FB175" s="39">
        <v>0</v>
      </c>
      <c r="FC175" s="39">
        <v>0</v>
      </c>
      <c r="FD175" s="39">
        <v>0</v>
      </c>
      <c r="FE175" s="39">
        <v>0</v>
      </c>
      <c r="FF175" s="39">
        <v>0</v>
      </c>
      <c r="FG175" s="39">
        <v>0</v>
      </c>
      <c r="FH175" s="39">
        <v>0</v>
      </c>
      <c r="FI175" s="39">
        <v>0</v>
      </c>
      <c r="FJ175" s="39"/>
      <c r="FK175" s="39" t="s">
        <v>318</v>
      </c>
      <c r="FL175" s="39">
        <v>1</v>
      </c>
      <c r="FM175" s="39">
        <v>0</v>
      </c>
      <c r="FN175" s="39">
        <v>0</v>
      </c>
      <c r="FO175" s="39">
        <v>0</v>
      </c>
      <c r="FP175" s="39">
        <v>0</v>
      </c>
      <c r="FQ175" s="39">
        <v>0</v>
      </c>
      <c r="FR175" s="39"/>
      <c r="FS175" s="39"/>
      <c r="FT175" s="39"/>
      <c r="FU175" s="39"/>
      <c r="FV175" s="39"/>
      <c r="FW175" s="39"/>
      <c r="FX175" s="39"/>
      <c r="FY175" s="39"/>
      <c r="FZ175" s="39"/>
      <c r="GA175" s="39"/>
      <c r="GB175" s="39"/>
      <c r="GC175" s="39"/>
      <c r="GD175" s="39"/>
      <c r="GE175" s="39"/>
      <c r="GF175" s="39"/>
      <c r="GG175" s="39"/>
      <c r="GH175" s="39"/>
      <c r="GI175" s="39"/>
      <c r="GJ175" s="39"/>
      <c r="GK175" s="39"/>
      <c r="GL175" s="39"/>
      <c r="GM175" s="39"/>
      <c r="GN175" s="39"/>
      <c r="GO175" s="39"/>
      <c r="GP175" s="39"/>
      <c r="GQ175" s="39"/>
      <c r="GR175" s="39"/>
      <c r="GS175" s="39"/>
      <c r="GT175" s="39"/>
      <c r="GU175" s="39"/>
      <c r="GV175" s="39"/>
      <c r="GW175" s="39"/>
      <c r="GX175" s="39"/>
      <c r="GY175" s="39"/>
      <c r="GZ175" s="39"/>
      <c r="HA175" s="39"/>
      <c r="HB175" s="39"/>
      <c r="HC175" s="39"/>
      <c r="HD175" s="39"/>
      <c r="HE175" s="39"/>
      <c r="HF175" s="39"/>
      <c r="HG175" s="39"/>
      <c r="HH175" s="39"/>
      <c r="HI175" s="39"/>
      <c r="HJ175" s="39"/>
      <c r="HK175" s="39"/>
      <c r="HL175" s="39"/>
      <c r="HM175" s="39"/>
      <c r="HN175" s="39"/>
      <c r="HO175" s="39"/>
      <c r="HP175" s="39"/>
      <c r="HQ175" s="39"/>
      <c r="HR175" s="39"/>
      <c r="HS175" s="39"/>
      <c r="HT175" s="39"/>
      <c r="HU175" s="39" t="s">
        <v>344</v>
      </c>
      <c r="HV175" s="39"/>
      <c r="HW175" s="39" t="s">
        <v>385</v>
      </c>
      <c r="HX175" s="39"/>
      <c r="HY175" s="39"/>
      <c r="HZ175" s="39"/>
      <c r="IA175" s="39"/>
      <c r="IB175" s="39"/>
      <c r="IC175" s="39"/>
      <c r="ID175" s="39" t="s">
        <v>4300</v>
      </c>
      <c r="IE175" s="39" t="s">
        <v>4213</v>
      </c>
      <c r="IF175" s="39">
        <v>0</v>
      </c>
      <c r="IG175" s="39">
        <v>0</v>
      </c>
      <c r="IH175" s="39">
        <v>0</v>
      </c>
      <c r="II175" s="39">
        <v>0</v>
      </c>
      <c r="IJ175" s="39">
        <v>0</v>
      </c>
      <c r="IK175" s="39">
        <v>0</v>
      </c>
      <c r="IL175" s="39">
        <v>0</v>
      </c>
      <c r="IM175" s="39">
        <v>1</v>
      </c>
      <c r="IN175" s="39">
        <v>0</v>
      </c>
      <c r="IO175" s="39">
        <v>0</v>
      </c>
      <c r="IP175" s="39">
        <v>0</v>
      </c>
      <c r="IQ175" s="39"/>
      <c r="IR175" s="39" t="s">
        <v>4216</v>
      </c>
      <c r="IS175" s="39" t="s">
        <v>604</v>
      </c>
      <c r="IT175" s="39">
        <v>1</v>
      </c>
      <c r="IU175" s="39">
        <v>0</v>
      </c>
      <c r="IV175" s="39">
        <v>1</v>
      </c>
      <c r="IW175" s="39">
        <v>1</v>
      </c>
      <c r="IX175" s="39">
        <v>0</v>
      </c>
      <c r="IY175" s="39">
        <v>0</v>
      </c>
      <c r="IZ175" s="39">
        <v>0</v>
      </c>
      <c r="JA175" s="39">
        <v>0</v>
      </c>
      <c r="JB175" s="39">
        <v>0</v>
      </c>
      <c r="JC175" s="39">
        <v>0</v>
      </c>
      <c r="JD175" s="39">
        <v>0</v>
      </c>
      <c r="JE175" s="39">
        <v>0</v>
      </c>
      <c r="JF175" s="39">
        <v>0</v>
      </c>
      <c r="JG175" s="39">
        <v>0</v>
      </c>
      <c r="JH175" s="39">
        <v>0</v>
      </c>
      <c r="JI175" s="39">
        <v>0</v>
      </c>
      <c r="JJ175" s="39"/>
      <c r="JK175" s="39" t="s">
        <v>389</v>
      </c>
      <c r="JL175" s="39" t="s">
        <v>506</v>
      </c>
      <c r="JM175" s="39"/>
      <c r="JN175" s="39" t="s">
        <v>408</v>
      </c>
      <c r="JO175" s="39"/>
      <c r="JP175" s="39"/>
      <c r="JQ175" s="39"/>
      <c r="JR175" s="39"/>
      <c r="JS175" s="39"/>
      <c r="JT175" s="39"/>
      <c r="JU175" s="39"/>
      <c r="JV175" s="39"/>
      <c r="JW175" s="39"/>
      <c r="JX175" s="39"/>
      <c r="JY175" s="39"/>
      <c r="JZ175" s="39"/>
      <c r="KA175" s="39"/>
      <c r="KB175" s="61"/>
      <c r="KC175" s="39"/>
      <c r="KD175" s="39"/>
      <c r="KE175" s="39"/>
      <c r="KF175" s="39"/>
      <c r="KG175" s="39"/>
      <c r="KH175" s="39"/>
      <c r="KI175" s="39"/>
      <c r="KJ175" s="39"/>
      <c r="KK175" s="39"/>
      <c r="KL175" s="39"/>
      <c r="KM175" s="39"/>
      <c r="KN175" s="39"/>
      <c r="KO175" s="39"/>
      <c r="KP175" s="39"/>
      <c r="KQ175" s="39"/>
      <c r="KR175" s="39"/>
      <c r="KS175" s="39"/>
      <c r="KT175" s="39"/>
      <c r="KU175" s="39"/>
      <c r="KV175" s="39"/>
      <c r="KW175" s="39"/>
      <c r="KX175" s="39"/>
      <c r="KY175" s="39"/>
      <c r="KZ175" s="39"/>
      <c r="LA175" s="39"/>
      <c r="LB175" s="39"/>
      <c r="LC175" s="39"/>
      <c r="LD175" s="39"/>
      <c r="LE175" s="39"/>
      <c r="LF175" s="39"/>
      <c r="LG175" s="39"/>
      <c r="LH175" s="39"/>
      <c r="LI175" s="39"/>
      <c r="LJ175" s="39"/>
      <c r="LK175" s="39"/>
      <c r="LL175" s="39"/>
      <c r="LM175" s="39"/>
      <c r="LN175" s="39"/>
      <c r="LO175" s="39"/>
      <c r="LP175" s="39"/>
      <c r="LQ175" s="39"/>
      <c r="LR175" s="39"/>
      <c r="LS175" s="39"/>
      <c r="LT175" s="39"/>
      <c r="LU175" s="39"/>
      <c r="LV175" s="39"/>
      <c r="LW175" s="39"/>
      <c r="LX175" s="39"/>
      <c r="LY175" s="39"/>
      <c r="LZ175" s="39"/>
      <c r="MA175" s="39"/>
      <c r="MB175" s="39"/>
      <c r="MC175" s="39"/>
      <c r="MD175" s="39"/>
      <c r="ME175" s="39"/>
      <c r="MF175" s="39"/>
      <c r="MG175" s="39" t="s">
        <v>2271</v>
      </c>
      <c r="MH175" s="39" t="s">
        <v>2271</v>
      </c>
      <c r="MI175" s="39" t="s">
        <v>2271</v>
      </c>
      <c r="MJ175" s="39" t="s">
        <v>1061</v>
      </c>
      <c r="MK175" s="39">
        <v>1</v>
      </c>
      <c r="ML175" s="39">
        <v>1</v>
      </c>
      <c r="MM175" s="39">
        <v>1</v>
      </c>
      <c r="MN175" s="39">
        <v>1</v>
      </c>
      <c r="MO175" s="39">
        <v>0</v>
      </c>
      <c r="MP175" s="39">
        <v>0</v>
      </c>
      <c r="MQ175" s="39">
        <v>0</v>
      </c>
      <c r="MR175" s="39">
        <v>0</v>
      </c>
      <c r="MS175" s="39"/>
      <c r="MT175" s="39" t="s">
        <v>4364</v>
      </c>
      <c r="MU175" s="39">
        <v>0</v>
      </c>
      <c r="MV175" s="39">
        <v>0</v>
      </c>
      <c r="MW175" s="39">
        <v>1</v>
      </c>
      <c r="MX175" s="39">
        <v>0</v>
      </c>
      <c r="MY175" s="39">
        <v>0</v>
      </c>
      <c r="MZ175" s="39">
        <v>0</v>
      </c>
      <c r="NA175" s="39"/>
      <c r="NB175" s="39" t="s">
        <v>325</v>
      </c>
      <c r="NC175" s="39">
        <v>1</v>
      </c>
      <c r="ND175" s="39">
        <v>0</v>
      </c>
      <c r="NE175" s="39">
        <v>0</v>
      </c>
      <c r="NF175" s="39">
        <v>0</v>
      </c>
      <c r="NG175" s="39" t="s">
        <v>3353</v>
      </c>
      <c r="NH175" s="39">
        <v>0</v>
      </c>
      <c r="NI175" s="39">
        <v>1</v>
      </c>
      <c r="NJ175" s="39">
        <v>1</v>
      </c>
      <c r="NK175" s="39">
        <v>1</v>
      </c>
      <c r="NL175" s="39">
        <v>1</v>
      </c>
      <c r="NM175" s="39">
        <v>0</v>
      </c>
      <c r="NN175" s="39">
        <v>0</v>
      </c>
      <c r="NO175" s="39">
        <v>0</v>
      </c>
      <c r="NP175" s="39">
        <v>0</v>
      </c>
      <c r="NQ175" s="39">
        <v>0</v>
      </c>
      <c r="NR175" s="39">
        <v>0</v>
      </c>
      <c r="NS175" s="39"/>
      <c r="NT175" s="39"/>
      <c r="NU175" s="39" t="s">
        <v>327</v>
      </c>
      <c r="NV175" s="39" t="s">
        <v>310</v>
      </c>
      <c r="NW175" s="39"/>
      <c r="NX175" s="39"/>
      <c r="NY175" s="39"/>
      <c r="NZ175" s="39"/>
      <c r="OA175" s="39"/>
      <c r="OB175" s="39"/>
      <c r="OC175" s="39"/>
      <c r="OD175" s="39"/>
      <c r="OE175" s="39"/>
      <c r="OF175" s="39"/>
      <c r="OG175" s="39"/>
      <c r="OH175" s="39"/>
      <c r="OI175" s="39" t="s">
        <v>358</v>
      </c>
      <c r="OJ175" s="39">
        <v>1</v>
      </c>
      <c r="OK175" s="39">
        <v>0</v>
      </c>
      <c r="OL175" s="39">
        <v>0</v>
      </c>
      <c r="OM175" s="39">
        <v>0</v>
      </c>
      <c r="ON175" s="39">
        <v>0</v>
      </c>
      <c r="OO175" s="39">
        <v>0</v>
      </c>
      <c r="OP175" s="39"/>
      <c r="OQ175" s="39"/>
      <c r="OR175" s="39">
        <v>0</v>
      </c>
      <c r="OS175" s="39">
        <v>0</v>
      </c>
      <c r="OT175" s="39">
        <v>0</v>
      </c>
      <c r="OU175" s="39"/>
      <c r="OV175" s="39"/>
      <c r="OW175" s="39"/>
      <c r="OX175" s="39"/>
      <c r="OY175" s="39"/>
      <c r="OZ175" s="39"/>
      <c r="PA175" s="39"/>
      <c r="PB175" s="39"/>
      <c r="PC175" s="39"/>
      <c r="PD175" s="39"/>
      <c r="PE175" s="39"/>
      <c r="PF175" s="39"/>
      <c r="PG175" s="39"/>
      <c r="PH175" s="39"/>
      <c r="PI175" s="39"/>
      <c r="PJ175" s="39"/>
      <c r="PK175" s="39"/>
      <c r="PL175" s="39"/>
      <c r="PM175" s="39"/>
      <c r="PN175" s="39"/>
      <c r="PO175" s="39"/>
      <c r="PP175" s="39"/>
      <c r="PQ175" s="39"/>
      <c r="PR175" s="39"/>
      <c r="PS175" s="39"/>
      <c r="PT175" s="39"/>
      <c r="PU175" s="39"/>
      <c r="PV175" s="39"/>
      <c r="PW175" s="39"/>
      <c r="PX175" s="39"/>
      <c r="PY175" s="39"/>
      <c r="PZ175" s="39"/>
      <c r="QA175" s="39"/>
      <c r="QB175" s="39"/>
      <c r="QC175" s="39"/>
      <c r="QD175" s="39"/>
      <c r="QE175" s="39"/>
      <c r="QF175" s="39"/>
      <c r="QG175" s="39"/>
      <c r="QH175" s="39"/>
      <c r="QI175" s="39"/>
      <c r="QJ175" s="39"/>
      <c r="QK175" s="39"/>
      <c r="QL175" s="39"/>
      <c r="QM175" s="39"/>
      <c r="QN175" s="39"/>
      <c r="QO175" s="39"/>
      <c r="QP175" s="39"/>
      <c r="QQ175" s="39"/>
      <c r="QR175" s="39"/>
      <c r="QS175" s="39"/>
      <c r="QT175" s="39"/>
      <c r="QU175" s="39"/>
      <c r="QV175" s="39"/>
      <c r="QW175" s="39"/>
      <c r="QX175" s="39"/>
      <c r="QY175" s="39"/>
      <c r="QZ175" s="39"/>
      <c r="RA175" s="39"/>
      <c r="RB175" s="39"/>
      <c r="RC175" s="39"/>
      <c r="RD175" s="39"/>
      <c r="RE175" s="39"/>
      <c r="RF175" s="39"/>
      <c r="RG175" s="39"/>
      <c r="RH175" s="39"/>
      <c r="RI175" s="39"/>
      <c r="RJ175" s="39"/>
      <c r="RK175" s="39"/>
      <c r="RL175" s="39"/>
      <c r="RM175" s="39"/>
      <c r="RN175" s="39"/>
      <c r="RO175" s="39"/>
      <c r="RP175" s="39"/>
      <c r="RQ175" s="39"/>
      <c r="RR175" s="39"/>
      <c r="RS175" s="39"/>
      <c r="RT175" s="39"/>
      <c r="RU175" s="39"/>
      <c r="RV175" s="39"/>
      <c r="RW175" s="39"/>
      <c r="RX175" s="39"/>
      <c r="RY175" s="39"/>
      <c r="RZ175" s="39"/>
      <c r="SA175" s="39"/>
      <c r="SB175" s="39"/>
      <c r="SC175" s="39"/>
      <c r="SD175" s="39"/>
      <c r="SE175" s="39"/>
      <c r="SF175" s="39"/>
      <c r="SG175" s="39"/>
      <c r="SH175" s="39"/>
      <c r="SI175" s="39"/>
      <c r="SJ175" s="39"/>
      <c r="SK175" s="39"/>
      <c r="SL175" s="39"/>
      <c r="SM175" s="39"/>
      <c r="SN175" s="39"/>
      <c r="SO175" s="39"/>
      <c r="SP175" s="39"/>
      <c r="SQ175" s="39"/>
      <c r="SR175" s="39"/>
      <c r="SS175" s="39"/>
      <c r="ST175" s="39"/>
      <c r="SU175" s="39"/>
      <c r="SV175" s="39"/>
      <c r="SW175" s="39"/>
      <c r="SX175" s="39"/>
      <c r="SY175" s="39"/>
      <c r="SZ175" s="39"/>
      <c r="TA175" s="39"/>
      <c r="TB175" s="39"/>
      <c r="TC175" s="39"/>
      <c r="TD175" s="39"/>
      <c r="TE175" s="39"/>
      <c r="TF175" s="39"/>
      <c r="TG175" s="39"/>
      <c r="TH175" s="39"/>
      <c r="TI175" s="39"/>
      <c r="TJ175" s="39"/>
      <c r="TK175" s="39"/>
      <c r="TL175" s="39"/>
      <c r="TM175" s="39"/>
      <c r="TN175" s="39"/>
      <c r="TO175" s="39"/>
      <c r="TP175" s="39"/>
      <c r="TQ175" s="39"/>
      <c r="TR175" s="39"/>
      <c r="TS175" s="39"/>
      <c r="TT175" s="39"/>
      <c r="TU175" s="39"/>
      <c r="TV175" s="39"/>
      <c r="TW175" s="39"/>
      <c r="TX175" s="39"/>
      <c r="TY175" s="39"/>
      <c r="TZ175" s="39"/>
      <c r="UA175" s="39"/>
      <c r="UB175" s="39"/>
      <c r="UC175" s="39"/>
      <c r="UD175" s="39"/>
      <c r="UE175" s="39"/>
      <c r="UF175" s="39"/>
      <c r="UG175" s="39"/>
      <c r="UH175" s="39"/>
      <c r="UI175" s="39"/>
      <c r="UJ175" s="39"/>
      <c r="UK175" s="39"/>
      <c r="UL175" s="39"/>
      <c r="UM175" s="39"/>
      <c r="UN175" s="39"/>
      <c r="UO175" s="39"/>
      <c r="UP175" s="39"/>
      <c r="UQ175" s="39"/>
      <c r="UR175" s="39"/>
      <c r="US175" s="39"/>
      <c r="UT175" s="39"/>
      <c r="UU175" s="39"/>
      <c r="UV175" s="39"/>
      <c r="UW175" s="39"/>
      <c r="UX175" s="39"/>
      <c r="UY175" s="39"/>
      <c r="UZ175" s="39"/>
      <c r="VA175" s="39"/>
      <c r="VB175" s="39"/>
      <c r="VC175" s="39"/>
      <c r="VD175" s="39"/>
      <c r="VE175" s="39"/>
      <c r="VF175" s="39"/>
      <c r="VG175" s="39"/>
      <c r="VH175" s="39"/>
      <c r="VI175" s="39"/>
      <c r="VJ175" s="39"/>
      <c r="VK175" s="39"/>
      <c r="VL175" s="39"/>
      <c r="VM175" s="39"/>
      <c r="VN175" s="39"/>
      <c r="VO175" s="39"/>
      <c r="VP175" s="39"/>
      <c r="VQ175" s="39"/>
      <c r="VR175" s="39"/>
      <c r="VS175" s="39" t="s">
        <v>1194</v>
      </c>
      <c r="VT175" s="39">
        <v>1</v>
      </c>
      <c r="VU175" s="39">
        <v>1</v>
      </c>
      <c r="VV175" s="39">
        <v>1</v>
      </c>
      <c r="VW175" s="39">
        <v>1</v>
      </c>
      <c r="VX175" s="39">
        <v>1</v>
      </c>
      <c r="VY175" s="39">
        <v>1</v>
      </c>
      <c r="VZ175" s="39">
        <v>1</v>
      </c>
      <c r="WA175" s="39">
        <v>0</v>
      </c>
      <c r="WB175" s="39"/>
      <c r="WC175" s="39">
        <v>0</v>
      </c>
      <c r="WD175" s="39">
        <v>0</v>
      </c>
      <c r="WE175" s="39">
        <v>0</v>
      </c>
      <c r="WF175" s="39"/>
      <c r="WG175" s="39" t="s">
        <v>4477</v>
      </c>
      <c r="WH175" s="39" t="s">
        <v>4096</v>
      </c>
      <c r="WI175" t="s">
        <v>4548</v>
      </c>
      <c r="WJ175" s="39">
        <v>0</v>
      </c>
      <c r="WK175" s="39">
        <v>0</v>
      </c>
      <c r="WL175" s="39">
        <v>0</v>
      </c>
      <c r="WM175" s="39">
        <v>0</v>
      </c>
      <c r="WN175" s="39">
        <v>1</v>
      </c>
      <c r="WO175" s="39">
        <v>1</v>
      </c>
      <c r="WP175" s="39">
        <v>1</v>
      </c>
      <c r="WQ175" s="39">
        <v>0</v>
      </c>
      <c r="WR175" s="39">
        <v>0</v>
      </c>
      <c r="WS175" s="39">
        <v>0</v>
      </c>
      <c r="WT175" s="39">
        <v>0</v>
      </c>
      <c r="WU175" s="39"/>
      <c r="WV175" s="39">
        <v>0</v>
      </c>
      <c r="WW175" s="39">
        <v>0</v>
      </c>
      <c r="WX175" s="39">
        <v>0</v>
      </c>
      <c r="WY175" s="39"/>
      <c r="WZ175" s="39" t="s">
        <v>5072</v>
      </c>
      <c r="XA175" s="39" t="s">
        <v>327</v>
      </c>
      <c r="XB175" s="39"/>
      <c r="XC175" s="39"/>
      <c r="XD175" s="39"/>
      <c r="XE175" s="39"/>
      <c r="XF175" s="39"/>
      <c r="XG175" s="39"/>
      <c r="XH175" s="39"/>
      <c r="XI175" s="39"/>
      <c r="XJ175" s="39" t="s">
        <v>310</v>
      </c>
      <c r="XK175" s="39" t="s">
        <v>327</v>
      </c>
      <c r="XL175" s="39"/>
      <c r="XM175" s="39" t="s">
        <v>4562</v>
      </c>
      <c r="XN175" s="39">
        <v>0</v>
      </c>
      <c r="XO175" s="39">
        <v>0</v>
      </c>
      <c r="XP175" s="39">
        <v>0</v>
      </c>
      <c r="XQ175" s="39">
        <v>1</v>
      </c>
      <c r="XR175" s="39">
        <v>0</v>
      </c>
      <c r="XS175" s="39">
        <v>0</v>
      </c>
      <c r="XT175" s="39">
        <v>0</v>
      </c>
      <c r="XU175" s="39"/>
      <c r="XV175" s="39"/>
      <c r="XW175" s="39" t="s">
        <v>1915</v>
      </c>
      <c r="XX175" s="39">
        <v>232783868</v>
      </c>
      <c r="XY175" s="39" t="s">
        <v>3357</v>
      </c>
      <c r="XZ175" s="38">
        <v>44516.616238425922</v>
      </c>
      <c r="YA175" s="39"/>
      <c r="YB175" s="39"/>
      <c r="YC175" s="39" t="s">
        <v>336</v>
      </c>
      <c r="YD175" s="39" t="s">
        <v>337</v>
      </c>
      <c r="YE175" s="39"/>
      <c r="YF175" s="39">
        <v>189</v>
      </c>
    </row>
    <row r="176" spans="1:656" s="6" customFormat="1" x14ac:dyDescent="0.25">
      <c r="A176" s="56">
        <v>44516.71474638889</v>
      </c>
      <c r="B176" s="57">
        <v>44516.718755925933</v>
      </c>
      <c r="C176" s="57">
        <v>44516</v>
      </c>
      <c r="D176" s="58" t="s">
        <v>2735</v>
      </c>
      <c r="E176" s="58" t="s">
        <v>1199</v>
      </c>
      <c r="F176" s="57">
        <v>44515</v>
      </c>
      <c r="G176" s="58" t="s">
        <v>310</v>
      </c>
      <c r="H176" s="58" t="s">
        <v>310</v>
      </c>
      <c r="I176" s="58" t="s">
        <v>1915</v>
      </c>
      <c r="J176" s="58" t="s">
        <v>1029</v>
      </c>
      <c r="K176" s="58" t="s">
        <v>441</v>
      </c>
      <c r="L176" s="58"/>
      <c r="M176" s="58" t="s">
        <v>681</v>
      </c>
      <c r="N176" s="58" t="s">
        <v>310</v>
      </c>
      <c r="O176" s="58" t="s">
        <v>517</v>
      </c>
      <c r="P176" s="58" t="s">
        <v>401</v>
      </c>
      <c r="Q176" s="58"/>
      <c r="R176" s="58" t="s">
        <v>317</v>
      </c>
      <c r="S176" s="58">
        <v>3</v>
      </c>
      <c r="T176" s="58">
        <v>0</v>
      </c>
      <c r="U176" s="58">
        <v>3</v>
      </c>
      <c r="V176" s="58" t="s">
        <v>318</v>
      </c>
      <c r="W176" s="58">
        <v>1</v>
      </c>
      <c r="X176" s="58">
        <v>0</v>
      </c>
      <c r="Y176" s="58">
        <v>0</v>
      </c>
      <c r="Z176" s="58">
        <v>0</v>
      </c>
      <c r="AA176" s="58" t="s">
        <v>841</v>
      </c>
      <c r="AB176" s="58">
        <v>1</v>
      </c>
      <c r="AC176" s="58">
        <v>1</v>
      </c>
      <c r="AD176" s="58">
        <v>1</v>
      </c>
      <c r="AE176" s="58">
        <v>0</v>
      </c>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c r="BZ176" s="58"/>
      <c r="CA176" s="58"/>
      <c r="CB176" s="58"/>
      <c r="CC176" s="58"/>
      <c r="CD176" s="58"/>
      <c r="CE176" s="58"/>
      <c r="CF176" s="58"/>
      <c r="CG176" s="58"/>
      <c r="CH176" s="58"/>
      <c r="CI176" s="58"/>
      <c r="CJ176" s="58"/>
      <c r="CK176" s="58"/>
      <c r="CL176" s="58"/>
      <c r="CM176" s="58"/>
      <c r="CN176" s="58"/>
      <c r="CO176" s="58"/>
      <c r="CP176" s="58"/>
      <c r="CQ176" s="58"/>
      <c r="CR176" s="58"/>
      <c r="CS176" s="58"/>
      <c r="CT176" s="58"/>
      <c r="CU176" s="58"/>
      <c r="CV176" s="58"/>
      <c r="CW176" s="58"/>
      <c r="CX176" s="58"/>
      <c r="CY176" s="58"/>
      <c r="CZ176" s="58"/>
      <c r="DA176" s="58"/>
      <c r="DB176" s="58"/>
      <c r="DC176" s="58"/>
      <c r="DD176" s="58"/>
      <c r="DE176" s="58"/>
      <c r="DF176" s="58"/>
      <c r="DG176" s="58"/>
      <c r="DH176" s="58"/>
      <c r="DI176" s="58"/>
      <c r="DJ176" s="58"/>
      <c r="DK176" s="58"/>
      <c r="DL176" s="58"/>
      <c r="DM176" s="58"/>
      <c r="DN176" s="58"/>
      <c r="DO176" s="58"/>
      <c r="DP176" s="58"/>
      <c r="DQ176" s="58"/>
      <c r="DR176" s="58"/>
      <c r="DS176" s="58"/>
      <c r="DT176" s="58"/>
      <c r="DU176" s="58"/>
      <c r="DV176" s="58"/>
      <c r="DW176" s="58"/>
      <c r="DX176" s="58"/>
      <c r="DY176" s="58"/>
      <c r="DZ176" s="58"/>
      <c r="EA176" s="58"/>
      <c r="EB176" s="58"/>
      <c r="EC176" s="58"/>
      <c r="ED176" s="58"/>
      <c r="EE176" s="58"/>
      <c r="EF176" s="58"/>
      <c r="EG176" s="58"/>
      <c r="EH176" s="58"/>
      <c r="EI176" s="58"/>
      <c r="EJ176" s="58" t="s">
        <v>318</v>
      </c>
      <c r="EK176" s="58">
        <v>1</v>
      </c>
      <c r="EL176" s="58">
        <v>0</v>
      </c>
      <c r="EM176" s="58">
        <v>0</v>
      </c>
      <c r="EN176" s="58">
        <v>0</v>
      </c>
      <c r="EO176" s="58">
        <v>0</v>
      </c>
      <c r="EP176" s="58">
        <v>0</v>
      </c>
      <c r="EQ176" s="58"/>
      <c r="ER176" s="58"/>
      <c r="ES176" s="58"/>
      <c r="ET176" s="58"/>
      <c r="EU176" s="58"/>
      <c r="EV176" s="58"/>
      <c r="EW176" s="58"/>
      <c r="EX176" s="58"/>
      <c r="EY176" s="58"/>
      <c r="EZ176" s="58"/>
      <c r="FA176" s="58"/>
      <c r="FB176" s="58"/>
      <c r="FC176" s="58"/>
      <c r="FD176" s="58"/>
      <c r="FE176" s="58"/>
      <c r="FF176" s="58"/>
      <c r="FG176" s="58"/>
      <c r="FH176" s="58"/>
      <c r="FI176" s="58"/>
      <c r="FJ176" s="58"/>
      <c r="FK176" s="58"/>
      <c r="FL176" s="58"/>
      <c r="FM176" s="58"/>
      <c r="FN176" s="58"/>
      <c r="FO176" s="58"/>
      <c r="FP176" s="58"/>
      <c r="FQ176" s="58"/>
      <c r="FR176" s="58"/>
      <c r="FS176" s="58"/>
      <c r="FT176" s="58"/>
      <c r="FU176" s="58"/>
      <c r="FV176" s="58"/>
      <c r="FW176" s="58"/>
      <c r="FX176" s="58"/>
      <c r="FY176" s="58"/>
      <c r="FZ176" s="58"/>
      <c r="GA176" s="58"/>
      <c r="GB176" s="58"/>
      <c r="GC176" s="58"/>
      <c r="GD176" s="58"/>
      <c r="GE176" s="58"/>
      <c r="GF176" s="58"/>
      <c r="GG176" s="58"/>
      <c r="GH176" s="58"/>
      <c r="GI176" s="58"/>
      <c r="GJ176" s="58"/>
      <c r="GK176" s="58"/>
      <c r="GL176" s="58"/>
      <c r="GM176" s="58"/>
      <c r="GN176" s="58"/>
      <c r="GO176" s="58"/>
      <c r="GP176" s="58"/>
      <c r="GQ176" s="58"/>
      <c r="GR176" s="58"/>
      <c r="GS176" s="58"/>
      <c r="GT176" s="58"/>
      <c r="GU176" s="58"/>
      <c r="GV176" s="58"/>
      <c r="GW176" s="58"/>
      <c r="GX176" s="58"/>
      <c r="GY176" s="58"/>
      <c r="GZ176" s="58"/>
      <c r="HA176" s="58"/>
      <c r="HB176" s="58"/>
      <c r="HC176" s="58"/>
      <c r="HD176" s="58"/>
      <c r="HE176" s="58"/>
      <c r="HF176" s="58"/>
      <c r="HG176" s="58"/>
      <c r="HH176" s="58"/>
      <c r="HI176" s="58"/>
      <c r="HJ176" s="58"/>
      <c r="HK176" s="58"/>
      <c r="HL176" s="58"/>
      <c r="HM176" s="58"/>
      <c r="HN176" s="58"/>
      <c r="HO176" s="58"/>
      <c r="HP176" s="58"/>
      <c r="HQ176" s="58"/>
      <c r="HR176" s="58"/>
      <c r="HS176" s="58"/>
      <c r="HT176" s="58"/>
      <c r="HU176" s="58"/>
      <c r="HV176" s="58"/>
      <c r="HW176" s="58"/>
      <c r="HX176" s="58"/>
      <c r="HY176" s="58"/>
      <c r="HZ176" s="58"/>
      <c r="IA176" s="58"/>
      <c r="IB176" s="58"/>
      <c r="IC176" s="58"/>
      <c r="ID176" s="58" t="s">
        <v>4289</v>
      </c>
      <c r="IE176" s="58"/>
      <c r="IF176" s="58"/>
      <c r="IG176" s="58"/>
      <c r="IH176" s="58"/>
      <c r="II176" s="58"/>
      <c r="IJ176" s="58"/>
      <c r="IK176" s="58"/>
      <c r="IL176" s="58"/>
      <c r="IM176" s="58"/>
      <c r="IN176" s="58"/>
      <c r="IO176" s="58"/>
      <c r="IP176" s="58"/>
      <c r="IQ176" s="58"/>
      <c r="IR176" s="39"/>
      <c r="IS176" s="58"/>
      <c r="IT176" s="58"/>
      <c r="IU176" s="58"/>
      <c r="IV176" s="58"/>
      <c r="IW176" s="58"/>
      <c r="IX176" s="58"/>
      <c r="IY176" s="58"/>
      <c r="IZ176" s="58"/>
      <c r="JA176" s="58"/>
      <c r="JB176" s="58"/>
      <c r="JC176" s="58"/>
      <c r="JD176" s="58"/>
      <c r="JE176" s="58"/>
      <c r="JF176" s="58"/>
      <c r="JG176" s="58"/>
      <c r="JH176" s="58"/>
      <c r="JI176" s="58"/>
      <c r="JJ176" s="58"/>
      <c r="JK176" s="58"/>
      <c r="JL176" s="58"/>
      <c r="JM176" s="58"/>
      <c r="JN176" s="39"/>
      <c r="JO176" s="39"/>
      <c r="JP176" s="58"/>
      <c r="JQ176" s="58"/>
      <c r="JR176" s="58"/>
      <c r="JS176" s="58"/>
      <c r="JT176" s="58"/>
      <c r="JU176" s="58"/>
      <c r="JV176" s="58"/>
      <c r="JW176" s="58"/>
      <c r="JX176" s="58"/>
      <c r="JY176" s="58"/>
      <c r="JZ176" s="58"/>
      <c r="KA176" s="58"/>
      <c r="KB176" s="59"/>
      <c r="KC176" s="58"/>
      <c r="KD176" s="58"/>
      <c r="KE176" s="58"/>
      <c r="KF176" s="58"/>
      <c r="KG176" s="58"/>
      <c r="KH176" s="58"/>
      <c r="KI176" s="58"/>
      <c r="KJ176" s="58"/>
      <c r="KK176" s="58"/>
      <c r="KL176" s="58"/>
      <c r="KM176" s="58"/>
      <c r="KN176" s="58"/>
      <c r="KO176" s="58"/>
      <c r="KP176" s="58"/>
      <c r="KQ176" s="58"/>
      <c r="KR176" s="58"/>
      <c r="KS176" s="58"/>
      <c r="KT176" s="58"/>
      <c r="KU176" s="58"/>
      <c r="KV176" s="58"/>
      <c r="KW176" s="58"/>
      <c r="KX176" s="58"/>
      <c r="KY176" s="58"/>
      <c r="KZ176" s="58"/>
      <c r="LA176" s="58"/>
      <c r="LB176" s="58"/>
      <c r="LC176" s="58"/>
      <c r="LD176" s="58"/>
      <c r="LE176" s="58"/>
      <c r="LF176" s="58"/>
      <c r="LG176" s="58"/>
      <c r="LH176" s="58"/>
      <c r="LI176" s="58"/>
      <c r="LJ176" s="58"/>
      <c r="LK176" s="58"/>
      <c r="LL176" s="58"/>
      <c r="LM176" s="58"/>
      <c r="LN176" s="58"/>
      <c r="LO176" s="58"/>
      <c r="LP176" s="58"/>
      <c r="LQ176" s="58"/>
      <c r="LR176" s="58"/>
      <c r="LS176" s="58"/>
      <c r="LT176" s="58"/>
      <c r="LU176" s="58"/>
      <c r="LV176" s="58"/>
      <c r="LW176" s="58"/>
      <c r="LX176" s="58"/>
      <c r="LY176" s="58"/>
      <c r="LZ176" s="58"/>
      <c r="MA176" s="58"/>
      <c r="MB176" s="58"/>
      <c r="MC176" s="58"/>
      <c r="MD176" s="58"/>
      <c r="ME176" s="58"/>
      <c r="MF176" s="58"/>
      <c r="MG176" s="58"/>
      <c r="MH176" s="58"/>
      <c r="MI176" s="58"/>
      <c r="MJ176" s="58" t="s">
        <v>1061</v>
      </c>
      <c r="MK176" s="58">
        <v>1</v>
      </c>
      <c r="ML176" s="58">
        <v>1</v>
      </c>
      <c r="MM176" s="58">
        <v>1</v>
      </c>
      <c r="MN176" s="58">
        <v>1</v>
      </c>
      <c r="MO176" s="58">
        <v>0</v>
      </c>
      <c r="MP176" s="58">
        <v>0</v>
      </c>
      <c r="MQ176" s="58">
        <v>0</v>
      </c>
      <c r="MR176" s="58">
        <v>0</v>
      </c>
      <c r="MS176" s="58"/>
      <c r="MT176" s="58"/>
      <c r="MU176" s="58"/>
      <c r="MV176" s="58"/>
      <c r="MW176" s="58"/>
      <c r="MX176" s="58"/>
      <c r="MY176" s="58"/>
      <c r="MZ176" s="58"/>
      <c r="NA176" s="58"/>
      <c r="NB176" s="58" t="s">
        <v>325</v>
      </c>
      <c r="NC176" s="58">
        <v>1</v>
      </c>
      <c r="ND176" s="58">
        <v>0</v>
      </c>
      <c r="NE176" s="58">
        <v>0</v>
      </c>
      <c r="NF176" s="58">
        <v>0</v>
      </c>
      <c r="NG176" s="58"/>
      <c r="NH176" s="58"/>
      <c r="NI176" s="58"/>
      <c r="NJ176" s="58"/>
      <c r="NK176" s="58"/>
      <c r="NL176" s="58"/>
      <c r="NM176" s="58"/>
      <c r="NN176" s="58"/>
      <c r="NO176" s="58"/>
      <c r="NP176" s="58"/>
      <c r="NQ176" s="58"/>
      <c r="NR176" s="58"/>
      <c r="NS176" s="58"/>
      <c r="NT176" s="58"/>
      <c r="NU176" s="58"/>
      <c r="NV176" s="58"/>
      <c r="NW176" s="58"/>
      <c r="NX176" s="58"/>
      <c r="NY176" s="58"/>
      <c r="NZ176" s="58"/>
      <c r="OA176" s="58"/>
      <c r="OB176" s="58"/>
      <c r="OC176" s="58"/>
      <c r="OD176" s="58"/>
      <c r="OE176" s="58"/>
      <c r="OF176" s="58"/>
      <c r="OG176" s="58"/>
      <c r="OH176" s="58"/>
      <c r="OI176" s="58"/>
      <c r="OJ176" s="58"/>
      <c r="OK176" s="58"/>
      <c r="OL176" s="58"/>
      <c r="OM176" s="58"/>
      <c r="ON176" s="58"/>
      <c r="OO176" s="58"/>
      <c r="OP176" s="58"/>
      <c r="OQ176" s="58"/>
      <c r="OR176" s="58"/>
      <c r="OS176" s="58"/>
      <c r="OT176" s="58"/>
      <c r="OU176" s="58"/>
      <c r="OV176" s="39" t="s">
        <v>2233</v>
      </c>
      <c r="OW176" s="58">
        <v>0</v>
      </c>
      <c r="OX176" s="58">
        <v>1</v>
      </c>
      <c r="OY176" s="58">
        <v>1</v>
      </c>
      <c r="OZ176" s="58">
        <v>0</v>
      </c>
      <c r="PA176" s="58">
        <v>0</v>
      </c>
      <c r="PB176" s="58">
        <v>0</v>
      </c>
      <c r="PC176" s="58">
        <v>0</v>
      </c>
      <c r="PD176" s="58">
        <v>0</v>
      </c>
      <c r="PE176" s="58"/>
      <c r="PF176" s="58"/>
      <c r="PG176" s="58"/>
      <c r="PH176" s="58">
        <v>0</v>
      </c>
      <c r="PI176" s="58">
        <v>0</v>
      </c>
      <c r="PJ176" s="58">
        <v>0</v>
      </c>
      <c r="PK176" s="58"/>
      <c r="PL176" s="58"/>
      <c r="PM176" s="58" t="s">
        <v>1018</v>
      </c>
      <c r="PN176" s="58">
        <v>0</v>
      </c>
      <c r="PO176" s="58">
        <v>0</v>
      </c>
      <c r="PP176" s="58">
        <v>0</v>
      </c>
      <c r="PQ176" s="58">
        <v>0</v>
      </c>
      <c r="PR176" s="58">
        <v>0</v>
      </c>
      <c r="PS176" s="58">
        <v>0</v>
      </c>
      <c r="PT176" s="58">
        <v>0</v>
      </c>
      <c r="PU176" s="58">
        <v>0</v>
      </c>
      <c r="PV176" s="58">
        <v>0</v>
      </c>
      <c r="PW176" s="58">
        <v>1</v>
      </c>
      <c r="PX176" s="58">
        <v>0</v>
      </c>
      <c r="PY176" s="58">
        <v>0</v>
      </c>
      <c r="PZ176" s="58">
        <v>0</v>
      </c>
      <c r="QA176" s="58">
        <v>0</v>
      </c>
      <c r="QB176" s="58"/>
      <c r="QC176" s="58" t="s">
        <v>754</v>
      </c>
      <c r="QD176" s="58"/>
      <c r="QE176" s="58" t="s">
        <v>1090</v>
      </c>
      <c r="QF176" s="58">
        <v>1</v>
      </c>
      <c r="QG176" s="58">
        <v>1</v>
      </c>
      <c r="QH176" s="58">
        <v>1</v>
      </c>
      <c r="QI176" s="58">
        <v>1</v>
      </c>
      <c r="QJ176" s="58">
        <v>1</v>
      </c>
      <c r="QK176" s="58">
        <v>0</v>
      </c>
      <c r="QL176" s="58">
        <v>0</v>
      </c>
      <c r="QM176" s="58">
        <v>0</v>
      </c>
      <c r="QN176" s="58">
        <v>0</v>
      </c>
      <c r="QO176" s="58"/>
      <c r="QP176" s="58" t="s">
        <v>902</v>
      </c>
      <c r="QQ176" s="58">
        <v>0</v>
      </c>
      <c r="QR176" s="58">
        <v>1</v>
      </c>
      <c r="QS176" s="58">
        <v>0</v>
      </c>
      <c r="QT176" s="58">
        <v>0</v>
      </c>
      <c r="QU176" s="58">
        <v>0</v>
      </c>
      <c r="QV176" s="58">
        <v>0</v>
      </c>
      <c r="QW176" s="58">
        <v>0</v>
      </c>
      <c r="QX176" s="58">
        <v>0</v>
      </c>
      <c r="QY176" s="58">
        <v>0</v>
      </c>
      <c r="QZ176" s="58"/>
      <c r="RA176" s="58"/>
      <c r="RB176" s="58"/>
      <c r="RC176" s="58"/>
      <c r="RD176" s="58"/>
      <c r="RE176" s="58"/>
      <c r="RF176" s="58"/>
      <c r="RG176" s="58"/>
      <c r="RH176" s="58"/>
      <c r="RI176" s="58"/>
      <c r="RJ176" s="58"/>
      <c r="RK176" s="58"/>
      <c r="RL176" s="58"/>
      <c r="RM176" s="58"/>
      <c r="RN176" s="58"/>
      <c r="RO176" s="58"/>
      <c r="RP176" s="58"/>
      <c r="RQ176" s="58"/>
      <c r="RR176" s="58"/>
      <c r="RS176" s="58"/>
      <c r="RT176" s="58"/>
      <c r="RU176" s="58"/>
      <c r="RV176" s="58"/>
      <c r="RW176" s="58"/>
      <c r="RX176" s="58"/>
      <c r="RY176" s="58"/>
      <c r="RZ176" s="58"/>
      <c r="SA176" s="58"/>
      <c r="SB176" s="58"/>
      <c r="SC176" s="58"/>
      <c r="SD176" s="58"/>
      <c r="SE176" s="58"/>
      <c r="SF176" s="58"/>
      <c r="SG176" s="58"/>
      <c r="SH176" s="58"/>
      <c r="SI176" s="58"/>
      <c r="SJ176" s="58"/>
      <c r="SK176" s="58"/>
      <c r="SL176" s="58"/>
      <c r="SM176" s="58"/>
      <c r="SN176" s="58"/>
      <c r="SO176" s="58"/>
      <c r="SP176" s="58"/>
      <c r="SQ176" s="58"/>
      <c r="SR176" s="58"/>
      <c r="SS176" s="58"/>
      <c r="ST176" s="58"/>
      <c r="SU176" s="58"/>
      <c r="SV176" s="58"/>
      <c r="SW176" s="58"/>
      <c r="SX176" s="58"/>
      <c r="SY176" s="58"/>
      <c r="SZ176" s="58"/>
      <c r="TA176" s="58"/>
      <c r="TB176" s="58"/>
      <c r="TC176" s="58"/>
      <c r="TD176" s="58"/>
      <c r="TE176" s="58"/>
      <c r="TF176" s="58"/>
      <c r="TG176" s="58"/>
      <c r="TH176" s="58"/>
      <c r="TI176" s="58"/>
      <c r="TJ176" s="58"/>
      <c r="TK176" s="58"/>
      <c r="TL176" s="58"/>
      <c r="TM176" s="58"/>
      <c r="TN176" s="58"/>
      <c r="TO176" s="58"/>
      <c r="TP176" s="58"/>
      <c r="TQ176" s="58"/>
      <c r="TR176" s="58"/>
      <c r="TS176" s="58"/>
      <c r="TT176" s="58"/>
      <c r="TU176" s="58"/>
      <c r="TV176" s="58"/>
      <c r="TW176" s="58"/>
      <c r="TX176" s="58"/>
      <c r="TY176" s="58"/>
      <c r="TZ176" s="58"/>
      <c r="UA176" s="58"/>
      <c r="UB176" s="58"/>
      <c r="UC176" s="58"/>
      <c r="UD176" s="58"/>
      <c r="UE176" s="58"/>
      <c r="UF176" s="58"/>
      <c r="UG176" s="58"/>
      <c r="UH176" s="58"/>
      <c r="UI176" s="58"/>
      <c r="UJ176" s="58"/>
      <c r="UK176" s="58"/>
      <c r="UL176" s="58"/>
      <c r="UM176" s="58"/>
      <c r="UN176" s="58"/>
      <c r="UO176" s="58"/>
      <c r="UP176" s="58"/>
      <c r="UQ176" s="58"/>
      <c r="UR176" s="58"/>
      <c r="US176" s="58"/>
      <c r="UT176" s="58"/>
      <c r="UU176" s="58"/>
      <c r="UV176" s="58"/>
      <c r="UW176" s="58"/>
      <c r="UX176" s="58" t="s">
        <v>2248</v>
      </c>
      <c r="UY176" s="58">
        <v>0</v>
      </c>
      <c r="UZ176" s="58">
        <v>1</v>
      </c>
      <c r="VA176" s="58">
        <v>0</v>
      </c>
      <c r="VB176" s="58">
        <v>1</v>
      </c>
      <c r="VC176" s="58">
        <v>0</v>
      </c>
      <c r="VD176" s="58">
        <v>0</v>
      </c>
      <c r="VE176" s="58">
        <v>0</v>
      </c>
      <c r="VF176" s="58">
        <v>0</v>
      </c>
      <c r="VG176" s="58"/>
      <c r="VH176" s="58">
        <v>150</v>
      </c>
      <c r="VI176" s="58" t="s">
        <v>2841</v>
      </c>
      <c r="VJ176" s="58">
        <v>0</v>
      </c>
      <c r="VK176" s="58">
        <v>0</v>
      </c>
      <c r="VL176" s="58">
        <v>1</v>
      </c>
      <c r="VM176" s="58">
        <v>0</v>
      </c>
      <c r="VN176" s="58">
        <v>0</v>
      </c>
      <c r="VO176" s="58">
        <v>0</v>
      </c>
      <c r="VP176" s="58">
        <v>0</v>
      </c>
      <c r="VQ176" s="58"/>
      <c r="VR176" s="58" t="s">
        <v>327</v>
      </c>
      <c r="VS176" s="58" t="s">
        <v>1194</v>
      </c>
      <c r="VT176" s="58">
        <v>1</v>
      </c>
      <c r="VU176" s="58">
        <v>1</v>
      </c>
      <c r="VV176" s="58">
        <v>1</v>
      </c>
      <c r="VW176" s="58">
        <v>1</v>
      </c>
      <c r="VX176" s="58">
        <v>1</v>
      </c>
      <c r="VY176" s="58">
        <v>1</v>
      </c>
      <c r="VZ176" s="58">
        <v>1</v>
      </c>
      <c r="WA176" s="58">
        <v>0</v>
      </c>
      <c r="WB176" s="58"/>
      <c r="WC176" s="58">
        <v>0</v>
      </c>
      <c r="WD176" s="58">
        <v>0</v>
      </c>
      <c r="WE176" s="58">
        <v>0</v>
      </c>
      <c r="WF176" s="58"/>
      <c r="WG176" s="58" t="s">
        <v>4452</v>
      </c>
      <c r="WH176" s="58" t="s">
        <v>4102</v>
      </c>
      <c r="WI176" s="58" t="s">
        <v>355</v>
      </c>
      <c r="WJ176" s="58">
        <v>0</v>
      </c>
      <c r="WK176" s="58">
        <v>0</v>
      </c>
      <c r="WL176" s="58">
        <v>0</v>
      </c>
      <c r="WM176" s="58">
        <v>0</v>
      </c>
      <c r="WN176" s="58">
        <v>0</v>
      </c>
      <c r="WO176" s="58">
        <v>0</v>
      </c>
      <c r="WP176" s="58">
        <v>0</v>
      </c>
      <c r="WQ176" s="58">
        <v>0</v>
      </c>
      <c r="WR176" s="58">
        <v>0</v>
      </c>
      <c r="WS176" s="58">
        <v>0</v>
      </c>
      <c r="WT176" s="58">
        <v>0</v>
      </c>
      <c r="WU176" s="58"/>
      <c r="WV176" s="58">
        <v>0</v>
      </c>
      <c r="WW176" s="58">
        <v>1</v>
      </c>
      <c r="WX176" s="58">
        <v>0</v>
      </c>
      <c r="WY176" s="58"/>
      <c r="WZ176" s="58"/>
      <c r="XA176" s="58" t="s">
        <v>327</v>
      </c>
      <c r="XB176" s="58"/>
      <c r="XC176" s="58"/>
      <c r="XD176" s="58"/>
      <c r="XE176" s="58"/>
      <c r="XF176" s="58"/>
      <c r="XG176" s="58"/>
      <c r="XH176" s="58"/>
      <c r="XI176" s="58"/>
      <c r="XJ176" s="58" t="s">
        <v>327</v>
      </c>
      <c r="XK176" s="58" t="s">
        <v>327</v>
      </c>
      <c r="XL176" s="58"/>
      <c r="XM176" s="58" t="s">
        <v>355</v>
      </c>
      <c r="XN176" s="58">
        <v>0</v>
      </c>
      <c r="XO176" s="58">
        <v>0</v>
      </c>
      <c r="XP176" s="58">
        <v>0</v>
      </c>
      <c r="XQ176" s="58"/>
      <c r="XR176" s="58">
        <v>0</v>
      </c>
      <c r="XS176" s="58">
        <v>1</v>
      </c>
      <c r="XT176" s="58">
        <v>0</v>
      </c>
      <c r="XU176" s="58"/>
      <c r="XV176" s="58"/>
      <c r="XW176" s="58" t="s">
        <v>1915</v>
      </c>
      <c r="XX176" s="58">
        <v>232794490</v>
      </c>
      <c r="XY176" s="58" t="s">
        <v>3362</v>
      </c>
      <c r="XZ176" s="57">
        <v>44516.635497685187</v>
      </c>
      <c r="YA176" s="58"/>
      <c r="YB176" s="58"/>
      <c r="YC176" s="58" t="s">
        <v>336</v>
      </c>
      <c r="YD176" s="58" t="s">
        <v>337</v>
      </c>
      <c r="YE176" s="58"/>
      <c r="YF176" s="58">
        <v>190</v>
      </c>
    </row>
    <row r="177" spans="1:656" s="42" customFormat="1" x14ac:dyDescent="0.25">
      <c r="A177" s="37">
        <v>44516.719032615743</v>
      </c>
      <c r="B177" s="38">
        <v>44516.734061226853</v>
      </c>
      <c r="C177" s="38">
        <v>44516</v>
      </c>
      <c r="D177" s="39" t="s">
        <v>2735</v>
      </c>
      <c r="E177" s="39" t="s">
        <v>1199</v>
      </c>
      <c r="F177" s="38">
        <v>44515</v>
      </c>
      <c r="G177" s="39" t="s">
        <v>310</v>
      </c>
      <c r="H177" s="39" t="s">
        <v>310</v>
      </c>
      <c r="I177" s="39" t="s">
        <v>1915</v>
      </c>
      <c r="J177" s="39" t="s">
        <v>1029</v>
      </c>
      <c r="K177" s="39" t="s">
        <v>441</v>
      </c>
      <c r="L177" s="39"/>
      <c r="M177" s="39" t="s">
        <v>314</v>
      </c>
      <c r="N177" s="39" t="s">
        <v>327</v>
      </c>
      <c r="O177" s="39" t="s">
        <v>315</v>
      </c>
      <c r="P177" s="39" t="s">
        <v>316</v>
      </c>
      <c r="Q177" s="39"/>
      <c r="R177" s="39" t="s">
        <v>317</v>
      </c>
      <c r="S177" s="39">
        <v>1</v>
      </c>
      <c r="T177" s="39">
        <v>0</v>
      </c>
      <c r="U177" s="39">
        <v>1</v>
      </c>
      <c r="V177" s="39" t="s">
        <v>319</v>
      </c>
      <c r="W177" s="39">
        <v>0</v>
      </c>
      <c r="X177" s="39">
        <v>1</v>
      </c>
      <c r="Y177" s="39">
        <v>0</v>
      </c>
      <c r="Z177" s="39">
        <v>0</v>
      </c>
      <c r="AA177" s="39"/>
      <c r="AB177" s="39"/>
      <c r="AC177" s="39"/>
      <c r="AD177" s="39"/>
      <c r="AE177" s="39"/>
      <c r="AF177" s="39" t="s">
        <v>310</v>
      </c>
      <c r="AG177" s="39" t="s">
        <v>339</v>
      </c>
      <c r="AH177" s="39">
        <v>1</v>
      </c>
      <c r="AI177" s="39">
        <v>0</v>
      </c>
      <c r="AJ177" s="39">
        <v>0</v>
      </c>
      <c r="AK177" s="39">
        <v>0</v>
      </c>
      <c r="AL177" s="39">
        <v>0</v>
      </c>
      <c r="AM177" s="39">
        <v>0</v>
      </c>
      <c r="AN177" s="39">
        <v>0</v>
      </c>
      <c r="AO177" s="39">
        <v>0</v>
      </c>
      <c r="AP177" s="39"/>
      <c r="AQ177" s="39" t="s">
        <v>383</v>
      </c>
      <c r="AR177" s="39"/>
      <c r="AS177" s="39">
        <v>100</v>
      </c>
      <c r="AT177" s="39" t="s">
        <v>327</v>
      </c>
      <c r="AU177" s="39"/>
      <c r="AV177" s="39"/>
      <c r="AW177" s="39"/>
      <c r="AX177" s="39"/>
      <c r="AY177" s="39"/>
      <c r="AZ177" s="39"/>
      <c r="BA177" s="39"/>
      <c r="BB177" s="39"/>
      <c r="BC177" s="39"/>
      <c r="BD177" s="39"/>
      <c r="BE177" s="39"/>
      <c r="BF177" s="39"/>
      <c r="BG177" s="39"/>
      <c r="BH177" s="39"/>
      <c r="BI177" s="39"/>
      <c r="BJ177" s="39"/>
      <c r="BK177" s="39"/>
      <c r="BL177" s="39"/>
      <c r="BM177" s="39"/>
      <c r="BN177" s="39"/>
      <c r="BO177" s="39" t="s">
        <v>427</v>
      </c>
      <c r="BP177" s="39"/>
      <c r="BQ177" s="39"/>
      <c r="BR177" s="39"/>
      <c r="BS177" s="39"/>
      <c r="BT177" s="39"/>
      <c r="BU177" s="39"/>
      <c r="BV177" s="39"/>
      <c r="BW177" s="39"/>
      <c r="BX177" s="39"/>
      <c r="BY177" s="39"/>
      <c r="BZ177" s="39"/>
      <c r="CA177" s="39"/>
      <c r="CB177" s="39"/>
      <c r="CC177" s="39"/>
      <c r="CD177" s="39"/>
      <c r="CE177" s="39"/>
      <c r="CF177" s="39"/>
      <c r="CG177" s="39"/>
      <c r="CH177" s="39"/>
      <c r="CI177" s="39"/>
      <c r="CJ177" s="39"/>
      <c r="CK177" s="39"/>
      <c r="CL177" s="39"/>
      <c r="CM177" s="39"/>
      <c r="CN177" s="39"/>
      <c r="CO177" s="39"/>
      <c r="CP177" s="39"/>
      <c r="CQ177" s="39"/>
      <c r="CR177" s="39"/>
      <c r="CS177" s="39"/>
      <c r="CT177" s="39"/>
      <c r="CU177" s="39"/>
      <c r="CV177" s="39"/>
      <c r="CW177" s="39"/>
      <c r="CX177" s="39"/>
      <c r="CY177" s="39"/>
      <c r="CZ177" s="39"/>
      <c r="DA177" s="39"/>
      <c r="DB177" s="39"/>
      <c r="DC177" s="39"/>
      <c r="DD177" s="39"/>
      <c r="DE177" s="39"/>
      <c r="DF177" s="39"/>
      <c r="DG177" s="39"/>
      <c r="DH177" s="39"/>
      <c r="DI177" s="39"/>
      <c r="DJ177" s="39"/>
      <c r="DK177" s="39"/>
      <c r="DL177" s="39"/>
      <c r="DM177" s="39"/>
      <c r="DN177" s="39"/>
      <c r="DO177" s="39"/>
      <c r="DP177" s="39"/>
      <c r="DQ177" s="39"/>
      <c r="DR177" s="39"/>
      <c r="DS177" s="39"/>
      <c r="DT177" s="39"/>
      <c r="DU177" s="39"/>
      <c r="DV177" s="39"/>
      <c r="DW177" s="39"/>
      <c r="DX177" s="39"/>
      <c r="DY177" s="39"/>
      <c r="DZ177" s="39"/>
      <c r="EA177" s="39"/>
      <c r="EB177" s="39"/>
      <c r="EC177" s="39"/>
      <c r="ED177" s="39"/>
      <c r="EE177" s="39"/>
      <c r="EF177" s="39"/>
      <c r="EG177" s="39"/>
      <c r="EH177" s="39"/>
      <c r="EI177" s="39"/>
      <c r="EJ177" s="39" t="s">
        <v>318</v>
      </c>
      <c r="EK177" s="39">
        <v>1</v>
      </c>
      <c r="EL177" s="39">
        <v>0</v>
      </c>
      <c r="EM177" s="39">
        <v>0</v>
      </c>
      <c r="EN177" s="39">
        <v>0</v>
      </c>
      <c r="EO177" s="39">
        <v>0</v>
      </c>
      <c r="EP177" s="39">
        <v>0</v>
      </c>
      <c r="EQ177" s="39"/>
      <c r="ER177" s="39" t="s">
        <v>384</v>
      </c>
      <c r="ES177" s="39">
        <v>1</v>
      </c>
      <c r="ET177" s="39">
        <v>0</v>
      </c>
      <c r="EU177" s="39">
        <v>0</v>
      </c>
      <c r="EV177" s="39">
        <v>0</v>
      </c>
      <c r="EW177" s="39">
        <v>0</v>
      </c>
      <c r="EX177" s="39">
        <v>0</v>
      </c>
      <c r="EY177" s="39">
        <v>0</v>
      </c>
      <c r="EZ177" s="39">
        <v>0</v>
      </c>
      <c r="FA177" s="39">
        <v>0</v>
      </c>
      <c r="FB177" s="39">
        <v>0</v>
      </c>
      <c r="FC177" s="39">
        <v>0</v>
      </c>
      <c r="FD177" s="39">
        <v>0</v>
      </c>
      <c r="FE177" s="39">
        <v>0</v>
      </c>
      <c r="FF177" s="39">
        <v>0</v>
      </c>
      <c r="FG177" s="39">
        <v>0</v>
      </c>
      <c r="FH177" s="39">
        <v>0</v>
      </c>
      <c r="FI177" s="39">
        <v>0</v>
      </c>
      <c r="FJ177" s="39"/>
      <c r="FK177" s="39" t="s">
        <v>320</v>
      </c>
      <c r="FL177" s="39">
        <v>0</v>
      </c>
      <c r="FM177" s="39">
        <v>0</v>
      </c>
      <c r="FN177" s="39">
        <v>0</v>
      </c>
      <c r="FO177" s="39">
        <v>1</v>
      </c>
      <c r="FP177" s="39">
        <v>0</v>
      </c>
      <c r="FQ177" s="39">
        <v>0</v>
      </c>
      <c r="FR177" s="39" t="s">
        <v>4002</v>
      </c>
      <c r="FS177" s="39"/>
      <c r="FT177" s="39"/>
      <c r="FU177" s="39"/>
      <c r="FV177" s="39"/>
      <c r="FW177" s="39"/>
      <c r="FX177" s="39"/>
      <c r="FY177" s="39"/>
      <c r="FZ177" s="39"/>
      <c r="GA177" s="39"/>
      <c r="GB177" s="39"/>
      <c r="GC177" s="39"/>
      <c r="GD177" s="39"/>
      <c r="GE177" s="39"/>
      <c r="GF177" s="39"/>
      <c r="GG177" s="39"/>
      <c r="GH177" s="39"/>
      <c r="GI177" s="39"/>
      <c r="GJ177" s="39"/>
      <c r="GK177" s="39"/>
      <c r="GL177" s="39"/>
      <c r="GM177" s="39"/>
      <c r="GN177" s="39"/>
      <c r="GO177" s="39"/>
      <c r="GP177" s="39"/>
      <c r="GQ177" s="39"/>
      <c r="GR177" s="39"/>
      <c r="GS177" s="39"/>
      <c r="GT177" s="39"/>
      <c r="GU177" s="39"/>
      <c r="GV177" s="39"/>
      <c r="GW177" s="39"/>
      <c r="GX177" s="39"/>
      <c r="GY177" s="39"/>
      <c r="GZ177" s="39"/>
      <c r="HA177" s="39"/>
      <c r="HB177" s="39"/>
      <c r="HC177" s="39"/>
      <c r="HD177" s="39"/>
      <c r="HE177" s="39"/>
      <c r="HF177" s="39"/>
      <c r="HG177" s="39"/>
      <c r="HH177" s="39"/>
      <c r="HI177" s="39"/>
      <c r="HJ177" s="39"/>
      <c r="HK177" s="39"/>
      <c r="HL177" s="39"/>
      <c r="HM177" s="39"/>
      <c r="HN177" s="39"/>
      <c r="HO177" s="39"/>
      <c r="HP177" s="39"/>
      <c r="HQ177" s="39"/>
      <c r="HR177" s="39"/>
      <c r="HS177" s="39"/>
      <c r="HT177" s="39"/>
      <c r="HU177" s="39" t="s">
        <v>1161</v>
      </c>
      <c r="HV177" s="39"/>
      <c r="HW177" s="39" t="s">
        <v>385</v>
      </c>
      <c r="HX177" s="39"/>
      <c r="HY177" s="39"/>
      <c r="HZ177" s="39"/>
      <c r="IA177" s="39"/>
      <c r="IB177" s="39"/>
      <c r="IC177" s="39"/>
      <c r="ID177" s="39" t="s">
        <v>355</v>
      </c>
      <c r="IE177" s="39" t="s">
        <v>4213</v>
      </c>
      <c r="IF177" s="39">
        <v>0</v>
      </c>
      <c r="IG177" s="39">
        <v>0</v>
      </c>
      <c r="IH177" s="39">
        <v>0</v>
      </c>
      <c r="II177" s="39">
        <v>0</v>
      </c>
      <c r="IJ177" s="39">
        <v>0</v>
      </c>
      <c r="IK177" s="39">
        <v>0</v>
      </c>
      <c r="IL177" s="58">
        <v>0</v>
      </c>
      <c r="IM177" s="39">
        <v>1</v>
      </c>
      <c r="IN177" s="39">
        <v>0</v>
      </c>
      <c r="IO177" s="39">
        <v>0</v>
      </c>
      <c r="IP177" s="39">
        <v>0</v>
      </c>
      <c r="IQ177" s="39"/>
      <c r="IR177" s="39" t="s">
        <v>4216</v>
      </c>
      <c r="IS177" s="39" t="s">
        <v>604</v>
      </c>
      <c r="IT177" s="39">
        <v>1</v>
      </c>
      <c r="IU177" s="39">
        <v>0</v>
      </c>
      <c r="IV177" s="39">
        <v>1</v>
      </c>
      <c r="IW177" s="39">
        <v>1</v>
      </c>
      <c r="IX177" s="39">
        <v>0</v>
      </c>
      <c r="IY177" s="39">
        <v>0</v>
      </c>
      <c r="IZ177" s="39">
        <v>0</v>
      </c>
      <c r="JA177" s="39">
        <v>0</v>
      </c>
      <c r="JB177" s="39">
        <v>0</v>
      </c>
      <c r="JC177" s="39">
        <v>0</v>
      </c>
      <c r="JD177" s="39">
        <v>0</v>
      </c>
      <c r="JE177" s="39">
        <v>0</v>
      </c>
      <c r="JF177" s="39">
        <v>0</v>
      </c>
      <c r="JG177" s="39">
        <v>0</v>
      </c>
      <c r="JH177" s="39">
        <v>0</v>
      </c>
      <c r="JI177" s="39">
        <v>0</v>
      </c>
      <c r="JJ177" s="39"/>
      <c r="JK177" s="39" t="s">
        <v>389</v>
      </c>
      <c r="JL177" s="39" t="s">
        <v>506</v>
      </c>
      <c r="JM177" s="39"/>
      <c r="JN177" s="39" t="s">
        <v>408</v>
      </c>
      <c r="JO177" s="39"/>
      <c r="JP177" s="39"/>
      <c r="JQ177" s="39"/>
      <c r="JR177" s="39"/>
      <c r="JS177" s="39"/>
      <c r="JT177" s="39"/>
      <c r="JU177" s="39"/>
      <c r="JV177" s="39"/>
      <c r="JW177" s="39"/>
      <c r="JX177" s="39"/>
      <c r="JY177" s="39"/>
      <c r="JZ177" s="39"/>
      <c r="KA177" s="39"/>
      <c r="KB177" s="59"/>
      <c r="KC177" s="39"/>
      <c r="KD177" s="39"/>
      <c r="KE177" s="39"/>
      <c r="KF177" s="39"/>
      <c r="KG177" s="39"/>
      <c r="KH177" s="39"/>
      <c r="KI177" s="39"/>
      <c r="KJ177" s="39"/>
      <c r="KK177" s="39"/>
      <c r="KL177" s="39"/>
      <c r="KM177" s="39"/>
      <c r="KN177" s="39"/>
      <c r="KO177" s="39"/>
      <c r="KP177" s="39"/>
      <c r="KQ177" s="39"/>
      <c r="KR177" s="39"/>
      <c r="KS177" s="39"/>
      <c r="KT177" s="39"/>
      <c r="KU177" s="39"/>
      <c r="KV177" s="39"/>
      <c r="KW177" s="39"/>
      <c r="KX177" s="39"/>
      <c r="KY177" s="39"/>
      <c r="KZ177" s="39"/>
      <c r="LA177" s="39"/>
      <c r="LB177" s="39"/>
      <c r="LC177" s="39"/>
      <c r="LD177" s="39"/>
      <c r="LE177" s="39"/>
      <c r="LF177" s="39"/>
      <c r="LG177" s="39"/>
      <c r="LH177" s="39"/>
      <c r="LI177" s="39"/>
      <c r="LJ177" s="39"/>
      <c r="LK177" s="39"/>
      <c r="LL177" s="39"/>
      <c r="LM177" s="39"/>
      <c r="LN177" s="39"/>
      <c r="LO177" s="39"/>
      <c r="LP177" s="39"/>
      <c r="LQ177" s="39"/>
      <c r="LR177" s="39"/>
      <c r="LS177" s="39"/>
      <c r="LT177" s="39"/>
      <c r="LU177" s="39"/>
      <c r="LV177" s="39"/>
      <c r="LW177" s="39"/>
      <c r="LX177" s="39"/>
      <c r="LY177" s="39"/>
      <c r="LZ177" s="39"/>
      <c r="MA177" s="39"/>
      <c r="MB177" s="39"/>
      <c r="MC177" s="39"/>
      <c r="MD177" s="39"/>
      <c r="ME177" s="39"/>
      <c r="MF177" s="39"/>
      <c r="MG177" s="39" t="s">
        <v>2271</v>
      </c>
      <c r="MH177" s="54" t="s">
        <v>355</v>
      </c>
      <c r="MI177" s="54" t="s">
        <v>355</v>
      </c>
      <c r="MJ177" s="39" t="s">
        <v>1061</v>
      </c>
      <c r="MK177" s="39">
        <v>1</v>
      </c>
      <c r="ML177" s="39">
        <v>1</v>
      </c>
      <c r="MM177" s="39">
        <v>1</v>
      </c>
      <c r="MN177" s="39">
        <v>1</v>
      </c>
      <c r="MO177" s="39">
        <v>0</v>
      </c>
      <c r="MP177" s="39">
        <v>0</v>
      </c>
      <c r="MQ177" s="39">
        <v>0</v>
      </c>
      <c r="MR177" s="39">
        <v>0</v>
      </c>
      <c r="MS177" s="39"/>
      <c r="MT177" s="54" t="s">
        <v>355</v>
      </c>
      <c r="MU177" s="39">
        <v>0</v>
      </c>
      <c r="MV177" s="39">
        <v>0</v>
      </c>
      <c r="MW177" s="39"/>
      <c r="MX177" s="39">
        <v>0</v>
      </c>
      <c r="MY177" s="39">
        <v>1</v>
      </c>
      <c r="MZ177" s="39">
        <v>0</v>
      </c>
      <c r="NA177" s="39"/>
      <c r="NB177" s="39" t="s">
        <v>325</v>
      </c>
      <c r="NC177" s="39">
        <v>1</v>
      </c>
      <c r="ND177" s="39">
        <v>0</v>
      </c>
      <c r="NE177" s="39">
        <v>0</v>
      </c>
      <c r="NF177" s="39">
        <v>0</v>
      </c>
      <c r="NG177" s="39" t="s">
        <v>392</v>
      </c>
      <c r="NH177" s="39">
        <v>1</v>
      </c>
      <c r="NI177" s="39">
        <v>0</v>
      </c>
      <c r="NJ177" s="39">
        <v>0</v>
      </c>
      <c r="NK177" s="39">
        <v>0</v>
      </c>
      <c r="NL177" s="39">
        <v>0</v>
      </c>
      <c r="NM177" s="39">
        <v>0</v>
      </c>
      <c r="NN177" s="39">
        <v>0</v>
      </c>
      <c r="NO177" s="39">
        <v>0</v>
      </c>
      <c r="NP177" s="39">
        <v>0</v>
      </c>
      <c r="NQ177" s="39">
        <v>0</v>
      </c>
      <c r="NR177" s="39">
        <v>0</v>
      </c>
      <c r="NS177" s="39"/>
      <c r="NT177" s="39"/>
      <c r="NU177" s="39" t="s">
        <v>327</v>
      </c>
      <c r="NV177" s="39" t="s">
        <v>310</v>
      </c>
      <c r="NW177" s="39"/>
      <c r="NX177" s="39"/>
      <c r="NY177" s="39"/>
      <c r="NZ177" s="39"/>
      <c r="OA177" s="39"/>
      <c r="OB177" s="39"/>
      <c r="OC177" s="39"/>
      <c r="OD177" s="39"/>
      <c r="OE177" s="39"/>
      <c r="OF177" s="39"/>
      <c r="OG177" s="39"/>
      <c r="OH177" s="39"/>
      <c r="OI177" s="39" t="s">
        <v>358</v>
      </c>
      <c r="OJ177" s="39">
        <v>1</v>
      </c>
      <c r="OK177" s="39">
        <v>0</v>
      </c>
      <c r="OL177" s="39">
        <v>0</v>
      </c>
      <c r="OM177" s="39">
        <v>0</v>
      </c>
      <c r="ON177" s="39">
        <v>0</v>
      </c>
      <c r="OO177" s="39">
        <v>0</v>
      </c>
      <c r="OP177" s="39"/>
      <c r="OQ177" s="39"/>
      <c r="OR177" s="39">
        <v>0</v>
      </c>
      <c r="OS177" s="39">
        <v>0</v>
      </c>
      <c r="OT177" s="39">
        <v>0</v>
      </c>
      <c r="OU177" s="39"/>
      <c r="OV177" s="39"/>
      <c r="OW177" s="39"/>
      <c r="OX177" s="39"/>
      <c r="OY177" s="39"/>
      <c r="OZ177" s="39"/>
      <c r="PA177" s="39"/>
      <c r="PB177" s="39"/>
      <c r="PC177" s="39"/>
      <c r="PD177" s="39"/>
      <c r="PE177" s="39"/>
      <c r="PF177" s="39"/>
      <c r="PG177" s="39"/>
      <c r="PH177" s="39"/>
      <c r="PI177" s="39"/>
      <c r="PJ177" s="39"/>
      <c r="PK177" s="39"/>
      <c r="PL177" s="39"/>
      <c r="PM177" s="39"/>
      <c r="PN177" s="39"/>
      <c r="PO177" s="39"/>
      <c r="PP177" s="39"/>
      <c r="PQ177" s="39"/>
      <c r="PR177" s="39"/>
      <c r="PS177" s="39"/>
      <c r="PT177" s="39"/>
      <c r="PU177" s="39"/>
      <c r="PV177" s="39"/>
      <c r="PW177" s="39"/>
      <c r="PX177" s="39"/>
      <c r="PY177" s="39"/>
      <c r="PZ177" s="39"/>
      <c r="QA177" s="39"/>
      <c r="QB177" s="39"/>
      <c r="QC177" s="39"/>
      <c r="QD177" s="39"/>
      <c r="QE177" s="39"/>
      <c r="QF177" s="39"/>
      <c r="QG177" s="39"/>
      <c r="QH177" s="39"/>
      <c r="QI177" s="39"/>
      <c r="QJ177" s="39"/>
      <c r="QK177" s="39"/>
      <c r="QL177" s="39"/>
      <c r="QM177" s="39"/>
      <c r="QN177" s="39"/>
      <c r="QO177" s="39"/>
      <c r="QP177" s="39"/>
      <c r="QQ177" s="39"/>
      <c r="QR177" s="39"/>
      <c r="QS177" s="39"/>
      <c r="QT177" s="39"/>
      <c r="QU177" s="39"/>
      <c r="QV177" s="39"/>
      <c r="QW177" s="39"/>
      <c r="QX177" s="39"/>
      <c r="QY177" s="39"/>
      <c r="QZ177" s="39"/>
      <c r="RA177" s="39"/>
      <c r="RB177" s="39"/>
      <c r="RC177" s="39"/>
      <c r="RD177" s="39"/>
      <c r="RE177" s="39"/>
      <c r="RF177" s="39"/>
      <c r="RG177" s="39"/>
      <c r="RH177" s="39"/>
      <c r="RI177" s="39"/>
      <c r="RJ177" s="39"/>
      <c r="RK177" s="39"/>
      <c r="RL177" s="39"/>
      <c r="RM177" s="39"/>
      <c r="RN177" s="39"/>
      <c r="RO177" s="39"/>
      <c r="RP177" s="39"/>
      <c r="RQ177" s="39"/>
      <c r="RR177" s="39"/>
      <c r="RS177" s="39"/>
      <c r="RT177" s="39"/>
      <c r="RU177" s="39"/>
      <c r="RV177" s="39"/>
      <c r="RW177" s="39"/>
      <c r="RX177" s="39"/>
      <c r="RY177" s="39"/>
      <c r="RZ177" s="39"/>
      <c r="SA177" s="39"/>
      <c r="SB177" s="39"/>
      <c r="SC177" s="39"/>
      <c r="SD177" s="39"/>
      <c r="SE177" s="39"/>
      <c r="SF177" s="39"/>
      <c r="SG177" s="39"/>
      <c r="SH177" s="39"/>
      <c r="SI177" s="39"/>
      <c r="SJ177" s="39"/>
      <c r="SK177" s="39"/>
      <c r="SL177" s="39"/>
      <c r="SM177" s="39"/>
      <c r="SN177" s="39"/>
      <c r="SO177" s="39"/>
      <c r="SP177" s="39"/>
      <c r="SQ177" s="39"/>
      <c r="SR177" s="39"/>
      <c r="SS177" s="39"/>
      <c r="ST177" s="39"/>
      <c r="SU177" s="39"/>
      <c r="SV177" s="39"/>
      <c r="SW177" s="39"/>
      <c r="SX177" s="39"/>
      <c r="SY177" s="39"/>
      <c r="SZ177" s="39"/>
      <c r="TA177" s="39"/>
      <c r="TB177" s="39"/>
      <c r="TC177" s="39"/>
      <c r="TD177" s="39"/>
      <c r="TE177" s="39"/>
      <c r="TF177" s="39"/>
      <c r="TG177" s="39"/>
      <c r="TH177" s="39"/>
      <c r="TI177" s="39"/>
      <c r="TJ177" s="39"/>
      <c r="TK177" s="39"/>
      <c r="TL177" s="39"/>
      <c r="TM177" s="39"/>
      <c r="TN177" s="39"/>
      <c r="TO177" s="39"/>
      <c r="TP177" s="39"/>
      <c r="TQ177" s="39"/>
      <c r="TR177" s="39"/>
      <c r="TS177" s="39"/>
      <c r="TT177" s="39"/>
      <c r="TU177" s="39"/>
      <c r="TV177" s="39"/>
      <c r="TW177" s="39"/>
      <c r="TX177" s="39"/>
      <c r="TY177" s="39"/>
      <c r="TZ177" s="39"/>
      <c r="UA177" s="39"/>
      <c r="UB177" s="39"/>
      <c r="UC177" s="39"/>
      <c r="UD177" s="39"/>
      <c r="UE177" s="39"/>
      <c r="UF177" s="39"/>
      <c r="UG177" s="39"/>
      <c r="UH177" s="39"/>
      <c r="UI177" s="39"/>
      <c r="UJ177" s="39"/>
      <c r="UK177" s="39"/>
      <c r="UL177" s="39"/>
      <c r="UM177" s="39"/>
      <c r="UN177" s="39"/>
      <c r="UO177" s="39"/>
      <c r="UP177" s="39"/>
      <c r="UQ177" s="39"/>
      <c r="UR177" s="39"/>
      <c r="US177" s="39"/>
      <c r="UT177" s="39"/>
      <c r="UU177" s="39"/>
      <c r="UV177" s="39"/>
      <c r="UW177" s="39"/>
      <c r="UX177" s="39"/>
      <c r="UY177" s="39"/>
      <c r="UZ177" s="39"/>
      <c r="VA177" s="39"/>
      <c r="VB177" s="39"/>
      <c r="VC177" s="39"/>
      <c r="VD177" s="39"/>
      <c r="VE177" s="39"/>
      <c r="VF177" s="39"/>
      <c r="VG177" s="39"/>
      <c r="VH177" s="39"/>
      <c r="VI177" s="39"/>
      <c r="VJ177" s="39"/>
      <c r="VK177" s="39"/>
      <c r="VL177" s="39"/>
      <c r="VM177" s="39"/>
      <c r="VN177" s="39"/>
      <c r="VO177" s="39"/>
      <c r="VP177" s="39"/>
      <c r="VQ177" s="39"/>
      <c r="VR177" s="39"/>
      <c r="VS177" s="39" t="s">
        <v>1194</v>
      </c>
      <c r="VT177" s="39">
        <v>1</v>
      </c>
      <c r="VU177" s="39">
        <v>1</v>
      </c>
      <c r="VV177" s="39">
        <v>1</v>
      </c>
      <c r="VW177" s="39">
        <v>1</v>
      </c>
      <c r="VX177" s="39">
        <v>1</v>
      </c>
      <c r="VY177" s="39">
        <v>1</v>
      </c>
      <c r="VZ177" s="39">
        <v>1</v>
      </c>
      <c r="WA177" s="39">
        <v>0</v>
      </c>
      <c r="WB177" s="39"/>
      <c r="WC177" s="39">
        <v>0</v>
      </c>
      <c r="WD177" s="39">
        <v>0</v>
      </c>
      <c r="WE177" s="39">
        <v>0</v>
      </c>
      <c r="WF177" s="39"/>
      <c r="WG177" s="39" t="s">
        <v>4427</v>
      </c>
      <c r="WH177" s="39" t="s">
        <v>4535</v>
      </c>
      <c r="WI177" s="39" t="s">
        <v>3368</v>
      </c>
      <c r="WJ177" s="39">
        <v>0</v>
      </c>
      <c r="WK177" s="39">
        <v>0</v>
      </c>
      <c r="WL177" s="39">
        <v>0</v>
      </c>
      <c r="WM177" s="39">
        <v>0</v>
      </c>
      <c r="WN177" s="39">
        <v>1</v>
      </c>
      <c r="WO177" s="39">
        <v>1</v>
      </c>
      <c r="WP177" s="39">
        <v>0</v>
      </c>
      <c r="WQ177" s="39">
        <v>1</v>
      </c>
      <c r="WR177" s="39">
        <v>0</v>
      </c>
      <c r="WS177" s="39">
        <v>0</v>
      </c>
      <c r="WT177" s="39">
        <v>0</v>
      </c>
      <c r="WU177" s="39"/>
      <c r="WV177" s="39">
        <v>0</v>
      </c>
      <c r="WW177" s="39">
        <v>0</v>
      </c>
      <c r="WX177" s="39">
        <v>0</v>
      </c>
      <c r="WY177" s="39"/>
      <c r="WZ177" s="39" t="s">
        <v>5095</v>
      </c>
      <c r="XA177" s="39" t="s">
        <v>327</v>
      </c>
      <c r="XB177" s="39"/>
      <c r="XC177" s="39"/>
      <c r="XD177" s="39"/>
      <c r="XE177" s="39"/>
      <c r="XF177" s="39"/>
      <c r="XG177" s="39"/>
      <c r="XH177" s="39"/>
      <c r="XI177" s="39"/>
      <c r="XJ177" s="39" t="s">
        <v>355</v>
      </c>
      <c r="XK177" s="39" t="s">
        <v>327</v>
      </c>
      <c r="XL177" s="39"/>
      <c r="XM177" s="39" t="s">
        <v>428</v>
      </c>
      <c r="XN177" s="39">
        <v>0</v>
      </c>
      <c r="XO177" s="39">
        <v>0</v>
      </c>
      <c r="XP177" s="39">
        <v>0</v>
      </c>
      <c r="XQ177" s="39"/>
      <c r="XR177" s="39">
        <v>0</v>
      </c>
      <c r="XS177" s="39">
        <v>0</v>
      </c>
      <c r="XT177" s="39">
        <v>1</v>
      </c>
      <c r="XU177" s="39"/>
      <c r="XV177" s="39"/>
      <c r="XW177" s="39" t="s">
        <v>1915</v>
      </c>
      <c r="XX177" s="39">
        <v>232802835</v>
      </c>
      <c r="XY177" s="39" t="s">
        <v>3370</v>
      </c>
      <c r="XZ177" s="38">
        <v>44516.65079861111</v>
      </c>
      <c r="YA177" s="39"/>
      <c r="YB177" s="39"/>
      <c r="YC177" s="39" t="s">
        <v>336</v>
      </c>
      <c r="YD177" s="39" t="s">
        <v>337</v>
      </c>
      <c r="YE177" s="39"/>
      <c r="YF177" s="39">
        <v>191</v>
      </c>
    </row>
    <row r="178" spans="1:656" s="6" customFormat="1" x14ac:dyDescent="0.25">
      <c r="A178" s="56">
        <v>44516.735485532408</v>
      </c>
      <c r="B178" s="57">
        <v>44516.750554930557</v>
      </c>
      <c r="C178" s="57">
        <v>44516</v>
      </c>
      <c r="D178" s="58" t="s">
        <v>2735</v>
      </c>
      <c r="E178" s="58" t="s">
        <v>1199</v>
      </c>
      <c r="F178" s="57">
        <v>44515</v>
      </c>
      <c r="G178" s="58" t="s">
        <v>310</v>
      </c>
      <c r="H178" s="58" t="s">
        <v>310</v>
      </c>
      <c r="I178" s="58" t="s">
        <v>1915</v>
      </c>
      <c r="J178" s="58" t="s">
        <v>1029</v>
      </c>
      <c r="K178" s="58" t="s">
        <v>441</v>
      </c>
      <c r="L178" s="58"/>
      <c r="M178" s="58" t="s">
        <v>681</v>
      </c>
      <c r="N178" s="58" t="s">
        <v>327</v>
      </c>
      <c r="O178" s="58" t="s">
        <v>517</v>
      </c>
      <c r="P178" s="58" t="s">
        <v>401</v>
      </c>
      <c r="Q178" s="58"/>
      <c r="R178" s="58" t="s">
        <v>531</v>
      </c>
      <c r="S178" s="58">
        <v>3</v>
      </c>
      <c r="T178" s="58">
        <v>0</v>
      </c>
      <c r="U178" s="58">
        <v>2</v>
      </c>
      <c r="V178" s="58" t="s">
        <v>318</v>
      </c>
      <c r="W178" s="58">
        <v>1</v>
      </c>
      <c r="X178" s="58">
        <v>0</v>
      </c>
      <c r="Y178" s="58">
        <v>0</v>
      </c>
      <c r="Z178" s="58">
        <v>0</v>
      </c>
      <c r="AA178" s="58" t="s">
        <v>841</v>
      </c>
      <c r="AB178" s="58">
        <v>1</v>
      </c>
      <c r="AC178" s="58">
        <v>1</v>
      </c>
      <c r="AD178" s="58">
        <v>1</v>
      </c>
      <c r="AE178" s="58">
        <v>0</v>
      </c>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c r="BZ178" s="58"/>
      <c r="CA178" s="58"/>
      <c r="CB178" s="58"/>
      <c r="CC178" s="58"/>
      <c r="CD178" s="58"/>
      <c r="CE178" s="58"/>
      <c r="CF178" s="58"/>
      <c r="CG178" s="58"/>
      <c r="CH178" s="58"/>
      <c r="CI178" s="58"/>
      <c r="CJ178" s="58"/>
      <c r="CK178" s="58"/>
      <c r="CL178" s="58"/>
      <c r="CM178" s="58"/>
      <c r="CN178" s="58"/>
      <c r="CO178" s="58"/>
      <c r="CP178" s="58"/>
      <c r="CQ178" s="58"/>
      <c r="CR178" s="58"/>
      <c r="CS178" s="58"/>
      <c r="CT178" s="58"/>
      <c r="CU178" s="58"/>
      <c r="CV178" s="58"/>
      <c r="CW178" s="58"/>
      <c r="CX178" s="58"/>
      <c r="CY178" s="58"/>
      <c r="CZ178" s="58"/>
      <c r="DA178" s="58"/>
      <c r="DB178" s="58"/>
      <c r="DC178" s="58"/>
      <c r="DD178" s="58"/>
      <c r="DE178" s="58"/>
      <c r="DF178" s="58"/>
      <c r="DG178" s="58"/>
      <c r="DH178" s="58"/>
      <c r="DI178" s="58"/>
      <c r="DJ178" s="58"/>
      <c r="DK178" s="58"/>
      <c r="DL178" s="58"/>
      <c r="DM178" s="58"/>
      <c r="DN178" s="58"/>
      <c r="DO178" s="58"/>
      <c r="DP178" s="58"/>
      <c r="DQ178" s="58"/>
      <c r="DR178" s="58"/>
      <c r="DS178" s="58"/>
      <c r="DT178" s="58"/>
      <c r="DU178" s="58"/>
      <c r="DV178" s="58"/>
      <c r="DW178" s="58"/>
      <c r="DX178" s="58"/>
      <c r="DY178" s="58"/>
      <c r="DZ178" s="58"/>
      <c r="EA178" s="58"/>
      <c r="EB178" s="58"/>
      <c r="EC178" s="58"/>
      <c r="ED178" s="58"/>
      <c r="EE178" s="58"/>
      <c r="EF178" s="58"/>
      <c r="EG178" s="58"/>
      <c r="EH178" s="58"/>
      <c r="EI178" s="58"/>
      <c r="EJ178" s="58" t="s">
        <v>318</v>
      </c>
      <c r="EK178" s="58">
        <v>1</v>
      </c>
      <c r="EL178" s="58">
        <v>0</v>
      </c>
      <c r="EM178" s="58">
        <v>0</v>
      </c>
      <c r="EN178" s="58">
        <v>0</v>
      </c>
      <c r="EO178" s="58">
        <v>0</v>
      </c>
      <c r="EP178" s="58">
        <v>0</v>
      </c>
      <c r="EQ178" s="58"/>
      <c r="ER178" s="58"/>
      <c r="ES178" s="58"/>
      <c r="ET178" s="58"/>
      <c r="EU178" s="58"/>
      <c r="EV178" s="58"/>
      <c r="EW178" s="58"/>
      <c r="EX178" s="58"/>
      <c r="EY178" s="58"/>
      <c r="EZ178" s="58"/>
      <c r="FA178" s="58"/>
      <c r="FB178" s="58"/>
      <c r="FC178" s="58"/>
      <c r="FD178" s="58"/>
      <c r="FE178" s="58"/>
      <c r="FF178" s="58"/>
      <c r="FG178" s="58"/>
      <c r="FH178" s="58"/>
      <c r="FI178" s="58"/>
      <c r="FJ178" s="58"/>
      <c r="FK178" s="58"/>
      <c r="FL178" s="58"/>
      <c r="FM178" s="58"/>
      <c r="FN178" s="58"/>
      <c r="FO178" s="58"/>
      <c r="FP178" s="58"/>
      <c r="FQ178" s="58"/>
      <c r="FR178" s="58"/>
      <c r="FS178" s="58"/>
      <c r="FT178" s="58"/>
      <c r="FU178" s="58"/>
      <c r="FV178" s="58"/>
      <c r="FW178" s="58"/>
      <c r="FX178" s="58"/>
      <c r="FY178" s="58"/>
      <c r="FZ178" s="58"/>
      <c r="GA178" s="58"/>
      <c r="GB178" s="58"/>
      <c r="GC178" s="58"/>
      <c r="GD178" s="58"/>
      <c r="GE178" s="58"/>
      <c r="GF178" s="58"/>
      <c r="GG178" s="58"/>
      <c r="GH178" s="58"/>
      <c r="GI178" s="58"/>
      <c r="GJ178" s="58"/>
      <c r="GK178" s="58"/>
      <c r="GL178" s="58"/>
      <c r="GM178" s="58"/>
      <c r="GN178" s="58"/>
      <c r="GO178" s="58"/>
      <c r="GP178" s="58"/>
      <c r="GQ178" s="58"/>
      <c r="GR178" s="58"/>
      <c r="GS178" s="58"/>
      <c r="GT178" s="58"/>
      <c r="GU178" s="58"/>
      <c r="GV178" s="58"/>
      <c r="GW178" s="58"/>
      <c r="GX178" s="58"/>
      <c r="GY178" s="58"/>
      <c r="GZ178" s="58"/>
      <c r="HA178" s="58"/>
      <c r="HB178" s="58"/>
      <c r="HC178" s="58"/>
      <c r="HD178" s="58"/>
      <c r="HE178" s="58"/>
      <c r="HF178" s="58"/>
      <c r="HG178" s="58"/>
      <c r="HH178" s="58"/>
      <c r="HI178" s="58"/>
      <c r="HJ178" s="58"/>
      <c r="HK178" s="58"/>
      <c r="HL178" s="58"/>
      <c r="HM178" s="58"/>
      <c r="HN178" s="58"/>
      <c r="HO178" s="58"/>
      <c r="HP178" s="58"/>
      <c r="HQ178" s="58"/>
      <c r="HR178" s="58"/>
      <c r="HS178" s="58"/>
      <c r="HT178" s="58"/>
      <c r="HU178" s="58"/>
      <c r="HV178" s="58"/>
      <c r="HW178" s="58"/>
      <c r="HX178" s="58"/>
      <c r="HY178" s="58"/>
      <c r="HZ178" s="58"/>
      <c r="IA178" s="58"/>
      <c r="IB178" s="58"/>
      <c r="IC178" s="58"/>
      <c r="ID178" s="58" t="s">
        <v>4301</v>
      </c>
      <c r="IE178" s="58"/>
      <c r="IF178" s="58"/>
      <c r="IG178" s="58"/>
      <c r="IH178" s="58"/>
      <c r="II178" s="58"/>
      <c r="IJ178" s="58"/>
      <c r="IK178" s="58"/>
      <c r="IL178" s="58"/>
      <c r="IM178" s="58"/>
      <c r="IN178" s="58"/>
      <c r="IO178" s="58"/>
      <c r="IP178" s="58"/>
      <c r="IQ178" s="58"/>
      <c r="IR178" s="39"/>
      <c r="IS178" s="58"/>
      <c r="IT178" s="58"/>
      <c r="IU178" s="58"/>
      <c r="IV178" s="58"/>
      <c r="IW178" s="58"/>
      <c r="IX178" s="58"/>
      <c r="IY178" s="58"/>
      <c r="IZ178" s="58"/>
      <c r="JA178" s="58"/>
      <c r="JB178" s="58"/>
      <c r="JC178" s="58"/>
      <c r="JD178" s="58"/>
      <c r="JE178" s="58"/>
      <c r="JF178" s="58"/>
      <c r="JG178" s="58"/>
      <c r="JH178" s="58"/>
      <c r="JI178" s="58"/>
      <c r="JJ178" s="58"/>
      <c r="JK178" s="58"/>
      <c r="JL178" s="58"/>
      <c r="JM178" s="58"/>
      <c r="JN178" s="39"/>
      <c r="JO178" s="39"/>
      <c r="JP178" s="58"/>
      <c r="JQ178" s="58"/>
      <c r="JR178" s="58"/>
      <c r="JS178" s="58"/>
      <c r="JT178" s="58"/>
      <c r="JU178" s="58"/>
      <c r="JV178" s="58"/>
      <c r="JW178" s="58"/>
      <c r="JX178" s="58"/>
      <c r="JY178" s="58"/>
      <c r="JZ178" s="58"/>
      <c r="KA178" s="58"/>
      <c r="KB178" s="59"/>
      <c r="KC178" s="58"/>
      <c r="KD178" s="58"/>
      <c r="KE178" s="58"/>
      <c r="KF178" s="58"/>
      <c r="KG178" s="58"/>
      <c r="KH178" s="58"/>
      <c r="KI178" s="58"/>
      <c r="KJ178" s="58"/>
      <c r="KK178" s="58"/>
      <c r="KL178" s="58"/>
      <c r="KM178" s="58"/>
      <c r="KN178" s="58"/>
      <c r="KO178" s="58"/>
      <c r="KP178" s="58"/>
      <c r="KQ178" s="58"/>
      <c r="KR178" s="58"/>
      <c r="KS178" s="58"/>
      <c r="KT178" s="58"/>
      <c r="KU178" s="58"/>
      <c r="KV178" s="58"/>
      <c r="KW178" s="58"/>
      <c r="KX178" s="58"/>
      <c r="KY178" s="58"/>
      <c r="KZ178" s="58"/>
      <c r="LA178" s="58"/>
      <c r="LB178" s="58"/>
      <c r="LC178" s="58"/>
      <c r="LD178" s="58"/>
      <c r="LE178" s="58"/>
      <c r="LF178" s="58"/>
      <c r="LG178" s="58"/>
      <c r="LH178" s="58"/>
      <c r="LI178" s="58"/>
      <c r="LJ178" s="58"/>
      <c r="LK178" s="58"/>
      <c r="LL178" s="58"/>
      <c r="LM178" s="58"/>
      <c r="LN178" s="58"/>
      <c r="LO178" s="58"/>
      <c r="LP178" s="58"/>
      <c r="LQ178" s="58"/>
      <c r="LR178" s="58"/>
      <c r="LS178" s="58"/>
      <c r="LT178" s="58"/>
      <c r="LU178" s="58"/>
      <c r="LV178" s="58"/>
      <c r="LW178" s="58"/>
      <c r="LX178" s="58"/>
      <c r="LY178" s="58"/>
      <c r="LZ178" s="58"/>
      <c r="MA178" s="58"/>
      <c r="MB178" s="58"/>
      <c r="MC178" s="58"/>
      <c r="MD178" s="58"/>
      <c r="ME178" s="58"/>
      <c r="MF178" s="58"/>
      <c r="MG178" s="58"/>
      <c r="MH178" s="58"/>
      <c r="MI178" s="58"/>
      <c r="MJ178" s="58" t="s">
        <v>1061</v>
      </c>
      <c r="MK178" s="58">
        <v>1</v>
      </c>
      <c r="ML178" s="58">
        <v>1</v>
      </c>
      <c r="MM178" s="58">
        <v>1</v>
      </c>
      <c r="MN178" s="58">
        <v>1</v>
      </c>
      <c r="MO178" s="58">
        <v>0</v>
      </c>
      <c r="MP178" s="58">
        <v>0</v>
      </c>
      <c r="MQ178" s="58">
        <v>0</v>
      </c>
      <c r="MR178" s="58">
        <v>0</v>
      </c>
      <c r="MS178" s="58"/>
      <c r="MT178" s="58"/>
      <c r="MU178" s="58"/>
      <c r="MV178" s="58"/>
      <c r="MW178" s="58"/>
      <c r="MX178" s="58"/>
      <c r="MY178" s="58"/>
      <c r="MZ178" s="58"/>
      <c r="NA178" s="58"/>
      <c r="NB178" s="58" t="s">
        <v>2258</v>
      </c>
      <c r="NC178" s="58">
        <v>1</v>
      </c>
      <c r="ND178" s="58">
        <v>0</v>
      </c>
      <c r="NE178" s="58">
        <v>0</v>
      </c>
      <c r="NF178" s="58">
        <v>1</v>
      </c>
      <c r="NG178" s="58"/>
      <c r="NH178" s="58"/>
      <c r="NI178" s="58"/>
      <c r="NJ178" s="58"/>
      <c r="NK178" s="58"/>
      <c r="NL178" s="58"/>
      <c r="NM178" s="58"/>
      <c r="NN178" s="58"/>
      <c r="NO178" s="58"/>
      <c r="NP178" s="58"/>
      <c r="NQ178" s="58"/>
      <c r="NR178" s="58"/>
      <c r="NS178" s="58"/>
      <c r="NT178" s="58"/>
      <c r="NU178" s="58"/>
      <c r="NV178" s="58"/>
      <c r="NW178" s="58"/>
      <c r="NX178" s="58"/>
      <c r="NY178" s="58"/>
      <c r="NZ178" s="58"/>
      <c r="OA178" s="58"/>
      <c r="OB178" s="58"/>
      <c r="OC178" s="58"/>
      <c r="OD178" s="58"/>
      <c r="OE178" s="58"/>
      <c r="OF178" s="58"/>
      <c r="OG178" s="58"/>
      <c r="OH178" s="58"/>
      <c r="OI178" s="58"/>
      <c r="OJ178" s="58"/>
      <c r="OK178" s="58"/>
      <c r="OL178" s="58"/>
      <c r="OM178" s="58"/>
      <c r="ON178" s="58"/>
      <c r="OO178" s="58"/>
      <c r="OP178" s="58"/>
      <c r="OQ178" s="58"/>
      <c r="OR178" s="58"/>
      <c r="OS178" s="58"/>
      <c r="OT178" s="58"/>
      <c r="OU178" s="58"/>
      <c r="OV178" s="39" t="s">
        <v>1202</v>
      </c>
      <c r="OW178" s="58">
        <v>0</v>
      </c>
      <c r="OX178" s="58">
        <v>0</v>
      </c>
      <c r="OY178" s="58">
        <v>1</v>
      </c>
      <c r="OZ178" s="58">
        <v>0</v>
      </c>
      <c r="PA178" s="58">
        <v>0</v>
      </c>
      <c r="PB178" s="58">
        <v>0</v>
      </c>
      <c r="PC178" s="58">
        <v>0</v>
      </c>
      <c r="PD178" s="58">
        <v>0</v>
      </c>
      <c r="PE178" s="58"/>
      <c r="PF178" s="58"/>
      <c r="PG178" s="58"/>
      <c r="PH178" s="58">
        <v>0</v>
      </c>
      <c r="PI178" s="58">
        <v>0</v>
      </c>
      <c r="PJ178" s="58">
        <v>0</v>
      </c>
      <c r="PK178" s="58"/>
      <c r="PL178" s="58"/>
      <c r="PM178" s="58"/>
      <c r="PN178" s="58"/>
      <c r="PO178" s="58"/>
      <c r="PP178" s="58"/>
      <c r="PQ178" s="58"/>
      <c r="PR178" s="58"/>
      <c r="PS178" s="58"/>
      <c r="PT178" s="58"/>
      <c r="PU178" s="58"/>
      <c r="PV178" s="58"/>
      <c r="PW178" s="58"/>
      <c r="PX178" s="58"/>
      <c r="PY178" s="58"/>
      <c r="PZ178" s="58"/>
      <c r="QA178" s="58"/>
      <c r="QB178" s="58"/>
      <c r="QC178" s="58" t="s">
        <v>844</v>
      </c>
      <c r="QD178" s="58"/>
      <c r="QE178" s="58" t="s">
        <v>3372</v>
      </c>
      <c r="QF178" s="58">
        <v>0</v>
      </c>
      <c r="QG178" s="58">
        <v>1</v>
      </c>
      <c r="QH178" s="58">
        <v>1</v>
      </c>
      <c r="QI178" s="58">
        <v>1</v>
      </c>
      <c r="QJ178" s="58">
        <v>1</v>
      </c>
      <c r="QK178" s="58">
        <v>0</v>
      </c>
      <c r="QL178" s="58">
        <v>0</v>
      </c>
      <c r="QM178" s="58">
        <v>0</v>
      </c>
      <c r="QN178" s="58">
        <v>0</v>
      </c>
      <c r="QO178" s="58"/>
      <c r="QP178" s="58" t="s">
        <v>1177</v>
      </c>
      <c r="QQ178" s="58">
        <v>0</v>
      </c>
      <c r="QR178" s="58">
        <v>0</v>
      </c>
      <c r="QS178" s="58">
        <v>0</v>
      </c>
      <c r="QT178" s="58">
        <v>1</v>
      </c>
      <c r="QU178" s="58">
        <v>0</v>
      </c>
      <c r="QV178" s="58">
        <v>0</v>
      </c>
      <c r="QW178" s="58">
        <v>0</v>
      </c>
      <c r="QX178" s="58">
        <v>0</v>
      </c>
      <c r="QY178" s="58">
        <v>0</v>
      </c>
      <c r="QZ178" s="58"/>
      <c r="RA178" s="58"/>
      <c r="RB178" s="58"/>
      <c r="RC178" s="58"/>
      <c r="RD178" s="58"/>
      <c r="RE178" s="58"/>
      <c r="RF178" s="58"/>
      <c r="RG178" s="58"/>
      <c r="RH178" s="58"/>
      <c r="RI178" s="58"/>
      <c r="RJ178" s="58"/>
      <c r="RK178" s="58"/>
      <c r="RL178" s="58"/>
      <c r="RM178" s="58"/>
      <c r="RN178" s="58"/>
      <c r="RO178" s="58"/>
      <c r="RP178" s="58"/>
      <c r="RQ178" s="58"/>
      <c r="RR178" s="58"/>
      <c r="RS178" s="58"/>
      <c r="RT178" s="58"/>
      <c r="RU178" s="58"/>
      <c r="RV178" s="58"/>
      <c r="RW178" s="58"/>
      <c r="RX178" s="58"/>
      <c r="RY178" s="58"/>
      <c r="RZ178" s="58"/>
      <c r="SA178" s="58"/>
      <c r="SB178" s="58"/>
      <c r="SC178" s="58"/>
      <c r="SD178" s="58"/>
      <c r="SE178" s="58"/>
      <c r="SF178" s="58"/>
      <c r="SG178" s="58"/>
      <c r="SH178" s="58"/>
      <c r="SI178" s="58"/>
      <c r="SJ178" s="58"/>
      <c r="SK178" s="58"/>
      <c r="SL178" s="58"/>
      <c r="SM178" s="58"/>
      <c r="SN178" s="58"/>
      <c r="SO178" s="58"/>
      <c r="SP178" s="58"/>
      <c r="SQ178" s="58"/>
      <c r="SR178" s="58"/>
      <c r="SS178" s="58"/>
      <c r="ST178" s="58"/>
      <c r="SU178" s="58"/>
      <c r="SV178" s="58"/>
      <c r="SW178" s="58"/>
      <c r="SX178" s="58"/>
      <c r="SY178" s="58"/>
      <c r="SZ178" s="58"/>
      <c r="TA178" s="58"/>
      <c r="TB178" s="58"/>
      <c r="TC178" s="58"/>
      <c r="TD178" s="58"/>
      <c r="TE178" s="58"/>
      <c r="TF178" s="58"/>
      <c r="TG178" s="58"/>
      <c r="TH178" s="58"/>
      <c r="TI178" s="58"/>
      <c r="TJ178" s="58" t="s">
        <v>2254</v>
      </c>
      <c r="TK178" s="58">
        <v>0</v>
      </c>
      <c r="TL178" s="58">
        <v>0</v>
      </c>
      <c r="TM178" s="58">
        <v>0</v>
      </c>
      <c r="TN178" s="58">
        <v>1</v>
      </c>
      <c r="TO178" s="58">
        <v>0</v>
      </c>
      <c r="TP178" s="58">
        <v>0</v>
      </c>
      <c r="TQ178" s="58">
        <v>0</v>
      </c>
      <c r="TR178" s="58">
        <v>0</v>
      </c>
      <c r="TS178" s="58"/>
      <c r="TT178" s="58"/>
      <c r="TU178" s="58" t="s">
        <v>3373</v>
      </c>
      <c r="TV178" s="58">
        <v>1</v>
      </c>
      <c r="TW178" s="58">
        <v>0</v>
      </c>
      <c r="TX178" s="58">
        <v>1</v>
      </c>
      <c r="TY178" s="58">
        <v>1</v>
      </c>
      <c r="TZ178" s="58">
        <v>0</v>
      </c>
      <c r="UA178" s="58">
        <v>0</v>
      </c>
      <c r="UB178" s="58">
        <v>0</v>
      </c>
      <c r="UC178" s="58"/>
      <c r="UD178" s="58"/>
      <c r="UE178" s="58"/>
      <c r="UF178" s="58"/>
      <c r="UG178" s="58"/>
      <c r="UH178" s="58"/>
      <c r="UI178" s="58"/>
      <c r="UJ178" s="58"/>
      <c r="UK178" s="58"/>
      <c r="UL178" s="58"/>
      <c r="UM178" s="58"/>
      <c r="UN178" s="58"/>
      <c r="UO178" s="58"/>
      <c r="UP178" s="58"/>
      <c r="UQ178" s="58"/>
      <c r="UR178" s="58"/>
      <c r="US178" s="58"/>
      <c r="UT178" s="58"/>
      <c r="UU178" s="58"/>
      <c r="UV178" s="58"/>
      <c r="UW178" s="58"/>
      <c r="UX178" s="58"/>
      <c r="UY178" s="58"/>
      <c r="UZ178" s="58"/>
      <c r="VA178" s="58"/>
      <c r="VB178" s="58"/>
      <c r="VC178" s="58"/>
      <c r="VD178" s="58"/>
      <c r="VE178" s="58"/>
      <c r="VF178" s="58"/>
      <c r="VG178" s="58"/>
      <c r="VH178" s="58"/>
      <c r="VI178" s="58"/>
      <c r="VJ178" s="58"/>
      <c r="VK178" s="58"/>
      <c r="VL178" s="58"/>
      <c r="VM178" s="58"/>
      <c r="VN178" s="58"/>
      <c r="VO178" s="58"/>
      <c r="VP178" s="58"/>
      <c r="VQ178" s="58"/>
      <c r="VR178" s="58" t="s">
        <v>327</v>
      </c>
      <c r="VS178" s="58" t="s">
        <v>1194</v>
      </c>
      <c r="VT178" s="58">
        <v>1</v>
      </c>
      <c r="VU178" s="58">
        <v>1</v>
      </c>
      <c r="VV178" s="58">
        <v>1</v>
      </c>
      <c r="VW178" s="58">
        <v>1</v>
      </c>
      <c r="VX178" s="58">
        <v>1</v>
      </c>
      <c r="VY178" s="58">
        <v>1</v>
      </c>
      <c r="VZ178" s="58">
        <v>1</v>
      </c>
      <c r="WA178" s="58">
        <v>0</v>
      </c>
      <c r="WB178" s="58"/>
      <c r="WC178" s="58">
        <v>0</v>
      </c>
      <c r="WD178" s="58">
        <v>0</v>
      </c>
      <c r="WE178" s="58">
        <v>0</v>
      </c>
      <c r="WF178" s="58"/>
      <c r="WG178" s="39" t="s">
        <v>4432</v>
      </c>
      <c r="WH178" s="58" t="s">
        <v>4513</v>
      </c>
      <c r="WI178" s="58" t="s">
        <v>355</v>
      </c>
      <c r="WJ178" s="58">
        <v>0</v>
      </c>
      <c r="WK178" s="58">
        <v>0</v>
      </c>
      <c r="WL178" s="58">
        <v>0</v>
      </c>
      <c r="WM178" s="58">
        <v>0</v>
      </c>
      <c r="WN178" s="58">
        <v>0</v>
      </c>
      <c r="WO178" s="58">
        <v>0</v>
      </c>
      <c r="WP178" s="58">
        <v>0</v>
      </c>
      <c r="WQ178" s="58">
        <v>0</v>
      </c>
      <c r="WR178" s="58">
        <v>0</v>
      </c>
      <c r="WS178" s="58">
        <v>0</v>
      </c>
      <c r="WT178" s="58">
        <v>0</v>
      </c>
      <c r="WU178" s="58"/>
      <c r="WV178" s="58">
        <v>0</v>
      </c>
      <c r="WW178" s="58">
        <v>1</v>
      </c>
      <c r="WX178" s="58">
        <v>0</v>
      </c>
      <c r="WY178" s="58"/>
      <c r="WZ178" s="58"/>
      <c r="XA178" s="58" t="s">
        <v>327</v>
      </c>
      <c r="XB178" s="58"/>
      <c r="XC178" s="58"/>
      <c r="XD178" s="58"/>
      <c r="XE178" s="58"/>
      <c r="XF178" s="58"/>
      <c r="XG178" s="58"/>
      <c r="XH178" s="58"/>
      <c r="XI178" s="58"/>
      <c r="XJ178" s="58" t="s">
        <v>327</v>
      </c>
      <c r="XK178" s="58" t="s">
        <v>327</v>
      </c>
      <c r="XL178" s="58"/>
      <c r="XM178" s="58" t="s">
        <v>598</v>
      </c>
      <c r="XN178" s="58">
        <v>0</v>
      </c>
      <c r="XO178" s="58">
        <v>0</v>
      </c>
      <c r="XP178" s="58">
        <v>1</v>
      </c>
      <c r="XQ178" s="58"/>
      <c r="XR178" s="58">
        <v>0</v>
      </c>
      <c r="XS178" s="58">
        <v>0</v>
      </c>
      <c r="XT178" s="58">
        <v>0</v>
      </c>
      <c r="XU178" s="58"/>
      <c r="XV178" s="58"/>
      <c r="XW178" s="58" t="s">
        <v>1915</v>
      </c>
      <c r="XX178" s="58">
        <v>232811916</v>
      </c>
      <c r="XY178" s="58" t="s">
        <v>3376</v>
      </c>
      <c r="XZ178" s="57">
        <v>44516.667384259257</v>
      </c>
      <c r="YA178" s="58"/>
      <c r="YB178" s="58"/>
      <c r="YC178" s="58" t="s">
        <v>336</v>
      </c>
      <c r="YD178" s="58" t="s">
        <v>337</v>
      </c>
      <c r="YE178" s="58"/>
      <c r="YF178" s="58">
        <v>192</v>
      </c>
    </row>
    <row r="179" spans="1:656" s="6" customFormat="1" x14ac:dyDescent="0.25">
      <c r="A179" s="37">
        <v>44516.7578912963</v>
      </c>
      <c r="B179" s="38">
        <v>44519.685049201391</v>
      </c>
      <c r="C179" s="38">
        <v>44516</v>
      </c>
      <c r="D179" s="39" t="s">
        <v>2735</v>
      </c>
      <c r="E179" s="39" t="s">
        <v>1199</v>
      </c>
      <c r="F179" s="38">
        <v>44515</v>
      </c>
      <c r="G179" s="39" t="s">
        <v>310</v>
      </c>
      <c r="H179" s="39" t="s">
        <v>310</v>
      </c>
      <c r="I179" s="39" t="s">
        <v>1915</v>
      </c>
      <c r="J179" s="39" t="s">
        <v>1029</v>
      </c>
      <c r="K179" s="39" t="s">
        <v>441</v>
      </c>
      <c r="L179" s="39"/>
      <c r="M179" s="39" t="s">
        <v>314</v>
      </c>
      <c r="N179" s="39" t="s">
        <v>327</v>
      </c>
      <c r="O179" s="39" t="s">
        <v>315</v>
      </c>
      <c r="P179" s="39" t="s">
        <v>316</v>
      </c>
      <c r="Q179" s="39"/>
      <c r="R179" s="39" t="s">
        <v>317</v>
      </c>
      <c r="S179" s="39">
        <v>3</v>
      </c>
      <c r="T179" s="39">
        <v>0</v>
      </c>
      <c r="U179" s="39">
        <v>2</v>
      </c>
      <c r="V179" s="39" t="s">
        <v>319</v>
      </c>
      <c r="W179" s="39">
        <v>0</v>
      </c>
      <c r="X179" s="39">
        <v>1</v>
      </c>
      <c r="Y179" s="39">
        <v>0</v>
      </c>
      <c r="Z179" s="39">
        <v>0</v>
      </c>
      <c r="AA179" s="39"/>
      <c r="AB179" s="39"/>
      <c r="AC179" s="39"/>
      <c r="AD179" s="39"/>
      <c r="AE179" s="39"/>
      <c r="AF179" s="39" t="s">
        <v>310</v>
      </c>
      <c r="AG179" s="39" t="s">
        <v>339</v>
      </c>
      <c r="AH179" s="39">
        <v>1</v>
      </c>
      <c r="AI179" s="39">
        <v>0</v>
      </c>
      <c r="AJ179" s="39">
        <v>0</v>
      </c>
      <c r="AK179" s="39">
        <v>0</v>
      </c>
      <c r="AL179" s="39">
        <v>0</v>
      </c>
      <c r="AM179" s="39">
        <v>0</v>
      </c>
      <c r="AN179" s="39">
        <v>0</v>
      </c>
      <c r="AO179" s="39">
        <v>0</v>
      </c>
      <c r="AP179" s="39"/>
      <c r="AQ179" s="39" t="s">
        <v>383</v>
      </c>
      <c r="AR179" s="39"/>
      <c r="AS179" s="39">
        <v>100</v>
      </c>
      <c r="AT179" s="39" t="s">
        <v>327</v>
      </c>
      <c r="AU179" s="39"/>
      <c r="AV179" s="39"/>
      <c r="AW179" s="39"/>
      <c r="AX179" s="39"/>
      <c r="AY179" s="39"/>
      <c r="AZ179" s="39"/>
      <c r="BA179" s="39"/>
      <c r="BB179" s="39"/>
      <c r="BC179" s="39"/>
      <c r="BD179" s="39"/>
      <c r="BE179" s="39"/>
      <c r="BF179" s="39"/>
      <c r="BG179" s="39"/>
      <c r="BH179" s="39"/>
      <c r="BI179" s="39"/>
      <c r="BJ179" s="39"/>
      <c r="BK179" s="39"/>
      <c r="BL179" s="39"/>
      <c r="BM179" s="39"/>
      <c r="BN179" s="39"/>
      <c r="BO179" s="39" t="s">
        <v>427</v>
      </c>
      <c r="BP179" s="39"/>
      <c r="BQ179" s="39"/>
      <c r="BR179" s="39"/>
      <c r="BS179" s="39"/>
      <c r="BT179" s="39"/>
      <c r="BU179" s="39"/>
      <c r="BV179" s="39"/>
      <c r="BW179" s="39"/>
      <c r="BX179" s="39"/>
      <c r="BY179" s="39"/>
      <c r="BZ179" s="39"/>
      <c r="CA179" s="39"/>
      <c r="CB179" s="39"/>
      <c r="CC179" s="39"/>
      <c r="CD179" s="39"/>
      <c r="CE179" s="39"/>
      <c r="CF179" s="39"/>
      <c r="CG179" s="39"/>
      <c r="CH179" s="39"/>
      <c r="CI179" s="39"/>
      <c r="CJ179" s="39"/>
      <c r="CK179" s="39"/>
      <c r="CL179" s="39"/>
      <c r="CM179" s="39"/>
      <c r="CN179" s="39"/>
      <c r="CO179" s="39"/>
      <c r="CP179" s="39"/>
      <c r="CQ179" s="39"/>
      <c r="CR179" s="39"/>
      <c r="CS179" s="39"/>
      <c r="CT179" s="39"/>
      <c r="CU179" s="39"/>
      <c r="CV179" s="39"/>
      <c r="CW179" s="39"/>
      <c r="CX179" s="39"/>
      <c r="CY179" s="39"/>
      <c r="CZ179" s="39"/>
      <c r="DA179" s="39"/>
      <c r="DB179" s="39"/>
      <c r="DC179" s="39"/>
      <c r="DD179" s="39"/>
      <c r="DE179" s="39"/>
      <c r="DF179" s="39"/>
      <c r="DG179" s="39"/>
      <c r="DH179" s="39"/>
      <c r="DI179" s="39"/>
      <c r="DJ179" s="39"/>
      <c r="DK179" s="39"/>
      <c r="DL179" s="39"/>
      <c r="DM179" s="39"/>
      <c r="DN179" s="39"/>
      <c r="DO179" s="39"/>
      <c r="DP179" s="39"/>
      <c r="DQ179" s="39"/>
      <c r="DR179" s="39"/>
      <c r="DS179" s="39"/>
      <c r="DT179" s="39"/>
      <c r="DU179" s="39"/>
      <c r="DV179" s="39"/>
      <c r="DW179" s="39"/>
      <c r="DX179" s="39"/>
      <c r="DY179" s="39"/>
      <c r="DZ179" s="39"/>
      <c r="EA179" s="39"/>
      <c r="EB179" s="39"/>
      <c r="EC179" s="39"/>
      <c r="ED179" s="39"/>
      <c r="EE179" s="39"/>
      <c r="EF179" s="39"/>
      <c r="EG179" s="39"/>
      <c r="EH179" s="39"/>
      <c r="EI179" s="39"/>
      <c r="EJ179" s="39" t="s">
        <v>320</v>
      </c>
      <c r="EK179" s="39">
        <v>0</v>
      </c>
      <c r="EL179" s="39">
        <v>0</v>
      </c>
      <c r="EM179" s="39">
        <v>0</v>
      </c>
      <c r="EN179" s="39">
        <v>1</v>
      </c>
      <c r="EO179" s="39">
        <v>0</v>
      </c>
      <c r="EP179" s="39">
        <v>0</v>
      </c>
      <c r="EQ179" s="39" t="s">
        <v>3994</v>
      </c>
      <c r="ER179" s="39" t="s">
        <v>384</v>
      </c>
      <c r="ES179" s="39">
        <v>1</v>
      </c>
      <c r="ET179" s="39">
        <v>0</v>
      </c>
      <c r="EU179" s="39">
        <v>0</v>
      </c>
      <c r="EV179" s="39">
        <v>0</v>
      </c>
      <c r="EW179" s="39">
        <v>0</v>
      </c>
      <c r="EX179" s="39">
        <v>0</v>
      </c>
      <c r="EY179" s="39">
        <v>0</v>
      </c>
      <c r="EZ179" s="39">
        <v>0</v>
      </c>
      <c r="FA179" s="39">
        <v>0</v>
      </c>
      <c r="FB179" s="39">
        <v>0</v>
      </c>
      <c r="FC179" s="39">
        <v>0</v>
      </c>
      <c r="FD179" s="39">
        <v>0</v>
      </c>
      <c r="FE179" s="39">
        <v>0</v>
      </c>
      <c r="FF179" s="39">
        <v>0</v>
      </c>
      <c r="FG179" s="39">
        <v>0</v>
      </c>
      <c r="FH179" s="39">
        <v>0</v>
      </c>
      <c r="FI179" s="39">
        <v>0</v>
      </c>
      <c r="FJ179" s="39"/>
      <c r="FK179" s="39" t="s">
        <v>318</v>
      </c>
      <c r="FL179" s="39">
        <v>1</v>
      </c>
      <c r="FM179" s="39">
        <v>0</v>
      </c>
      <c r="FN179" s="39">
        <v>0</v>
      </c>
      <c r="FO179" s="39">
        <v>0</v>
      </c>
      <c r="FP179" s="39">
        <v>0</v>
      </c>
      <c r="FQ179" s="39">
        <v>0</v>
      </c>
      <c r="FR179" s="39"/>
      <c r="FS179" s="39"/>
      <c r="FT179" s="39"/>
      <c r="FU179" s="39"/>
      <c r="FV179" s="39"/>
      <c r="FW179" s="39"/>
      <c r="FX179" s="39"/>
      <c r="FY179" s="39"/>
      <c r="FZ179" s="39"/>
      <c r="GA179" s="39"/>
      <c r="GB179" s="39"/>
      <c r="GC179" s="39"/>
      <c r="GD179" s="39"/>
      <c r="GE179" s="39"/>
      <c r="GF179" s="39"/>
      <c r="GG179" s="39"/>
      <c r="GH179" s="39"/>
      <c r="GI179" s="39"/>
      <c r="GJ179" s="39"/>
      <c r="GK179" s="39"/>
      <c r="GL179" s="39"/>
      <c r="GM179" s="39"/>
      <c r="GN179" s="39"/>
      <c r="GO179" s="39"/>
      <c r="GP179" s="39"/>
      <c r="GQ179" s="39"/>
      <c r="GR179" s="39"/>
      <c r="GS179" s="39"/>
      <c r="GT179" s="39"/>
      <c r="GU179" s="39"/>
      <c r="GV179" s="39"/>
      <c r="GW179" s="39"/>
      <c r="GX179" s="39"/>
      <c r="GY179" s="39"/>
      <c r="GZ179" s="39"/>
      <c r="HA179" s="39"/>
      <c r="HB179" s="39"/>
      <c r="HC179" s="39"/>
      <c r="HD179" s="39"/>
      <c r="HE179" s="39"/>
      <c r="HF179" s="39"/>
      <c r="HG179" s="39"/>
      <c r="HH179" s="39"/>
      <c r="HI179" s="39"/>
      <c r="HJ179" s="39"/>
      <c r="HK179" s="39"/>
      <c r="HL179" s="39"/>
      <c r="HM179" s="39"/>
      <c r="HN179" s="39"/>
      <c r="HO179" s="39"/>
      <c r="HP179" s="39"/>
      <c r="HQ179" s="39"/>
      <c r="HR179" s="39"/>
      <c r="HS179" s="39"/>
      <c r="HT179" s="39"/>
      <c r="HU179" s="39" t="s">
        <v>344</v>
      </c>
      <c r="HV179" s="39"/>
      <c r="HW179" s="39" t="s">
        <v>385</v>
      </c>
      <c r="HX179" s="39"/>
      <c r="HY179" s="39"/>
      <c r="HZ179" s="39"/>
      <c r="IA179" s="39"/>
      <c r="IB179" s="39"/>
      <c r="IC179" s="39"/>
      <c r="ID179" s="39" t="s">
        <v>4302</v>
      </c>
      <c r="IE179" s="39" t="s">
        <v>4213</v>
      </c>
      <c r="IF179" s="39">
        <v>0</v>
      </c>
      <c r="IG179" s="39">
        <v>0</v>
      </c>
      <c r="IH179" s="39">
        <v>0</v>
      </c>
      <c r="II179" s="39">
        <v>0</v>
      </c>
      <c r="IJ179" s="39">
        <v>0</v>
      </c>
      <c r="IK179" s="39">
        <v>0</v>
      </c>
      <c r="IL179" s="39">
        <v>0</v>
      </c>
      <c r="IM179" s="39">
        <v>1</v>
      </c>
      <c r="IN179" s="39">
        <v>0</v>
      </c>
      <c r="IO179" s="39">
        <v>0</v>
      </c>
      <c r="IP179" s="39">
        <v>0</v>
      </c>
      <c r="IQ179" s="39"/>
      <c r="IR179" s="39" t="s">
        <v>4056</v>
      </c>
      <c r="IS179" s="39" t="s">
        <v>2232</v>
      </c>
      <c r="IT179" s="39">
        <v>1</v>
      </c>
      <c r="IU179" s="39">
        <v>0</v>
      </c>
      <c r="IV179" s="39">
        <v>1</v>
      </c>
      <c r="IW179" s="39">
        <v>0</v>
      </c>
      <c r="IX179" s="39">
        <v>0</v>
      </c>
      <c r="IY179" s="39">
        <v>0</v>
      </c>
      <c r="IZ179" s="39">
        <v>0</v>
      </c>
      <c r="JA179" s="39">
        <v>0</v>
      </c>
      <c r="JB179" s="39">
        <v>0</v>
      </c>
      <c r="JC179" s="39">
        <v>0</v>
      </c>
      <c r="JD179" s="39">
        <v>0</v>
      </c>
      <c r="JE179" s="39">
        <v>0</v>
      </c>
      <c r="JF179" s="39">
        <v>0</v>
      </c>
      <c r="JG179" s="39">
        <v>0</v>
      </c>
      <c r="JH179" s="39">
        <v>0</v>
      </c>
      <c r="JI179" s="39">
        <v>0</v>
      </c>
      <c r="JJ179" s="39"/>
      <c r="JK179" s="39" t="s">
        <v>389</v>
      </c>
      <c r="JL179" s="39" t="s">
        <v>506</v>
      </c>
      <c r="JM179" s="39"/>
      <c r="JN179" s="39" t="s">
        <v>352</v>
      </c>
      <c r="JO179" s="39"/>
      <c r="JP179" s="39"/>
      <c r="JQ179" s="39"/>
      <c r="JR179" s="39"/>
      <c r="JS179" s="39"/>
      <c r="JT179" s="39"/>
      <c r="JU179" s="39"/>
      <c r="JV179" s="39"/>
      <c r="JW179" s="39"/>
      <c r="JX179" s="39"/>
      <c r="JY179" s="39"/>
      <c r="JZ179" s="39"/>
      <c r="KA179" s="39"/>
      <c r="KB179" s="61"/>
      <c r="KC179" s="39"/>
      <c r="KD179" s="39"/>
      <c r="KE179" s="39"/>
      <c r="KF179" s="39"/>
      <c r="KG179" s="39"/>
      <c r="KH179" s="39"/>
      <c r="KI179" s="39"/>
      <c r="KJ179" s="39"/>
      <c r="KK179" s="39"/>
      <c r="KL179" s="39"/>
      <c r="KM179" s="39"/>
      <c r="KN179" s="39"/>
      <c r="KO179" s="39"/>
      <c r="KP179" s="39"/>
      <c r="KQ179" s="39"/>
      <c r="KR179" s="39"/>
      <c r="KS179" s="39"/>
      <c r="KT179" s="39"/>
      <c r="KU179" s="39"/>
      <c r="KV179" s="39"/>
      <c r="KW179" s="39"/>
      <c r="KX179" s="39"/>
      <c r="KY179" s="39"/>
      <c r="KZ179" s="39"/>
      <c r="LA179" s="39"/>
      <c r="LB179" s="39"/>
      <c r="LC179" s="39"/>
      <c r="LD179" s="39"/>
      <c r="LE179" s="39"/>
      <c r="LF179" s="39"/>
      <c r="LG179" s="39"/>
      <c r="LH179" s="39"/>
      <c r="LI179" s="39"/>
      <c r="LJ179" s="39"/>
      <c r="LK179" s="39"/>
      <c r="LL179" s="39"/>
      <c r="LM179" s="39"/>
      <c r="LN179" s="39"/>
      <c r="LO179" s="39"/>
      <c r="LP179" s="39"/>
      <c r="LQ179" s="39"/>
      <c r="LR179" s="39"/>
      <c r="LS179" s="39"/>
      <c r="LT179" s="39"/>
      <c r="LU179" s="39"/>
      <c r="LV179" s="39"/>
      <c r="LW179" s="39"/>
      <c r="LX179" s="39"/>
      <c r="LY179" s="39"/>
      <c r="LZ179" s="39"/>
      <c r="MA179" s="39"/>
      <c r="MB179" s="39"/>
      <c r="MC179" s="39"/>
      <c r="MD179" s="39"/>
      <c r="ME179" s="39"/>
      <c r="MF179" s="39"/>
      <c r="MG179" s="39" t="s">
        <v>2271</v>
      </c>
      <c r="MH179" s="39" t="s">
        <v>355</v>
      </c>
      <c r="MI179" s="39" t="s">
        <v>355</v>
      </c>
      <c r="MJ179" s="39" t="s">
        <v>320</v>
      </c>
      <c r="MK179" s="39">
        <v>0</v>
      </c>
      <c r="ML179" s="39">
        <v>0</v>
      </c>
      <c r="MM179" s="39">
        <v>0</v>
      </c>
      <c r="MN179" s="39">
        <v>0</v>
      </c>
      <c r="MO179" s="39">
        <v>0</v>
      </c>
      <c r="MP179" s="39">
        <v>1</v>
      </c>
      <c r="MQ179" s="39">
        <v>0</v>
      </c>
      <c r="MR179" s="39">
        <v>0</v>
      </c>
      <c r="MS179" s="39"/>
      <c r="MT179" s="39" t="s">
        <v>4364</v>
      </c>
      <c r="MU179" s="39">
        <v>0</v>
      </c>
      <c r="MV179" s="39">
        <v>0</v>
      </c>
      <c r="MW179" s="39">
        <v>1</v>
      </c>
      <c r="MX179" s="39">
        <v>0</v>
      </c>
      <c r="MY179" s="39">
        <v>0</v>
      </c>
      <c r="MZ179" s="39">
        <v>0</v>
      </c>
      <c r="NA179" s="39"/>
      <c r="NB179" s="39" t="s">
        <v>325</v>
      </c>
      <c r="NC179" s="39">
        <v>1</v>
      </c>
      <c r="ND179" s="39">
        <v>0</v>
      </c>
      <c r="NE179" s="39">
        <v>0</v>
      </c>
      <c r="NF179" s="39">
        <v>0</v>
      </c>
      <c r="NG179" s="39" t="s">
        <v>1166</v>
      </c>
      <c r="NH179" s="39">
        <v>0</v>
      </c>
      <c r="NI179" s="39">
        <v>0</v>
      </c>
      <c r="NJ179" s="39">
        <v>1</v>
      </c>
      <c r="NK179" s="39">
        <v>1</v>
      </c>
      <c r="NL179" s="39">
        <v>1</v>
      </c>
      <c r="NM179" s="39">
        <v>0</v>
      </c>
      <c r="NN179" s="39">
        <v>0</v>
      </c>
      <c r="NO179" s="39">
        <v>0</v>
      </c>
      <c r="NP179" s="39">
        <v>0</v>
      </c>
      <c r="NQ179" s="39">
        <v>0</v>
      </c>
      <c r="NR179" s="39">
        <v>0</v>
      </c>
      <c r="NS179" s="39"/>
      <c r="NT179" s="39"/>
      <c r="NU179" s="39" t="s">
        <v>327</v>
      </c>
      <c r="NV179" s="39" t="s">
        <v>310</v>
      </c>
      <c r="NW179" s="39"/>
      <c r="NX179" s="39"/>
      <c r="NY179" s="39"/>
      <c r="NZ179" s="39"/>
      <c r="OA179" s="39"/>
      <c r="OB179" s="39"/>
      <c r="OC179" s="39"/>
      <c r="OD179" s="39"/>
      <c r="OE179" s="39"/>
      <c r="OF179" s="39"/>
      <c r="OG179" s="39"/>
      <c r="OH179" s="39"/>
      <c r="OI179" s="39" t="s">
        <v>358</v>
      </c>
      <c r="OJ179" s="39">
        <v>1</v>
      </c>
      <c r="OK179" s="39">
        <v>0</v>
      </c>
      <c r="OL179" s="39">
        <v>0</v>
      </c>
      <c r="OM179" s="39">
        <v>0</v>
      </c>
      <c r="ON179" s="39">
        <v>0</v>
      </c>
      <c r="OO179" s="39">
        <v>0</v>
      </c>
      <c r="OP179" s="39"/>
      <c r="OQ179" s="39"/>
      <c r="OR179" s="39">
        <v>0</v>
      </c>
      <c r="OS179" s="39">
        <v>0</v>
      </c>
      <c r="OT179" s="39">
        <v>0</v>
      </c>
      <c r="OU179" s="39"/>
      <c r="OV179" s="39"/>
      <c r="OW179" s="39"/>
      <c r="OX179" s="39"/>
      <c r="OY179" s="39"/>
      <c r="OZ179" s="39"/>
      <c r="PA179" s="39"/>
      <c r="PB179" s="39"/>
      <c r="PC179" s="39"/>
      <c r="PD179" s="39"/>
      <c r="PE179" s="39"/>
      <c r="PF179" s="39"/>
      <c r="PG179" s="39"/>
      <c r="PH179" s="39"/>
      <c r="PI179" s="39"/>
      <c r="PJ179" s="39"/>
      <c r="PK179" s="39"/>
      <c r="PL179" s="39"/>
      <c r="PM179" s="39"/>
      <c r="PN179" s="39"/>
      <c r="PO179" s="39"/>
      <c r="PP179" s="39"/>
      <c r="PQ179" s="39"/>
      <c r="PR179" s="39"/>
      <c r="PS179" s="39"/>
      <c r="PT179" s="39"/>
      <c r="PU179" s="39"/>
      <c r="PV179" s="39"/>
      <c r="PW179" s="39"/>
      <c r="PX179" s="39"/>
      <c r="PY179" s="39"/>
      <c r="PZ179" s="39"/>
      <c r="QA179" s="39"/>
      <c r="QB179" s="39"/>
      <c r="QC179" s="39"/>
      <c r="QD179" s="39"/>
      <c r="QE179" s="39"/>
      <c r="QF179" s="39"/>
      <c r="QG179" s="39"/>
      <c r="QH179" s="39"/>
      <c r="QI179" s="39"/>
      <c r="QJ179" s="39"/>
      <c r="QK179" s="39"/>
      <c r="QL179" s="39"/>
      <c r="QM179" s="39"/>
      <c r="QN179" s="39"/>
      <c r="QO179" s="39"/>
      <c r="QP179" s="39"/>
      <c r="QQ179" s="39"/>
      <c r="QR179" s="39"/>
      <c r="QS179" s="39"/>
      <c r="QT179" s="39"/>
      <c r="QU179" s="39"/>
      <c r="QV179" s="39"/>
      <c r="QW179" s="39"/>
      <c r="QX179" s="39"/>
      <c r="QY179" s="39"/>
      <c r="QZ179" s="39"/>
      <c r="RA179" s="39"/>
      <c r="RB179" s="39"/>
      <c r="RC179" s="39"/>
      <c r="RD179" s="39"/>
      <c r="RE179" s="39"/>
      <c r="RF179" s="39"/>
      <c r="RG179" s="39"/>
      <c r="RH179" s="39"/>
      <c r="RI179" s="39"/>
      <c r="RJ179" s="39"/>
      <c r="RK179" s="39"/>
      <c r="RL179" s="39"/>
      <c r="RM179" s="39"/>
      <c r="RN179" s="39"/>
      <c r="RO179" s="39"/>
      <c r="RP179" s="39"/>
      <c r="RQ179" s="39"/>
      <c r="RR179" s="39"/>
      <c r="RS179" s="39"/>
      <c r="RT179" s="39"/>
      <c r="RU179" s="39"/>
      <c r="RV179" s="39"/>
      <c r="RW179" s="39"/>
      <c r="RX179" s="39"/>
      <c r="RY179" s="39"/>
      <c r="RZ179" s="39"/>
      <c r="SA179" s="39"/>
      <c r="SB179" s="39"/>
      <c r="SC179" s="39"/>
      <c r="SD179" s="39"/>
      <c r="SE179" s="39"/>
      <c r="SF179" s="39"/>
      <c r="SG179" s="39"/>
      <c r="SH179" s="39"/>
      <c r="SI179" s="39"/>
      <c r="SJ179" s="39"/>
      <c r="SK179" s="39"/>
      <c r="SL179" s="39"/>
      <c r="SM179" s="39"/>
      <c r="SN179" s="39"/>
      <c r="SO179" s="39"/>
      <c r="SP179" s="39"/>
      <c r="SQ179" s="39"/>
      <c r="SR179" s="39"/>
      <c r="SS179" s="39"/>
      <c r="ST179" s="39"/>
      <c r="SU179" s="39"/>
      <c r="SV179" s="39"/>
      <c r="SW179" s="39"/>
      <c r="SX179" s="39"/>
      <c r="SY179" s="39"/>
      <c r="SZ179" s="39"/>
      <c r="TA179" s="39"/>
      <c r="TB179" s="39"/>
      <c r="TC179" s="39"/>
      <c r="TD179" s="39"/>
      <c r="TE179" s="39"/>
      <c r="TF179" s="39"/>
      <c r="TG179" s="39"/>
      <c r="TH179" s="39"/>
      <c r="TI179" s="39"/>
      <c r="TJ179" s="39"/>
      <c r="TK179" s="39"/>
      <c r="TL179" s="39"/>
      <c r="TM179" s="39"/>
      <c r="TN179" s="39"/>
      <c r="TO179" s="39"/>
      <c r="TP179" s="39"/>
      <c r="TQ179" s="39"/>
      <c r="TR179" s="39"/>
      <c r="TS179" s="39"/>
      <c r="TT179" s="39"/>
      <c r="TU179" s="39"/>
      <c r="TV179" s="39"/>
      <c r="TW179" s="39"/>
      <c r="TX179" s="39"/>
      <c r="TY179" s="39"/>
      <c r="TZ179" s="39"/>
      <c r="UA179" s="39"/>
      <c r="UB179" s="39"/>
      <c r="UC179" s="39"/>
      <c r="UD179" s="39"/>
      <c r="UE179" s="39"/>
      <c r="UF179" s="39"/>
      <c r="UG179" s="39"/>
      <c r="UH179" s="39"/>
      <c r="UI179" s="39"/>
      <c r="UJ179" s="39"/>
      <c r="UK179" s="39"/>
      <c r="UL179" s="39"/>
      <c r="UM179" s="39"/>
      <c r="UN179" s="39"/>
      <c r="UO179" s="39"/>
      <c r="UP179" s="39"/>
      <c r="UQ179" s="39"/>
      <c r="UR179" s="39"/>
      <c r="US179" s="39"/>
      <c r="UT179" s="39"/>
      <c r="UU179" s="39"/>
      <c r="UV179" s="39"/>
      <c r="UW179" s="39"/>
      <c r="UX179" s="39"/>
      <c r="UY179" s="39"/>
      <c r="UZ179" s="39"/>
      <c r="VA179" s="39"/>
      <c r="VB179" s="39"/>
      <c r="VC179" s="39"/>
      <c r="VD179" s="39"/>
      <c r="VE179" s="39"/>
      <c r="VF179" s="39"/>
      <c r="VG179" s="39"/>
      <c r="VH179" s="39"/>
      <c r="VI179" s="39"/>
      <c r="VJ179" s="39"/>
      <c r="VK179" s="39"/>
      <c r="VL179" s="39"/>
      <c r="VM179" s="39"/>
      <c r="VN179" s="39"/>
      <c r="VO179" s="39"/>
      <c r="VP179" s="39"/>
      <c r="VQ179" s="39"/>
      <c r="VR179" s="39"/>
      <c r="VS179" s="39" t="s">
        <v>1194</v>
      </c>
      <c r="VT179" s="39">
        <v>1</v>
      </c>
      <c r="VU179" s="39">
        <v>1</v>
      </c>
      <c r="VV179" s="39">
        <v>1</v>
      </c>
      <c r="VW179" s="39">
        <v>1</v>
      </c>
      <c r="VX179" s="39">
        <v>1</v>
      </c>
      <c r="VY179" s="39">
        <v>1</v>
      </c>
      <c r="VZ179" s="39">
        <v>1</v>
      </c>
      <c r="WA179" s="39">
        <v>0</v>
      </c>
      <c r="WB179" s="39"/>
      <c r="WC179" s="39">
        <v>0</v>
      </c>
      <c r="WD179" s="39">
        <v>0</v>
      </c>
      <c r="WE179" s="39">
        <v>0</v>
      </c>
      <c r="WF179" s="39"/>
      <c r="WG179" s="39" t="s">
        <v>4483</v>
      </c>
      <c r="WH179" s="39" t="s">
        <v>4096</v>
      </c>
      <c r="WI179" s="39" t="s">
        <v>355</v>
      </c>
      <c r="WJ179" s="39">
        <v>0</v>
      </c>
      <c r="WK179" s="39">
        <v>0</v>
      </c>
      <c r="WL179" s="39">
        <v>0</v>
      </c>
      <c r="WM179" s="39">
        <v>0</v>
      </c>
      <c r="WN179" s="39">
        <v>0</v>
      </c>
      <c r="WO179" s="39">
        <v>0</v>
      </c>
      <c r="WP179" s="39">
        <v>0</v>
      </c>
      <c r="WQ179" s="39">
        <v>0</v>
      </c>
      <c r="WR179" s="39">
        <v>0</v>
      </c>
      <c r="WS179" s="39">
        <v>0</v>
      </c>
      <c r="WT179" s="39">
        <v>0</v>
      </c>
      <c r="WU179" s="39"/>
      <c r="WV179" s="39">
        <v>0</v>
      </c>
      <c r="WW179" s="39">
        <v>1</v>
      </c>
      <c r="WX179" s="39">
        <v>0</v>
      </c>
      <c r="WY179" s="39"/>
      <c r="WZ179" s="39"/>
      <c r="XA179" s="39" t="s">
        <v>327</v>
      </c>
      <c r="XB179" s="39"/>
      <c r="XC179" s="39"/>
      <c r="XD179" s="39"/>
      <c r="XE179" s="39"/>
      <c r="XF179" s="39"/>
      <c r="XG179" s="39"/>
      <c r="XH179" s="39"/>
      <c r="XI179" s="39"/>
      <c r="XJ179" s="39" t="s">
        <v>310</v>
      </c>
      <c r="XK179" s="39" t="s">
        <v>327</v>
      </c>
      <c r="XL179" s="39"/>
      <c r="XM179" s="39" t="s">
        <v>428</v>
      </c>
      <c r="XN179" s="39">
        <v>0</v>
      </c>
      <c r="XO179" s="39">
        <v>0</v>
      </c>
      <c r="XP179" s="39">
        <v>0</v>
      </c>
      <c r="XQ179" s="39"/>
      <c r="XR179" s="39">
        <v>0</v>
      </c>
      <c r="XS179" s="39">
        <v>0</v>
      </c>
      <c r="XT179" s="39">
        <v>1</v>
      </c>
      <c r="XU179" s="39"/>
      <c r="XV179" s="39"/>
      <c r="XW179" s="39" t="s">
        <v>1915</v>
      </c>
      <c r="XX179" s="39">
        <v>233840142</v>
      </c>
      <c r="XY179" s="39" t="s">
        <v>3384</v>
      </c>
      <c r="XZ179" s="38">
        <v>44519.601840277777</v>
      </c>
      <c r="YA179" s="39"/>
      <c r="YB179" s="39"/>
      <c r="YC179" s="39" t="s">
        <v>336</v>
      </c>
      <c r="YD179" s="39" t="s">
        <v>337</v>
      </c>
      <c r="YE179" s="39"/>
      <c r="YF179" s="39">
        <v>193</v>
      </c>
    </row>
    <row r="180" spans="1:656" s="6" customFormat="1" x14ac:dyDescent="0.25">
      <c r="A180" s="56">
        <v>44517.994754861109</v>
      </c>
      <c r="B180" s="57">
        <v>44518.593602546287</v>
      </c>
      <c r="C180" s="57">
        <v>44517</v>
      </c>
      <c r="D180" s="58" t="s">
        <v>2735</v>
      </c>
      <c r="E180" s="58" t="s">
        <v>1027</v>
      </c>
      <c r="F180" s="57">
        <v>44516</v>
      </c>
      <c r="G180" s="58" t="s">
        <v>310</v>
      </c>
      <c r="H180" s="58" t="s">
        <v>310</v>
      </c>
      <c r="I180" s="58" t="s">
        <v>1915</v>
      </c>
      <c r="J180" s="58" t="s">
        <v>1029</v>
      </c>
      <c r="K180" s="58" t="s">
        <v>441</v>
      </c>
      <c r="L180" s="58"/>
      <c r="M180" s="58" t="s">
        <v>681</v>
      </c>
      <c r="N180" s="58" t="s">
        <v>310</v>
      </c>
      <c r="O180" s="58" t="s">
        <v>382</v>
      </c>
      <c r="P180" s="58" t="s">
        <v>316</v>
      </c>
      <c r="Q180" s="58"/>
      <c r="R180" s="58" t="s">
        <v>531</v>
      </c>
      <c r="S180" s="58">
        <v>4</v>
      </c>
      <c r="T180" s="58">
        <v>1</v>
      </c>
      <c r="U180" s="58">
        <v>3</v>
      </c>
      <c r="V180" s="58" t="s">
        <v>318</v>
      </c>
      <c r="W180" s="58">
        <v>1</v>
      </c>
      <c r="X180" s="58">
        <v>0</v>
      </c>
      <c r="Y180" s="58">
        <v>0</v>
      </c>
      <c r="Z180" s="58">
        <v>0</v>
      </c>
      <c r="AA180" s="58" t="s">
        <v>841</v>
      </c>
      <c r="AB180" s="58">
        <v>1</v>
      </c>
      <c r="AC180" s="58">
        <v>1</v>
      </c>
      <c r="AD180" s="58">
        <v>1</v>
      </c>
      <c r="AE180" s="58">
        <v>0</v>
      </c>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c r="BZ180" s="58"/>
      <c r="CA180" s="58"/>
      <c r="CB180" s="58"/>
      <c r="CC180" s="58"/>
      <c r="CD180" s="58"/>
      <c r="CE180" s="58"/>
      <c r="CF180" s="58"/>
      <c r="CG180" s="58"/>
      <c r="CH180" s="58"/>
      <c r="CI180" s="58"/>
      <c r="CJ180" s="58"/>
      <c r="CK180" s="58"/>
      <c r="CL180" s="58"/>
      <c r="CM180" s="58"/>
      <c r="CN180" s="58"/>
      <c r="CO180" s="58"/>
      <c r="CP180" s="58"/>
      <c r="CQ180" s="58"/>
      <c r="CR180" s="58"/>
      <c r="CS180" s="58"/>
      <c r="CT180" s="58"/>
      <c r="CU180" s="58"/>
      <c r="CV180" s="58"/>
      <c r="CW180" s="58"/>
      <c r="CX180" s="58"/>
      <c r="CY180" s="58"/>
      <c r="CZ180" s="58"/>
      <c r="DA180" s="58"/>
      <c r="DB180" s="58"/>
      <c r="DC180" s="58"/>
      <c r="DD180" s="58"/>
      <c r="DE180" s="58"/>
      <c r="DF180" s="58"/>
      <c r="DG180" s="58"/>
      <c r="DH180" s="58"/>
      <c r="DI180" s="58"/>
      <c r="DJ180" s="58"/>
      <c r="DK180" s="58"/>
      <c r="DL180" s="58"/>
      <c r="DM180" s="58"/>
      <c r="DN180" s="58"/>
      <c r="DO180" s="58"/>
      <c r="DP180" s="58"/>
      <c r="DQ180" s="58"/>
      <c r="DR180" s="58"/>
      <c r="DS180" s="58"/>
      <c r="DT180" s="58"/>
      <c r="DU180" s="58"/>
      <c r="DV180" s="58"/>
      <c r="DW180" s="58"/>
      <c r="DX180" s="58"/>
      <c r="DY180" s="58"/>
      <c r="DZ180" s="58"/>
      <c r="EA180" s="58"/>
      <c r="EB180" s="58"/>
      <c r="EC180" s="58"/>
      <c r="ED180" s="58"/>
      <c r="EE180" s="58"/>
      <c r="EF180" s="58"/>
      <c r="EG180" s="58"/>
      <c r="EH180" s="58"/>
      <c r="EI180" s="58"/>
      <c r="EJ180" s="58" t="s">
        <v>497</v>
      </c>
      <c r="EK180" s="58">
        <v>0</v>
      </c>
      <c r="EL180" s="58">
        <v>1</v>
      </c>
      <c r="EM180" s="58">
        <v>0</v>
      </c>
      <c r="EN180" s="58">
        <v>0</v>
      </c>
      <c r="EO180" s="58">
        <v>0</v>
      </c>
      <c r="EP180" s="58">
        <v>0</v>
      </c>
      <c r="EQ180" s="58"/>
      <c r="ER180" s="58"/>
      <c r="ES180" s="58"/>
      <c r="ET180" s="58"/>
      <c r="EU180" s="58"/>
      <c r="EV180" s="58"/>
      <c r="EW180" s="58"/>
      <c r="EX180" s="58"/>
      <c r="EY180" s="58"/>
      <c r="EZ180" s="58"/>
      <c r="FA180" s="58"/>
      <c r="FB180" s="58"/>
      <c r="FC180" s="58"/>
      <c r="FD180" s="58"/>
      <c r="FE180" s="58"/>
      <c r="FF180" s="58"/>
      <c r="FG180" s="58"/>
      <c r="FH180" s="58"/>
      <c r="FI180" s="58"/>
      <c r="FJ180" s="58"/>
      <c r="FK180" s="58"/>
      <c r="FL180" s="58"/>
      <c r="FM180" s="58"/>
      <c r="FN180" s="58"/>
      <c r="FO180" s="58"/>
      <c r="FP180" s="58"/>
      <c r="FQ180" s="58"/>
      <c r="FR180" s="58"/>
      <c r="FS180" s="58"/>
      <c r="FT180" s="58"/>
      <c r="FU180" s="58"/>
      <c r="FV180" s="58"/>
      <c r="FW180" s="58"/>
      <c r="FX180" s="58"/>
      <c r="FY180" s="58"/>
      <c r="FZ180" s="58"/>
      <c r="GA180" s="58"/>
      <c r="GB180" s="58"/>
      <c r="GC180" s="58"/>
      <c r="GD180" s="58"/>
      <c r="GE180" s="58"/>
      <c r="GF180" s="58"/>
      <c r="GG180" s="58"/>
      <c r="GH180" s="58"/>
      <c r="GI180" s="58"/>
      <c r="GJ180" s="58"/>
      <c r="GK180" s="58"/>
      <c r="GL180" s="58"/>
      <c r="GM180" s="58"/>
      <c r="GN180" s="58"/>
      <c r="GO180" s="58"/>
      <c r="GP180" s="58"/>
      <c r="GQ180" s="58"/>
      <c r="GR180" s="58"/>
      <c r="GS180" s="58"/>
      <c r="GT180" s="58"/>
      <c r="GU180" s="58"/>
      <c r="GV180" s="58"/>
      <c r="GW180" s="58"/>
      <c r="GX180" s="58"/>
      <c r="GY180" s="58"/>
      <c r="GZ180" s="58"/>
      <c r="HA180" s="58"/>
      <c r="HB180" s="58"/>
      <c r="HC180" s="58"/>
      <c r="HD180" s="58"/>
      <c r="HE180" s="58"/>
      <c r="HF180" s="58"/>
      <c r="HG180" s="58"/>
      <c r="HH180" s="58"/>
      <c r="HI180" s="58"/>
      <c r="HJ180" s="58"/>
      <c r="HK180" s="58"/>
      <c r="HL180" s="58"/>
      <c r="HM180" s="58"/>
      <c r="HN180" s="58"/>
      <c r="HO180" s="58"/>
      <c r="HP180" s="58"/>
      <c r="HQ180" s="58"/>
      <c r="HR180" s="58"/>
      <c r="HS180" s="58"/>
      <c r="HT180" s="58"/>
      <c r="HU180" s="58"/>
      <c r="HV180" s="58"/>
      <c r="HW180" s="58"/>
      <c r="HX180" s="58"/>
      <c r="HY180" s="58"/>
      <c r="HZ180" s="58"/>
      <c r="IA180" s="58"/>
      <c r="IB180" s="58"/>
      <c r="IC180" s="58"/>
      <c r="ID180" s="58" t="s">
        <v>4254</v>
      </c>
      <c r="IE180" s="58"/>
      <c r="IF180" s="58"/>
      <c r="IG180" s="58"/>
      <c r="IH180" s="58"/>
      <c r="II180" s="58"/>
      <c r="IJ180" s="58"/>
      <c r="IK180" s="58"/>
      <c r="IL180" s="58"/>
      <c r="IM180" s="58"/>
      <c r="IN180" s="58"/>
      <c r="IO180" s="58"/>
      <c r="IP180" s="58"/>
      <c r="IQ180" s="58"/>
      <c r="IR180" s="39"/>
      <c r="IS180" s="58"/>
      <c r="IT180" s="58"/>
      <c r="IU180" s="58"/>
      <c r="IV180" s="58"/>
      <c r="IW180" s="58"/>
      <c r="IX180" s="58"/>
      <c r="IY180" s="58"/>
      <c r="IZ180" s="58"/>
      <c r="JA180" s="58"/>
      <c r="JB180" s="58"/>
      <c r="JC180" s="58"/>
      <c r="JD180" s="58"/>
      <c r="JE180" s="58"/>
      <c r="JF180" s="58"/>
      <c r="JG180" s="58"/>
      <c r="JH180" s="58"/>
      <c r="JI180" s="58"/>
      <c r="JJ180" s="58"/>
      <c r="JK180" s="58"/>
      <c r="JL180" s="58"/>
      <c r="JM180" s="58"/>
      <c r="JN180" s="39"/>
      <c r="JO180" s="39"/>
      <c r="JP180" s="58"/>
      <c r="JQ180" s="58"/>
      <c r="JR180" s="58"/>
      <c r="JS180" s="58"/>
      <c r="JT180" s="58"/>
      <c r="JU180" s="58"/>
      <c r="JV180" s="58"/>
      <c r="JW180" s="58"/>
      <c r="JX180" s="58"/>
      <c r="JY180" s="58"/>
      <c r="JZ180" s="58"/>
      <c r="KA180" s="58"/>
      <c r="KB180" s="59"/>
      <c r="KC180" s="58"/>
      <c r="KD180" s="58"/>
      <c r="KE180" s="58"/>
      <c r="KF180" s="58"/>
      <c r="KG180" s="58"/>
      <c r="KH180" s="58"/>
      <c r="KI180" s="58"/>
      <c r="KJ180" s="58"/>
      <c r="KK180" s="58"/>
      <c r="KL180" s="58"/>
      <c r="KM180" s="58"/>
      <c r="KN180" s="58"/>
      <c r="KO180" s="58"/>
      <c r="KP180" s="58"/>
      <c r="KQ180" s="58"/>
      <c r="KR180" s="58"/>
      <c r="KS180" s="58"/>
      <c r="KT180" s="58"/>
      <c r="KU180" s="58"/>
      <c r="KV180" s="58"/>
      <c r="KW180" s="58"/>
      <c r="KX180" s="58"/>
      <c r="KY180" s="58"/>
      <c r="KZ180" s="58"/>
      <c r="LA180" s="58"/>
      <c r="LB180" s="58"/>
      <c r="LC180" s="58"/>
      <c r="LD180" s="58"/>
      <c r="LE180" s="58"/>
      <c r="LF180" s="58"/>
      <c r="LG180" s="58"/>
      <c r="LH180" s="58"/>
      <c r="LI180" s="58"/>
      <c r="LJ180" s="58"/>
      <c r="LK180" s="58"/>
      <c r="LL180" s="58"/>
      <c r="LM180" s="58"/>
      <c r="LN180" s="58"/>
      <c r="LO180" s="58"/>
      <c r="LP180" s="58"/>
      <c r="LQ180" s="58"/>
      <c r="LR180" s="58"/>
      <c r="LS180" s="58"/>
      <c r="LT180" s="58"/>
      <c r="LU180" s="58"/>
      <c r="LV180" s="58"/>
      <c r="LW180" s="58"/>
      <c r="LX180" s="58"/>
      <c r="LY180" s="58"/>
      <c r="LZ180" s="58"/>
      <c r="MA180" s="58"/>
      <c r="MB180" s="58"/>
      <c r="MC180" s="58"/>
      <c r="MD180" s="58"/>
      <c r="ME180" s="58"/>
      <c r="MF180" s="58"/>
      <c r="MG180" s="58"/>
      <c r="MH180" s="58"/>
      <c r="MI180" s="58"/>
      <c r="MJ180" s="58" t="s">
        <v>2302</v>
      </c>
      <c r="MK180" s="58">
        <v>1</v>
      </c>
      <c r="ML180" s="58">
        <v>1</v>
      </c>
      <c r="MM180" s="58">
        <v>0</v>
      </c>
      <c r="MN180" s="58">
        <v>1</v>
      </c>
      <c r="MO180" s="58">
        <v>0</v>
      </c>
      <c r="MP180" s="58">
        <v>0</v>
      </c>
      <c r="MQ180" s="58">
        <v>0</v>
      </c>
      <c r="MR180" s="58">
        <v>0</v>
      </c>
      <c r="MS180" s="58"/>
      <c r="MT180" s="58"/>
      <c r="MU180" s="58"/>
      <c r="MV180" s="58"/>
      <c r="MW180" s="58"/>
      <c r="MX180" s="58"/>
      <c r="MY180" s="58"/>
      <c r="MZ180" s="58"/>
      <c r="NA180" s="58"/>
      <c r="NB180" s="58" t="s">
        <v>325</v>
      </c>
      <c r="NC180" s="58">
        <v>1</v>
      </c>
      <c r="ND180" s="58">
        <v>0</v>
      </c>
      <c r="NE180" s="58">
        <v>0</v>
      </c>
      <c r="NF180" s="58">
        <v>0</v>
      </c>
      <c r="NG180" s="58"/>
      <c r="NH180" s="58"/>
      <c r="NI180" s="58"/>
      <c r="NJ180" s="58"/>
      <c r="NK180" s="58"/>
      <c r="NL180" s="58"/>
      <c r="NM180" s="58"/>
      <c r="NN180" s="58"/>
      <c r="NO180" s="58"/>
      <c r="NP180" s="58"/>
      <c r="NQ180" s="58"/>
      <c r="NR180" s="58"/>
      <c r="NS180" s="58"/>
      <c r="NT180" s="58"/>
      <c r="NU180" s="58"/>
      <c r="NV180" s="58"/>
      <c r="NW180" s="58"/>
      <c r="NX180" s="58"/>
      <c r="NY180" s="58"/>
      <c r="NZ180" s="58"/>
      <c r="OA180" s="58"/>
      <c r="OB180" s="58"/>
      <c r="OC180" s="58"/>
      <c r="OD180" s="58"/>
      <c r="OE180" s="58"/>
      <c r="OF180" s="58"/>
      <c r="OG180" s="58"/>
      <c r="OH180" s="58"/>
      <c r="OI180" s="58"/>
      <c r="OJ180" s="58"/>
      <c r="OK180" s="58"/>
      <c r="OL180" s="58"/>
      <c r="OM180" s="58"/>
      <c r="ON180" s="58"/>
      <c r="OO180" s="58"/>
      <c r="OP180" s="58"/>
      <c r="OQ180" s="58"/>
      <c r="OR180" s="58"/>
      <c r="OS180" s="58"/>
      <c r="OT180" s="58"/>
      <c r="OU180" s="58"/>
      <c r="OV180" s="39" t="s">
        <v>2233</v>
      </c>
      <c r="OW180" s="58">
        <v>0</v>
      </c>
      <c r="OX180" s="58">
        <v>1</v>
      </c>
      <c r="OY180" s="58">
        <v>1</v>
      </c>
      <c r="OZ180" s="58">
        <v>0</v>
      </c>
      <c r="PA180" s="58">
        <v>0</v>
      </c>
      <c r="PB180" s="58">
        <v>0</v>
      </c>
      <c r="PC180" s="58">
        <v>0</v>
      </c>
      <c r="PD180" s="58">
        <v>0</v>
      </c>
      <c r="PE180" s="58"/>
      <c r="PF180" s="58"/>
      <c r="PG180" s="58"/>
      <c r="PH180" s="58">
        <v>0</v>
      </c>
      <c r="PI180" s="58">
        <v>0</v>
      </c>
      <c r="PJ180" s="58">
        <v>0</v>
      </c>
      <c r="PK180" s="58"/>
      <c r="PL180" s="58"/>
      <c r="PM180" s="58" t="s">
        <v>1018</v>
      </c>
      <c r="PN180" s="58">
        <v>0</v>
      </c>
      <c r="PO180" s="58">
        <v>0</v>
      </c>
      <c r="PP180" s="58">
        <v>0</v>
      </c>
      <c r="PQ180" s="58">
        <v>0</v>
      </c>
      <c r="PR180" s="58">
        <v>0</v>
      </c>
      <c r="PS180" s="58">
        <v>0</v>
      </c>
      <c r="PT180" s="58">
        <v>0</v>
      </c>
      <c r="PU180" s="58">
        <v>0</v>
      </c>
      <c r="PV180" s="58">
        <v>0</v>
      </c>
      <c r="PW180" s="58">
        <v>1</v>
      </c>
      <c r="PX180" s="58">
        <v>0</v>
      </c>
      <c r="PY180" s="58">
        <v>0</v>
      </c>
      <c r="PZ180" s="58">
        <v>0</v>
      </c>
      <c r="QA180" s="58">
        <v>0</v>
      </c>
      <c r="QB180" s="58"/>
      <c r="QC180" s="58" t="s">
        <v>844</v>
      </c>
      <c r="QD180" s="58"/>
      <c r="QE180" s="58" t="s">
        <v>3386</v>
      </c>
      <c r="QF180" s="58">
        <v>0</v>
      </c>
      <c r="QG180" s="58">
        <v>0</v>
      </c>
      <c r="QH180" s="58">
        <v>0</v>
      </c>
      <c r="QI180" s="58">
        <v>1</v>
      </c>
      <c r="QJ180" s="58">
        <v>1</v>
      </c>
      <c r="QK180" s="58">
        <v>0</v>
      </c>
      <c r="QL180" s="58">
        <v>0</v>
      </c>
      <c r="QM180" s="58">
        <v>0</v>
      </c>
      <c r="QN180" s="58">
        <v>0</v>
      </c>
      <c r="QO180" s="58"/>
      <c r="QP180" s="58" t="s">
        <v>318</v>
      </c>
      <c r="QQ180" s="58">
        <v>0</v>
      </c>
      <c r="QR180" s="58">
        <v>0</v>
      </c>
      <c r="QS180" s="58">
        <v>0</v>
      </c>
      <c r="QT180" s="58">
        <v>0</v>
      </c>
      <c r="QU180" s="58">
        <v>0</v>
      </c>
      <c r="QV180" s="58">
        <v>1</v>
      </c>
      <c r="QW180" s="58">
        <v>0</v>
      </c>
      <c r="QX180" s="58">
        <v>0</v>
      </c>
      <c r="QY180" s="58">
        <v>0</v>
      </c>
      <c r="QZ180" s="58"/>
      <c r="RA180" s="58"/>
      <c r="RB180" s="58"/>
      <c r="RC180" s="58"/>
      <c r="RD180" s="58"/>
      <c r="RE180" s="58"/>
      <c r="RF180" s="58"/>
      <c r="RG180" s="58"/>
      <c r="RH180" s="58"/>
      <c r="RI180" s="58"/>
      <c r="RJ180" s="58"/>
      <c r="RK180" s="58"/>
      <c r="RL180" s="58"/>
      <c r="RM180" s="58"/>
      <c r="RN180" s="58"/>
      <c r="RO180" s="58"/>
      <c r="RP180" s="58"/>
      <c r="RQ180" s="58"/>
      <c r="RR180" s="58"/>
      <c r="RS180" s="58"/>
      <c r="RT180" s="58"/>
      <c r="RU180" s="58"/>
      <c r="RV180" s="58"/>
      <c r="RW180" s="58"/>
      <c r="RX180" s="58"/>
      <c r="RY180" s="58"/>
      <c r="RZ180" s="58"/>
      <c r="SA180" s="58"/>
      <c r="SB180" s="58"/>
      <c r="SC180" s="58"/>
      <c r="SD180" s="58"/>
      <c r="SE180" s="58"/>
      <c r="SF180" s="58"/>
      <c r="SG180" s="58"/>
      <c r="SH180" s="58"/>
      <c r="SI180" s="58"/>
      <c r="SJ180" s="58"/>
      <c r="SK180" s="58"/>
      <c r="SL180" s="58"/>
      <c r="SM180" s="58"/>
      <c r="SN180" s="58"/>
      <c r="SO180" s="58"/>
      <c r="SP180" s="58"/>
      <c r="SQ180" s="58"/>
      <c r="SR180" s="58"/>
      <c r="SS180" s="58"/>
      <c r="ST180" s="58"/>
      <c r="SU180" s="58"/>
      <c r="SV180" s="58"/>
      <c r="SW180" s="58"/>
      <c r="SX180" s="58"/>
      <c r="SY180" s="58"/>
      <c r="SZ180" s="58"/>
      <c r="TA180" s="58"/>
      <c r="TB180" s="58"/>
      <c r="TC180" s="58"/>
      <c r="TD180" s="58"/>
      <c r="TE180" s="58"/>
      <c r="TF180" s="58"/>
      <c r="TG180" s="58"/>
      <c r="TH180" s="58"/>
      <c r="TI180" s="58"/>
      <c r="TJ180" s="58"/>
      <c r="TK180" s="58"/>
      <c r="TL180" s="58"/>
      <c r="TM180" s="58"/>
      <c r="TN180" s="58"/>
      <c r="TO180" s="58"/>
      <c r="TP180" s="58"/>
      <c r="TQ180" s="58"/>
      <c r="TR180" s="58"/>
      <c r="TS180" s="58"/>
      <c r="TT180" s="58"/>
      <c r="TU180" s="58"/>
      <c r="TV180" s="58"/>
      <c r="TW180" s="58"/>
      <c r="TX180" s="58"/>
      <c r="TY180" s="58"/>
      <c r="TZ180" s="58"/>
      <c r="UA180" s="58"/>
      <c r="UB180" s="58"/>
      <c r="UC180" s="58"/>
      <c r="UD180" s="58"/>
      <c r="UE180" s="58"/>
      <c r="UF180" s="58"/>
      <c r="UG180" s="58"/>
      <c r="UH180" s="58"/>
      <c r="UI180" s="58"/>
      <c r="UJ180" s="58"/>
      <c r="UK180" s="58"/>
      <c r="UL180" s="58"/>
      <c r="UM180" s="58"/>
      <c r="UN180" s="58"/>
      <c r="UO180" s="58"/>
      <c r="UP180" s="58"/>
      <c r="UQ180" s="58"/>
      <c r="UR180" s="58"/>
      <c r="US180" s="58"/>
      <c r="UT180" s="58"/>
      <c r="UU180" s="58"/>
      <c r="UV180" s="58"/>
      <c r="UW180" s="58"/>
      <c r="UX180" s="58"/>
      <c r="UY180" s="58"/>
      <c r="UZ180" s="58"/>
      <c r="VA180" s="58"/>
      <c r="VB180" s="58"/>
      <c r="VC180" s="58"/>
      <c r="VD180" s="58"/>
      <c r="VE180" s="58"/>
      <c r="VF180" s="58"/>
      <c r="VG180" s="58"/>
      <c r="VH180" s="58"/>
      <c r="VI180" s="58"/>
      <c r="VJ180" s="58"/>
      <c r="VK180" s="58"/>
      <c r="VL180" s="58"/>
      <c r="VM180" s="58"/>
      <c r="VN180" s="58"/>
      <c r="VO180" s="58"/>
      <c r="VP180" s="58"/>
      <c r="VQ180" s="58"/>
      <c r="VR180" s="58"/>
      <c r="VS180" s="58" t="s">
        <v>3387</v>
      </c>
      <c r="VT180" s="58">
        <v>1</v>
      </c>
      <c r="VU180" s="58">
        <v>1</v>
      </c>
      <c r="VV180" s="58">
        <v>1</v>
      </c>
      <c r="VW180" s="58">
        <v>1</v>
      </c>
      <c r="VX180" s="58">
        <v>1</v>
      </c>
      <c r="VY180" s="58">
        <v>1</v>
      </c>
      <c r="VZ180" s="58">
        <v>1</v>
      </c>
      <c r="WA180" s="58">
        <v>0</v>
      </c>
      <c r="WB180" s="58"/>
      <c r="WC180" s="58">
        <v>0</v>
      </c>
      <c r="WD180" s="58">
        <v>0</v>
      </c>
      <c r="WE180" s="58">
        <v>0</v>
      </c>
      <c r="WF180" s="58"/>
      <c r="WG180" s="58" t="s">
        <v>4448</v>
      </c>
      <c r="WH180" s="58" t="s">
        <v>4543</v>
      </c>
      <c r="WI180" s="58" t="s">
        <v>3390</v>
      </c>
      <c r="WJ180" s="58">
        <v>0</v>
      </c>
      <c r="WK180" s="58">
        <v>0</v>
      </c>
      <c r="WL180" s="58">
        <v>0</v>
      </c>
      <c r="WM180" s="58">
        <v>0</v>
      </c>
      <c r="WN180" s="58">
        <v>1</v>
      </c>
      <c r="WO180" s="58">
        <v>1</v>
      </c>
      <c r="WP180" s="58">
        <v>0</v>
      </c>
      <c r="WQ180" s="58">
        <v>1</v>
      </c>
      <c r="WR180" s="58">
        <v>1</v>
      </c>
      <c r="WS180" s="58">
        <v>0</v>
      </c>
      <c r="WT180" s="58">
        <v>1</v>
      </c>
      <c r="WU180" s="58"/>
      <c r="WV180" s="58">
        <v>0</v>
      </c>
      <c r="WW180" s="58">
        <v>0</v>
      </c>
      <c r="WX180" s="58">
        <v>0</v>
      </c>
      <c r="WY180" s="58"/>
      <c r="WZ180" s="39" t="s">
        <v>5094</v>
      </c>
      <c r="XA180" s="58" t="s">
        <v>310</v>
      </c>
      <c r="XB180" s="58" t="s">
        <v>920</v>
      </c>
      <c r="XC180" s="58">
        <v>1</v>
      </c>
      <c r="XD180" s="58">
        <v>0</v>
      </c>
      <c r="XE180" s="58">
        <v>0</v>
      </c>
      <c r="XF180" s="58">
        <v>0</v>
      </c>
      <c r="XG180" s="58">
        <v>0</v>
      </c>
      <c r="XH180" s="58">
        <v>0</v>
      </c>
      <c r="XI180" s="58"/>
      <c r="XJ180" s="58" t="s">
        <v>327</v>
      </c>
      <c r="XK180" s="58" t="s">
        <v>327</v>
      </c>
      <c r="XL180" s="58"/>
      <c r="XM180" s="58" t="s">
        <v>598</v>
      </c>
      <c r="XN180" s="58">
        <v>0</v>
      </c>
      <c r="XO180" s="58">
        <v>0</v>
      </c>
      <c r="XP180" s="58">
        <v>1</v>
      </c>
      <c r="XQ180" s="58"/>
      <c r="XR180" s="58">
        <v>0</v>
      </c>
      <c r="XS180" s="58">
        <v>0</v>
      </c>
      <c r="XT180" s="58">
        <v>0</v>
      </c>
      <c r="XU180" s="58"/>
      <c r="XV180" s="58"/>
      <c r="XW180" s="58" t="s">
        <v>1915</v>
      </c>
      <c r="XX180" s="58">
        <v>233848422</v>
      </c>
      <c r="XY180" s="58" t="s">
        <v>3393</v>
      </c>
      <c r="XZ180" s="57">
        <v>44519.621122685188</v>
      </c>
      <c r="YA180" s="58"/>
      <c r="YB180" s="58"/>
      <c r="YC180" s="58" t="s">
        <v>336</v>
      </c>
      <c r="YD180" s="58" t="s">
        <v>337</v>
      </c>
      <c r="YE180" s="58"/>
      <c r="YF180" s="58">
        <v>194</v>
      </c>
    </row>
    <row r="181" spans="1:656" s="6" customFormat="1" x14ac:dyDescent="0.25">
      <c r="A181" s="37">
        <v>44518.593915949074</v>
      </c>
      <c r="B181" s="38">
        <v>44519.705029467586</v>
      </c>
      <c r="C181" s="38">
        <v>44518</v>
      </c>
      <c r="D181" s="39" t="s">
        <v>2735</v>
      </c>
      <c r="E181" s="39" t="s">
        <v>1027</v>
      </c>
      <c r="F181" s="38">
        <v>44517</v>
      </c>
      <c r="G181" s="39" t="s">
        <v>310</v>
      </c>
      <c r="H181" s="39" t="s">
        <v>310</v>
      </c>
      <c r="I181" s="39" t="s">
        <v>1915</v>
      </c>
      <c r="J181" s="39" t="s">
        <v>1029</v>
      </c>
      <c r="K181" s="39" t="s">
        <v>441</v>
      </c>
      <c r="L181" s="39"/>
      <c r="M181" s="39" t="s">
        <v>314</v>
      </c>
      <c r="N181" s="39" t="s">
        <v>327</v>
      </c>
      <c r="O181" s="39" t="s">
        <v>315</v>
      </c>
      <c r="P181" s="39" t="s">
        <v>316</v>
      </c>
      <c r="Q181" s="39"/>
      <c r="R181" s="39" t="s">
        <v>317</v>
      </c>
      <c r="S181" s="39">
        <v>2</v>
      </c>
      <c r="T181" s="39">
        <v>0</v>
      </c>
      <c r="U181" s="39">
        <v>2</v>
      </c>
      <c r="V181" s="39" t="s">
        <v>319</v>
      </c>
      <c r="W181" s="39">
        <v>0</v>
      </c>
      <c r="X181" s="39">
        <v>1</v>
      </c>
      <c r="Y181" s="39">
        <v>0</v>
      </c>
      <c r="Z181" s="39">
        <v>0</v>
      </c>
      <c r="AA181" s="39"/>
      <c r="AB181" s="39"/>
      <c r="AC181" s="39"/>
      <c r="AD181" s="39"/>
      <c r="AE181" s="39"/>
      <c r="AF181" s="39" t="s">
        <v>310</v>
      </c>
      <c r="AG181" s="39" t="s">
        <v>339</v>
      </c>
      <c r="AH181" s="39">
        <v>1</v>
      </c>
      <c r="AI181" s="39">
        <v>0</v>
      </c>
      <c r="AJ181" s="39">
        <v>0</v>
      </c>
      <c r="AK181" s="39">
        <v>0</v>
      </c>
      <c r="AL181" s="39">
        <v>0</v>
      </c>
      <c r="AM181" s="39">
        <v>0</v>
      </c>
      <c r="AN181" s="39">
        <v>0</v>
      </c>
      <c r="AO181" s="39">
        <v>0</v>
      </c>
      <c r="AP181" s="39"/>
      <c r="AQ181" s="39" t="s">
        <v>383</v>
      </c>
      <c r="AR181" s="39"/>
      <c r="AS181" s="39">
        <v>100</v>
      </c>
      <c r="AT181" s="39" t="s">
        <v>327</v>
      </c>
      <c r="AU181" s="39"/>
      <c r="AV181" s="39"/>
      <c r="AW181" s="39"/>
      <c r="AX181" s="39"/>
      <c r="AY181" s="39"/>
      <c r="AZ181" s="39"/>
      <c r="BA181" s="39"/>
      <c r="BB181" s="39"/>
      <c r="BC181" s="39"/>
      <c r="BD181" s="39"/>
      <c r="BE181" s="39"/>
      <c r="BF181" s="39"/>
      <c r="BG181" s="39"/>
      <c r="BH181" s="39"/>
      <c r="BI181" s="39"/>
      <c r="BJ181" s="39"/>
      <c r="BK181" s="39"/>
      <c r="BL181" s="39"/>
      <c r="BM181" s="39"/>
      <c r="BN181" s="39"/>
      <c r="BO181" s="39" t="s">
        <v>427</v>
      </c>
      <c r="BP181" s="39"/>
      <c r="BQ181" s="39"/>
      <c r="BR181" s="39"/>
      <c r="BS181" s="39"/>
      <c r="BT181" s="39"/>
      <c r="BU181" s="39"/>
      <c r="BV181" s="39"/>
      <c r="BW181" s="39"/>
      <c r="BX181" s="39"/>
      <c r="BY181" s="39"/>
      <c r="BZ181" s="39"/>
      <c r="CA181" s="39"/>
      <c r="CB181" s="39"/>
      <c r="CC181" s="39"/>
      <c r="CD181" s="39"/>
      <c r="CE181" s="39"/>
      <c r="CF181" s="39"/>
      <c r="CG181" s="39"/>
      <c r="CH181" s="39"/>
      <c r="CI181" s="39"/>
      <c r="CJ181" s="39"/>
      <c r="CK181" s="39"/>
      <c r="CL181" s="39"/>
      <c r="CM181" s="39"/>
      <c r="CN181" s="39"/>
      <c r="CO181" s="39"/>
      <c r="CP181" s="39"/>
      <c r="CQ181" s="39"/>
      <c r="CR181" s="39"/>
      <c r="CS181" s="39"/>
      <c r="CT181" s="39"/>
      <c r="CU181" s="39"/>
      <c r="CV181" s="39"/>
      <c r="CW181" s="39"/>
      <c r="CX181" s="39"/>
      <c r="CY181" s="39"/>
      <c r="CZ181" s="39"/>
      <c r="DA181" s="39"/>
      <c r="DB181" s="39"/>
      <c r="DC181" s="39"/>
      <c r="DD181" s="39"/>
      <c r="DE181" s="39"/>
      <c r="DF181" s="39"/>
      <c r="DG181" s="39"/>
      <c r="DH181" s="39"/>
      <c r="DI181" s="39"/>
      <c r="DJ181" s="39"/>
      <c r="DK181" s="39"/>
      <c r="DL181" s="39"/>
      <c r="DM181" s="39"/>
      <c r="DN181" s="39"/>
      <c r="DO181" s="39"/>
      <c r="DP181" s="39"/>
      <c r="DQ181" s="39"/>
      <c r="DR181" s="39"/>
      <c r="DS181" s="39"/>
      <c r="DT181" s="39"/>
      <c r="DU181" s="39"/>
      <c r="DV181" s="39"/>
      <c r="DW181" s="39"/>
      <c r="DX181" s="39"/>
      <c r="DY181" s="39"/>
      <c r="DZ181" s="39"/>
      <c r="EA181" s="39"/>
      <c r="EB181" s="39"/>
      <c r="EC181" s="39"/>
      <c r="ED181" s="39"/>
      <c r="EE181" s="39"/>
      <c r="EF181" s="39"/>
      <c r="EG181" s="39"/>
      <c r="EH181" s="39"/>
      <c r="EI181" s="39"/>
      <c r="EJ181" s="39" t="s">
        <v>318</v>
      </c>
      <c r="EK181" s="39">
        <v>1</v>
      </c>
      <c r="EL181" s="39">
        <v>0</v>
      </c>
      <c r="EM181" s="39">
        <v>0</v>
      </c>
      <c r="EN181" s="39">
        <v>0</v>
      </c>
      <c r="EO181" s="39">
        <v>0</v>
      </c>
      <c r="EP181" s="39">
        <v>0</v>
      </c>
      <c r="EQ181" s="39"/>
      <c r="ER181" s="39" t="s">
        <v>384</v>
      </c>
      <c r="ES181" s="39">
        <v>1</v>
      </c>
      <c r="ET181" s="39">
        <v>0</v>
      </c>
      <c r="EU181" s="39">
        <v>0</v>
      </c>
      <c r="EV181" s="39">
        <v>0</v>
      </c>
      <c r="EW181" s="39">
        <v>0</v>
      </c>
      <c r="EX181" s="39">
        <v>0</v>
      </c>
      <c r="EY181" s="39">
        <v>0</v>
      </c>
      <c r="EZ181" s="39">
        <v>0</v>
      </c>
      <c r="FA181" s="39">
        <v>0</v>
      </c>
      <c r="FB181" s="39">
        <v>0</v>
      </c>
      <c r="FC181" s="39">
        <v>0</v>
      </c>
      <c r="FD181" s="39">
        <v>0</v>
      </c>
      <c r="FE181" s="39">
        <v>0</v>
      </c>
      <c r="FF181" s="39">
        <v>0</v>
      </c>
      <c r="FG181" s="39">
        <v>0</v>
      </c>
      <c r="FH181" s="39">
        <v>0</v>
      </c>
      <c r="FI181" s="39">
        <v>0</v>
      </c>
      <c r="FJ181" s="39"/>
      <c r="FK181" s="39" t="s">
        <v>320</v>
      </c>
      <c r="FL181" s="39">
        <v>0</v>
      </c>
      <c r="FM181" s="39">
        <v>0</v>
      </c>
      <c r="FN181" s="39">
        <v>0</v>
      </c>
      <c r="FO181" s="39">
        <v>1</v>
      </c>
      <c r="FP181" s="39">
        <v>0</v>
      </c>
      <c r="FQ181" s="39">
        <v>0</v>
      </c>
      <c r="FR181" s="39" t="s">
        <v>4003</v>
      </c>
      <c r="FS181" s="39"/>
      <c r="FT181" s="39"/>
      <c r="FU181" s="39"/>
      <c r="FV181" s="39"/>
      <c r="FW181" s="39"/>
      <c r="FX181" s="39"/>
      <c r="FY181" s="39"/>
      <c r="FZ181" s="39"/>
      <c r="GA181" s="39"/>
      <c r="GB181" s="39"/>
      <c r="GC181" s="39"/>
      <c r="GD181" s="39"/>
      <c r="GE181" s="39"/>
      <c r="GF181" s="39"/>
      <c r="GG181" s="39"/>
      <c r="GH181" s="39"/>
      <c r="GI181" s="39"/>
      <c r="GJ181" s="39"/>
      <c r="GK181" s="39"/>
      <c r="GL181" s="39"/>
      <c r="GM181" s="39"/>
      <c r="GN181" s="39"/>
      <c r="GO181" s="39"/>
      <c r="GP181" s="39"/>
      <c r="GQ181" s="39"/>
      <c r="GR181" s="39"/>
      <c r="GS181" s="39"/>
      <c r="GT181" s="39"/>
      <c r="GU181" s="39"/>
      <c r="GV181" s="39"/>
      <c r="GW181" s="39"/>
      <c r="GX181" s="39"/>
      <c r="GY181" s="39"/>
      <c r="GZ181" s="39"/>
      <c r="HA181" s="39"/>
      <c r="HB181" s="39"/>
      <c r="HC181" s="39"/>
      <c r="HD181" s="39"/>
      <c r="HE181" s="39"/>
      <c r="HF181" s="39"/>
      <c r="HG181" s="39"/>
      <c r="HH181" s="39"/>
      <c r="HI181" s="39"/>
      <c r="HJ181" s="39"/>
      <c r="HK181" s="39"/>
      <c r="HL181" s="39"/>
      <c r="HM181" s="39"/>
      <c r="HN181" s="39"/>
      <c r="HO181" s="39"/>
      <c r="HP181" s="39"/>
      <c r="HQ181" s="39"/>
      <c r="HR181" s="39"/>
      <c r="HS181" s="39"/>
      <c r="HT181" s="39"/>
      <c r="HU181" s="39" t="s">
        <v>1161</v>
      </c>
      <c r="HV181" s="39"/>
      <c r="HW181" s="39" t="s">
        <v>385</v>
      </c>
      <c r="HX181" s="39"/>
      <c r="HY181" s="39"/>
      <c r="HZ181" s="39"/>
      <c r="IA181" s="39"/>
      <c r="IB181" s="39"/>
      <c r="IC181" s="39"/>
      <c r="ID181" s="39" t="s">
        <v>4254</v>
      </c>
      <c r="IE181" s="39" t="s">
        <v>4213</v>
      </c>
      <c r="IF181" s="39">
        <v>0</v>
      </c>
      <c r="IG181" s="39">
        <v>0</v>
      </c>
      <c r="IH181" s="39">
        <v>0</v>
      </c>
      <c r="II181" s="39">
        <v>0</v>
      </c>
      <c r="IJ181" s="39">
        <v>0</v>
      </c>
      <c r="IK181" s="39">
        <v>0</v>
      </c>
      <c r="IL181" s="58">
        <v>0</v>
      </c>
      <c r="IM181" s="39">
        <v>1</v>
      </c>
      <c r="IN181" s="39">
        <v>0</v>
      </c>
      <c r="IO181" s="39">
        <v>0</v>
      </c>
      <c r="IP181" s="39">
        <v>0</v>
      </c>
      <c r="IQ181" s="39"/>
      <c r="IR181" s="39" t="s">
        <v>4057</v>
      </c>
      <c r="IS181" s="39" t="s">
        <v>2232</v>
      </c>
      <c r="IT181" s="39">
        <v>1</v>
      </c>
      <c r="IU181" s="39">
        <v>0</v>
      </c>
      <c r="IV181" s="39">
        <v>1</v>
      </c>
      <c r="IW181" s="39">
        <v>0</v>
      </c>
      <c r="IX181" s="39">
        <v>0</v>
      </c>
      <c r="IY181" s="39">
        <v>0</v>
      </c>
      <c r="IZ181" s="39">
        <v>0</v>
      </c>
      <c r="JA181" s="39">
        <v>0</v>
      </c>
      <c r="JB181" s="39">
        <v>0</v>
      </c>
      <c r="JC181" s="39">
        <v>0</v>
      </c>
      <c r="JD181" s="39">
        <v>0</v>
      </c>
      <c r="JE181" s="39">
        <v>0</v>
      </c>
      <c r="JF181" s="39">
        <v>0</v>
      </c>
      <c r="JG181" s="39">
        <v>0</v>
      </c>
      <c r="JH181" s="39">
        <v>0</v>
      </c>
      <c r="JI181" s="39">
        <v>0</v>
      </c>
      <c r="JJ181" s="39"/>
      <c r="JK181" s="39" t="s">
        <v>411</v>
      </c>
      <c r="JL181" s="39" t="s">
        <v>506</v>
      </c>
      <c r="JM181" s="39"/>
      <c r="JN181" s="58" t="s">
        <v>352</v>
      </c>
      <c r="JO181" s="58"/>
      <c r="JP181" s="39"/>
      <c r="JQ181" s="39"/>
      <c r="JR181" s="39"/>
      <c r="JS181" s="39"/>
      <c r="JT181" s="39"/>
      <c r="JU181" s="39"/>
      <c r="JV181" s="39"/>
      <c r="JW181" s="39"/>
      <c r="JX181" s="39"/>
      <c r="JY181" s="39"/>
      <c r="JZ181" s="39"/>
      <c r="KA181" s="39"/>
      <c r="KB181" s="59"/>
      <c r="KC181" s="39"/>
      <c r="KD181" s="39"/>
      <c r="KE181" s="39"/>
      <c r="KF181" s="39"/>
      <c r="KG181" s="39"/>
      <c r="KH181" s="39"/>
      <c r="KI181" s="39"/>
      <c r="KJ181" s="39"/>
      <c r="KK181" s="39"/>
      <c r="KL181" s="39"/>
      <c r="KM181" s="39"/>
      <c r="KN181" s="39"/>
      <c r="KO181" s="39"/>
      <c r="KP181" s="39"/>
      <c r="KQ181" s="39"/>
      <c r="KR181" s="39"/>
      <c r="KS181" s="39"/>
      <c r="KT181" s="39"/>
      <c r="KU181" s="39"/>
      <c r="KV181" s="39"/>
      <c r="KW181" s="39"/>
      <c r="KX181" s="39"/>
      <c r="KY181" s="39"/>
      <c r="KZ181" s="39"/>
      <c r="LA181" s="39"/>
      <c r="LB181" s="39"/>
      <c r="LC181" s="39"/>
      <c r="LD181" s="39"/>
      <c r="LE181" s="39"/>
      <c r="LF181" s="39"/>
      <c r="LG181" s="39"/>
      <c r="LH181" s="39"/>
      <c r="LI181" s="39"/>
      <c r="LJ181" s="39"/>
      <c r="LK181" s="39"/>
      <c r="LL181" s="39"/>
      <c r="LM181" s="39"/>
      <c r="LN181" s="39"/>
      <c r="LO181" s="39"/>
      <c r="LP181" s="39"/>
      <c r="LQ181" s="39"/>
      <c r="LR181" s="39"/>
      <c r="LS181" s="39"/>
      <c r="LT181" s="39"/>
      <c r="LU181" s="39"/>
      <c r="LV181" s="39"/>
      <c r="LW181" s="39"/>
      <c r="LX181" s="39"/>
      <c r="LY181" s="39"/>
      <c r="LZ181" s="39"/>
      <c r="MA181" s="39"/>
      <c r="MB181" s="39"/>
      <c r="MC181" s="39"/>
      <c r="MD181" s="39"/>
      <c r="ME181" s="39"/>
      <c r="MF181" s="39"/>
      <c r="MG181" s="39" t="s">
        <v>2271</v>
      </c>
      <c r="MH181" s="54" t="s">
        <v>355</v>
      </c>
      <c r="MI181" s="54" t="s">
        <v>2271</v>
      </c>
      <c r="MJ181" s="39" t="s">
        <v>2367</v>
      </c>
      <c r="MK181" s="39">
        <v>0</v>
      </c>
      <c r="ML181" s="39">
        <v>0</v>
      </c>
      <c r="MM181" s="39">
        <v>1</v>
      </c>
      <c r="MN181" s="39">
        <v>1</v>
      </c>
      <c r="MO181" s="39">
        <v>0</v>
      </c>
      <c r="MP181" s="39">
        <v>0</v>
      </c>
      <c r="MQ181" s="39">
        <v>0</v>
      </c>
      <c r="MR181" s="39">
        <v>0</v>
      </c>
      <c r="MS181" s="39"/>
      <c r="MT181" s="54" t="s">
        <v>355</v>
      </c>
      <c r="MU181" s="39">
        <v>0</v>
      </c>
      <c r="MV181" s="39">
        <v>0</v>
      </c>
      <c r="MW181" s="39"/>
      <c r="MX181" s="39">
        <v>0</v>
      </c>
      <c r="MY181" s="39">
        <v>1</v>
      </c>
      <c r="MZ181" s="39">
        <v>0</v>
      </c>
      <c r="NA181" s="39"/>
      <c r="NB181" s="39" t="s">
        <v>325</v>
      </c>
      <c r="NC181" s="39">
        <v>1</v>
      </c>
      <c r="ND181" s="39">
        <v>0</v>
      </c>
      <c r="NE181" s="39">
        <v>0</v>
      </c>
      <c r="NF181" s="39">
        <v>0</v>
      </c>
      <c r="NG181" s="39" t="s">
        <v>326</v>
      </c>
      <c r="NH181" s="39">
        <v>0</v>
      </c>
      <c r="NI181" s="39">
        <v>0</v>
      </c>
      <c r="NJ181" s="39">
        <v>0</v>
      </c>
      <c r="NK181" s="39">
        <v>1</v>
      </c>
      <c r="NL181" s="39">
        <v>0</v>
      </c>
      <c r="NM181" s="39">
        <v>0</v>
      </c>
      <c r="NN181" s="39">
        <v>0</v>
      </c>
      <c r="NO181" s="39">
        <v>0</v>
      </c>
      <c r="NP181" s="39">
        <v>0</v>
      </c>
      <c r="NQ181" s="39">
        <v>0</v>
      </c>
      <c r="NR181" s="39">
        <v>0</v>
      </c>
      <c r="NS181" s="39"/>
      <c r="NT181" s="39"/>
      <c r="NU181" s="39" t="s">
        <v>310</v>
      </c>
      <c r="NV181" s="39" t="s">
        <v>310</v>
      </c>
      <c r="NW181" s="39" t="s">
        <v>355</v>
      </c>
      <c r="NX181" s="39">
        <v>0</v>
      </c>
      <c r="NY181" s="39">
        <v>0</v>
      </c>
      <c r="NZ181" s="39">
        <v>0</v>
      </c>
      <c r="OA181" s="39">
        <v>0</v>
      </c>
      <c r="OB181" s="39">
        <v>0</v>
      </c>
      <c r="OC181" s="39"/>
      <c r="OD181" s="39"/>
      <c r="OE181" s="39">
        <v>0</v>
      </c>
      <c r="OF181" s="39">
        <v>1</v>
      </c>
      <c r="OG181" s="39">
        <v>0</v>
      </c>
      <c r="OH181" s="39"/>
      <c r="OI181" s="39" t="s">
        <v>358</v>
      </c>
      <c r="OJ181" s="39">
        <v>1</v>
      </c>
      <c r="OK181" s="39">
        <v>0</v>
      </c>
      <c r="OL181" s="39">
        <v>0</v>
      </c>
      <c r="OM181" s="39">
        <v>0</v>
      </c>
      <c r="ON181" s="39">
        <v>0</v>
      </c>
      <c r="OO181" s="39">
        <v>0</v>
      </c>
      <c r="OP181" s="39"/>
      <c r="OQ181" s="39"/>
      <c r="OR181" s="39">
        <v>0</v>
      </c>
      <c r="OS181" s="39">
        <v>0</v>
      </c>
      <c r="OT181" s="39">
        <v>0</v>
      </c>
      <c r="OU181" s="39"/>
      <c r="OV181" s="39"/>
      <c r="OW181" s="39"/>
      <c r="OX181" s="39"/>
      <c r="OY181" s="39"/>
      <c r="OZ181" s="39"/>
      <c r="PA181" s="39"/>
      <c r="PB181" s="39"/>
      <c r="PC181" s="39"/>
      <c r="PD181" s="39"/>
      <c r="PE181" s="39"/>
      <c r="PF181" s="39"/>
      <c r="PG181" s="39"/>
      <c r="PH181" s="39"/>
      <c r="PI181" s="39"/>
      <c r="PJ181" s="39"/>
      <c r="PK181" s="39"/>
      <c r="PL181" s="39"/>
      <c r="PM181" s="39"/>
      <c r="PN181" s="39"/>
      <c r="PO181" s="39"/>
      <c r="PP181" s="39"/>
      <c r="PQ181" s="39"/>
      <c r="PR181" s="39"/>
      <c r="PS181" s="39"/>
      <c r="PT181" s="39"/>
      <c r="PU181" s="39"/>
      <c r="PV181" s="39"/>
      <c r="PW181" s="39"/>
      <c r="PX181" s="39"/>
      <c r="PY181" s="39"/>
      <c r="PZ181" s="39"/>
      <c r="QA181" s="39"/>
      <c r="QB181" s="39"/>
      <c r="QC181" s="39"/>
      <c r="QD181" s="39"/>
      <c r="QE181" s="39"/>
      <c r="QF181" s="39"/>
      <c r="QG181" s="39"/>
      <c r="QH181" s="39"/>
      <c r="QI181" s="39"/>
      <c r="QJ181" s="39"/>
      <c r="QK181" s="39"/>
      <c r="QL181" s="39"/>
      <c r="QM181" s="39"/>
      <c r="QN181" s="39"/>
      <c r="QO181" s="39"/>
      <c r="QP181" s="39"/>
      <c r="QQ181" s="39"/>
      <c r="QR181" s="39"/>
      <c r="QS181" s="39"/>
      <c r="QT181" s="39"/>
      <c r="QU181" s="39"/>
      <c r="QV181" s="39"/>
      <c r="QW181" s="39"/>
      <c r="QX181" s="39"/>
      <c r="QY181" s="39"/>
      <c r="QZ181" s="39"/>
      <c r="RA181" s="39"/>
      <c r="RB181" s="39"/>
      <c r="RC181" s="39"/>
      <c r="RD181" s="39"/>
      <c r="RE181" s="39"/>
      <c r="RF181" s="39"/>
      <c r="RG181" s="39"/>
      <c r="RH181" s="39"/>
      <c r="RI181" s="39"/>
      <c r="RJ181" s="39"/>
      <c r="RK181" s="39"/>
      <c r="RL181" s="39"/>
      <c r="RM181" s="39"/>
      <c r="RN181" s="39"/>
      <c r="RO181" s="39"/>
      <c r="RP181" s="39"/>
      <c r="RQ181" s="39"/>
      <c r="RR181" s="39"/>
      <c r="RS181" s="39"/>
      <c r="RT181" s="39"/>
      <c r="RU181" s="39"/>
      <c r="RV181" s="39"/>
      <c r="RW181" s="39"/>
      <c r="RX181" s="39"/>
      <c r="RY181" s="39"/>
      <c r="RZ181" s="39"/>
      <c r="SA181" s="39"/>
      <c r="SB181" s="39"/>
      <c r="SC181" s="39"/>
      <c r="SD181" s="39"/>
      <c r="SE181" s="39"/>
      <c r="SF181" s="39"/>
      <c r="SG181" s="39"/>
      <c r="SH181" s="39"/>
      <c r="SI181" s="39"/>
      <c r="SJ181" s="39"/>
      <c r="SK181" s="39"/>
      <c r="SL181" s="39"/>
      <c r="SM181" s="39"/>
      <c r="SN181" s="39"/>
      <c r="SO181" s="39"/>
      <c r="SP181" s="39"/>
      <c r="SQ181" s="39"/>
      <c r="SR181" s="39"/>
      <c r="SS181" s="39"/>
      <c r="ST181" s="39"/>
      <c r="SU181" s="39"/>
      <c r="SV181" s="39"/>
      <c r="SW181" s="39"/>
      <c r="SX181" s="39"/>
      <c r="SY181" s="39"/>
      <c r="SZ181" s="39"/>
      <c r="TA181" s="39"/>
      <c r="TB181" s="39"/>
      <c r="TC181" s="39"/>
      <c r="TD181" s="39"/>
      <c r="TE181" s="39"/>
      <c r="TF181" s="39"/>
      <c r="TG181" s="39"/>
      <c r="TH181" s="39"/>
      <c r="TI181" s="39"/>
      <c r="TJ181" s="39"/>
      <c r="TK181" s="39"/>
      <c r="TL181" s="39"/>
      <c r="TM181" s="39"/>
      <c r="TN181" s="39"/>
      <c r="TO181" s="39"/>
      <c r="TP181" s="39"/>
      <c r="TQ181" s="39"/>
      <c r="TR181" s="39"/>
      <c r="TS181" s="39"/>
      <c r="TT181" s="39"/>
      <c r="TU181" s="39"/>
      <c r="TV181" s="39"/>
      <c r="TW181" s="39"/>
      <c r="TX181" s="39"/>
      <c r="TY181" s="39"/>
      <c r="TZ181" s="39"/>
      <c r="UA181" s="39"/>
      <c r="UB181" s="39"/>
      <c r="UC181" s="39"/>
      <c r="UD181" s="39"/>
      <c r="UE181" s="39"/>
      <c r="UF181" s="39"/>
      <c r="UG181" s="39"/>
      <c r="UH181" s="39"/>
      <c r="UI181" s="39"/>
      <c r="UJ181" s="39"/>
      <c r="UK181" s="39"/>
      <c r="UL181" s="39"/>
      <c r="UM181" s="39"/>
      <c r="UN181" s="39"/>
      <c r="UO181" s="39"/>
      <c r="UP181" s="39"/>
      <c r="UQ181" s="39"/>
      <c r="UR181" s="39"/>
      <c r="US181" s="39"/>
      <c r="UT181" s="39"/>
      <c r="UU181" s="39"/>
      <c r="UV181" s="39"/>
      <c r="UW181" s="39"/>
      <c r="UX181" s="39"/>
      <c r="UY181" s="39"/>
      <c r="UZ181" s="39"/>
      <c r="VA181" s="39"/>
      <c r="VB181" s="39"/>
      <c r="VC181" s="39"/>
      <c r="VD181" s="39"/>
      <c r="VE181" s="39"/>
      <c r="VF181" s="39"/>
      <c r="VG181" s="39"/>
      <c r="VH181" s="39"/>
      <c r="VI181" s="39"/>
      <c r="VJ181" s="39"/>
      <c r="VK181" s="39"/>
      <c r="VL181" s="39"/>
      <c r="VM181" s="39"/>
      <c r="VN181" s="39"/>
      <c r="VO181" s="39"/>
      <c r="VP181" s="39"/>
      <c r="VQ181" s="39"/>
      <c r="VR181" s="39"/>
      <c r="VS181" s="39" t="s">
        <v>1194</v>
      </c>
      <c r="VT181" s="39">
        <v>1</v>
      </c>
      <c r="VU181" s="39">
        <v>1</v>
      </c>
      <c r="VV181" s="39">
        <v>1</v>
      </c>
      <c r="VW181" s="39">
        <v>1</v>
      </c>
      <c r="VX181" s="39">
        <v>1</v>
      </c>
      <c r="VY181" s="39">
        <v>1</v>
      </c>
      <c r="VZ181" s="39">
        <v>1</v>
      </c>
      <c r="WA181" s="39">
        <v>0</v>
      </c>
      <c r="WB181" s="39"/>
      <c r="WC181" s="39">
        <v>0</v>
      </c>
      <c r="WD181" s="39">
        <v>0</v>
      </c>
      <c r="WE181" s="39">
        <v>0</v>
      </c>
      <c r="WF181" s="39"/>
      <c r="WG181" s="39" t="s">
        <v>4424</v>
      </c>
      <c r="WH181" s="39" t="s">
        <v>4096</v>
      </c>
      <c r="WI181" s="39" t="s">
        <v>489</v>
      </c>
      <c r="WJ181" s="39">
        <v>0</v>
      </c>
      <c r="WK181" s="39">
        <v>0</v>
      </c>
      <c r="WL181" s="39">
        <v>0</v>
      </c>
      <c r="WM181" s="39">
        <v>0</v>
      </c>
      <c r="WN181" s="39">
        <v>0</v>
      </c>
      <c r="WO181" s="39">
        <v>1</v>
      </c>
      <c r="WP181" s="39">
        <v>0</v>
      </c>
      <c r="WQ181" s="39">
        <v>0</v>
      </c>
      <c r="WR181" s="39">
        <v>0</v>
      </c>
      <c r="WS181" s="39">
        <v>0</v>
      </c>
      <c r="WT181" s="39">
        <v>0</v>
      </c>
      <c r="WU181" s="39"/>
      <c r="WV181" s="39">
        <v>0</v>
      </c>
      <c r="WW181" s="39">
        <v>0</v>
      </c>
      <c r="WX181" s="39">
        <v>0</v>
      </c>
      <c r="WY181" s="39"/>
      <c r="WZ181" s="39" t="s">
        <v>5072</v>
      </c>
      <c r="XA181" s="39" t="s">
        <v>327</v>
      </c>
      <c r="XB181" s="39"/>
      <c r="XC181" s="39"/>
      <c r="XD181" s="39"/>
      <c r="XE181" s="39"/>
      <c r="XF181" s="39"/>
      <c r="XG181" s="39"/>
      <c r="XH181" s="39"/>
      <c r="XI181" s="39"/>
      <c r="XJ181" s="39" t="s">
        <v>310</v>
      </c>
      <c r="XK181" s="39" t="s">
        <v>327</v>
      </c>
      <c r="XL181" s="39"/>
      <c r="XM181" s="39" t="s">
        <v>4562</v>
      </c>
      <c r="XN181" s="39">
        <v>0</v>
      </c>
      <c r="XO181" s="39">
        <v>0</v>
      </c>
      <c r="XP181" s="39">
        <v>0</v>
      </c>
      <c r="XQ181" s="39">
        <v>1</v>
      </c>
      <c r="XR181" s="39">
        <v>0</v>
      </c>
      <c r="XS181" s="39">
        <v>0</v>
      </c>
      <c r="XT181" s="39">
        <v>0</v>
      </c>
      <c r="XU181" s="39"/>
      <c r="XV181" s="39"/>
      <c r="XW181" s="39" t="s">
        <v>1915</v>
      </c>
      <c r="XX181" s="39">
        <v>233848426</v>
      </c>
      <c r="XY181" s="39" t="s">
        <v>3403</v>
      </c>
      <c r="XZ181" s="38">
        <v>44519.621134259258</v>
      </c>
      <c r="YA181" s="39"/>
      <c r="YB181" s="39"/>
      <c r="YC181" s="39" t="s">
        <v>336</v>
      </c>
      <c r="YD181" s="39" t="s">
        <v>337</v>
      </c>
      <c r="YE181" s="39"/>
      <c r="YF181" s="39">
        <v>195</v>
      </c>
    </row>
    <row r="182" spans="1:656" s="6" customFormat="1" x14ac:dyDescent="0.25">
      <c r="A182" s="37">
        <v>44519.814176157408</v>
      </c>
      <c r="B182" s="38">
        <v>44519.836064166673</v>
      </c>
      <c r="C182" s="38">
        <v>44519</v>
      </c>
      <c r="D182" s="39" t="s">
        <v>2735</v>
      </c>
      <c r="E182" s="39" t="s">
        <v>1027</v>
      </c>
      <c r="F182" s="38"/>
      <c r="G182" s="39" t="s">
        <v>310</v>
      </c>
      <c r="H182" s="39" t="s">
        <v>310</v>
      </c>
      <c r="I182" s="39" t="s">
        <v>1915</v>
      </c>
      <c r="J182" s="39" t="s">
        <v>1029</v>
      </c>
      <c r="K182" s="39" t="s">
        <v>441</v>
      </c>
      <c r="L182" s="39"/>
      <c r="M182" s="39" t="s">
        <v>314</v>
      </c>
      <c r="N182" s="39" t="s">
        <v>327</v>
      </c>
      <c r="O182" s="39" t="s">
        <v>315</v>
      </c>
      <c r="P182" s="39" t="s">
        <v>316</v>
      </c>
      <c r="Q182" s="39"/>
      <c r="R182" s="39" t="s">
        <v>531</v>
      </c>
      <c r="S182" s="39">
        <v>4</v>
      </c>
      <c r="T182" s="39">
        <v>0</v>
      </c>
      <c r="U182" s="39">
        <v>4</v>
      </c>
      <c r="V182" s="39" t="s">
        <v>319</v>
      </c>
      <c r="W182" s="39">
        <v>0</v>
      </c>
      <c r="X182" s="39">
        <v>1</v>
      </c>
      <c r="Y182" s="39">
        <v>0</v>
      </c>
      <c r="Z182" s="39">
        <v>0</v>
      </c>
      <c r="AA182" s="39"/>
      <c r="AB182" s="39"/>
      <c r="AC182" s="39"/>
      <c r="AD182" s="39"/>
      <c r="AE182" s="39"/>
      <c r="AF182" s="39" t="s">
        <v>310</v>
      </c>
      <c r="AG182" s="39" t="s">
        <v>339</v>
      </c>
      <c r="AH182" s="39">
        <v>1</v>
      </c>
      <c r="AI182" s="39">
        <v>0</v>
      </c>
      <c r="AJ182" s="39">
        <v>0</v>
      </c>
      <c r="AK182" s="39">
        <v>0</v>
      </c>
      <c r="AL182" s="39">
        <v>0</v>
      </c>
      <c r="AM182" s="39">
        <v>0</v>
      </c>
      <c r="AN182" s="39">
        <v>0</v>
      </c>
      <c r="AO182" s="39">
        <v>0</v>
      </c>
      <c r="AP182" s="39"/>
      <c r="AQ182" s="39" t="s">
        <v>383</v>
      </c>
      <c r="AR182" s="39"/>
      <c r="AS182" s="39">
        <v>100</v>
      </c>
      <c r="AT182" s="39" t="s">
        <v>327</v>
      </c>
      <c r="AU182" s="39"/>
      <c r="AV182" s="39"/>
      <c r="AW182" s="39"/>
      <c r="AX182" s="39"/>
      <c r="AY182" s="39"/>
      <c r="AZ182" s="39"/>
      <c r="BA182" s="39"/>
      <c r="BB182" s="39"/>
      <c r="BC182" s="39"/>
      <c r="BD182" s="39"/>
      <c r="BE182" s="39"/>
      <c r="BF182" s="39"/>
      <c r="BG182" s="39"/>
      <c r="BH182" s="39"/>
      <c r="BI182" s="39"/>
      <c r="BJ182" s="39"/>
      <c r="BK182" s="39"/>
      <c r="BL182" s="39"/>
      <c r="BM182" s="39"/>
      <c r="BN182" s="39"/>
      <c r="BO182" s="39" t="s">
        <v>427</v>
      </c>
      <c r="BP182" s="39"/>
      <c r="BQ182" s="39"/>
      <c r="BR182" s="39"/>
      <c r="BS182" s="39"/>
      <c r="BT182" s="39"/>
      <c r="BU182" s="39"/>
      <c r="BV182" s="39"/>
      <c r="BW182" s="39"/>
      <c r="BX182" s="39"/>
      <c r="BY182" s="39"/>
      <c r="BZ182" s="39"/>
      <c r="CA182" s="39"/>
      <c r="CB182" s="39"/>
      <c r="CC182" s="39"/>
      <c r="CD182" s="39"/>
      <c r="CE182" s="39"/>
      <c r="CF182" s="39"/>
      <c r="CG182" s="39"/>
      <c r="CH182" s="39"/>
      <c r="CI182" s="39"/>
      <c r="CJ182" s="39"/>
      <c r="CK182" s="39"/>
      <c r="CL182" s="39"/>
      <c r="CM182" s="39"/>
      <c r="CN182" s="39"/>
      <c r="CO182" s="39"/>
      <c r="CP182" s="39"/>
      <c r="CQ182" s="39"/>
      <c r="CR182" s="39"/>
      <c r="CS182" s="39"/>
      <c r="CT182" s="39"/>
      <c r="CU182" s="39"/>
      <c r="CV182" s="39"/>
      <c r="CW182" s="39"/>
      <c r="CX182" s="39"/>
      <c r="CY182" s="39"/>
      <c r="CZ182" s="39"/>
      <c r="DA182" s="39"/>
      <c r="DB182" s="39"/>
      <c r="DC182" s="39"/>
      <c r="DD182" s="39"/>
      <c r="DE182" s="39"/>
      <c r="DF182" s="39"/>
      <c r="DG182" s="39"/>
      <c r="DH182" s="39"/>
      <c r="DI182" s="39"/>
      <c r="DJ182" s="39"/>
      <c r="DK182" s="39"/>
      <c r="DL182" s="39"/>
      <c r="DM182" s="39"/>
      <c r="DN182" s="39"/>
      <c r="DO182" s="39"/>
      <c r="DP182" s="39"/>
      <c r="DQ182" s="39"/>
      <c r="DR182" s="39"/>
      <c r="DS182" s="39"/>
      <c r="DT182" s="39"/>
      <c r="DU182" s="39"/>
      <c r="DV182" s="39"/>
      <c r="DW182" s="39"/>
      <c r="DX182" s="39"/>
      <c r="DY182" s="39"/>
      <c r="DZ182" s="39"/>
      <c r="EA182" s="39"/>
      <c r="EB182" s="39"/>
      <c r="EC182" s="39"/>
      <c r="ED182" s="39"/>
      <c r="EE182" s="39"/>
      <c r="EF182" s="39"/>
      <c r="EG182" s="39"/>
      <c r="EH182" s="39"/>
      <c r="EI182" s="39"/>
      <c r="EJ182" s="39" t="s">
        <v>318</v>
      </c>
      <c r="EK182" s="39">
        <v>1</v>
      </c>
      <c r="EL182" s="39">
        <v>0</v>
      </c>
      <c r="EM182" s="39">
        <v>0</v>
      </c>
      <c r="EN182" s="39">
        <v>0</v>
      </c>
      <c r="EO182" s="39">
        <v>0</v>
      </c>
      <c r="EP182" s="39">
        <v>0</v>
      </c>
      <c r="EQ182" s="39"/>
      <c r="ER182" s="39" t="s">
        <v>384</v>
      </c>
      <c r="ES182" s="39">
        <v>1</v>
      </c>
      <c r="ET182" s="39">
        <v>0</v>
      </c>
      <c r="EU182" s="39">
        <v>0</v>
      </c>
      <c r="EV182" s="39">
        <v>0</v>
      </c>
      <c r="EW182" s="39">
        <v>0</v>
      </c>
      <c r="EX182" s="39">
        <v>0</v>
      </c>
      <c r="EY182" s="39">
        <v>0</v>
      </c>
      <c r="EZ182" s="39">
        <v>0</v>
      </c>
      <c r="FA182" s="39">
        <v>0</v>
      </c>
      <c r="FB182" s="39">
        <v>0</v>
      </c>
      <c r="FC182" s="39">
        <v>0</v>
      </c>
      <c r="FD182" s="39">
        <v>0</v>
      </c>
      <c r="FE182" s="39">
        <v>0</v>
      </c>
      <c r="FF182" s="39">
        <v>0</v>
      </c>
      <c r="FG182" s="39">
        <v>0</v>
      </c>
      <c r="FH182" s="39">
        <v>0</v>
      </c>
      <c r="FI182" s="39">
        <v>0</v>
      </c>
      <c r="FJ182" s="39"/>
      <c r="FK182" s="39" t="s">
        <v>320</v>
      </c>
      <c r="FL182" s="39">
        <v>0</v>
      </c>
      <c r="FM182" s="39">
        <v>0</v>
      </c>
      <c r="FN182" s="39">
        <v>0</v>
      </c>
      <c r="FO182" s="39">
        <v>1</v>
      </c>
      <c r="FP182" s="39">
        <v>0</v>
      </c>
      <c r="FQ182" s="39">
        <v>0</v>
      </c>
      <c r="FR182" s="39" t="s">
        <v>4004</v>
      </c>
      <c r="FS182" s="39"/>
      <c r="FT182" s="39"/>
      <c r="FU182" s="39"/>
      <c r="FV182" s="39"/>
      <c r="FW182" s="39"/>
      <c r="FX182" s="39"/>
      <c r="FY182" s="39"/>
      <c r="FZ182" s="39"/>
      <c r="GA182" s="39"/>
      <c r="GB182" s="39"/>
      <c r="GC182" s="39"/>
      <c r="GD182" s="39"/>
      <c r="GE182" s="39"/>
      <c r="GF182" s="39"/>
      <c r="GG182" s="39"/>
      <c r="GH182" s="39"/>
      <c r="GI182" s="39"/>
      <c r="GJ182" s="39"/>
      <c r="GK182" s="39"/>
      <c r="GL182" s="39"/>
      <c r="GM182" s="39"/>
      <c r="GN182" s="39"/>
      <c r="GO182" s="39"/>
      <c r="GP182" s="39"/>
      <c r="GQ182" s="39"/>
      <c r="GR182" s="39"/>
      <c r="GS182" s="39"/>
      <c r="GT182" s="39"/>
      <c r="GU182" s="39"/>
      <c r="GV182" s="39"/>
      <c r="GW182" s="39"/>
      <c r="GX182" s="39"/>
      <c r="GY182" s="39"/>
      <c r="GZ182" s="39"/>
      <c r="HA182" s="39"/>
      <c r="HB182" s="39"/>
      <c r="HC182" s="39"/>
      <c r="HD182" s="39"/>
      <c r="HE182" s="39"/>
      <c r="HF182" s="39"/>
      <c r="HG182" s="39"/>
      <c r="HH182" s="39"/>
      <c r="HI182" s="39"/>
      <c r="HJ182" s="39"/>
      <c r="HK182" s="39"/>
      <c r="HL182" s="39"/>
      <c r="HM182" s="39"/>
      <c r="HN182" s="39"/>
      <c r="HO182" s="39"/>
      <c r="HP182" s="39"/>
      <c r="HQ182" s="39"/>
      <c r="HR182" s="39"/>
      <c r="HS182" s="39"/>
      <c r="HT182" s="39"/>
      <c r="HU182" s="39" t="s">
        <v>1161</v>
      </c>
      <c r="HV182" s="39"/>
      <c r="HW182" s="39" t="s">
        <v>385</v>
      </c>
      <c r="HX182" s="39"/>
      <c r="HY182" s="39"/>
      <c r="HZ182" s="39"/>
      <c r="IA182" s="39"/>
      <c r="IB182" s="39"/>
      <c r="IC182" s="39"/>
      <c r="ID182" s="39" t="s">
        <v>4200</v>
      </c>
      <c r="IE182" s="39" t="s">
        <v>4213</v>
      </c>
      <c r="IF182" s="39">
        <v>0</v>
      </c>
      <c r="IG182" s="39">
        <v>0</v>
      </c>
      <c r="IH182" s="39">
        <v>0</v>
      </c>
      <c r="II182" s="39">
        <v>0</v>
      </c>
      <c r="IJ182" s="39">
        <v>0</v>
      </c>
      <c r="IK182" s="39">
        <v>0</v>
      </c>
      <c r="IL182" s="58">
        <v>0</v>
      </c>
      <c r="IM182" s="39">
        <v>1</v>
      </c>
      <c r="IN182" s="39">
        <v>0</v>
      </c>
      <c r="IO182" s="39">
        <v>0</v>
      </c>
      <c r="IP182" s="39">
        <v>0</v>
      </c>
      <c r="IQ182" s="39"/>
      <c r="IR182" s="39" t="s">
        <v>4058</v>
      </c>
      <c r="IS182" s="39" t="s">
        <v>3408</v>
      </c>
      <c r="IT182" s="39">
        <v>1</v>
      </c>
      <c r="IU182" s="39">
        <v>0</v>
      </c>
      <c r="IV182" s="39">
        <v>1</v>
      </c>
      <c r="IW182" s="39">
        <v>0</v>
      </c>
      <c r="IX182" s="39">
        <v>0</v>
      </c>
      <c r="IY182" s="39">
        <v>0</v>
      </c>
      <c r="IZ182" s="39">
        <v>0</v>
      </c>
      <c r="JA182" s="39">
        <v>0</v>
      </c>
      <c r="JB182" s="39">
        <v>0</v>
      </c>
      <c r="JC182" s="39">
        <v>0</v>
      </c>
      <c r="JD182" s="39">
        <v>0</v>
      </c>
      <c r="JE182" s="39">
        <v>0</v>
      </c>
      <c r="JF182" s="39">
        <v>0</v>
      </c>
      <c r="JG182" s="39">
        <v>1</v>
      </c>
      <c r="JH182" s="39">
        <v>0</v>
      </c>
      <c r="JI182" s="39">
        <v>0</v>
      </c>
      <c r="JJ182" s="39" t="s">
        <v>4066</v>
      </c>
      <c r="JK182" s="39" t="s">
        <v>389</v>
      </c>
      <c r="JL182" s="39" t="s">
        <v>506</v>
      </c>
      <c r="JM182" s="39"/>
      <c r="JN182" s="39" t="s">
        <v>352</v>
      </c>
      <c r="JO182" s="39"/>
      <c r="JP182" s="39"/>
      <c r="JQ182" s="39"/>
      <c r="JR182" s="39"/>
      <c r="JS182" s="39"/>
      <c r="JT182" s="39"/>
      <c r="JU182" s="39"/>
      <c r="JV182" s="39"/>
      <c r="JW182" s="39"/>
      <c r="JX182" s="39"/>
      <c r="JY182" s="39"/>
      <c r="JZ182" s="39"/>
      <c r="KA182" s="39"/>
      <c r="KB182" s="59"/>
      <c r="KC182" s="39"/>
      <c r="KD182" s="39"/>
      <c r="KE182" s="39"/>
      <c r="KF182" s="39"/>
      <c r="KG182" s="39"/>
      <c r="KH182" s="39"/>
      <c r="KI182" s="39"/>
      <c r="KJ182" s="39"/>
      <c r="KK182" s="39"/>
      <c r="KL182" s="39"/>
      <c r="KM182" s="39"/>
      <c r="KN182" s="39"/>
      <c r="KO182" s="39"/>
      <c r="KP182" s="39"/>
      <c r="KQ182" s="39"/>
      <c r="KR182" s="39"/>
      <c r="KS182" s="39"/>
      <c r="KT182" s="39"/>
      <c r="KU182" s="39"/>
      <c r="KV182" s="39"/>
      <c r="KW182" s="39"/>
      <c r="KX182" s="39"/>
      <c r="KY182" s="39"/>
      <c r="KZ182" s="39"/>
      <c r="LA182" s="39"/>
      <c r="LB182" s="39"/>
      <c r="LC182" s="39"/>
      <c r="LD182" s="39"/>
      <c r="LE182" s="39"/>
      <c r="LF182" s="39"/>
      <c r="LG182" s="39"/>
      <c r="LH182" s="39"/>
      <c r="LI182" s="39"/>
      <c r="LJ182" s="39"/>
      <c r="LK182" s="39"/>
      <c r="LL182" s="39"/>
      <c r="LM182" s="39"/>
      <c r="LN182" s="39"/>
      <c r="LO182" s="39"/>
      <c r="LP182" s="39"/>
      <c r="LQ182" s="39"/>
      <c r="LR182" s="39"/>
      <c r="LS182" s="39"/>
      <c r="LT182" s="39"/>
      <c r="LU182" s="39"/>
      <c r="LV182" s="39"/>
      <c r="LW182" s="39"/>
      <c r="LX182" s="39"/>
      <c r="LY182" s="39"/>
      <c r="LZ182" s="39"/>
      <c r="MA182" s="39"/>
      <c r="MB182" s="39"/>
      <c r="MC182" s="39"/>
      <c r="MD182" s="39"/>
      <c r="ME182" s="39"/>
      <c r="MF182" s="39"/>
      <c r="MG182" s="39" t="s">
        <v>2271</v>
      </c>
      <c r="MH182" s="54" t="s">
        <v>355</v>
      </c>
      <c r="MI182" s="54" t="s">
        <v>355</v>
      </c>
      <c r="MJ182" s="39" t="s">
        <v>1061</v>
      </c>
      <c r="MK182" s="39">
        <v>1</v>
      </c>
      <c r="ML182" s="39">
        <v>1</v>
      </c>
      <c r="MM182" s="39">
        <v>1</v>
      </c>
      <c r="MN182" s="39">
        <v>1</v>
      </c>
      <c r="MO182" s="39">
        <v>0</v>
      </c>
      <c r="MP182" s="39">
        <v>0</v>
      </c>
      <c r="MQ182" s="39">
        <v>0</v>
      </c>
      <c r="MR182" s="39">
        <v>0</v>
      </c>
      <c r="MS182" s="39"/>
      <c r="MT182" s="54" t="s">
        <v>355</v>
      </c>
      <c r="MU182" s="39">
        <v>0</v>
      </c>
      <c r="MV182" s="39">
        <v>0</v>
      </c>
      <c r="MW182" s="39"/>
      <c r="MX182" s="39">
        <v>0</v>
      </c>
      <c r="MY182" s="39">
        <v>1</v>
      </c>
      <c r="MZ182" s="39">
        <v>0</v>
      </c>
      <c r="NA182" s="39"/>
      <c r="NB182" s="39" t="s">
        <v>325</v>
      </c>
      <c r="NC182" s="39">
        <v>1</v>
      </c>
      <c r="ND182" s="39">
        <v>0</v>
      </c>
      <c r="NE182" s="39">
        <v>0</v>
      </c>
      <c r="NF182" s="39">
        <v>0</v>
      </c>
      <c r="NG182" s="39" t="s">
        <v>1233</v>
      </c>
      <c r="NH182" s="39">
        <v>0</v>
      </c>
      <c r="NI182" s="39">
        <v>0</v>
      </c>
      <c r="NJ182" s="39">
        <v>0</v>
      </c>
      <c r="NK182" s="39">
        <v>1</v>
      </c>
      <c r="NL182" s="39">
        <v>1</v>
      </c>
      <c r="NM182" s="39">
        <v>0</v>
      </c>
      <c r="NN182" s="39">
        <v>0</v>
      </c>
      <c r="NO182" s="39">
        <v>0</v>
      </c>
      <c r="NP182" s="39">
        <v>0</v>
      </c>
      <c r="NQ182" s="39">
        <v>0</v>
      </c>
      <c r="NR182" s="39">
        <v>0</v>
      </c>
      <c r="NS182" s="39"/>
      <c r="NT182" s="39"/>
      <c r="NU182" s="39" t="s">
        <v>327</v>
      </c>
      <c r="NV182" s="39" t="s">
        <v>327</v>
      </c>
      <c r="NW182" s="39"/>
      <c r="NX182" s="39"/>
      <c r="NY182" s="39"/>
      <c r="NZ182" s="39"/>
      <c r="OA182" s="39"/>
      <c r="OB182" s="39"/>
      <c r="OC182" s="39"/>
      <c r="OD182" s="39"/>
      <c r="OE182" s="39"/>
      <c r="OF182" s="39"/>
      <c r="OG182" s="39"/>
      <c r="OH182" s="39"/>
      <c r="OI182" s="39"/>
      <c r="OJ182" s="39"/>
      <c r="OK182" s="39"/>
      <c r="OL182" s="39"/>
      <c r="OM182" s="39"/>
      <c r="ON182" s="39"/>
      <c r="OO182" s="39"/>
      <c r="OP182" s="39"/>
      <c r="OQ182" s="39"/>
      <c r="OR182" s="39"/>
      <c r="OS182" s="39"/>
      <c r="OT182" s="39"/>
      <c r="OU182" s="39"/>
      <c r="OV182" s="39"/>
      <c r="OW182" s="39"/>
      <c r="OX182" s="39"/>
      <c r="OY182" s="39"/>
      <c r="OZ182" s="39"/>
      <c r="PA182" s="39"/>
      <c r="PB182" s="39"/>
      <c r="PC182" s="39"/>
      <c r="PD182" s="39"/>
      <c r="PE182" s="39"/>
      <c r="PF182" s="39"/>
      <c r="PG182" s="39"/>
      <c r="PH182" s="39"/>
      <c r="PI182" s="39"/>
      <c r="PJ182" s="39"/>
      <c r="PK182" s="39"/>
      <c r="PL182" s="39"/>
      <c r="PM182" s="39"/>
      <c r="PN182" s="39"/>
      <c r="PO182" s="39"/>
      <c r="PP182" s="39"/>
      <c r="PQ182" s="39"/>
      <c r="PR182" s="39"/>
      <c r="PS182" s="39"/>
      <c r="PT182" s="39"/>
      <c r="PU182" s="39"/>
      <c r="PV182" s="39"/>
      <c r="PW182" s="39"/>
      <c r="PX182" s="39"/>
      <c r="PY182" s="39"/>
      <c r="PZ182" s="39"/>
      <c r="QA182" s="39"/>
      <c r="QB182" s="39"/>
      <c r="QC182" s="39"/>
      <c r="QD182" s="39"/>
      <c r="QE182" s="39"/>
      <c r="QF182" s="39"/>
      <c r="QG182" s="39"/>
      <c r="QH182" s="39"/>
      <c r="QI182" s="39"/>
      <c r="QJ182" s="39"/>
      <c r="QK182" s="39"/>
      <c r="QL182" s="39"/>
      <c r="QM182" s="39"/>
      <c r="QN182" s="39"/>
      <c r="QO182" s="39"/>
      <c r="QP182" s="39"/>
      <c r="QQ182" s="39"/>
      <c r="QR182" s="39"/>
      <c r="QS182" s="39"/>
      <c r="QT182" s="39"/>
      <c r="QU182" s="39"/>
      <c r="QV182" s="39"/>
      <c r="QW182" s="39"/>
      <c r="QX182" s="39"/>
      <c r="QY182" s="39"/>
      <c r="QZ182" s="39"/>
      <c r="RA182" s="39"/>
      <c r="RB182" s="39"/>
      <c r="RC182" s="39"/>
      <c r="RD182" s="39"/>
      <c r="RE182" s="39"/>
      <c r="RF182" s="39"/>
      <c r="RG182" s="39"/>
      <c r="RH182" s="39"/>
      <c r="RI182" s="39"/>
      <c r="RJ182" s="39"/>
      <c r="RK182" s="39"/>
      <c r="RL182" s="39"/>
      <c r="RM182" s="39"/>
      <c r="RN182" s="39"/>
      <c r="RO182" s="39"/>
      <c r="RP182" s="39"/>
      <c r="RQ182" s="39"/>
      <c r="RR182" s="39"/>
      <c r="RS182" s="39"/>
      <c r="RT182" s="39"/>
      <c r="RU182" s="39"/>
      <c r="RV182" s="39"/>
      <c r="RW182" s="39"/>
      <c r="RX182" s="39"/>
      <c r="RY182" s="39"/>
      <c r="RZ182" s="39"/>
      <c r="SA182" s="39"/>
      <c r="SB182" s="39"/>
      <c r="SC182" s="39"/>
      <c r="SD182" s="39"/>
      <c r="SE182" s="39"/>
      <c r="SF182" s="39"/>
      <c r="SG182" s="39"/>
      <c r="SH182" s="39"/>
      <c r="SI182" s="39"/>
      <c r="SJ182" s="39"/>
      <c r="SK182" s="39"/>
      <c r="SL182" s="39"/>
      <c r="SM182" s="39"/>
      <c r="SN182" s="39"/>
      <c r="SO182" s="39"/>
      <c r="SP182" s="39"/>
      <c r="SQ182" s="39"/>
      <c r="SR182" s="39"/>
      <c r="SS182" s="39"/>
      <c r="ST182" s="39"/>
      <c r="SU182" s="39"/>
      <c r="SV182" s="39"/>
      <c r="SW182" s="39"/>
      <c r="SX182" s="39"/>
      <c r="SY182" s="39"/>
      <c r="SZ182" s="39"/>
      <c r="TA182" s="39"/>
      <c r="TB182" s="39"/>
      <c r="TC182" s="39"/>
      <c r="TD182" s="39"/>
      <c r="TE182" s="39"/>
      <c r="TF182" s="39"/>
      <c r="TG182" s="39"/>
      <c r="TH182" s="39"/>
      <c r="TI182" s="39"/>
      <c r="TJ182" s="39"/>
      <c r="TK182" s="39"/>
      <c r="TL182" s="39"/>
      <c r="TM182" s="39"/>
      <c r="TN182" s="39"/>
      <c r="TO182" s="39"/>
      <c r="TP182" s="39"/>
      <c r="TQ182" s="39"/>
      <c r="TR182" s="39"/>
      <c r="TS182" s="39"/>
      <c r="TT182" s="39"/>
      <c r="TU182" s="39"/>
      <c r="TV182" s="39"/>
      <c r="TW182" s="39"/>
      <c r="TX182" s="39"/>
      <c r="TY182" s="39"/>
      <c r="TZ182" s="39"/>
      <c r="UA182" s="39"/>
      <c r="UB182" s="39"/>
      <c r="UC182" s="39"/>
      <c r="UD182" s="39"/>
      <c r="UE182" s="39"/>
      <c r="UF182" s="39"/>
      <c r="UG182" s="39"/>
      <c r="UH182" s="39"/>
      <c r="UI182" s="39"/>
      <c r="UJ182" s="39"/>
      <c r="UK182" s="39"/>
      <c r="UL182" s="39"/>
      <c r="UM182" s="39"/>
      <c r="UN182" s="39"/>
      <c r="UO182" s="39"/>
      <c r="UP182" s="39"/>
      <c r="UQ182" s="39"/>
      <c r="UR182" s="39"/>
      <c r="US182" s="39"/>
      <c r="UT182" s="39"/>
      <c r="UU182" s="39"/>
      <c r="UV182" s="39"/>
      <c r="UW182" s="39"/>
      <c r="UX182" s="39"/>
      <c r="UY182" s="39"/>
      <c r="UZ182" s="39"/>
      <c r="VA182" s="39"/>
      <c r="VB182" s="39"/>
      <c r="VC182" s="39"/>
      <c r="VD182" s="39"/>
      <c r="VE182" s="39"/>
      <c r="VF182" s="39"/>
      <c r="VG182" s="39"/>
      <c r="VH182" s="39"/>
      <c r="VI182" s="39"/>
      <c r="VJ182" s="39"/>
      <c r="VK182" s="39"/>
      <c r="VL182" s="39"/>
      <c r="VM182" s="39"/>
      <c r="VN182" s="39"/>
      <c r="VO182" s="39"/>
      <c r="VP182" s="39"/>
      <c r="VQ182" s="39"/>
      <c r="VR182" s="39"/>
      <c r="VS182" s="39" t="s">
        <v>3410</v>
      </c>
      <c r="VT182" s="39">
        <v>1</v>
      </c>
      <c r="VU182" s="39">
        <v>1</v>
      </c>
      <c r="VV182" s="39">
        <v>1</v>
      </c>
      <c r="VW182" s="39">
        <v>1</v>
      </c>
      <c r="VX182" s="39">
        <v>0</v>
      </c>
      <c r="VY182" s="39">
        <v>0</v>
      </c>
      <c r="VZ182" s="39">
        <v>0</v>
      </c>
      <c r="WA182" s="39">
        <v>0</v>
      </c>
      <c r="WB182" s="39"/>
      <c r="WC182" s="39">
        <v>0</v>
      </c>
      <c r="WD182" s="39">
        <v>0</v>
      </c>
      <c r="WE182" s="39">
        <v>0</v>
      </c>
      <c r="WF182" s="39"/>
      <c r="WG182" s="39" t="s">
        <v>4424</v>
      </c>
      <c r="WH182" s="39" t="s">
        <v>4096</v>
      </c>
      <c r="WI182" s="39" t="s">
        <v>3412</v>
      </c>
      <c r="WJ182" s="39">
        <v>0</v>
      </c>
      <c r="WK182" s="39">
        <v>0</v>
      </c>
      <c r="WL182" s="39">
        <v>0</v>
      </c>
      <c r="WM182" s="39">
        <v>0</v>
      </c>
      <c r="WN182" s="39">
        <v>0</v>
      </c>
      <c r="WO182" s="39">
        <v>1</v>
      </c>
      <c r="WP182" s="39">
        <v>0</v>
      </c>
      <c r="WQ182" s="39">
        <v>1</v>
      </c>
      <c r="WR182" s="39">
        <v>0</v>
      </c>
      <c r="WS182" s="39">
        <v>0</v>
      </c>
      <c r="WT182" s="39">
        <v>0</v>
      </c>
      <c r="WU182" s="39"/>
      <c r="WV182" s="39">
        <v>0</v>
      </c>
      <c r="WW182" s="39">
        <v>0</v>
      </c>
      <c r="WX182" s="39">
        <v>0</v>
      </c>
      <c r="WY182" s="39"/>
      <c r="WZ182" s="39" t="s">
        <v>5092</v>
      </c>
      <c r="XA182" s="39" t="s">
        <v>327</v>
      </c>
      <c r="XB182" s="39"/>
      <c r="XC182" s="39"/>
      <c r="XD182" s="39"/>
      <c r="XE182" s="39"/>
      <c r="XF182" s="39"/>
      <c r="XG182" s="39"/>
      <c r="XH182" s="39"/>
      <c r="XI182" s="39"/>
      <c r="XJ182" s="39" t="s">
        <v>310</v>
      </c>
      <c r="XK182" s="39" t="s">
        <v>327</v>
      </c>
      <c r="XL182" s="39"/>
      <c r="XM182" s="39" t="s">
        <v>4562</v>
      </c>
      <c r="XN182" s="39">
        <v>0</v>
      </c>
      <c r="XO182" s="39">
        <v>0</v>
      </c>
      <c r="XP182" s="39">
        <v>0</v>
      </c>
      <c r="XQ182" s="39">
        <v>1</v>
      </c>
      <c r="XR182" s="39">
        <v>0</v>
      </c>
      <c r="XS182" s="39">
        <v>0</v>
      </c>
      <c r="XT182" s="39">
        <v>0</v>
      </c>
      <c r="XU182" s="39"/>
      <c r="XV182" s="39"/>
      <c r="XW182" s="39" t="s">
        <v>1915</v>
      </c>
      <c r="XX182" s="39">
        <v>233898892</v>
      </c>
      <c r="XY182" s="39" t="s">
        <v>3415</v>
      </c>
      <c r="XZ182" s="38">
        <v>44519.752152777779</v>
      </c>
      <c r="YA182" s="39"/>
      <c r="YB182" s="39"/>
      <c r="YC182" s="39" t="s">
        <v>336</v>
      </c>
      <c r="YD182" s="39" t="s">
        <v>337</v>
      </c>
      <c r="YE182" s="39"/>
      <c r="YF182" s="39">
        <v>196</v>
      </c>
    </row>
    <row r="183" spans="1:656" s="6" customFormat="1" x14ac:dyDescent="0.25">
      <c r="A183" s="52">
        <v>44519.836310937499</v>
      </c>
      <c r="B183" s="53">
        <v>44519.870652777783</v>
      </c>
      <c r="C183" s="53">
        <v>44519</v>
      </c>
      <c r="D183" s="54" t="s">
        <v>2735</v>
      </c>
      <c r="E183" s="54" t="s">
        <v>1027</v>
      </c>
      <c r="F183" s="53">
        <v>44519</v>
      </c>
      <c r="G183" s="54" t="s">
        <v>310</v>
      </c>
      <c r="H183" s="54" t="s">
        <v>310</v>
      </c>
      <c r="I183" s="54" t="s">
        <v>1915</v>
      </c>
      <c r="J183" s="54" t="s">
        <v>1029</v>
      </c>
      <c r="K183" s="54" t="s">
        <v>441</v>
      </c>
      <c r="L183" s="54"/>
      <c r="M183" s="54" t="s">
        <v>314</v>
      </c>
      <c r="N183" s="54" t="s">
        <v>310</v>
      </c>
      <c r="O183" s="54" t="s">
        <v>382</v>
      </c>
      <c r="P183" s="54" t="s">
        <v>316</v>
      </c>
      <c r="Q183" s="54"/>
      <c r="R183" s="54" t="s">
        <v>317</v>
      </c>
      <c r="S183" s="54">
        <v>3</v>
      </c>
      <c r="T183" s="54">
        <v>0</v>
      </c>
      <c r="U183" s="54">
        <v>3</v>
      </c>
      <c r="V183" s="54" t="s">
        <v>582</v>
      </c>
      <c r="W183" s="54">
        <v>0</v>
      </c>
      <c r="X183" s="54">
        <v>0</v>
      </c>
      <c r="Y183" s="54">
        <v>1</v>
      </c>
      <c r="Z183" s="54">
        <v>0</v>
      </c>
      <c r="AA183" s="54"/>
      <c r="AB183" s="54"/>
      <c r="AC183" s="54"/>
      <c r="AD183" s="54"/>
      <c r="AE183" s="54"/>
      <c r="AF183" s="54"/>
      <c r="AG183" s="54"/>
      <c r="AH183" s="54"/>
      <c r="AI183" s="54"/>
      <c r="AJ183" s="54"/>
      <c r="AK183" s="54"/>
      <c r="AL183" s="54"/>
      <c r="AM183" s="54"/>
      <c r="AN183" s="54"/>
      <c r="AO183" s="54"/>
      <c r="AP183" s="54"/>
      <c r="AQ183" s="54"/>
      <c r="AR183" s="54"/>
      <c r="AS183" s="54"/>
      <c r="AT183" s="54"/>
      <c r="AU183" s="54"/>
      <c r="AV183" s="54"/>
      <c r="AW183" s="54"/>
      <c r="AX183" s="54"/>
      <c r="AY183" s="54"/>
      <c r="AZ183" s="54"/>
      <c r="BA183" s="54"/>
      <c r="BB183" s="54"/>
      <c r="BC183" s="54"/>
      <c r="BD183" s="54"/>
      <c r="BE183" s="54"/>
      <c r="BF183" s="54"/>
      <c r="BG183" s="54"/>
      <c r="BH183" s="54"/>
      <c r="BI183" s="54"/>
      <c r="BJ183" s="54"/>
      <c r="BK183" s="54"/>
      <c r="BL183" s="54"/>
      <c r="BM183" s="54"/>
      <c r="BN183" s="54"/>
      <c r="BO183" s="54"/>
      <c r="BP183" s="54" t="s">
        <v>310</v>
      </c>
      <c r="BQ183" s="54" t="s">
        <v>339</v>
      </c>
      <c r="BR183" s="54">
        <v>1</v>
      </c>
      <c r="BS183" s="54">
        <v>0</v>
      </c>
      <c r="BT183" s="54">
        <v>0</v>
      </c>
      <c r="BU183" s="54">
        <v>0</v>
      </c>
      <c r="BV183" s="54">
        <v>0</v>
      </c>
      <c r="BW183" s="54">
        <v>0</v>
      </c>
      <c r="BX183" s="54">
        <v>0</v>
      </c>
      <c r="BY183" s="54">
        <v>0</v>
      </c>
      <c r="BZ183" s="54"/>
      <c r="CA183" s="54" t="s">
        <v>421</v>
      </c>
      <c r="CB183" s="54"/>
      <c r="CC183" s="54">
        <v>450</v>
      </c>
      <c r="CD183" s="54" t="s">
        <v>327</v>
      </c>
      <c r="CE183" s="54"/>
      <c r="CF183" s="54"/>
      <c r="CG183" s="54"/>
      <c r="CH183" s="54"/>
      <c r="CI183" s="54"/>
      <c r="CJ183" s="54"/>
      <c r="CK183" s="54"/>
      <c r="CL183" s="54"/>
      <c r="CM183" s="54"/>
      <c r="CN183" s="54"/>
      <c r="CO183" s="54"/>
      <c r="CP183" s="54"/>
      <c r="CQ183" s="54"/>
      <c r="CR183" s="54"/>
      <c r="CS183" s="54"/>
      <c r="CT183" s="54"/>
      <c r="CU183" s="54"/>
      <c r="CV183" s="54"/>
      <c r="CW183" s="54"/>
      <c r="CX183" s="54"/>
      <c r="CY183" s="54" t="s">
        <v>422</v>
      </c>
      <c r="CZ183" s="54"/>
      <c r="DA183" s="54"/>
      <c r="DB183" s="54"/>
      <c r="DC183" s="54"/>
      <c r="DD183" s="54"/>
      <c r="DE183" s="54"/>
      <c r="DF183" s="54"/>
      <c r="DG183" s="54"/>
      <c r="DH183" s="54"/>
      <c r="DI183" s="54"/>
      <c r="DJ183" s="54"/>
      <c r="DK183" s="54"/>
      <c r="DL183" s="54"/>
      <c r="DM183" s="54"/>
      <c r="DN183" s="54"/>
      <c r="DO183" s="54"/>
      <c r="DP183" s="54"/>
      <c r="DQ183" s="54"/>
      <c r="DR183" s="54"/>
      <c r="DS183" s="54"/>
      <c r="DT183" s="54"/>
      <c r="DU183" s="54"/>
      <c r="DV183" s="54"/>
      <c r="DW183" s="54"/>
      <c r="DX183" s="54"/>
      <c r="DY183" s="54"/>
      <c r="DZ183" s="54"/>
      <c r="EA183" s="54"/>
      <c r="EB183" s="54"/>
      <c r="EC183" s="54"/>
      <c r="ED183" s="54"/>
      <c r="EE183" s="54"/>
      <c r="EF183" s="54"/>
      <c r="EG183" s="54"/>
      <c r="EH183" s="54"/>
      <c r="EI183" s="54"/>
      <c r="EJ183" s="54" t="s">
        <v>318</v>
      </c>
      <c r="EK183" s="54">
        <v>1</v>
      </c>
      <c r="EL183" s="54">
        <v>0</v>
      </c>
      <c r="EM183" s="54">
        <v>0</v>
      </c>
      <c r="EN183" s="54">
        <v>0</v>
      </c>
      <c r="EO183" s="54">
        <v>0</v>
      </c>
      <c r="EP183" s="54">
        <v>0</v>
      </c>
      <c r="EQ183" s="54"/>
      <c r="ER183" s="54"/>
      <c r="ES183" s="54"/>
      <c r="ET183" s="54"/>
      <c r="EU183" s="54"/>
      <c r="EV183" s="54"/>
      <c r="EW183" s="54"/>
      <c r="EX183" s="54"/>
      <c r="EY183" s="54"/>
      <c r="EZ183" s="54"/>
      <c r="FA183" s="54"/>
      <c r="FB183" s="54"/>
      <c r="FC183" s="54"/>
      <c r="FD183" s="54"/>
      <c r="FE183" s="54"/>
      <c r="FF183" s="54"/>
      <c r="FG183" s="54"/>
      <c r="FH183" s="54"/>
      <c r="FI183" s="54"/>
      <c r="FJ183" s="54"/>
      <c r="FK183" s="54"/>
      <c r="FL183" s="54"/>
      <c r="FM183" s="54"/>
      <c r="FN183" s="54"/>
      <c r="FO183" s="54"/>
      <c r="FP183" s="54"/>
      <c r="FQ183" s="54"/>
      <c r="FR183" s="54"/>
      <c r="FS183" s="54" t="s">
        <v>3416</v>
      </c>
      <c r="FT183" s="54">
        <v>1</v>
      </c>
      <c r="FU183" s="54">
        <v>0</v>
      </c>
      <c r="FV183" s="54">
        <v>0</v>
      </c>
      <c r="FW183" s="54">
        <v>0</v>
      </c>
      <c r="FX183" s="54">
        <v>0</v>
      </c>
      <c r="FY183" s="54">
        <v>0</v>
      </c>
      <c r="FZ183" s="54">
        <v>0</v>
      </c>
      <c r="GA183" s="54">
        <v>0</v>
      </c>
      <c r="GB183" s="54">
        <v>0</v>
      </c>
      <c r="GC183" s="54">
        <v>1</v>
      </c>
      <c r="GD183" s="54">
        <v>0</v>
      </c>
      <c r="GE183" s="54">
        <v>0</v>
      </c>
      <c r="GF183" s="54">
        <v>0</v>
      </c>
      <c r="GG183" s="54">
        <v>0</v>
      </c>
      <c r="GH183" s="54">
        <v>0</v>
      </c>
      <c r="GI183" s="54">
        <v>0</v>
      </c>
      <c r="GJ183" s="54">
        <v>0</v>
      </c>
      <c r="GK183" s="54"/>
      <c r="GL183" s="54" t="s">
        <v>318</v>
      </c>
      <c r="GM183" s="54">
        <v>1</v>
      </c>
      <c r="GN183" s="54">
        <v>0</v>
      </c>
      <c r="GO183" s="54">
        <v>0</v>
      </c>
      <c r="GP183" s="54">
        <v>0</v>
      </c>
      <c r="GQ183" s="54">
        <v>0</v>
      </c>
      <c r="GR183" s="54">
        <v>0</v>
      </c>
      <c r="GS183" s="54"/>
      <c r="GT183" s="54"/>
      <c r="GU183" s="54"/>
      <c r="GV183" s="54"/>
      <c r="GW183" s="54"/>
      <c r="GX183" s="54"/>
      <c r="GY183" s="54"/>
      <c r="GZ183" s="54"/>
      <c r="HA183" s="54"/>
      <c r="HB183" s="54"/>
      <c r="HC183" s="54"/>
      <c r="HD183" s="54"/>
      <c r="HE183" s="54"/>
      <c r="HF183" s="54"/>
      <c r="HG183" s="54"/>
      <c r="HH183" s="54"/>
      <c r="HI183" s="54"/>
      <c r="HJ183" s="54"/>
      <c r="HK183" s="54"/>
      <c r="HL183" s="54"/>
      <c r="HM183" s="54"/>
      <c r="HN183" s="54"/>
      <c r="HO183" s="54"/>
      <c r="HP183" s="54"/>
      <c r="HQ183" s="54"/>
      <c r="HR183" s="54"/>
      <c r="HS183" s="54"/>
      <c r="HT183" s="54"/>
      <c r="HU183" s="54"/>
      <c r="HV183" s="54"/>
      <c r="HW183" s="54"/>
      <c r="HX183" s="54" t="s">
        <v>1161</v>
      </c>
      <c r="HY183" s="54"/>
      <c r="HZ183" s="54" t="s">
        <v>385</v>
      </c>
      <c r="IA183" s="54"/>
      <c r="IB183" s="54"/>
      <c r="IC183" s="54"/>
      <c r="ID183" s="54" t="s">
        <v>4262</v>
      </c>
      <c r="IE183" s="54"/>
      <c r="IF183" s="54"/>
      <c r="IG183" s="54"/>
      <c r="IH183" s="54"/>
      <c r="II183" s="54"/>
      <c r="IJ183" s="54"/>
      <c r="IK183" s="54"/>
      <c r="IL183" s="54"/>
      <c r="IM183" s="54"/>
      <c r="IN183" s="54"/>
      <c r="IO183" s="54"/>
      <c r="IP183" s="54"/>
      <c r="IQ183" s="54"/>
      <c r="IR183" s="39"/>
      <c r="IS183" s="54"/>
      <c r="IT183" s="54"/>
      <c r="IU183" s="54"/>
      <c r="IV183" s="54"/>
      <c r="IW183" s="54"/>
      <c r="IX183" s="54"/>
      <c r="IY183" s="54"/>
      <c r="IZ183" s="54"/>
      <c r="JA183" s="54"/>
      <c r="JB183" s="54"/>
      <c r="JC183" s="54"/>
      <c r="JD183" s="54"/>
      <c r="JE183" s="54"/>
      <c r="JF183" s="54"/>
      <c r="JG183" s="54"/>
      <c r="JH183" s="54"/>
      <c r="JI183" s="54"/>
      <c r="JJ183" s="54"/>
      <c r="JK183" s="54"/>
      <c r="JL183" s="54"/>
      <c r="JM183" s="54"/>
      <c r="JN183" s="39"/>
      <c r="JO183" s="39"/>
      <c r="JP183" s="54" t="s">
        <v>448</v>
      </c>
      <c r="JQ183" s="54">
        <v>0</v>
      </c>
      <c r="JR183" s="54">
        <v>1</v>
      </c>
      <c r="JS183" s="54">
        <v>0</v>
      </c>
      <c r="JT183" s="54">
        <v>0</v>
      </c>
      <c r="JU183" s="54">
        <v>0</v>
      </c>
      <c r="JV183" s="54">
        <v>0</v>
      </c>
      <c r="JW183" s="54">
        <v>0</v>
      </c>
      <c r="JX183" s="54">
        <v>0</v>
      </c>
      <c r="JY183" s="54">
        <v>0</v>
      </c>
      <c r="JZ183" s="54"/>
      <c r="KA183" s="54" t="s">
        <v>4339</v>
      </c>
      <c r="KB183" s="59" t="s">
        <v>3419</v>
      </c>
      <c r="KC183" s="54">
        <v>1</v>
      </c>
      <c r="KD183" s="54">
        <v>0</v>
      </c>
      <c r="KE183" s="54">
        <v>1</v>
      </c>
      <c r="KF183" s="54">
        <v>1</v>
      </c>
      <c r="KG183" s="54">
        <v>0</v>
      </c>
      <c r="KH183" s="54">
        <v>1</v>
      </c>
      <c r="KI183" s="54">
        <v>0</v>
      </c>
      <c r="KJ183" s="54">
        <v>0</v>
      </c>
      <c r="KK183" s="54">
        <v>0</v>
      </c>
      <c r="KL183" s="54">
        <v>1</v>
      </c>
      <c r="KM183" s="54">
        <v>1</v>
      </c>
      <c r="KN183" s="54">
        <v>1</v>
      </c>
      <c r="KO183" s="54"/>
      <c r="KP183" s="54">
        <v>0</v>
      </c>
      <c r="KQ183" s="54">
        <v>0</v>
      </c>
      <c r="KR183" s="54">
        <v>0</v>
      </c>
      <c r="KS183" s="54"/>
      <c r="KT183" s="54" t="s">
        <v>411</v>
      </c>
      <c r="KU183" s="55" t="s">
        <v>351</v>
      </c>
      <c r="KV183" s="54"/>
      <c r="KW183" s="54" t="s">
        <v>408</v>
      </c>
      <c r="KX183" s="54"/>
      <c r="KY183" s="54"/>
      <c r="KZ183" s="54"/>
      <c r="LA183" s="54"/>
      <c r="LB183" s="54"/>
      <c r="LC183" s="54"/>
      <c r="LD183" s="54"/>
      <c r="LE183" s="54"/>
      <c r="LF183" s="54"/>
      <c r="LG183" s="54"/>
      <c r="LH183" s="54"/>
      <c r="LI183" s="54"/>
      <c r="LJ183" s="54"/>
      <c r="LK183" s="54"/>
      <c r="LL183" s="54"/>
      <c r="LM183" s="54"/>
      <c r="LN183" s="54"/>
      <c r="LO183" s="54"/>
      <c r="LP183" s="54"/>
      <c r="LQ183" s="54"/>
      <c r="LR183" s="54"/>
      <c r="LS183" s="54"/>
      <c r="LT183" s="54"/>
      <c r="LU183" s="54"/>
      <c r="LV183" s="54"/>
      <c r="LW183" s="54"/>
      <c r="LX183" s="54"/>
      <c r="LY183" s="54"/>
      <c r="LZ183" s="54"/>
      <c r="MA183" s="54"/>
      <c r="MB183" s="54"/>
      <c r="MC183" s="54"/>
      <c r="MD183" s="54"/>
      <c r="ME183" s="54"/>
      <c r="MF183" s="54"/>
      <c r="MG183" s="54" t="s">
        <v>355</v>
      </c>
      <c r="MH183" s="54" t="s">
        <v>4355</v>
      </c>
      <c r="MI183" s="54" t="s">
        <v>355</v>
      </c>
      <c r="MJ183" s="54" t="s">
        <v>1061</v>
      </c>
      <c r="MK183" s="54">
        <v>1</v>
      </c>
      <c r="ML183" s="54">
        <v>1</v>
      </c>
      <c r="MM183" s="54">
        <v>1</v>
      </c>
      <c r="MN183" s="54">
        <v>1</v>
      </c>
      <c r="MO183" s="54">
        <v>0</v>
      </c>
      <c r="MP183" s="54">
        <v>0</v>
      </c>
      <c r="MQ183" s="54">
        <v>0</v>
      </c>
      <c r="MR183" s="54">
        <v>0</v>
      </c>
      <c r="MS183" s="54"/>
      <c r="MT183" s="54" t="s">
        <v>324</v>
      </c>
      <c r="MU183" s="54">
        <v>0</v>
      </c>
      <c r="MV183" s="54">
        <v>1</v>
      </c>
      <c r="MW183" s="54"/>
      <c r="MX183" s="54">
        <v>0</v>
      </c>
      <c r="MY183" s="54">
        <v>0</v>
      </c>
      <c r="MZ183" s="54">
        <v>0</v>
      </c>
      <c r="NA183" s="54"/>
      <c r="NB183" s="54" t="s">
        <v>325</v>
      </c>
      <c r="NC183" s="54">
        <v>1</v>
      </c>
      <c r="ND183" s="54">
        <v>0</v>
      </c>
      <c r="NE183" s="54">
        <v>0</v>
      </c>
      <c r="NF183" s="54">
        <v>0</v>
      </c>
      <c r="NG183" s="54" t="s">
        <v>1166</v>
      </c>
      <c r="NH183" s="54">
        <v>0</v>
      </c>
      <c r="NI183" s="54">
        <v>0</v>
      </c>
      <c r="NJ183" s="54">
        <v>1</v>
      </c>
      <c r="NK183" s="54">
        <v>1</v>
      </c>
      <c r="NL183" s="54">
        <v>1</v>
      </c>
      <c r="NM183" s="54">
        <v>0</v>
      </c>
      <c r="NN183" s="54">
        <v>0</v>
      </c>
      <c r="NO183" s="54">
        <v>0</v>
      </c>
      <c r="NP183" s="54">
        <v>0</v>
      </c>
      <c r="NQ183" s="54">
        <v>0</v>
      </c>
      <c r="NR183" s="54">
        <v>0</v>
      </c>
      <c r="NS183" s="54"/>
      <c r="NT183" s="54"/>
      <c r="NU183" s="54" t="s">
        <v>310</v>
      </c>
      <c r="NV183" s="54" t="s">
        <v>310</v>
      </c>
      <c r="NW183" s="54" t="s">
        <v>355</v>
      </c>
      <c r="NX183" s="54">
        <v>0</v>
      </c>
      <c r="NY183" s="54">
        <v>0</v>
      </c>
      <c r="NZ183" s="54">
        <v>0</v>
      </c>
      <c r="OA183" s="54">
        <v>0</v>
      </c>
      <c r="OB183" s="54">
        <v>0</v>
      </c>
      <c r="OC183" s="54"/>
      <c r="OD183" s="54"/>
      <c r="OE183" s="54">
        <v>0</v>
      </c>
      <c r="OF183" s="54">
        <v>1</v>
      </c>
      <c r="OG183" s="54">
        <v>0</v>
      </c>
      <c r="OH183" s="54"/>
      <c r="OI183" s="54" t="s">
        <v>358</v>
      </c>
      <c r="OJ183" s="54">
        <v>1</v>
      </c>
      <c r="OK183" s="54">
        <v>0</v>
      </c>
      <c r="OL183" s="54">
        <v>0</v>
      </c>
      <c r="OM183" s="54">
        <v>0</v>
      </c>
      <c r="ON183" s="54">
        <v>0</v>
      </c>
      <c r="OO183" s="54">
        <v>0</v>
      </c>
      <c r="OP183" s="54"/>
      <c r="OQ183" s="54"/>
      <c r="OR183" s="54">
        <v>0</v>
      </c>
      <c r="OS183" s="54">
        <v>0</v>
      </c>
      <c r="OT183" s="54">
        <v>0</v>
      </c>
      <c r="OU183" s="54"/>
      <c r="OV183" s="39"/>
      <c r="OW183" s="54"/>
      <c r="OX183" s="54"/>
      <c r="OY183" s="54"/>
      <c r="OZ183" s="54"/>
      <c r="PA183" s="54"/>
      <c r="PB183" s="54"/>
      <c r="PC183" s="54"/>
      <c r="PD183" s="54"/>
      <c r="PE183" s="54"/>
      <c r="PF183" s="54"/>
      <c r="PG183" s="54"/>
      <c r="PH183" s="54"/>
      <c r="PI183" s="54"/>
      <c r="PJ183" s="54"/>
      <c r="PK183" s="54"/>
      <c r="PL183" s="54"/>
      <c r="PM183" s="54"/>
      <c r="PN183" s="54"/>
      <c r="PO183" s="54"/>
      <c r="PP183" s="54"/>
      <c r="PQ183" s="54"/>
      <c r="PR183" s="54"/>
      <c r="PS183" s="54"/>
      <c r="PT183" s="54"/>
      <c r="PU183" s="54"/>
      <c r="PV183" s="54"/>
      <c r="PW183" s="54"/>
      <c r="PX183" s="54"/>
      <c r="PY183" s="54"/>
      <c r="PZ183" s="54"/>
      <c r="QA183" s="54"/>
      <c r="QB183" s="54"/>
      <c r="QC183" s="54"/>
      <c r="QD183" s="54"/>
      <c r="QE183" s="54"/>
      <c r="QF183" s="54"/>
      <c r="QG183" s="54"/>
      <c r="QH183" s="54"/>
      <c r="QI183" s="54"/>
      <c r="QJ183" s="54"/>
      <c r="QK183" s="54"/>
      <c r="QL183" s="54"/>
      <c r="QM183" s="54"/>
      <c r="QN183" s="54"/>
      <c r="QO183" s="54"/>
      <c r="QP183" s="54"/>
      <c r="QQ183" s="54"/>
      <c r="QR183" s="54"/>
      <c r="QS183" s="54"/>
      <c r="QT183" s="54"/>
      <c r="QU183" s="54"/>
      <c r="QV183" s="54"/>
      <c r="QW183" s="54"/>
      <c r="QX183" s="54"/>
      <c r="QY183" s="54"/>
      <c r="QZ183" s="54"/>
      <c r="RA183" s="54"/>
      <c r="RB183" s="54"/>
      <c r="RC183" s="54"/>
      <c r="RD183" s="54"/>
      <c r="RE183" s="54"/>
      <c r="RF183" s="54"/>
      <c r="RG183" s="54"/>
      <c r="RH183" s="54"/>
      <c r="RI183" s="54"/>
      <c r="RJ183" s="54"/>
      <c r="RK183" s="54"/>
      <c r="RL183" s="54"/>
      <c r="RM183" s="54"/>
      <c r="RN183" s="54"/>
      <c r="RO183" s="54"/>
      <c r="RP183" s="54"/>
      <c r="RQ183" s="54"/>
      <c r="RR183" s="54"/>
      <c r="RS183" s="54"/>
      <c r="RT183" s="54"/>
      <c r="RU183" s="54"/>
      <c r="RV183" s="54"/>
      <c r="RW183" s="54"/>
      <c r="RX183" s="54"/>
      <c r="RY183" s="54"/>
      <c r="RZ183" s="54"/>
      <c r="SA183" s="54"/>
      <c r="SB183" s="54"/>
      <c r="SC183" s="54"/>
      <c r="SD183" s="54"/>
      <c r="SE183" s="54"/>
      <c r="SF183" s="54"/>
      <c r="SG183" s="54"/>
      <c r="SH183" s="54"/>
      <c r="SI183" s="54"/>
      <c r="SJ183" s="54"/>
      <c r="SK183" s="54"/>
      <c r="SL183" s="54"/>
      <c r="SM183" s="54"/>
      <c r="SN183" s="54"/>
      <c r="SO183" s="54"/>
      <c r="SP183" s="54"/>
      <c r="SQ183" s="54"/>
      <c r="SR183" s="54"/>
      <c r="SS183" s="54"/>
      <c r="ST183" s="54"/>
      <c r="SU183" s="54"/>
      <c r="SV183" s="54"/>
      <c r="SW183" s="54"/>
      <c r="SX183" s="54"/>
      <c r="SY183" s="54"/>
      <c r="SZ183" s="54"/>
      <c r="TA183" s="54"/>
      <c r="TB183" s="54"/>
      <c r="TC183" s="54"/>
      <c r="TD183" s="54"/>
      <c r="TE183" s="54"/>
      <c r="TF183" s="54"/>
      <c r="TG183" s="54"/>
      <c r="TH183" s="54"/>
      <c r="TI183" s="54"/>
      <c r="TJ183" s="54"/>
      <c r="TK183" s="54"/>
      <c r="TL183" s="54"/>
      <c r="TM183" s="54"/>
      <c r="TN183" s="54"/>
      <c r="TO183" s="54"/>
      <c r="TP183" s="54"/>
      <c r="TQ183" s="54"/>
      <c r="TR183" s="54"/>
      <c r="TS183" s="54"/>
      <c r="TT183" s="54"/>
      <c r="TU183" s="54"/>
      <c r="TV183" s="54"/>
      <c r="TW183" s="54"/>
      <c r="TX183" s="54"/>
      <c r="TY183" s="54"/>
      <c r="TZ183" s="54"/>
      <c r="UA183" s="54"/>
      <c r="UB183" s="54"/>
      <c r="UC183" s="54"/>
      <c r="UD183" s="54"/>
      <c r="UE183" s="54"/>
      <c r="UF183" s="54"/>
      <c r="UG183" s="54"/>
      <c r="UH183" s="54"/>
      <c r="UI183" s="54"/>
      <c r="UJ183" s="54"/>
      <c r="UK183" s="54"/>
      <c r="UL183" s="54"/>
      <c r="UM183" s="54"/>
      <c r="UN183" s="54"/>
      <c r="UO183" s="54"/>
      <c r="UP183" s="54"/>
      <c r="UQ183" s="54"/>
      <c r="UR183" s="54"/>
      <c r="US183" s="54"/>
      <c r="UT183" s="54"/>
      <c r="UU183" s="54"/>
      <c r="UV183" s="54"/>
      <c r="UW183" s="54"/>
      <c r="UX183" s="54"/>
      <c r="UY183" s="54"/>
      <c r="UZ183" s="54"/>
      <c r="VA183" s="54"/>
      <c r="VB183" s="54"/>
      <c r="VC183" s="54"/>
      <c r="VD183" s="54"/>
      <c r="VE183" s="54"/>
      <c r="VF183" s="54"/>
      <c r="VG183" s="54"/>
      <c r="VH183" s="54"/>
      <c r="VI183" s="54"/>
      <c r="VJ183" s="54"/>
      <c r="VK183" s="54"/>
      <c r="VL183" s="54"/>
      <c r="VM183" s="54"/>
      <c r="VN183" s="54"/>
      <c r="VO183" s="54"/>
      <c r="VP183" s="54"/>
      <c r="VQ183" s="54"/>
      <c r="VR183" s="54"/>
      <c r="VS183" s="54" t="s">
        <v>1194</v>
      </c>
      <c r="VT183" s="54">
        <v>1</v>
      </c>
      <c r="VU183" s="54">
        <v>1</v>
      </c>
      <c r="VV183" s="54">
        <v>1</v>
      </c>
      <c r="VW183" s="54">
        <v>1</v>
      </c>
      <c r="VX183" s="54">
        <v>1</v>
      </c>
      <c r="VY183" s="54">
        <v>1</v>
      </c>
      <c r="VZ183" s="54">
        <v>1</v>
      </c>
      <c r="WA183" s="54">
        <v>0</v>
      </c>
      <c r="WB183" s="54"/>
      <c r="WC183" s="54">
        <v>0</v>
      </c>
      <c r="WD183" s="54">
        <v>0</v>
      </c>
      <c r="WE183" s="54">
        <v>0</v>
      </c>
      <c r="WF183" s="54"/>
      <c r="WG183" s="54" t="s">
        <v>4464</v>
      </c>
      <c r="WH183" s="39" t="s">
        <v>4096</v>
      </c>
      <c r="WI183" s="54" t="s">
        <v>355</v>
      </c>
      <c r="WJ183" s="54">
        <v>0</v>
      </c>
      <c r="WK183" s="54">
        <v>0</v>
      </c>
      <c r="WL183" s="54">
        <v>0</v>
      </c>
      <c r="WM183" s="54">
        <v>0</v>
      </c>
      <c r="WN183" s="54">
        <v>0</v>
      </c>
      <c r="WO183" s="54">
        <v>0</v>
      </c>
      <c r="WP183" s="54">
        <v>0</v>
      </c>
      <c r="WQ183" s="54">
        <v>0</v>
      </c>
      <c r="WR183" s="54">
        <v>0</v>
      </c>
      <c r="WS183" s="54">
        <v>0</v>
      </c>
      <c r="WT183" s="54">
        <v>0</v>
      </c>
      <c r="WU183" s="54"/>
      <c r="WV183" s="54">
        <v>0</v>
      </c>
      <c r="WW183" s="54">
        <v>1</v>
      </c>
      <c r="WX183" s="54">
        <v>0</v>
      </c>
      <c r="WY183" s="54"/>
      <c r="WZ183" s="54"/>
      <c r="XA183" s="54" t="s">
        <v>327</v>
      </c>
      <c r="XB183" s="54"/>
      <c r="XC183" s="54"/>
      <c r="XD183" s="54"/>
      <c r="XE183" s="54"/>
      <c r="XF183" s="54"/>
      <c r="XG183" s="54"/>
      <c r="XH183" s="54"/>
      <c r="XI183" s="54"/>
      <c r="XJ183" s="54" t="s">
        <v>310</v>
      </c>
      <c r="XK183" s="54" t="s">
        <v>327</v>
      </c>
      <c r="XL183" s="54"/>
      <c r="XM183" s="54" t="s">
        <v>4562</v>
      </c>
      <c r="XN183" s="54">
        <v>0</v>
      </c>
      <c r="XO183" s="54">
        <v>0</v>
      </c>
      <c r="XP183" s="54">
        <v>0</v>
      </c>
      <c r="XQ183" s="54">
        <v>1</v>
      </c>
      <c r="XR183" s="54">
        <v>0</v>
      </c>
      <c r="XS183" s="54">
        <v>0</v>
      </c>
      <c r="XT183" s="54">
        <v>0</v>
      </c>
      <c r="XU183" s="54"/>
      <c r="XV183" s="54"/>
      <c r="XW183" s="54" t="s">
        <v>1915</v>
      </c>
      <c r="XX183" s="54">
        <v>233908904</v>
      </c>
      <c r="XY183" s="54" t="s">
        <v>3423</v>
      </c>
      <c r="XZ183" s="53">
        <v>44519.78665509259</v>
      </c>
      <c r="YA183" s="54"/>
      <c r="YB183" s="54"/>
      <c r="YC183" s="54" t="s">
        <v>336</v>
      </c>
      <c r="YD183" s="54" t="s">
        <v>337</v>
      </c>
      <c r="YE183" s="54"/>
      <c r="YF183" s="54">
        <v>197</v>
      </c>
    </row>
    <row r="184" spans="1:656" s="6" customFormat="1" x14ac:dyDescent="0.25">
      <c r="A184" s="56">
        <v>44519.891898333342</v>
      </c>
      <c r="B184" s="57">
        <v>44519.912860462973</v>
      </c>
      <c r="C184" s="57">
        <v>44519</v>
      </c>
      <c r="D184" s="58" t="s">
        <v>2735</v>
      </c>
      <c r="E184" s="58" t="s">
        <v>1027</v>
      </c>
      <c r="F184" s="57">
        <v>44518</v>
      </c>
      <c r="G184" s="58" t="s">
        <v>310</v>
      </c>
      <c r="H184" s="58" t="s">
        <v>310</v>
      </c>
      <c r="I184" s="58" t="s">
        <v>1915</v>
      </c>
      <c r="J184" s="58" t="s">
        <v>1029</v>
      </c>
      <c r="K184" s="58" t="s">
        <v>441</v>
      </c>
      <c r="L184" s="58"/>
      <c r="M184" s="58" t="s">
        <v>314</v>
      </c>
      <c r="N184" s="58" t="s">
        <v>310</v>
      </c>
      <c r="O184" s="58" t="s">
        <v>517</v>
      </c>
      <c r="P184" s="58" t="s">
        <v>316</v>
      </c>
      <c r="Q184" s="58"/>
      <c r="R184" s="58" t="s">
        <v>317</v>
      </c>
      <c r="S184" s="58">
        <v>3</v>
      </c>
      <c r="T184" s="58">
        <v>0</v>
      </c>
      <c r="U184" s="58">
        <v>3</v>
      </c>
      <c r="V184" s="58" t="s">
        <v>582</v>
      </c>
      <c r="W184" s="58">
        <v>0</v>
      </c>
      <c r="X184" s="58">
        <v>0</v>
      </c>
      <c r="Y184" s="58">
        <v>1</v>
      </c>
      <c r="Z184" s="58">
        <v>0</v>
      </c>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t="s">
        <v>310</v>
      </c>
      <c r="BQ184" s="58" t="s">
        <v>339</v>
      </c>
      <c r="BR184" s="58">
        <v>1</v>
      </c>
      <c r="BS184" s="58">
        <v>0</v>
      </c>
      <c r="BT184" s="58">
        <v>0</v>
      </c>
      <c r="BU184" s="58">
        <v>0</v>
      </c>
      <c r="BV184" s="58">
        <v>0</v>
      </c>
      <c r="BW184" s="58">
        <v>0</v>
      </c>
      <c r="BX184" s="58">
        <v>0</v>
      </c>
      <c r="BY184" s="58">
        <v>0</v>
      </c>
      <c r="BZ184" s="58"/>
      <c r="CA184" s="58" t="s">
        <v>421</v>
      </c>
      <c r="CB184" s="58"/>
      <c r="CC184" s="58">
        <v>450</v>
      </c>
      <c r="CD184" s="58" t="s">
        <v>327</v>
      </c>
      <c r="CE184" s="58"/>
      <c r="CF184" s="58"/>
      <c r="CG184" s="58"/>
      <c r="CH184" s="58"/>
      <c r="CI184" s="58"/>
      <c r="CJ184" s="58"/>
      <c r="CK184" s="58"/>
      <c r="CL184" s="58"/>
      <c r="CM184" s="58"/>
      <c r="CN184" s="58"/>
      <c r="CO184" s="58"/>
      <c r="CP184" s="58"/>
      <c r="CQ184" s="58"/>
      <c r="CR184" s="58"/>
      <c r="CS184" s="58"/>
      <c r="CT184" s="58"/>
      <c r="CU184" s="58"/>
      <c r="CV184" s="58"/>
      <c r="CW184" s="58"/>
      <c r="CX184" s="58"/>
      <c r="CY184" s="58" t="s">
        <v>422</v>
      </c>
      <c r="CZ184" s="58"/>
      <c r="DA184" s="58"/>
      <c r="DB184" s="58"/>
      <c r="DC184" s="58"/>
      <c r="DD184" s="58"/>
      <c r="DE184" s="58"/>
      <c r="DF184" s="58"/>
      <c r="DG184" s="58"/>
      <c r="DH184" s="58"/>
      <c r="DI184" s="58"/>
      <c r="DJ184" s="58"/>
      <c r="DK184" s="58"/>
      <c r="DL184" s="58"/>
      <c r="DM184" s="58"/>
      <c r="DN184" s="58"/>
      <c r="DO184" s="58"/>
      <c r="DP184" s="58"/>
      <c r="DQ184" s="58"/>
      <c r="DR184" s="58"/>
      <c r="DS184" s="58"/>
      <c r="DT184" s="58"/>
      <c r="DU184" s="58"/>
      <c r="DV184" s="58"/>
      <c r="DW184" s="58"/>
      <c r="DX184" s="58"/>
      <c r="DY184" s="58"/>
      <c r="DZ184" s="58"/>
      <c r="EA184" s="58"/>
      <c r="EB184" s="58"/>
      <c r="EC184" s="58"/>
      <c r="ED184" s="58"/>
      <c r="EE184" s="58"/>
      <c r="EF184" s="58"/>
      <c r="EG184" s="58"/>
      <c r="EH184" s="58"/>
      <c r="EI184" s="58"/>
      <c r="EJ184" s="58" t="s">
        <v>318</v>
      </c>
      <c r="EK184" s="58">
        <v>1</v>
      </c>
      <c r="EL184" s="58">
        <v>0</v>
      </c>
      <c r="EM184" s="58">
        <v>0</v>
      </c>
      <c r="EN184" s="58">
        <v>0</v>
      </c>
      <c r="EO184" s="58">
        <v>0</v>
      </c>
      <c r="EP184" s="58">
        <v>0</v>
      </c>
      <c r="EQ184" s="58"/>
      <c r="ER184" s="58"/>
      <c r="ES184" s="58"/>
      <c r="ET184" s="58"/>
      <c r="EU184" s="58"/>
      <c r="EV184" s="58"/>
      <c r="EW184" s="58"/>
      <c r="EX184" s="58"/>
      <c r="EY184" s="58"/>
      <c r="EZ184" s="58"/>
      <c r="FA184" s="58"/>
      <c r="FB184" s="58"/>
      <c r="FC184" s="58"/>
      <c r="FD184" s="58"/>
      <c r="FE184" s="58"/>
      <c r="FF184" s="58"/>
      <c r="FG184" s="58"/>
      <c r="FH184" s="58"/>
      <c r="FI184" s="58"/>
      <c r="FJ184" s="58"/>
      <c r="FK184" s="58"/>
      <c r="FL184" s="58"/>
      <c r="FM184" s="58"/>
      <c r="FN184" s="58"/>
      <c r="FO184" s="58"/>
      <c r="FP184" s="58"/>
      <c r="FQ184" s="58"/>
      <c r="FR184" s="58"/>
      <c r="FS184" s="58" t="s">
        <v>3416</v>
      </c>
      <c r="FT184" s="58">
        <v>1</v>
      </c>
      <c r="FU184" s="58">
        <v>0</v>
      </c>
      <c r="FV184" s="58">
        <v>0</v>
      </c>
      <c r="FW184" s="58">
        <v>0</v>
      </c>
      <c r="FX184" s="58">
        <v>0</v>
      </c>
      <c r="FY184" s="58">
        <v>0</v>
      </c>
      <c r="FZ184" s="58">
        <v>0</v>
      </c>
      <c r="GA184" s="58">
        <v>0</v>
      </c>
      <c r="GB184" s="58">
        <v>0</v>
      </c>
      <c r="GC184" s="58">
        <v>1</v>
      </c>
      <c r="GD184" s="58">
        <v>0</v>
      </c>
      <c r="GE184" s="58">
        <v>0</v>
      </c>
      <c r="GF184" s="58">
        <v>0</v>
      </c>
      <c r="GG184" s="58">
        <v>0</v>
      </c>
      <c r="GH184" s="58">
        <v>0</v>
      </c>
      <c r="GI184" s="58">
        <v>0</v>
      </c>
      <c r="GJ184" s="58">
        <v>0</v>
      </c>
      <c r="GK184" s="58"/>
      <c r="GL184" s="58" t="s">
        <v>355</v>
      </c>
      <c r="GM184" s="58">
        <v>0</v>
      </c>
      <c r="GN184" s="58">
        <v>0</v>
      </c>
      <c r="GO184" s="58">
        <v>0</v>
      </c>
      <c r="GP184" s="58">
        <v>0</v>
      </c>
      <c r="GQ184" s="58">
        <v>1</v>
      </c>
      <c r="GR184" s="58">
        <v>0</v>
      </c>
      <c r="GS184" s="58"/>
      <c r="GT184" s="58"/>
      <c r="GU184" s="58"/>
      <c r="GV184" s="58"/>
      <c r="GW184" s="58"/>
      <c r="GX184" s="58"/>
      <c r="GY184" s="58"/>
      <c r="GZ184" s="58"/>
      <c r="HA184" s="58"/>
      <c r="HB184" s="58"/>
      <c r="HC184" s="58"/>
      <c r="HD184" s="58"/>
      <c r="HE184" s="58"/>
      <c r="HF184" s="58"/>
      <c r="HG184" s="58"/>
      <c r="HH184" s="58"/>
      <c r="HI184" s="58"/>
      <c r="HJ184" s="58"/>
      <c r="HK184" s="58"/>
      <c r="HL184" s="58"/>
      <c r="HM184" s="58"/>
      <c r="HN184" s="58"/>
      <c r="HO184" s="58"/>
      <c r="HP184" s="58"/>
      <c r="HQ184" s="58"/>
      <c r="HR184" s="58"/>
      <c r="HS184" s="58"/>
      <c r="HT184" s="58"/>
      <c r="HU184" s="58"/>
      <c r="HV184" s="58"/>
      <c r="HW184" s="58"/>
      <c r="HX184" s="58" t="s">
        <v>3424</v>
      </c>
      <c r="HY184" s="58"/>
      <c r="HZ184" s="58" t="s">
        <v>385</v>
      </c>
      <c r="IA184" s="58"/>
      <c r="IB184" s="58"/>
      <c r="IC184" s="58"/>
      <c r="ID184" s="54" t="s">
        <v>355</v>
      </c>
      <c r="IE184" s="58"/>
      <c r="IF184" s="58"/>
      <c r="IG184" s="58"/>
      <c r="IH184" s="58"/>
      <c r="II184" s="58"/>
      <c r="IJ184" s="58"/>
      <c r="IK184" s="58"/>
      <c r="IL184" s="58"/>
      <c r="IM184" s="58"/>
      <c r="IN184" s="58"/>
      <c r="IO184" s="58"/>
      <c r="IP184" s="58"/>
      <c r="IQ184" s="58"/>
      <c r="IR184" s="39"/>
      <c r="IS184" s="58"/>
      <c r="IT184" s="58"/>
      <c r="IU184" s="58"/>
      <c r="IV184" s="58"/>
      <c r="IW184" s="58"/>
      <c r="IX184" s="58"/>
      <c r="IY184" s="58"/>
      <c r="IZ184" s="58"/>
      <c r="JA184" s="58"/>
      <c r="JB184" s="58"/>
      <c r="JC184" s="58"/>
      <c r="JD184" s="58"/>
      <c r="JE184" s="58"/>
      <c r="JF184" s="58"/>
      <c r="JG184" s="58"/>
      <c r="JH184" s="58"/>
      <c r="JI184" s="58"/>
      <c r="JJ184" s="58"/>
      <c r="JK184" s="58"/>
      <c r="JL184" s="58"/>
      <c r="JM184" s="58"/>
      <c r="JN184" s="39"/>
      <c r="JO184" s="39"/>
      <c r="JP184" s="58" t="s">
        <v>448</v>
      </c>
      <c r="JQ184" s="58">
        <v>0</v>
      </c>
      <c r="JR184" s="58">
        <v>1</v>
      </c>
      <c r="JS184" s="58">
        <v>0</v>
      </c>
      <c r="JT184" s="58">
        <v>0</v>
      </c>
      <c r="JU184" s="58">
        <v>0</v>
      </c>
      <c r="JV184" s="58">
        <v>0</v>
      </c>
      <c r="JW184" s="58">
        <v>0</v>
      </c>
      <c r="JX184" s="58">
        <v>0</v>
      </c>
      <c r="JY184" s="58">
        <v>0</v>
      </c>
      <c r="JZ184" s="58"/>
      <c r="KA184" s="58" t="s">
        <v>4340</v>
      </c>
      <c r="KB184" s="59" t="s">
        <v>3426</v>
      </c>
      <c r="KC184" s="58">
        <v>1</v>
      </c>
      <c r="KD184" s="58">
        <v>0</v>
      </c>
      <c r="KE184" s="58">
        <v>1</v>
      </c>
      <c r="KF184" s="58">
        <v>1</v>
      </c>
      <c r="KG184" s="58">
        <v>0</v>
      </c>
      <c r="KH184" s="58">
        <v>1</v>
      </c>
      <c r="KI184" s="58">
        <v>0</v>
      </c>
      <c r="KJ184" s="58">
        <v>0</v>
      </c>
      <c r="KK184" s="58">
        <v>0</v>
      </c>
      <c r="KL184" s="58">
        <v>0</v>
      </c>
      <c r="KM184" s="58">
        <v>0</v>
      </c>
      <c r="KN184" s="58">
        <v>1</v>
      </c>
      <c r="KO184" s="58"/>
      <c r="KP184" s="58">
        <v>0</v>
      </c>
      <c r="KQ184" s="58">
        <v>0</v>
      </c>
      <c r="KR184" s="58">
        <v>0</v>
      </c>
      <c r="KS184" s="58"/>
      <c r="KT184" s="58" t="s">
        <v>411</v>
      </c>
      <c r="KU184" s="59" t="s">
        <v>351</v>
      </c>
      <c r="KV184" s="58"/>
      <c r="KW184" s="58" t="s">
        <v>408</v>
      </c>
      <c r="KX184" s="58"/>
      <c r="KY184" s="58"/>
      <c r="KZ184" s="58"/>
      <c r="LA184" s="58"/>
      <c r="LB184" s="58"/>
      <c r="LC184" s="58"/>
      <c r="LD184" s="58"/>
      <c r="LE184" s="58"/>
      <c r="LF184" s="58"/>
      <c r="LG184" s="58"/>
      <c r="LH184" s="58"/>
      <c r="LI184" s="58"/>
      <c r="LJ184" s="58"/>
      <c r="LK184" s="58"/>
      <c r="LL184" s="58"/>
      <c r="LM184" s="58"/>
      <c r="LN184" s="58"/>
      <c r="LO184" s="58"/>
      <c r="LP184" s="58"/>
      <c r="LQ184" s="58"/>
      <c r="LR184" s="58"/>
      <c r="LS184" s="58"/>
      <c r="LT184" s="58"/>
      <c r="LU184" s="58"/>
      <c r="LV184" s="58"/>
      <c r="LW184" s="58"/>
      <c r="LX184" s="58"/>
      <c r="LY184" s="58"/>
      <c r="LZ184" s="58"/>
      <c r="MA184" s="58"/>
      <c r="MB184" s="58"/>
      <c r="MC184" s="58"/>
      <c r="MD184" s="58"/>
      <c r="ME184" s="58"/>
      <c r="MF184" s="58"/>
      <c r="MG184" s="54" t="s">
        <v>355</v>
      </c>
      <c r="MH184" s="54" t="s">
        <v>4352</v>
      </c>
      <c r="MI184" s="54" t="s">
        <v>355</v>
      </c>
      <c r="MJ184" s="54" t="s">
        <v>355</v>
      </c>
      <c r="MK184" s="58">
        <v>0</v>
      </c>
      <c r="ML184" s="58">
        <v>0</v>
      </c>
      <c r="MM184" s="58">
        <v>0</v>
      </c>
      <c r="MN184" s="58">
        <v>0</v>
      </c>
      <c r="MO184" s="58">
        <v>0</v>
      </c>
      <c r="MP184" s="58">
        <v>0</v>
      </c>
      <c r="MQ184" s="58">
        <v>1</v>
      </c>
      <c r="MR184" s="58">
        <v>0</v>
      </c>
      <c r="MS184" s="58"/>
      <c r="MT184" s="58" t="s">
        <v>324</v>
      </c>
      <c r="MU184" s="58">
        <v>0</v>
      </c>
      <c r="MV184" s="58">
        <v>1</v>
      </c>
      <c r="MW184" s="58"/>
      <c r="MX184" s="58">
        <v>0</v>
      </c>
      <c r="MY184" s="58">
        <v>0</v>
      </c>
      <c r="MZ184" s="58">
        <v>0</v>
      </c>
      <c r="NA184" s="58"/>
      <c r="NB184" s="58" t="s">
        <v>325</v>
      </c>
      <c r="NC184" s="58">
        <v>1</v>
      </c>
      <c r="ND184" s="58">
        <v>0</v>
      </c>
      <c r="NE184" s="58">
        <v>0</v>
      </c>
      <c r="NF184" s="58">
        <v>0</v>
      </c>
      <c r="NG184" s="58" t="s">
        <v>1166</v>
      </c>
      <c r="NH184" s="58">
        <v>0</v>
      </c>
      <c r="NI184" s="58">
        <v>0</v>
      </c>
      <c r="NJ184" s="58">
        <v>1</v>
      </c>
      <c r="NK184" s="58">
        <v>1</v>
      </c>
      <c r="NL184" s="58">
        <v>1</v>
      </c>
      <c r="NM184" s="58">
        <v>0</v>
      </c>
      <c r="NN184" s="58">
        <v>0</v>
      </c>
      <c r="NO184" s="58">
        <v>0</v>
      </c>
      <c r="NP184" s="58">
        <v>0</v>
      </c>
      <c r="NQ184" s="58">
        <v>0</v>
      </c>
      <c r="NR184" s="58">
        <v>0</v>
      </c>
      <c r="NS184" s="58"/>
      <c r="NT184" s="58"/>
      <c r="NU184" s="58" t="s">
        <v>310</v>
      </c>
      <c r="NV184" s="58" t="s">
        <v>310</v>
      </c>
      <c r="NW184" s="58" t="s">
        <v>736</v>
      </c>
      <c r="NX184" s="58">
        <v>0</v>
      </c>
      <c r="NY184" s="58">
        <v>0</v>
      </c>
      <c r="NZ184" s="58">
        <v>0</v>
      </c>
      <c r="OA184" s="58">
        <v>0</v>
      </c>
      <c r="OB184" s="58">
        <v>1</v>
      </c>
      <c r="OC184" s="58"/>
      <c r="OD184" s="58"/>
      <c r="OE184" s="58">
        <v>0</v>
      </c>
      <c r="OF184" s="58">
        <v>0</v>
      </c>
      <c r="OG184" s="58">
        <v>0</v>
      </c>
      <c r="OH184" s="58"/>
      <c r="OI184" s="58" t="s">
        <v>358</v>
      </c>
      <c r="OJ184" s="58">
        <v>1</v>
      </c>
      <c r="OK184" s="58">
        <v>0</v>
      </c>
      <c r="OL184" s="58">
        <v>0</v>
      </c>
      <c r="OM184" s="58">
        <v>0</v>
      </c>
      <c r="ON184" s="58">
        <v>0</v>
      </c>
      <c r="OO184" s="58">
        <v>0</v>
      </c>
      <c r="OP184" s="58"/>
      <c r="OQ184" s="58"/>
      <c r="OR184" s="58">
        <v>0</v>
      </c>
      <c r="OS184" s="58">
        <v>0</v>
      </c>
      <c r="OT184" s="58">
        <v>0</v>
      </c>
      <c r="OU184" s="58"/>
      <c r="OV184" s="39"/>
      <c r="OW184" s="58"/>
      <c r="OX184" s="58"/>
      <c r="OY184" s="58"/>
      <c r="OZ184" s="58"/>
      <c r="PA184" s="58"/>
      <c r="PB184" s="58"/>
      <c r="PC184" s="58"/>
      <c r="PD184" s="58"/>
      <c r="PE184" s="58"/>
      <c r="PF184" s="58"/>
      <c r="PG184" s="58"/>
      <c r="PH184" s="58"/>
      <c r="PI184" s="58"/>
      <c r="PJ184" s="58"/>
      <c r="PK184" s="58"/>
      <c r="PL184" s="58"/>
      <c r="PM184" s="58"/>
      <c r="PN184" s="58"/>
      <c r="PO184" s="58"/>
      <c r="PP184" s="58"/>
      <c r="PQ184" s="58"/>
      <c r="PR184" s="58"/>
      <c r="PS184" s="58"/>
      <c r="PT184" s="58"/>
      <c r="PU184" s="58"/>
      <c r="PV184" s="58"/>
      <c r="PW184" s="58"/>
      <c r="PX184" s="58"/>
      <c r="PY184" s="58"/>
      <c r="PZ184" s="58"/>
      <c r="QA184" s="58"/>
      <c r="QB184" s="58"/>
      <c r="QC184" s="58"/>
      <c r="QD184" s="58"/>
      <c r="QE184" s="58"/>
      <c r="QF184" s="58"/>
      <c r="QG184" s="58"/>
      <c r="QH184" s="58"/>
      <c r="QI184" s="58"/>
      <c r="QJ184" s="58"/>
      <c r="QK184" s="58"/>
      <c r="QL184" s="58"/>
      <c r="QM184" s="58"/>
      <c r="QN184" s="58"/>
      <c r="QO184" s="58"/>
      <c r="QP184" s="58"/>
      <c r="QQ184" s="58"/>
      <c r="QR184" s="58"/>
      <c r="QS184" s="58"/>
      <c r="QT184" s="58"/>
      <c r="QU184" s="58"/>
      <c r="QV184" s="58"/>
      <c r="QW184" s="58"/>
      <c r="QX184" s="58"/>
      <c r="QY184" s="58"/>
      <c r="QZ184" s="58"/>
      <c r="RA184" s="58"/>
      <c r="RB184" s="58"/>
      <c r="RC184" s="58"/>
      <c r="RD184" s="58"/>
      <c r="RE184" s="58"/>
      <c r="RF184" s="58"/>
      <c r="RG184" s="58"/>
      <c r="RH184" s="58"/>
      <c r="RI184" s="58"/>
      <c r="RJ184" s="58"/>
      <c r="RK184" s="58"/>
      <c r="RL184" s="58"/>
      <c r="RM184" s="58"/>
      <c r="RN184" s="58"/>
      <c r="RO184" s="58"/>
      <c r="RP184" s="58"/>
      <c r="RQ184" s="58"/>
      <c r="RR184" s="58"/>
      <c r="RS184" s="58"/>
      <c r="RT184" s="58"/>
      <c r="RU184" s="58"/>
      <c r="RV184" s="58"/>
      <c r="RW184" s="58"/>
      <c r="RX184" s="58"/>
      <c r="RY184" s="58"/>
      <c r="RZ184" s="58"/>
      <c r="SA184" s="58"/>
      <c r="SB184" s="58"/>
      <c r="SC184" s="58"/>
      <c r="SD184" s="58"/>
      <c r="SE184" s="58"/>
      <c r="SF184" s="58"/>
      <c r="SG184" s="58"/>
      <c r="SH184" s="58"/>
      <c r="SI184" s="58"/>
      <c r="SJ184" s="58"/>
      <c r="SK184" s="58"/>
      <c r="SL184" s="58"/>
      <c r="SM184" s="58"/>
      <c r="SN184" s="58"/>
      <c r="SO184" s="58"/>
      <c r="SP184" s="58"/>
      <c r="SQ184" s="58"/>
      <c r="SR184" s="58"/>
      <c r="SS184" s="58"/>
      <c r="ST184" s="58"/>
      <c r="SU184" s="58"/>
      <c r="SV184" s="58"/>
      <c r="SW184" s="58"/>
      <c r="SX184" s="58"/>
      <c r="SY184" s="58"/>
      <c r="SZ184" s="58"/>
      <c r="TA184" s="58"/>
      <c r="TB184" s="58"/>
      <c r="TC184" s="58"/>
      <c r="TD184" s="58"/>
      <c r="TE184" s="58"/>
      <c r="TF184" s="58"/>
      <c r="TG184" s="58"/>
      <c r="TH184" s="58"/>
      <c r="TI184" s="58"/>
      <c r="TJ184" s="58"/>
      <c r="TK184" s="58"/>
      <c r="TL184" s="58"/>
      <c r="TM184" s="58"/>
      <c r="TN184" s="58"/>
      <c r="TO184" s="58"/>
      <c r="TP184" s="58"/>
      <c r="TQ184" s="58"/>
      <c r="TR184" s="58"/>
      <c r="TS184" s="58"/>
      <c r="TT184" s="58"/>
      <c r="TU184" s="58"/>
      <c r="TV184" s="58"/>
      <c r="TW184" s="58"/>
      <c r="TX184" s="58"/>
      <c r="TY184" s="58"/>
      <c r="TZ184" s="58"/>
      <c r="UA184" s="58"/>
      <c r="UB184" s="58"/>
      <c r="UC184" s="58"/>
      <c r="UD184" s="58"/>
      <c r="UE184" s="58"/>
      <c r="UF184" s="58"/>
      <c r="UG184" s="58"/>
      <c r="UH184" s="58"/>
      <c r="UI184" s="58"/>
      <c r="UJ184" s="58"/>
      <c r="UK184" s="58"/>
      <c r="UL184" s="58"/>
      <c r="UM184" s="58"/>
      <c r="UN184" s="58"/>
      <c r="UO184" s="58"/>
      <c r="UP184" s="58"/>
      <c r="UQ184" s="58"/>
      <c r="UR184" s="58"/>
      <c r="US184" s="58"/>
      <c r="UT184" s="58"/>
      <c r="UU184" s="58"/>
      <c r="UV184" s="58"/>
      <c r="UW184" s="58"/>
      <c r="UX184" s="58"/>
      <c r="UY184" s="58"/>
      <c r="UZ184" s="58"/>
      <c r="VA184" s="58"/>
      <c r="VB184" s="58"/>
      <c r="VC184" s="58"/>
      <c r="VD184" s="58"/>
      <c r="VE184" s="58"/>
      <c r="VF184" s="58"/>
      <c r="VG184" s="58"/>
      <c r="VH184" s="58"/>
      <c r="VI184" s="58"/>
      <c r="VJ184" s="58"/>
      <c r="VK184" s="58"/>
      <c r="VL184" s="58"/>
      <c r="VM184" s="58"/>
      <c r="VN184" s="58"/>
      <c r="VO184" s="58"/>
      <c r="VP184" s="58"/>
      <c r="VQ184" s="58"/>
      <c r="VR184" s="58"/>
      <c r="VS184" s="58" t="s">
        <v>1194</v>
      </c>
      <c r="VT184" s="58">
        <v>1</v>
      </c>
      <c r="VU184" s="58">
        <v>1</v>
      </c>
      <c r="VV184" s="58">
        <v>1</v>
      </c>
      <c r="VW184" s="58">
        <v>1</v>
      </c>
      <c r="VX184" s="58">
        <v>1</v>
      </c>
      <c r="VY184" s="58">
        <v>1</v>
      </c>
      <c r="VZ184" s="58">
        <v>1</v>
      </c>
      <c r="WA184" s="58">
        <v>0</v>
      </c>
      <c r="WB184" s="58"/>
      <c r="WC184" s="58">
        <v>0</v>
      </c>
      <c r="WD184" s="58">
        <v>0</v>
      </c>
      <c r="WE184" s="58">
        <v>0</v>
      </c>
      <c r="WF184" s="58"/>
      <c r="WG184" s="58" t="s">
        <v>4480</v>
      </c>
      <c r="WH184" s="39" t="s">
        <v>4096</v>
      </c>
      <c r="WI184" s="58" t="s">
        <v>318</v>
      </c>
      <c r="WJ184" s="58">
        <v>1</v>
      </c>
      <c r="WK184" s="58">
        <v>0</v>
      </c>
      <c r="WL184" s="58">
        <v>0</v>
      </c>
      <c r="WM184" s="58">
        <v>0</v>
      </c>
      <c r="WN184" s="58">
        <v>0</v>
      </c>
      <c r="WO184" s="58">
        <v>0</v>
      </c>
      <c r="WP184" s="58">
        <v>0</v>
      </c>
      <c r="WQ184" s="58">
        <v>0</v>
      </c>
      <c r="WR184" s="58">
        <v>0</v>
      </c>
      <c r="WS184" s="58">
        <v>0</v>
      </c>
      <c r="WT184" s="58">
        <v>0</v>
      </c>
      <c r="WU184" s="58"/>
      <c r="WV184" s="58">
        <v>0</v>
      </c>
      <c r="WW184" s="58">
        <v>0</v>
      </c>
      <c r="WX184" s="58">
        <v>0</v>
      </c>
      <c r="WY184" s="39"/>
      <c r="WZ184" s="58"/>
      <c r="XA184" s="58" t="s">
        <v>327</v>
      </c>
      <c r="XB184" s="58"/>
      <c r="XC184" s="58"/>
      <c r="XD184" s="58"/>
      <c r="XE184" s="58"/>
      <c r="XF184" s="58"/>
      <c r="XG184" s="58"/>
      <c r="XH184" s="58"/>
      <c r="XI184" s="58"/>
      <c r="XJ184" s="58" t="s">
        <v>327</v>
      </c>
      <c r="XK184" s="58" t="s">
        <v>327</v>
      </c>
      <c r="XL184" s="58"/>
      <c r="XM184" s="58"/>
      <c r="XN184" s="58">
        <v>0</v>
      </c>
      <c r="XO184" s="58">
        <v>0</v>
      </c>
      <c r="XP184" s="58">
        <v>0</v>
      </c>
      <c r="XQ184" s="58"/>
      <c r="XR184" s="39">
        <v>0</v>
      </c>
      <c r="XS184" s="58">
        <v>0</v>
      </c>
      <c r="XT184" s="58">
        <v>0</v>
      </c>
      <c r="XU184" s="58"/>
      <c r="XV184" s="58"/>
      <c r="XW184" s="58" t="s">
        <v>1915</v>
      </c>
      <c r="XX184" s="58">
        <v>233918922</v>
      </c>
      <c r="XY184" s="58" t="s">
        <v>3432</v>
      </c>
      <c r="XZ184" s="57">
        <v>44519.828865740739</v>
      </c>
      <c r="YA184" s="58"/>
      <c r="YB184" s="58"/>
      <c r="YC184" s="58" t="s">
        <v>336</v>
      </c>
      <c r="YD184" s="58" t="s">
        <v>337</v>
      </c>
      <c r="YE184" s="58"/>
      <c r="YF184" s="58">
        <v>198</v>
      </c>
    </row>
    <row r="185" spans="1:656" s="6" customFormat="1" x14ac:dyDescent="0.25">
      <c r="A185" s="52">
        <v>44519.9131837963</v>
      </c>
      <c r="B185" s="53">
        <v>44519.934905543982</v>
      </c>
      <c r="C185" s="53">
        <v>44519</v>
      </c>
      <c r="D185" s="54" t="s">
        <v>2735</v>
      </c>
      <c r="E185" s="54" t="s">
        <v>1027</v>
      </c>
      <c r="F185" s="53">
        <v>44518</v>
      </c>
      <c r="G185" s="54" t="s">
        <v>310</v>
      </c>
      <c r="H185" s="54" t="s">
        <v>310</v>
      </c>
      <c r="I185" s="54" t="s">
        <v>1915</v>
      </c>
      <c r="J185" s="54" t="s">
        <v>1029</v>
      </c>
      <c r="K185" s="54" t="s">
        <v>441</v>
      </c>
      <c r="L185" s="54"/>
      <c r="M185" s="54" t="s">
        <v>314</v>
      </c>
      <c r="N185" s="54" t="s">
        <v>327</v>
      </c>
      <c r="O185" s="54" t="s">
        <v>517</v>
      </c>
      <c r="P185" s="54" t="s">
        <v>401</v>
      </c>
      <c r="Q185" s="54"/>
      <c r="R185" s="54" t="s">
        <v>531</v>
      </c>
      <c r="S185" s="54">
        <v>5</v>
      </c>
      <c r="T185" s="54">
        <v>0</v>
      </c>
      <c r="U185" s="54">
        <v>5</v>
      </c>
      <c r="V185" s="54" t="s">
        <v>582</v>
      </c>
      <c r="W185" s="54">
        <v>0</v>
      </c>
      <c r="X185" s="54">
        <v>0</v>
      </c>
      <c r="Y185" s="54">
        <v>1</v>
      </c>
      <c r="Z185" s="54">
        <v>0</v>
      </c>
      <c r="AA185" s="54"/>
      <c r="AB185" s="54"/>
      <c r="AC185" s="54"/>
      <c r="AD185" s="54"/>
      <c r="AE185" s="54"/>
      <c r="AF185" s="54"/>
      <c r="AG185" s="54"/>
      <c r="AH185" s="54"/>
      <c r="AI185" s="54"/>
      <c r="AJ185" s="54"/>
      <c r="AK185" s="54"/>
      <c r="AL185" s="54"/>
      <c r="AM185" s="54"/>
      <c r="AN185" s="54"/>
      <c r="AO185" s="54"/>
      <c r="AP185" s="54"/>
      <c r="AQ185" s="54"/>
      <c r="AR185" s="54"/>
      <c r="AS185" s="54"/>
      <c r="AT185" s="54"/>
      <c r="AU185" s="54"/>
      <c r="AV185" s="54"/>
      <c r="AW185" s="54"/>
      <c r="AX185" s="54"/>
      <c r="AY185" s="54"/>
      <c r="AZ185" s="54"/>
      <c r="BA185" s="54"/>
      <c r="BB185" s="54"/>
      <c r="BC185" s="54"/>
      <c r="BD185" s="54"/>
      <c r="BE185" s="54"/>
      <c r="BF185" s="54"/>
      <c r="BG185" s="54"/>
      <c r="BH185" s="54"/>
      <c r="BI185" s="54"/>
      <c r="BJ185" s="54"/>
      <c r="BK185" s="54"/>
      <c r="BL185" s="54"/>
      <c r="BM185" s="54"/>
      <c r="BN185" s="54"/>
      <c r="BO185" s="54"/>
      <c r="BP185" s="54" t="s">
        <v>310</v>
      </c>
      <c r="BQ185" s="54" t="s">
        <v>339</v>
      </c>
      <c r="BR185" s="54">
        <v>1</v>
      </c>
      <c r="BS185" s="54">
        <v>0</v>
      </c>
      <c r="BT185" s="54">
        <v>0</v>
      </c>
      <c r="BU185" s="54">
        <v>0</v>
      </c>
      <c r="BV185" s="54">
        <v>0</v>
      </c>
      <c r="BW185" s="54">
        <v>0</v>
      </c>
      <c r="BX185" s="54">
        <v>0</v>
      </c>
      <c r="BY185" s="54">
        <v>0</v>
      </c>
      <c r="BZ185" s="54"/>
      <c r="CA185" s="54" t="s">
        <v>421</v>
      </c>
      <c r="CB185" s="54"/>
      <c r="CC185" s="54">
        <v>450</v>
      </c>
      <c r="CD185" s="54" t="s">
        <v>327</v>
      </c>
      <c r="CE185" s="54"/>
      <c r="CF185" s="54"/>
      <c r="CG185" s="54"/>
      <c r="CH185" s="54"/>
      <c r="CI185" s="54"/>
      <c r="CJ185" s="54"/>
      <c r="CK185" s="54"/>
      <c r="CL185" s="54"/>
      <c r="CM185" s="54"/>
      <c r="CN185" s="54"/>
      <c r="CO185" s="54"/>
      <c r="CP185" s="54"/>
      <c r="CQ185" s="54"/>
      <c r="CR185" s="54"/>
      <c r="CS185" s="54"/>
      <c r="CT185" s="54"/>
      <c r="CU185" s="54"/>
      <c r="CV185" s="54"/>
      <c r="CW185" s="54"/>
      <c r="CX185" s="54"/>
      <c r="CY185" s="54" t="s">
        <v>422</v>
      </c>
      <c r="CZ185" s="54"/>
      <c r="DA185" s="54"/>
      <c r="DB185" s="54"/>
      <c r="DC185" s="54"/>
      <c r="DD185" s="54"/>
      <c r="DE185" s="54"/>
      <c r="DF185" s="54"/>
      <c r="DG185" s="54"/>
      <c r="DH185" s="54"/>
      <c r="DI185" s="54"/>
      <c r="DJ185" s="54"/>
      <c r="DK185" s="54"/>
      <c r="DL185" s="54"/>
      <c r="DM185" s="54"/>
      <c r="DN185" s="54"/>
      <c r="DO185" s="54"/>
      <c r="DP185" s="54"/>
      <c r="DQ185" s="54"/>
      <c r="DR185" s="54"/>
      <c r="DS185" s="54"/>
      <c r="DT185" s="54"/>
      <c r="DU185" s="54"/>
      <c r="DV185" s="54"/>
      <c r="DW185" s="54"/>
      <c r="DX185" s="54"/>
      <c r="DY185" s="54"/>
      <c r="DZ185" s="54"/>
      <c r="EA185" s="54"/>
      <c r="EB185" s="54"/>
      <c r="EC185" s="54"/>
      <c r="ED185" s="54"/>
      <c r="EE185" s="54"/>
      <c r="EF185" s="54"/>
      <c r="EG185" s="54"/>
      <c r="EH185" s="54"/>
      <c r="EI185" s="54"/>
      <c r="EJ185" s="54" t="s">
        <v>318</v>
      </c>
      <c r="EK185" s="54">
        <v>1</v>
      </c>
      <c r="EL185" s="54">
        <v>0</v>
      </c>
      <c r="EM185" s="54">
        <v>0</v>
      </c>
      <c r="EN185" s="54">
        <v>0</v>
      </c>
      <c r="EO185" s="54">
        <v>0</v>
      </c>
      <c r="EP185" s="54">
        <v>0</v>
      </c>
      <c r="EQ185" s="54"/>
      <c r="ER185" s="54"/>
      <c r="ES185" s="54"/>
      <c r="ET185" s="54"/>
      <c r="EU185" s="54"/>
      <c r="EV185" s="54"/>
      <c r="EW185" s="54"/>
      <c r="EX185" s="54"/>
      <c r="EY185" s="54"/>
      <c r="EZ185" s="54"/>
      <c r="FA185" s="54"/>
      <c r="FB185" s="54"/>
      <c r="FC185" s="54"/>
      <c r="FD185" s="54"/>
      <c r="FE185" s="54"/>
      <c r="FF185" s="54"/>
      <c r="FG185" s="54"/>
      <c r="FH185" s="54"/>
      <c r="FI185" s="54"/>
      <c r="FJ185" s="54"/>
      <c r="FK185" s="54"/>
      <c r="FL185" s="54"/>
      <c r="FM185" s="54"/>
      <c r="FN185" s="54"/>
      <c r="FO185" s="54"/>
      <c r="FP185" s="54"/>
      <c r="FQ185" s="54"/>
      <c r="FR185" s="54"/>
      <c r="FS185" s="54" t="s">
        <v>3183</v>
      </c>
      <c r="FT185" s="54">
        <v>1</v>
      </c>
      <c r="FU185" s="54">
        <v>0</v>
      </c>
      <c r="FV185" s="54">
        <v>0</v>
      </c>
      <c r="FW185" s="54">
        <v>0</v>
      </c>
      <c r="FX185" s="54">
        <v>0</v>
      </c>
      <c r="FY185" s="54">
        <v>0</v>
      </c>
      <c r="FZ185" s="54">
        <v>0</v>
      </c>
      <c r="GA185" s="54">
        <v>0</v>
      </c>
      <c r="GB185" s="54">
        <v>0</v>
      </c>
      <c r="GC185" s="54">
        <v>0</v>
      </c>
      <c r="GD185" s="54">
        <v>0</v>
      </c>
      <c r="GE185" s="54">
        <v>0</v>
      </c>
      <c r="GF185" s="54">
        <v>1</v>
      </c>
      <c r="GG185" s="54">
        <v>0</v>
      </c>
      <c r="GH185" s="54">
        <v>0</v>
      </c>
      <c r="GI185" s="54">
        <v>0</v>
      </c>
      <c r="GJ185" s="54">
        <v>0</v>
      </c>
      <c r="GK185" s="54"/>
      <c r="GL185" s="54" t="s">
        <v>499</v>
      </c>
      <c r="GM185" s="54">
        <v>0</v>
      </c>
      <c r="GN185" s="54">
        <v>0</v>
      </c>
      <c r="GO185" s="54">
        <v>1</v>
      </c>
      <c r="GP185" s="54">
        <v>0</v>
      </c>
      <c r="GQ185" s="54">
        <v>0</v>
      </c>
      <c r="GR185" s="54">
        <v>0</v>
      </c>
      <c r="GS185" s="54"/>
      <c r="GT185" s="54"/>
      <c r="GU185" s="54"/>
      <c r="GV185" s="54"/>
      <c r="GW185" s="54"/>
      <c r="GX185" s="54"/>
      <c r="GY185" s="54"/>
      <c r="GZ185" s="54"/>
      <c r="HA185" s="54"/>
      <c r="HB185" s="54"/>
      <c r="HC185" s="54"/>
      <c r="HD185" s="54"/>
      <c r="HE185" s="54"/>
      <c r="HF185" s="54"/>
      <c r="HG185" s="54"/>
      <c r="HH185" s="54"/>
      <c r="HI185" s="54"/>
      <c r="HJ185" s="54"/>
      <c r="HK185" s="54"/>
      <c r="HL185" s="54"/>
      <c r="HM185" s="54"/>
      <c r="HN185" s="54"/>
      <c r="HO185" s="54"/>
      <c r="HP185" s="54"/>
      <c r="HQ185" s="54"/>
      <c r="HR185" s="54"/>
      <c r="HS185" s="54"/>
      <c r="HT185" s="54"/>
      <c r="HU185" s="54"/>
      <c r="HV185" s="54"/>
      <c r="HW185" s="54"/>
      <c r="HX185" s="54" t="s">
        <v>1161</v>
      </c>
      <c r="HY185" s="54"/>
      <c r="HZ185" s="54" t="s">
        <v>385</v>
      </c>
      <c r="IA185" s="54"/>
      <c r="IB185" s="54"/>
      <c r="IC185" s="54"/>
      <c r="ID185" s="54" t="s">
        <v>4304</v>
      </c>
      <c r="IE185" s="54"/>
      <c r="IF185" s="54"/>
      <c r="IG185" s="54"/>
      <c r="IH185" s="54"/>
      <c r="II185" s="54"/>
      <c r="IJ185" s="54"/>
      <c r="IK185" s="54"/>
      <c r="IL185" s="54"/>
      <c r="IM185" s="54"/>
      <c r="IN185" s="54"/>
      <c r="IO185" s="54"/>
      <c r="IP185" s="54"/>
      <c r="IQ185" s="54"/>
      <c r="IR185" s="39"/>
      <c r="IS185" s="54"/>
      <c r="IT185" s="54"/>
      <c r="IU185" s="54"/>
      <c r="IV185" s="54"/>
      <c r="IW185" s="54"/>
      <c r="IX185" s="54"/>
      <c r="IY185" s="54"/>
      <c r="IZ185" s="54"/>
      <c r="JA185" s="54"/>
      <c r="JB185" s="54"/>
      <c r="JC185" s="54"/>
      <c r="JD185" s="54"/>
      <c r="JE185" s="54"/>
      <c r="JF185" s="54"/>
      <c r="JG185" s="54"/>
      <c r="JH185" s="54"/>
      <c r="JI185" s="54"/>
      <c r="JJ185" s="54"/>
      <c r="JK185" s="54"/>
      <c r="JL185" s="54"/>
      <c r="JM185" s="54"/>
      <c r="JN185" s="39"/>
      <c r="JO185" s="39"/>
      <c r="JP185" s="54" t="s">
        <v>448</v>
      </c>
      <c r="JQ185" s="54">
        <v>0</v>
      </c>
      <c r="JR185" s="54">
        <v>1</v>
      </c>
      <c r="JS185" s="54">
        <v>0</v>
      </c>
      <c r="JT185" s="54">
        <v>0</v>
      </c>
      <c r="JU185" s="54">
        <v>0</v>
      </c>
      <c r="JV185" s="54">
        <v>0</v>
      </c>
      <c r="JW185" s="54">
        <v>0</v>
      </c>
      <c r="JX185" s="54">
        <v>0</v>
      </c>
      <c r="JY185" s="54">
        <v>0</v>
      </c>
      <c r="JZ185" s="54"/>
      <c r="KA185" s="58" t="s">
        <v>4341</v>
      </c>
      <c r="KB185" s="59" t="s">
        <v>3436</v>
      </c>
      <c r="KC185" s="54">
        <v>1</v>
      </c>
      <c r="KD185" s="54">
        <v>0</v>
      </c>
      <c r="KE185" s="54">
        <v>1</v>
      </c>
      <c r="KF185" s="54">
        <v>1</v>
      </c>
      <c r="KG185" s="54">
        <v>0</v>
      </c>
      <c r="KH185" s="54">
        <v>1</v>
      </c>
      <c r="KI185" s="54">
        <v>0</v>
      </c>
      <c r="KJ185" s="54">
        <v>0</v>
      </c>
      <c r="KK185" s="54">
        <v>0</v>
      </c>
      <c r="KL185" s="54">
        <v>0</v>
      </c>
      <c r="KM185" s="54">
        <v>0</v>
      </c>
      <c r="KN185" s="54">
        <v>1</v>
      </c>
      <c r="KO185" s="54"/>
      <c r="KP185" s="54">
        <v>0</v>
      </c>
      <c r="KQ185" s="54">
        <v>0</v>
      </c>
      <c r="KR185" s="54">
        <v>0</v>
      </c>
      <c r="KS185" s="54"/>
      <c r="KT185" s="54" t="s">
        <v>411</v>
      </c>
      <c r="KU185" s="55" t="s">
        <v>351</v>
      </c>
      <c r="KV185" s="54"/>
      <c r="KW185" s="54" t="s">
        <v>408</v>
      </c>
      <c r="KX185" s="54"/>
      <c r="KY185" s="54"/>
      <c r="KZ185" s="54"/>
      <c r="LA185" s="54"/>
      <c r="LB185" s="54"/>
      <c r="LC185" s="54"/>
      <c r="LD185" s="54"/>
      <c r="LE185" s="54"/>
      <c r="LF185" s="54"/>
      <c r="LG185" s="54"/>
      <c r="LH185" s="54"/>
      <c r="LI185" s="54"/>
      <c r="LJ185" s="54"/>
      <c r="LK185" s="54"/>
      <c r="LL185" s="54"/>
      <c r="LM185" s="54"/>
      <c r="LN185" s="54"/>
      <c r="LO185" s="54"/>
      <c r="LP185" s="54"/>
      <c r="LQ185" s="54"/>
      <c r="LR185" s="54"/>
      <c r="LS185" s="54"/>
      <c r="LT185" s="54"/>
      <c r="LU185" s="54"/>
      <c r="LV185" s="54"/>
      <c r="LW185" s="54"/>
      <c r="LX185" s="54"/>
      <c r="LY185" s="54"/>
      <c r="LZ185" s="54"/>
      <c r="MA185" s="54"/>
      <c r="MB185" s="54"/>
      <c r="MC185" s="54"/>
      <c r="MD185" s="54"/>
      <c r="ME185" s="54"/>
      <c r="MF185" s="54"/>
      <c r="MG185" s="54" t="s">
        <v>355</v>
      </c>
      <c r="MH185" s="63" t="s">
        <v>4357</v>
      </c>
      <c r="MI185" s="54" t="s">
        <v>355</v>
      </c>
      <c r="MJ185" s="54" t="s">
        <v>1121</v>
      </c>
      <c r="MK185" s="54">
        <v>0</v>
      </c>
      <c r="ML185" s="54">
        <v>0</v>
      </c>
      <c r="MM185" s="54">
        <v>1</v>
      </c>
      <c r="MN185" s="54">
        <v>0</v>
      </c>
      <c r="MO185" s="54">
        <v>0</v>
      </c>
      <c r="MP185" s="54">
        <v>0</v>
      </c>
      <c r="MQ185" s="54">
        <v>0</v>
      </c>
      <c r="MR185" s="54">
        <v>0</v>
      </c>
      <c r="MS185" s="54"/>
      <c r="MT185" s="54" t="s">
        <v>324</v>
      </c>
      <c r="MU185" s="54">
        <v>0</v>
      </c>
      <c r="MV185" s="54">
        <v>1</v>
      </c>
      <c r="MW185" s="54"/>
      <c r="MX185" s="54">
        <v>0</v>
      </c>
      <c r="MY185" s="54">
        <v>0</v>
      </c>
      <c r="MZ185" s="54">
        <v>0</v>
      </c>
      <c r="NA185" s="54"/>
      <c r="NB185" s="54" t="s">
        <v>356</v>
      </c>
      <c r="NC185" s="54">
        <v>1</v>
      </c>
      <c r="ND185" s="54">
        <v>1</v>
      </c>
      <c r="NE185" s="54">
        <v>0</v>
      </c>
      <c r="NF185" s="54">
        <v>0</v>
      </c>
      <c r="NG185" s="54" t="s">
        <v>3257</v>
      </c>
      <c r="NH185" s="54">
        <v>0</v>
      </c>
      <c r="NI185" s="54">
        <v>0</v>
      </c>
      <c r="NJ185" s="54">
        <v>1</v>
      </c>
      <c r="NK185" s="54">
        <v>1</v>
      </c>
      <c r="NL185" s="54">
        <v>1</v>
      </c>
      <c r="NM185" s="54">
        <v>0</v>
      </c>
      <c r="NN185" s="54">
        <v>0</v>
      </c>
      <c r="NO185" s="54">
        <v>0</v>
      </c>
      <c r="NP185" s="54">
        <v>0</v>
      </c>
      <c r="NQ185" s="54">
        <v>0</v>
      </c>
      <c r="NR185" s="54">
        <v>0</v>
      </c>
      <c r="NS185" s="54"/>
      <c r="NT185" s="54"/>
      <c r="NU185" s="54" t="s">
        <v>327</v>
      </c>
      <c r="NV185" s="54" t="s">
        <v>310</v>
      </c>
      <c r="NW185" s="54"/>
      <c r="NX185" s="54"/>
      <c r="NY185" s="54"/>
      <c r="NZ185" s="54"/>
      <c r="OA185" s="54"/>
      <c r="OB185" s="54"/>
      <c r="OC185" s="54"/>
      <c r="OD185" s="54"/>
      <c r="OE185" s="54"/>
      <c r="OF185" s="54"/>
      <c r="OG185" s="54"/>
      <c r="OH185" s="54"/>
      <c r="OI185" s="54" t="s">
        <v>358</v>
      </c>
      <c r="OJ185" s="54">
        <v>1</v>
      </c>
      <c r="OK185" s="54">
        <v>0</v>
      </c>
      <c r="OL185" s="54">
        <v>0</v>
      </c>
      <c r="OM185" s="54">
        <v>0</v>
      </c>
      <c r="ON185" s="54">
        <v>0</v>
      </c>
      <c r="OO185" s="54">
        <v>0</v>
      </c>
      <c r="OP185" s="54"/>
      <c r="OQ185" s="54"/>
      <c r="OR185" s="54">
        <v>0</v>
      </c>
      <c r="OS185" s="54">
        <v>0</v>
      </c>
      <c r="OT185" s="54">
        <v>0</v>
      </c>
      <c r="OU185" s="54"/>
      <c r="OV185" s="39"/>
      <c r="OW185" s="54"/>
      <c r="OX185" s="54"/>
      <c r="OY185" s="54"/>
      <c r="OZ185" s="54"/>
      <c r="PA185" s="54"/>
      <c r="PB185" s="54"/>
      <c r="PC185" s="54"/>
      <c r="PD185" s="54"/>
      <c r="PE185" s="54"/>
      <c r="PF185" s="54"/>
      <c r="PG185" s="54"/>
      <c r="PH185" s="54"/>
      <c r="PI185" s="54"/>
      <c r="PJ185" s="54"/>
      <c r="PK185" s="54"/>
      <c r="PL185" s="54"/>
      <c r="PM185" s="54"/>
      <c r="PN185" s="54"/>
      <c r="PO185" s="54"/>
      <c r="PP185" s="54"/>
      <c r="PQ185" s="54"/>
      <c r="PR185" s="54"/>
      <c r="PS185" s="54"/>
      <c r="PT185" s="54"/>
      <c r="PU185" s="54"/>
      <c r="PV185" s="54"/>
      <c r="PW185" s="54"/>
      <c r="PX185" s="54"/>
      <c r="PY185" s="54"/>
      <c r="PZ185" s="54"/>
      <c r="QA185" s="54"/>
      <c r="QB185" s="54"/>
      <c r="QC185" s="54"/>
      <c r="QD185" s="54"/>
      <c r="QE185" s="54"/>
      <c r="QF185" s="54"/>
      <c r="QG185" s="54"/>
      <c r="QH185" s="54"/>
      <c r="QI185" s="54"/>
      <c r="QJ185" s="54"/>
      <c r="QK185" s="54"/>
      <c r="QL185" s="54"/>
      <c r="QM185" s="54"/>
      <c r="QN185" s="54"/>
      <c r="QO185" s="54"/>
      <c r="QP185" s="54"/>
      <c r="QQ185" s="54"/>
      <c r="QR185" s="54"/>
      <c r="QS185" s="54"/>
      <c r="QT185" s="54"/>
      <c r="QU185" s="54"/>
      <c r="QV185" s="54"/>
      <c r="QW185" s="54"/>
      <c r="QX185" s="54"/>
      <c r="QY185" s="54"/>
      <c r="QZ185" s="54"/>
      <c r="RA185" s="54"/>
      <c r="RB185" s="54"/>
      <c r="RC185" s="54"/>
      <c r="RD185" s="54"/>
      <c r="RE185" s="54"/>
      <c r="RF185" s="54"/>
      <c r="RG185" s="54"/>
      <c r="RH185" s="54"/>
      <c r="RI185" s="54"/>
      <c r="RJ185" s="54"/>
      <c r="RK185" s="54"/>
      <c r="RL185" s="54"/>
      <c r="RM185" s="54"/>
      <c r="RN185" s="54"/>
      <c r="RO185" s="54"/>
      <c r="RP185" s="54"/>
      <c r="RQ185" s="54"/>
      <c r="RR185" s="54"/>
      <c r="RS185" s="54"/>
      <c r="RT185" s="54"/>
      <c r="RU185" s="54"/>
      <c r="RV185" s="54"/>
      <c r="RW185" s="54"/>
      <c r="RX185" s="54"/>
      <c r="RY185" s="54"/>
      <c r="RZ185" s="54"/>
      <c r="SA185" s="54"/>
      <c r="SB185" s="54"/>
      <c r="SC185" s="54"/>
      <c r="SD185" s="54"/>
      <c r="SE185" s="54"/>
      <c r="SF185" s="54"/>
      <c r="SG185" s="54"/>
      <c r="SH185" s="54"/>
      <c r="SI185" s="54"/>
      <c r="SJ185" s="54"/>
      <c r="SK185" s="54"/>
      <c r="SL185" s="54"/>
      <c r="SM185" s="54"/>
      <c r="SN185" s="54"/>
      <c r="SO185" s="54"/>
      <c r="SP185" s="54"/>
      <c r="SQ185" s="54"/>
      <c r="SR185" s="54"/>
      <c r="SS185" s="54"/>
      <c r="ST185" s="54"/>
      <c r="SU185" s="54"/>
      <c r="SV185" s="54"/>
      <c r="SW185" s="54"/>
      <c r="SX185" s="54"/>
      <c r="SY185" s="54"/>
      <c r="SZ185" s="54"/>
      <c r="TA185" s="54"/>
      <c r="TB185" s="54"/>
      <c r="TC185" s="54"/>
      <c r="TD185" s="54"/>
      <c r="TE185" s="54"/>
      <c r="TF185" s="54"/>
      <c r="TG185" s="54"/>
      <c r="TH185" s="54"/>
      <c r="TI185" s="54"/>
      <c r="TJ185" s="54"/>
      <c r="TK185" s="54"/>
      <c r="TL185" s="54"/>
      <c r="TM185" s="54"/>
      <c r="TN185" s="54"/>
      <c r="TO185" s="54"/>
      <c r="TP185" s="54"/>
      <c r="TQ185" s="54"/>
      <c r="TR185" s="54"/>
      <c r="TS185" s="54"/>
      <c r="TT185" s="54"/>
      <c r="TU185" s="54"/>
      <c r="TV185" s="54"/>
      <c r="TW185" s="54"/>
      <c r="TX185" s="54"/>
      <c r="TY185" s="54"/>
      <c r="TZ185" s="54"/>
      <c r="UA185" s="54"/>
      <c r="UB185" s="54"/>
      <c r="UC185" s="54"/>
      <c r="UD185" s="54"/>
      <c r="UE185" s="54"/>
      <c r="UF185" s="54"/>
      <c r="UG185" s="54"/>
      <c r="UH185" s="54"/>
      <c r="UI185" s="54"/>
      <c r="UJ185" s="54"/>
      <c r="UK185" s="54"/>
      <c r="UL185" s="54"/>
      <c r="UM185" s="54"/>
      <c r="UN185" s="54"/>
      <c r="UO185" s="54"/>
      <c r="UP185" s="54"/>
      <c r="UQ185" s="54"/>
      <c r="UR185" s="54"/>
      <c r="US185" s="54"/>
      <c r="UT185" s="54"/>
      <c r="UU185" s="54"/>
      <c r="UV185" s="54"/>
      <c r="UW185" s="54"/>
      <c r="UX185" s="54"/>
      <c r="UY185" s="54"/>
      <c r="UZ185" s="54"/>
      <c r="VA185" s="54"/>
      <c r="VB185" s="54"/>
      <c r="VC185" s="54"/>
      <c r="VD185" s="54"/>
      <c r="VE185" s="54"/>
      <c r="VF185" s="54"/>
      <c r="VG185" s="54"/>
      <c r="VH185" s="54"/>
      <c r="VI185" s="54"/>
      <c r="VJ185" s="54"/>
      <c r="VK185" s="54"/>
      <c r="VL185" s="54"/>
      <c r="VM185" s="54"/>
      <c r="VN185" s="54"/>
      <c r="VO185" s="54"/>
      <c r="VP185" s="54"/>
      <c r="VQ185" s="54"/>
      <c r="VR185" s="54"/>
      <c r="VS185" s="54" t="s">
        <v>3438</v>
      </c>
      <c r="VT185" s="54">
        <v>1</v>
      </c>
      <c r="VU185" s="54">
        <v>1</v>
      </c>
      <c r="VV185" s="54">
        <v>1</v>
      </c>
      <c r="VW185" s="54">
        <v>1</v>
      </c>
      <c r="VX185" s="54">
        <v>1</v>
      </c>
      <c r="VY185" s="54">
        <v>1</v>
      </c>
      <c r="VZ185" s="54">
        <v>1</v>
      </c>
      <c r="WA185" s="54">
        <v>0</v>
      </c>
      <c r="WB185" s="54"/>
      <c r="WC185" s="54">
        <v>0</v>
      </c>
      <c r="WD185" s="54">
        <v>0</v>
      </c>
      <c r="WE185" s="54">
        <v>0</v>
      </c>
      <c r="WF185" s="54"/>
      <c r="WG185" s="54" t="s">
        <v>4481</v>
      </c>
      <c r="WH185" s="39" t="s">
        <v>4096</v>
      </c>
      <c r="WI185" s="54" t="s">
        <v>355</v>
      </c>
      <c r="WJ185" s="54">
        <v>0</v>
      </c>
      <c r="WK185" s="54">
        <v>0</v>
      </c>
      <c r="WL185" s="54">
        <v>0</v>
      </c>
      <c r="WM185" s="54">
        <v>0</v>
      </c>
      <c r="WN185" s="54">
        <v>0</v>
      </c>
      <c r="WO185" s="54">
        <v>0</v>
      </c>
      <c r="WP185" s="54">
        <v>0</v>
      </c>
      <c r="WQ185" s="54">
        <v>0</v>
      </c>
      <c r="WR185" s="54">
        <v>0</v>
      </c>
      <c r="WS185" s="54">
        <v>0</v>
      </c>
      <c r="WT185" s="54">
        <v>0</v>
      </c>
      <c r="WU185" s="54"/>
      <c r="WV185" s="54">
        <v>0</v>
      </c>
      <c r="WW185" s="54">
        <v>1</v>
      </c>
      <c r="WX185" s="54">
        <v>0</v>
      </c>
      <c r="WY185" s="54"/>
      <c r="WZ185" s="54"/>
      <c r="XA185" s="54" t="s">
        <v>327</v>
      </c>
      <c r="XB185" s="54"/>
      <c r="XC185" s="54"/>
      <c r="XD185" s="54"/>
      <c r="XE185" s="54"/>
      <c r="XF185" s="54"/>
      <c r="XG185" s="54"/>
      <c r="XH185" s="54"/>
      <c r="XI185" s="54"/>
      <c r="XJ185" s="54" t="s">
        <v>327</v>
      </c>
      <c r="XK185" s="54" t="s">
        <v>327</v>
      </c>
      <c r="XL185" s="54"/>
      <c r="XM185" s="54" t="s">
        <v>355</v>
      </c>
      <c r="XN185" s="54">
        <v>0</v>
      </c>
      <c r="XO185" s="54">
        <v>0</v>
      </c>
      <c r="XP185" s="54">
        <v>0</v>
      </c>
      <c r="XQ185" s="54"/>
      <c r="XR185" s="54">
        <v>0</v>
      </c>
      <c r="XS185" s="54">
        <v>1</v>
      </c>
      <c r="XT185" s="54">
        <v>0</v>
      </c>
      <c r="XU185" s="54"/>
      <c r="XV185" s="54"/>
      <c r="XW185" s="54" t="s">
        <v>1915</v>
      </c>
      <c r="XX185" s="54">
        <v>233923067</v>
      </c>
      <c r="XY185" s="54" t="s">
        <v>3440</v>
      </c>
      <c r="XZ185" s="53">
        <v>44519.850902777784</v>
      </c>
      <c r="YA185" s="54"/>
      <c r="YB185" s="54"/>
      <c r="YC185" s="54" t="s">
        <v>336</v>
      </c>
      <c r="YD185" s="54" t="s">
        <v>337</v>
      </c>
      <c r="YE185" s="54"/>
      <c r="YF185" s="54">
        <v>199</v>
      </c>
    </row>
    <row r="186" spans="1:656" s="6" customFormat="1" x14ac:dyDescent="0.25">
      <c r="A186" s="56">
        <v>44519.935873831018</v>
      </c>
      <c r="B186" s="57">
        <v>44519.967199710649</v>
      </c>
      <c r="C186" s="57">
        <v>44519</v>
      </c>
      <c r="D186" s="58" t="s">
        <v>2735</v>
      </c>
      <c r="E186" s="58" t="s">
        <v>1027</v>
      </c>
      <c r="F186" s="57">
        <v>44518</v>
      </c>
      <c r="G186" s="58" t="s">
        <v>310</v>
      </c>
      <c r="H186" s="58" t="s">
        <v>310</v>
      </c>
      <c r="I186" s="58" t="s">
        <v>1915</v>
      </c>
      <c r="J186" s="58" t="s">
        <v>1029</v>
      </c>
      <c r="K186" s="58" t="s">
        <v>441</v>
      </c>
      <c r="L186" s="58"/>
      <c r="M186" s="58" t="s">
        <v>681</v>
      </c>
      <c r="N186" s="58" t="s">
        <v>327</v>
      </c>
      <c r="O186" s="58" t="s">
        <v>382</v>
      </c>
      <c r="P186" s="58" t="s">
        <v>401</v>
      </c>
      <c r="Q186" s="58"/>
      <c r="R186" s="58" t="s">
        <v>317</v>
      </c>
      <c r="S186" s="58">
        <v>1</v>
      </c>
      <c r="T186" s="58">
        <v>0</v>
      </c>
      <c r="U186" s="58">
        <v>1</v>
      </c>
      <c r="V186" s="58" t="s">
        <v>318</v>
      </c>
      <c r="W186" s="58">
        <v>1</v>
      </c>
      <c r="X186" s="58">
        <v>0</v>
      </c>
      <c r="Y186" s="58">
        <v>0</v>
      </c>
      <c r="Z186" s="58">
        <v>0</v>
      </c>
      <c r="AA186" s="58" t="s">
        <v>841</v>
      </c>
      <c r="AB186" s="58">
        <v>1</v>
      </c>
      <c r="AC186" s="58">
        <v>1</v>
      </c>
      <c r="AD186" s="58">
        <v>1</v>
      </c>
      <c r="AE186" s="58">
        <v>0</v>
      </c>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c r="BZ186" s="58"/>
      <c r="CA186" s="58"/>
      <c r="CB186" s="58"/>
      <c r="CC186" s="58"/>
      <c r="CD186" s="58"/>
      <c r="CE186" s="58"/>
      <c r="CF186" s="58"/>
      <c r="CG186" s="58"/>
      <c r="CH186" s="58"/>
      <c r="CI186" s="58"/>
      <c r="CJ186" s="58"/>
      <c r="CK186" s="58"/>
      <c r="CL186" s="58"/>
      <c r="CM186" s="58"/>
      <c r="CN186" s="58"/>
      <c r="CO186" s="58"/>
      <c r="CP186" s="58"/>
      <c r="CQ186" s="58"/>
      <c r="CR186" s="58"/>
      <c r="CS186" s="58"/>
      <c r="CT186" s="58"/>
      <c r="CU186" s="58"/>
      <c r="CV186" s="58"/>
      <c r="CW186" s="58"/>
      <c r="CX186" s="58"/>
      <c r="CY186" s="58"/>
      <c r="CZ186" s="58"/>
      <c r="DA186" s="58"/>
      <c r="DB186" s="58"/>
      <c r="DC186" s="58"/>
      <c r="DD186" s="58"/>
      <c r="DE186" s="58"/>
      <c r="DF186" s="58"/>
      <c r="DG186" s="58"/>
      <c r="DH186" s="58"/>
      <c r="DI186" s="58"/>
      <c r="DJ186" s="58"/>
      <c r="DK186" s="58"/>
      <c r="DL186" s="58"/>
      <c r="DM186" s="58"/>
      <c r="DN186" s="58"/>
      <c r="DO186" s="58"/>
      <c r="DP186" s="58"/>
      <c r="DQ186" s="58"/>
      <c r="DR186" s="58"/>
      <c r="DS186" s="58"/>
      <c r="DT186" s="58"/>
      <c r="DU186" s="58"/>
      <c r="DV186" s="58"/>
      <c r="DW186" s="58"/>
      <c r="DX186" s="58"/>
      <c r="DY186" s="58"/>
      <c r="DZ186" s="58"/>
      <c r="EA186" s="58"/>
      <c r="EB186" s="58"/>
      <c r="EC186" s="58"/>
      <c r="ED186" s="58"/>
      <c r="EE186" s="58"/>
      <c r="EF186" s="58"/>
      <c r="EG186" s="58"/>
      <c r="EH186" s="58"/>
      <c r="EI186" s="58"/>
      <c r="EJ186" s="58" t="s">
        <v>318</v>
      </c>
      <c r="EK186" s="58">
        <v>1</v>
      </c>
      <c r="EL186" s="58">
        <v>0</v>
      </c>
      <c r="EM186" s="58">
        <v>0</v>
      </c>
      <c r="EN186" s="58">
        <v>0</v>
      </c>
      <c r="EO186" s="58">
        <v>0</v>
      </c>
      <c r="EP186" s="58">
        <v>0</v>
      </c>
      <c r="EQ186" s="58"/>
      <c r="ER186" s="58"/>
      <c r="ES186" s="58"/>
      <c r="ET186" s="58"/>
      <c r="EU186" s="58"/>
      <c r="EV186" s="58"/>
      <c r="EW186" s="58"/>
      <c r="EX186" s="58"/>
      <c r="EY186" s="58"/>
      <c r="EZ186" s="58"/>
      <c r="FA186" s="58"/>
      <c r="FB186" s="58"/>
      <c r="FC186" s="58"/>
      <c r="FD186" s="58"/>
      <c r="FE186" s="58"/>
      <c r="FF186" s="58"/>
      <c r="FG186" s="58"/>
      <c r="FH186" s="58"/>
      <c r="FI186" s="58"/>
      <c r="FJ186" s="58"/>
      <c r="FK186" s="58"/>
      <c r="FL186" s="58"/>
      <c r="FM186" s="58"/>
      <c r="FN186" s="58"/>
      <c r="FO186" s="58"/>
      <c r="FP186" s="58"/>
      <c r="FQ186" s="58"/>
      <c r="FR186" s="58"/>
      <c r="FS186" s="58"/>
      <c r="FT186" s="58"/>
      <c r="FU186" s="58"/>
      <c r="FV186" s="58"/>
      <c r="FW186" s="58"/>
      <c r="FX186" s="58"/>
      <c r="FY186" s="58"/>
      <c r="FZ186" s="58"/>
      <c r="GA186" s="58"/>
      <c r="GB186" s="58"/>
      <c r="GC186" s="58"/>
      <c r="GD186" s="58"/>
      <c r="GE186" s="58"/>
      <c r="GF186" s="58"/>
      <c r="GG186" s="58"/>
      <c r="GH186" s="58"/>
      <c r="GI186" s="58"/>
      <c r="GJ186" s="58"/>
      <c r="GK186" s="58"/>
      <c r="GL186" s="58"/>
      <c r="GM186" s="58"/>
      <c r="GN186" s="58"/>
      <c r="GO186" s="58"/>
      <c r="GP186" s="58"/>
      <c r="GQ186" s="58"/>
      <c r="GR186" s="58"/>
      <c r="GS186" s="58"/>
      <c r="GT186" s="58"/>
      <c r="GU186" s="58"/>
      <c r="GV186" s="58"/>
      <c r="GW186" s="58"/>
      <c r="GX186" s="58"/>
      <c r="GY186" s="58"/>
      <c r="GZ186" s="58"/>
      <c r="HA186" s="58"/>
      <c r="HB186" s="58"/>
      <c r="HC186" s="58"/>
      <c r="HD186" s="58"/>
      <c r="HE186" s="58"/>
      <c r="HF186" s="58"/>
      <c r="HG186" s="58"/>
      <c r="HH186" s="58"/>
      <c r="HI186" s="58"/>
      <c r="HJ186" s="58"/>
      <c r="HK186" s="58"/>
      <c r="HL186" s="58"/>
      <c r="HM186" s="58"/>
      <c r="HN186" s="58"/>
      <c r="HO186" s="58"/>
      <c r="HP186" s="58"/>
      <c r="HQ186" s="58"/>
      <c r="HR186" s="58"/>
      <c r="HS186" s="58"/>
      <c r="HT186" s="58"/>
      <c r="HU186" s="58"/>
      <c r="HV186" s="58"/>
      <c r="HW186" s="58"/>
      <c r="HX186" s="58"/>
      <c r="HY186" s="58"/>
      <c r="HZ186" s="58"/>
      <c r="IA186" s="58"/>
      <c r="IB186" s="58"/>
      <c r="IC186" s="58"/>
      <c r="ID186" s="39" t="s">
        <v>4254</v>
      </c>
      <c r="IE186" s="58"/>
      <c r="IF186" s="58"/>
      <c r="IG186" s="58"/>
      <c r="IH186" s="58"/>
      <c r="II186" s="58"/>
      <c r="IJ186" s="58"/>
      <c r="IK186" s="58"/>
      <c r="IL186" s="58"/>
      <c r="IM186" s="58"/>
      <c r="IN186" s="58"/>
      <c r="IO186" s="58"/>
      <c r="IP186" s="58"/>
      <c r="IQ186" s="58"/>
      <c r="IR186" s="39"/>
      <c r="IS186" s="58"/>
      <c r="IT186" s="58"/>
      <c r="IU186" s="58"/>
      <c r="IV186" s="58"/>
      <c r="IW186" s="58"/>
      <c r="IX186" s="58"/>
      <c r="IY186" s="58"/>
      <c r="IZ186" s="58"/>
      <c r="JA186" s="58"/>
      <c r="JB186" s="58"/>
      <c r="JC186" s="58"/>
      <c r="JD186" s="58"/>
      <c r="JE186" s="58"/>
      <c r="JF186" s="58"/>
      <c r="JG186" s="58"/>
      <c r="JH186" s="58"/>
      <c r="JI186" s="58"/>
      <c r="JJ186" s="58"/>
      <c r="JK186" s="58"/>
      <c r="JL186" s="58"/>
      <c r="JM186" s="58"/>
      <c r="JN186" s="39"/>
      <c r="JO186" s="39"/>
      <c r="JP186" s="58"/>
      <c r="JQ186" s="58"/>
      <c r="JR186" s="58"/>
      <c r="JS186" s="58"/>
      <c r="JT186" s="58"/>
      <c r="JU186" s="58"/>
      <c r="JV186" s="58"/>
      <c r="JW186" s="58"/>
      <c r="JX186" s="58"/>
      <c r="JY186" s="58"/>
      <c r="JZ186" s="58"/>
      <c r="KA186" s="58"/>
      <c r="KB186" s="59"/>
      <c r="KC186" s="58"/>
      <c r="KD186" s="58"/>
      <c r="KE186" s="58"/>
      <c r="KF186" s="58"/>
      <c r="KG186" s="58"/>
      <c r="KH186" s="58"/>
      <c r="KI186" s="58"/>
      <c r="KJ186" s="58"/>
      <c r="KK186" s="58"/>
      <c r="KL186" s="58"/>
      <c r="KM186" s="58"/>
      <c r="KN186" s="58"/>
      <c r="KO186" s="58"/>
      <c r="KP186" s="58"/>
      <c r="KQ186" s="58"/>
      <c r="KR186" s="58"/>
      <c r="KS186" s="58"/>
      <c r="KT186" s="58"/>
      <c r="KU186" s="58"/>
      <c r="KV186" s="58"/>
      <c r="KW186" s="58"/>
      <c r="KX186" s="58"/>
      <c r="KY186" s="58"/>
      <c r="KZ186" s="58"/>
      <c r="LA186" s="58"/>
      <c r="LB186" s="58"/>
      <c r="LC186" s="58"/>
      <c r="LD186" s="58"/>
      <c r="LE186" s="58"/>
      <c r="LF186" s="58"/>
      <c r="LG186" s="58"/>
      <c r="LH186" s="58"/>
      <c r="LI186" s="58"/>
      <c r="LJ186" s="58"/>
      <c r="LK186" s="58"/>
      <c r="LL186" s="58"/>
      <c r="LM186" s="58"/>
      <c r="LN186" s="58"/>
      <c r="LO186" s="58"/>
      <c r="LP186" s="58"/>
      <c r="LQ186" s="58"/>
      <c r="LR186" s="58"/>
      <c r="LS186" s="58"/>
      <c r="LT186" s="58"/>
      <c r="LU186" s="58"/>
      <c r="LV186" s="58"/>
      <c r="LW186" s="58"/>
      <c r="LX186" s="58"/>
      <c r="LY186" s="58"/>
      <c r="LZ186" s="58"/>
      <c r="MA186" s="58"/>
      <c r="MB186" s="58"/>
      <c r="MC186" s="58"/>
      <c r="MD186" s="58"/>
      <c r="ME186" s="58"/>
      <c r="MF186" s="58"/>
      <c r="MG186" s="58"/>
      <c r="MH186" s="58"/>
      <c r="MI186" s="58"/>
      <c r="MJ186" s="58" t="s">
        <v>1121</v>
      </c>
      <c r="MK186" s="58">
        <v>0</v>
      </c>
      <c r="ML186" s="58">
        <v>0</v>
      </c>
      <c r="MM186" s="58">
        <v>1</v>
      </c>
      <c r="MN186" s="58">
        <v>0</v>
      </c>
      <c r="MO186" s="58">
        <v>0</v>
      </c>
      <c r="MP186" s="58">
        <v>0</v>
      </c>
      <c r="MQ186" s="58">
        <v>0</v>
      </c>
      <c r="MR186" s="58">
        <v>0</v>
      </c>
      <c r="MS186" s="58"/>
      <c r="MT186" s="58"/>
      <c r="MU186" s="58"/>
      <c r="MV186" s="58"/>
      <c r="MW186" s="58"/>
      <c r="MX186" s="58"/>
      <c r="MY186" s="58"/>
      <c r="MZ186" s="58"/>
      <c r="NA186" s="58"/>
      <c r="NB186" s="58" t="s">
        <v>325</v>
      </c>
      <c r="NC186" s="58">
        <v>1</v>
      </c>
      <c r="ND186" s="58">
        <v>0</v>
      </c>
      <c r="NE186" s="58">
        <v>0</v>
      </c>
      <c r="NF186" s="58">
        <v>0</v>
      </c>
      <c r="NG186" s="58"/>
      <c r="NH186" s="58"/>
      <c r="NI186" s="58"/>
      <c r="NJ186" s="58"/>
      <c r="NK186" s="58"/>
      <c r="NL186" s="58"/>
      <c r="NM186" s="58"/>
      <c r="NN186" s="58"/>
      <c r="NO186" s="58"/>
      <c r="NP186" s="58"/>
      <c r="NQ186" s="58"/>
      <c r="NR186" s="58"/>
      <c r="NS186" s="58"/>
      <c r="NT186" s="58"/>
      <c r="NU186" s="58"/>
      <c r="NV186" s="58"/>
      <c r="NW186" s="58"/>
      <c r="NX186" s="58"/>
      <c r="NY186" s="58"/>
      <c r="NZ186" s="58"/>
      <c r="OA186" s="58"/>
      <c r="OB186" s="58"/>
      <c r="OC186" s="58"/>
      <c r="OD186" s="58"/>
      <c r="OE186" s="58"/>
      <c r="OF186" s="58"/>
      <c r="OG186" s="58"/>
      <c r="OH186" s="58"/>
      <c r="OI186" s="58"/>
      <c r="OJ186" s="58"/>
      <c r="OK186" s="58"/>
      <c r="OL186" s="58"/>
      <c r="OM186" s="58"/>
      <c r="ON186" s="58"/>
      <c r="OO186" s="58"/>
      <c r="OP186" s="58"/>
      <c r="OQ186" s="58"/>
      <c r="OR186" s="58"/>
      <c r="OS186" s="58"/>
      <c r="OT186" s="58"/>
      <c r="OU186" s="58"/>
      <c r="OV186" s="39" t="s">
        <v>1202</v>
      </c>
      <c r="OW186" s="58">
        <v>0</v>
      </c>
      <c r="OX186" s="58">
        <v>0</v>
      </c>
      <c r="OY186" s="58">
        <v>1</v>
      </c>
      <c r="OZ186" s="58">
        <v>0</v>
      </c>
      <c r="PA186" s="58">
        <v>0</v>
      </c>
      <c r="PB186" s="58">
        <v>0</v>
      </c>
      <c r="PC186" s="58">
        <v>0</v>
      </c>
      <c r="PD186" s="58">
        <v>0</v>
      </c>
      <c r="PE186" s="58"/>
      <c r="PF186" s="58"/>
      <c r="PG186" s="58"/>
      <c r="PH186" s="58">
        <v>0</v>
      </c>
      <c r="PI186" s="58">
        <v>0</v>
      </c>
      <c r="PJ186" s="58">
        <v>0</v>
      </c>
      <c r="PK186" s="58"/>
      <c r="PL186" s="58"/>
      <c r="PM186" s="58"/>
      <c r="PN186" s="58"/>
      <c r="PO186" s="58"/>
      <c r="PP186" s="58"/>
      <c r="PQ186" s="58"/>
      <c r="PR186" s="58"/>
      <c r="PS186" s="58"/>
      <c r="PT186" s="58"/>
      <c r="PU186" s="58"/>
      <c r="PV186" s="58"/>
      <c r="PW186" s="58"/>
      <c r="PX186" s="58"/>
      <c r="PY186" s="58"/>
      <c r="PZ186" s="58"/>
      <c r="QA186" s="58"/>
      <c r="QB186" s="58"/>
      <c r="QC186" s="58" t="s">
        <v>844</v>
      </c>
      <c r="QD186" s="58"/>
      <c r="QE186" s="58" t="s">
        <v>3442</v>
      </c>
      <c r="QF186" s="58">
        <v>0</v>
      </c>
      <c r="QG186" s="58">
        <v>1</v>
      </c>
      <c r="QH186" s="58">
        <v>1</v>
      </c>
      <c r="QI186" s="58">
        <v>1</v>
      </c>
      <c r="QJ186" s="58">
        <v>1</v>
      </c>
      <c r="QK186" s="58">
        <v>0</v>
      </c>
      <c r="QL186" s="58">
        <v>0</v>
      </c>
      <c r="QM186" s="58">
        <v>0</v>
      </c>
      <c r="QN186" s="58">
        <v>0</v>
      </c>
      <c r="QO186" s="58"/>
      <c r="QP186" s="58" t="s">
        <v>318</v>
      </c>
      <c r="QQ186" s="58">
        <v>0</v>
      </c>
      <c r="QR186" s="58">
        <v>0</v>
      </c>
      <c r="QS186" s="58">
        <v>0</v>
      </c>
      <c r="QT186" s="58">
        <v>0</v>
      </c>
      <c r="QU186" s="58">
        <v>0</v>
      </c>
      <c r="QV186" s="58">
        <v>1</v>
      </c>
      <c r="QW186" s="58">
        <v>0</v>
      </c>
      <c r="QX186" s="58">
        <v>0</v>
      </c>
      <c r="QY186" s="58">
        <v>0</v>
      </c>
      <c r="QZ186" s="58"/>
      <c r="RA186" s="58"/>
      <c r="RB186" s="58"/>
      <c r="RC186" s="58"/>
      <c r="RD186" s="58"/>
      <c r="RE186" s="58"/>
      <c r="RF186" s="58"/>
      <c r="RG186" s="58"/>
      <c r="RH186" s="58"/>
      <c r="RI186" s="58"/>
      <c r="RJ186" s="58"/>
      <c r="RK186" s="58"/>
      <c r="RL186" s="58"/>
      <c r="RM186" s="58"/>
      <c r="RN186" s="58"/>
      <c r="RO186" s="58"/>
      <c r="RP186" s="58"/>
      <c r="RQ186" s="58"/>
      <c r="RR186" s="58"/>
      <c r="RS186" s="58"/>
      <c r="RT186" s="58"/>
      <c r="RU186" s="58"/>
      <c r="RV186" s="58"/>
      <c r="RW186" s="58"/>
      <c r="RX186" s="58"/>
      <c r="RY186" s="58"/>
      <c r="RZ186" s="58"/>
      <c r="SA186" s="58"/>
      <c r="SB186" s="58"/>
      <c r="SC186" s="58"/>
      <c r="SD186" s="58"/>
      <c r="SE186" s="58"/>
      <c r="SF186" s="58"/>
      <c r="SG186" s="58"/>
      <c r="SH186" s="58"/>
      <c r="SI186" s="58"/>
      <c r="SJ186" s="58"/>
      <c r="SK186" s="58"/>
      <c r="SL186" s="58"/>
      <c r="SM186" s="58"/>
      <c r="SN186" s="58"/>
      <c r="SO186" s="58"/>
      <c r="SP186" s="58"/>
      <c r="SQ186" s="58"/>
      <c r="SR186" s="58"/>
      <c r="SS186" s="58"/>
      <c r="ST186" s="58"/>
      <c r="SU186" s="58"/>
      <c r="SV186" s="58"/>
      <c r="SW186" s="58"/>
      <c r="SX186" s="58"/>
      <c r="SY186" s="58"/>
      <c r="SZ186" s="58"/>
      <c r="TA186" s="58"/>
      <c r="TB186" s="58"/>
      <c r="TC186" s="58"/>
      <c r="TD186" s="58"/>
      <c r="TE186" s="58"/>
      <c r="TF186" s="58"/>
      <c r="TG186" s="58"/>
      <c r="TH186" s="58"/>
      <c r="TI186" s="58"/>
      <c r="TJ186" s="58"/>
      <c r="TK186" s="58"/>
      <c r="TL186" s="58"/>
      <c r="TM186" s="58"/>
      <c r="TN186" s="58"/>
      <c r="TO186" s="58"/>
      <c r="TP186" s="58"/>
      <c r="TQ186" s="58"/>
      <c r="TR186" s="58"/>
      <c r="TS186" s="58"/>
      <c r="TT186" s="58"/>
      <c r="TU186" s="58"/>
      <c r="TV186" s="58"/>
      <c r="TW186" s="58"/>
      <c r="TX186" s="58"/>
      <c r="TY186" s="58"/>
      <c r="TZ186" s="58"/>
      <c r="UA186" s="58"/>
      <c r="UB186" s="58"/>
      <c r="UC186" s="58"/>
      <c r="UD186" s="58"/>
      <c r="UE186" s="58"/>
      <c r="UF186" s="58"/>
      <c r="UG186" s="58"/>
      <c r="UH186" s="58"/>
      <c r="UI186" s="58"/>
      <c r="UJ186" s="58"/>
      <c r="UK186" s="58"/>
      <c r="UL186" s="58"/>
      <c r="UM186" s="58"/>
      <c r="UN186" s="58"/>
      <c r="UO186" s="58"/>
      <c r="UP186" s="58"/>
      <c r="UQ186" s="58"/>
      <c r="UR186" s="58"/>
      <c r="US186" s="58"/>
      <c r="UT186" s="58"/>
      <c r="UU186" s="58"/>
      <c r="UV186" s="58"/>
      <c r="UW186" s="58"/>
      <c r="UX186" s="58"/>
      <c r="UY186" s="58"/>
      <c r="UZ186" s="58"/>
      <c r="VA186" s="58"/>
      <c r="VB186" s="58"/>
      <c r="VC186" s="58"/>
      <c r="VD186" s="58"/>
      <c r="VE186" s="58"/>
      <c r="VF186" s="58"/>
      <c r="VG186" s="58"/>
      <c r="VH186" s="58"/>
      <c r="VI186" s="58"/>
      <c r="VJ186" s="58"/>
      <c r="VK186" s="58"/>
      <c r="VL186" s="58"/>
      <c r="VM186" s="58"/>
      <c r="VN186" s="58"/>
      <c r="VO186" s="58"/>
      <c r="VP186" s="58"/>
      <c r="VQ186" s="58"/>
      <c r="VR186" s="58"/>
      <c r="VS186" s="58" t="s">
        <v>3443</v>
      </c>
      <c r="VT186" s="58">
        <v>1</v>
      </c>
      <c r="VU186" s="58">
        <v>1</v>
      </c>
      <c r="VV186" s="58">
        <v>1</v>
      </c>
      <c r="VW186" s="58">
        <v>1</v>
      </c>
      <c r="VX186" s="58">
        <v>1</v>
      </c>
      <c r="VY186" s="58">
        <v>1</v>
      </c>
      <c r="VZ186" s="58">
        <v>1</v>
      </c>
      <c r="WA186" s="58">
        <v>0</v>
      </c>
      <c r="WB186" s="58"/>
      <c r="WC186" s="58">
        <v>0</v>
      </c>
      <c r="WD186" s="58">
        <v>0</v>
      </c>
      <c r="WE186" s="58">
        <v>0</v>
      </c>
      <c r="WF186" s="58"/>
      <c r="WG186" s="58" t="s">
        <v>4482</v>
      </c>
      <c r="WH186" s="58" t="s">
        <v>4513</v>
      </c>
      <c r="WI186" s="58" t="s">
        <v>489</v>
      </c>
      <c r="WJ186" s="58">
        <v>0</v>
      </c>
      <c r="WK186" s="58">
        <v>0</v>
      </c>
      <c r="WL186" s="58">
        <v>0</v>
      </c>
      <c r="WM186" s="58">
        <v>0</v>
      </c>
      <c r="WN186" s="58">
        <v>0</v>
      </c>
      <c r="WO186" s="58">
        <v>1</v>
      </c>
      <c r="WP186" s="58">
        <v>0</v>
      </c>
      <c r="WQ186" s="58">
        <v>0</v>
      </c>
      <c r="WR186" s="58">
        <v>0</v>
      </c>
      <c r="WS186" s="58">
        <v>0</v>
      </c>
      <c r="WT186" s="58">
        <v>0</v>
      </c>
      <c r="WU186" s="58"/>
      <c r="WV186" s="58">
        <v>0</v>
      </c>
      <c r="WW186" s="58">
        <v>0</v>
      </c>
      <c r="WX186" s="58">
        <v>0</v>
      </c>
      <c r="WY186" s="58"/>
      <c r="WZ186" s="58" t="s">
        <v>5072</v>
      </c>
      <c r="XA186" s="58" t="s">
        <v>327</v>
      </c>
      <c r="XB186" s="58"/>
      <c r="XC186" s="58"/>
      <c r="XD186" s="58"/>
      <c r="XE186" s="58"/>
      <c r="XF186" s="58"/>
      <c r="XG186" s="58"/>
      <c r="XH186" s="58"/>
      <c r="XI186" s="58"/>
      <c r="XJ186" s="58" t="s">
        <v>327</v>
      </c>
      <c r="XK186" s="58" t="s">
        <v>327</v>
      </c>
      <c r="XL186" s="58"/>
      <c r="XM186" s="58" t="s">
        <v>355</v>
      </c>
      <c r="XN186" s="58">
        <v>0</v>
      </c>
      <c r="XO186" s="58">
        <v>0</v>
      </c>
      <c r="XP186" s="58">
        <v>0</v>
      </c>
      <c r="XQ186" s="58"/>
      <c r="XR186" s="58">
        <v>0</v>
      </c>
      <c r="XS186" s="58">
        <v>1</v>
      </c>
      <c r="XT186" s="58">
        <v>0</v>
      </c>
      <c r="XU186" s="58"/>
      <c r="XV186" s="58"/>
      <c r="XW186" s="58" t="s">
        <v>1915</v>
      </c>
      <c r="XX186" s="58">
        <v>233929900</v>
      </c>
      <c r="XY186" s="58" t="s">
        <v>3446</v>
      </c>
      <c r="XZ186" s="57">
        <v>44519.883194444446</v>
      </c>
      <c r="YA186" s="58"/>
      <c r="YB186" s="58"/>
      <c r="YC186" s="58" t="s">
        <v>336</v>
      </c>
      <c r="YD186" s="58" t="s">
        <v>337</v>
      </c>
      <c r="YE186" s="58"/>
      <c r="YF186" s="58">
        <v>200</v>
      </c>
    </row>
    <row r="187" spans="1:656" s="6" customFormat="1" x14ac:dyDescent="0.25">
      <c r="A187" s="52">
        <v>44519.96802252315</v>
      </c>
      <c r="B187" s="53">
        <v>44519.982546030093</v>
      </c>
      <c r="C187" s="53">
        <v>44519</v>
      </c>
      <c r="D187" s="54" t="s">
        <v>2735</v>
      </c>
      <c r="E187" s="54" t="s">
        <v>1027</v>
      </c>
      <c r="F187" s="53">
        <v>44518</v>
      </c>
      <c r="G187" s="54" t="s">
        <v>310</v>
      </c>
      <c r="H187" s="54" t="s">
        <v>310</v>
      </c>
      <c r="I187" s="54" t="s">
        <v>1915</v>
      </c>
      <c r="J187" s="54" t="s">
        <v>1029</v>
      </c>
      <c r="K187" s="54" t="s">
        <v>313</v>
      </c>
      <c r="L187" s="54"/>
      <c r="M187" s="54" t="s">
        <v>681</v>
      </c>
      <c r="N187" s="54" t="s">
        <v>310</v>
      </c>
      <c r="O187" s="54" t="s">
        <v>382</v>
      </c>
      <c r="P187" s="54" t="s">
        <v>401</v>
      </c>
      <c r="Q187" s="54"/>
      <c r="R187" s="54" t="s">
        <v>317</v>
      </c>
      <c r="S187" s="54">
        <v>3</v>
      </c>
      <c r="T187" s="54">
        <v>0</v>
      </c>
      <c r="U187" s="54">
        <v>3</v>
      </c>
      <c r="V187" s="54" t="s">
        <v>318</v>
      </c>
      <c r="W187" s="54">
        <v>1</v>
      </c>
      <c r="X187" s="54">
        <v>0</v>
      </c>
      <c r="Y187" s="54">
        <v>0</v>
      </c>
      <c r="Z187" s="54">
        <v>0</v>
      </c>
      <c r="AA187" s="54" t="s">
        <v>402</v>
      </c>
      <c r="AB187" s="54">
        <v>1</v>
      </c>
      <c r="AC187" s="54">
        <v>1</v>
      </c>
      <c r="AD187" s="54">
        <v>0</v>
      </c>
      <c r="AE187" s="54">
        <v>0</v>
      </c>
      <c r="AF187" s="54"/>
      <c r="AG187" s="54"/>
      <c r="AH187" s="54"/>
      <c r="AI187" s="54"/>
      <c r="AJ187" s="54"/>
      <c r="AK187" s="54"/>
      <c r="AL187" s="54"/>
      <c r="AM187" s="54"/>
      <c r="AN187" s="54"/>
      <c r="AO187" s="54"/>
      <c r="AP187" s="54"/>
      <c r="AQ187" s="54"/>
      <c r="AR187" s="54"/>
      <c r="AS187" s="54"/>
      <c r="AT187" s="54"/>
      <c r="AU187" s="54"/>
      <c r="AV187" s="54"/>
      <c r="AW187" s="54"/>
      <c r="AX187" s="54"/>
      <c r="AY187" s="54"/>
      <c r="AZ187" s="54"/>
      <c r="BA187" s="54"/>
      <c r="BB187" s="54"/>
      <c r="BC187" s="54"/>
      <c r="BD187" s="54"/>
      <c r="BE187" s="54"/>
      <c r="BF187" s="54"/>
      <c r="BG187" s="54"/>
      <c r="BH187" s="54"/>
      <c r="BI187" s="54"/>
      <c r="BJ187" s="54"/>
      <c r="BK187" s="54"/>
      <c r="BL187" s="54"/>
      <c r="BM187" s="54"/>
      <c r="BN187" s="54"/>
      <c r="BO187" s="54"/>
      <c r="BP187" s="54"/>
      <c r="BQ187" s="54"/>
      <c r="BR187" s="54"/>
      <c r="BS187" s="54"/>
      <c r="BT187" s="54"/>
      <c r="BU187" s="54"/>
      <c r="BV187" s="54"/>
      <c r="BW187" s="54"/>
      <c r="BX187" s="54"/>
      <c r="BY187" s="54"/>
      <c r="BZ187" s="54"/>
      <c r="CA187" s="54"/>
      <c r="CB187" s="54"/>
      <c r="CC187" s="54"/>
      <c r="CD187" s="54"/>
      <c r="CE187" s="54"/>
      <c r="CF187" s="54"/>
      <c r="CG187" s="54"/>
      <c r="CH187" s="54"/>
      <c r="CI187" s="54"/>
      <c r="CJ187" s="54"/>
      <c r="CK187" s="54"/>
      <c r="CL187" s="54"/>
      <c r="CM187" s="54"/>
      <c r="CN187" s="54"/>
      <c r="CO187" s="54"/>
      <c r="CP187" s="54"/>
      <c r="CQ187" s="54"/>
      <c r="CR187" s="54"/>
      <c r="CS187" s="54"/>
      <c r="CT187" s="54"/>
      <c r="CU187" s="54"/>
      <c r="CV187" s="54"/>
      <c r="CW187" s="54"/>
      <c r="CX187" s="54"/>
      <c r="CY187" s="54"/>
      <c r="CZ187" s="54"/>
      <c r="DA187" s="54"/>
      <c r="DB187" s="54"/>
      <c r="DC187" s="54"/>
      <c r="DD187" s="54"/>
      <c r="DE187" s="54"/>
      <c r="DF187" s="54"/>
      <c r="DG187" s="54"/>
      <c r="DH187" s="54"/>
      <c r="DI187" s="54"/>
      <c r="DJ187" s="54"/>
      <c r="DK187" s="54"/>
      <c r="DL187" s="54"/>
      <c r="DM187" s="54"/>
      <c r="DN187" s="54"/>
      <c r="DO187" s="54"/>
      <c r="DP187" s="54"/>
      <c r="DQ187" s="54"/>
      <c r="DR187" s="54"/>
      <c r="DS187" s="54"/>
      <c r="DT187" s="54"/>
      <c r="DU187" s="54"/>
      <c r="DV187" s="54"/>
      <c r="DW187" s="54"/>
      <c r="DX187" s="54"/>
      <c r="DY187" s="54"/>
      <c r="DZ187" s="54"/>
      <c r="EA187" s="54"/>
      <c r="EB187" s="54"/>
      <c r="EC187" s="54"/>
      <c r="ED187" s="54"/>
      <c r="EE187" s="54"/>
      <c r="EF187" s="54"/>
      <c r="EG187" s="54"/>
      <c r="EH187" s="54"/>
      <c r="EI187" s="54"/>
      <c r="EJ187" s="54" t="s">
        <v>318</v>
      </c>
      <c r="EK187" s="54">
        <v>1</v>
      </c>
      <c r="EL187" s="54">
        <v>0</v>
      </c>
      <c r="EM187" s="54">
        <v>0</v>
      </c>
      <c r="EN187" s="54">
        <v>0</v>
      </c>
      <c r="EO187" s="54">
        <v>0</v>
      </c>
      <c r="EP187" s="54">
        <v>0</v>
      </c>
      <c r="EQ187" s="54"/>
      <c r="ER187" s="54"/>
      <c r="ES187" s="54"/>
      <c r="ET187" s="54"/>
      <c r="EU187" s="54"/>
      <c r="EV187" s="54"/>
      <c r="EW187" s="54"/>
      <c r="EX187" s="54"/>
      <c r="EY187" s="54"/>
      <c r="EZ187" s="54"/>
      <c r="FA187" s="54"/>
      <c r="FB187" s="54"/>
      <c r="FC187" s="54"/>
      <c r="FD187" s="54"/>
      <c r="FE187" s="54"/>
      <c r="FF187" s="54"/>
      <c r="FG187" s="54"/>
      <c r="FH187" s="54"/>
      <c r="FI187" s="54"/>
      <c r="FJ187" s="54"/>
      <c r="FK187" s="54"/>
      <c r="FL187" s="54"/>
      <c r="FM187" s="54"/>
      <c r="FN187" s="54"/>
      <c r="FO187" s="54"/>
      <c r="FP187" s="54"/>
      <c r="FQ187" s="54"/>
      <c r="FR187" s="54"/>
      <c r="FS187" s="54"/>
      <c r="FT187" s="54"/>
      <c r="FU187" s="54"/>
      <c r="FV187" s="54"/>
      <c r="FW187" s="54"/>
      <c r="FX187" s="54"/>
      <c r="FY187" s="54"/>
      <c r="FZ187" s="54"/>
      <c r="GA187" s="54"/>
      <c r="GB187" s="54"/>
      <c r="GC187" s="54"/>
      <c r="GD187" s="54"/>
      <c r="GE187" s="54"/>
      <c r="GF187" s="54"/>
      <c r="GG187" s="54"/>
      <c r="GH187" s="54"/>
      <c r="GI187" s="54"/>
      <c r="GJ187" s="54"/>
      <c r="GK187" s="54"/>
      <c r="GL187" s="54"/>
      <c r="GM187" s="54"/>
      <c r="GN187" s="54"/>
      <c r="GO187" s="54"/>
      <c r="GP187" s="54"/>
      <c r="GQ187" s="54"/>
      <c r="GR187" s="54"/>
      <c r="GS187" s="54"/>
      <c r="GT187" s="54"/>
      <c r="GU187" s="54"/>
      <c r="GV187" s="54"/>
      <c r="GW187" s="54"/>
      <c r="GX187" s="54"/>
      <c r="GY187" s="54"/>
      <c r="GZ187" s="54"/>
      <c r="HA187" s="54"/>
      <c r="HB187" s="54"/>
      <c r="HC187" s="54"/>
      <c r="HD187" s="54"/>
      <c r="HE187" s="54"/>
      <c r="HF187" s="54"/>
      <c r="HG187" s="54"/>
      <c r="HH187" s="54"/>
      <c r="HI187" s="54"/>
      <c r="HJ187" s="54"/>
      <c r="HK187" s="54"/>
      <c r="HL187" s="54"/>
      <c r="HM187" s="54"/>
      <c r="HN187" s="54"/>
      <c r="HO187" s="54"/>
      <c r="HP187" s="54"/>
      <c r="HQ187" s="54"/>
      <c r="HR187" s="54"/>
      <c r="HS187" s="54"/>
      <c r="HT187" s="54"/>
      <c r="HU187" s="54"/>
      <c r="HV187" s="54"/>
      <c r="HW187" s="54"/>
      <c r="HX187" s="54"/>
      <c r="HY187" s="54"/>
      <c r="HZ187" s="54"/>
      <c r="IA187" s="54"/>
      <c r="IB187" s="54"/>
      <c r="IC187" s="54"/>
      <c r="ID187" s="54" t="s">
        <v>4200</v>
      </c>
      <c r="IE187" s="54"/>
      <c r="IF187" s="54"/>
      <c r="IG187" s="54"/>
      <c r="IH187" s="54"/>
      <c r="II187" s="54"/>
      <c r="IJ187" s="54"/>
      <c r="IK187" s="54"/>
      <c r="IL187" s="54"/>
      <c r="IM187" s="54"/>
      <c r="IN187" s="54"/>
      <c r="IO187" s="54"/>
      <c r="IP187" s="54"/>
      <c r="IQ187" s="54"/>
      <c r="IR187" s="39"/>
      <c r="IS187" s="54"/>
      <c r="IT187" s="54"/>
      <c r="IU187" s="54"/>
      <c r="IV187" s="54"/>
      <c r="IW187" s="54"/>
      <c r="IX187" s="54"/>
      <c r="IY187" s="54"/>
      <c r="IZ187" s="54"/>
      <c r="JA187" s="54"/>
      <c r="JB187" s="54"/>
      <c r="JC187" s="54"/>
      <c r="JD187" s="54"/>
      <c r="JE187" s="54"/>
      <c r="JF187" s="54"/>
      <c r="JG187" s="54"/>
      <c r="JH187" s="54"/>
      <c r="JI187" s="54"/>
      <c r="JJ187" s="54"/>
      <c r="JK187" s="54"/>
      <c r="JL187" s="54"/>
      <c r="JM187" s="54"/>
      <c r="JN187" s="39"/>
      <c r="JO187" s="39"/>
      <c r="JP187" s="54"/>
      <c r="JQ187" s="54"/>
      <c r="JR187" s="54"/>
      <c r="JS187" s="54"/>
      <c r="JT187" s="54"/>
      <c r="JU187" s="54"/>
      <c r="JV187" s="54"/>
      <c r="JW187" s="54"/>
      <c r="JX187" s="54"/>
      <c r="JY187" s="54"/>
      <c r="JZ187" s="54"/>
      <c r="KA187" s="54"/>
      <c r="KB187" s="59"/>
      <c r="KC187" s="54"/>
      <c r="KD187" s="54"/>
      <c r="KE187" s="54"/>
      <c r="KF187" s="54"/>
      <c r="KG187" s="54"/>
      <c r="KH187" s="54"/>
      <c r="KI187" s="54"/>
      <c r="KJ187" s="54"/>
      <c r="KK187" s="54"/>
      <c r="KL187" s="54"/>
      <c r="KM187" s="54"/>
      <c r="KN187" s="54"/>
      <c r="KO187" s="54"/>
      <c r="KP187" s="54"/>
      <c r="KQ187" s="54"/>
      <c r="KR187" s="54"/>
      <c r="KS187" s="54"/>
      <c r="KT187" s="54"/>
      <c r="KU187" s="54"/>
      <c r="KV187" s="54"/>
      <c r="KW187" s="54"/>
      <c r="KX187" s="54"/>
      <c r="KY187" s="54"/>
      <c r="KZ187" s="54"/>
      <c r="LA187" s="54"/>
      <c r="LB187" s="54"/>
      <c r="LC187" s="54"/>
      <c r="LD187" s="54"/>
      <c r="LE187" s="54"/>
      <c r="LF187" s="54"/>
      <c r="LG187" s="54"/>
      <c r="LH187" s="54"/>
      <c r="LI187" s="54"/>
      <c r="LJ187" s="54"/>
      <c r="LK187" s="54"/>
      <c r="LL187" s="54"/>
      <c r="LM187" s="54"/>
      <c r="LN187" s="54"/>
      <c r="LO187" s="54"/>
      <c r="LP187" s="54"/>
      <c r="LQ187" s="54"/>
      <c r="LR187" s="54"/>
      <c r="LS187" s="54"/>
      <c r="LT187" s="54"/>
      <c r="LU187" s="54"/>
      <c r="LV187" s="54"/>
      <c r="LW187" s="54"/>
      <c r="LX187" s="54"/>
      <c r="LY187" s="54"/>
      <c r="LZ187" s="54"/>
      <c r="MA187" s="54"/>
      <c r="MB187" s="54"/>
      <c r="MC187" s="54"/>
      <c r="MD187" s="54"/>
      <c r="ME187" s="54"/>
      <c r="MF187" s="54"/>
      <c r="MG187" s="54"/>
      <c r="MH187" s="54"/>
      <c r="MI187" s="54"/>
      <c r="MJ187" s="54" t="s">
        <v>355</v>
      </c>
      <c r="MK187" s="54">
        <v>0</v>
      </c>
      <c r="ML187" s="54">
        <v>0</v>
      </c>
      <c r="MM187" s="54">
        <v>0</v>
      </c>
      <c r="MN187" s="54">
        <v>0</v>
      </c>
      <c r="MO187" s="54">
        <v>0</v>
      </c>
      <c r="MP187" s="54">
        <v>0</v>
      </c>
      <c r="MQ187" s="54">
        <v>1</v>
      </c>
      <c r="MR187" s="54">
        <v>0</v>
      </c>
      <c r="MS187" s="54"/>
      <c r="MT187" s="54"/>
      <c r="MU187" s="54"/>
      <c r="MV187" s="54"/>
      <c r="MW187" s="54"/>
      <c r="MX187" s="54"/>
      <c r="MY187" s="54"/>
      <c r="MZ187" s="54"/>
      <c r="NA187" s="54"/>
      <c r="NB187" s="54" t="s">
        <v>325</v>
      </c>
      <c r="NC187" s="54">
        <v>1</v>
      </c>
      <c r="ND187" s="54">
        <v>0</v>
      </c>
      <c r="NE187" s="54">
        <v>0</v>
      </c>
      <c r="NF187" s="54">
        <v>0</v>
      </c>
      <c r="NG187" s="54"/>
      <c r="NH187" s="54"/>
      <c r="NI187" s="54"/>
      <c r="NJ187" s="54"/>
      <c r="NK187" s="54"/>
      <c r="NL187" s="54"/>
      <c r="NM187" s="54"/>
      <c r="NN187" s="54"/>
      <c r="NO187" s="54"/>
      <c r="NP187" s="54"/>
      <c r="NQ187" s="54"/>
      <c r="NR187" s="54"/>
      <c r="NS187" s="54"/>
      <c r="NT187" s="54"/>
      <c r="NU187" s="54"/>
      <c r="NV187" s="54"/>
      <c r="NW187" s="54"/>
      <c r="NX187" s="54"/>
      <c r="NY187" s="54"/>
      <c r="NZ187" s="54"/>
      <c r="OA187" s="54"/>
      <c r="OB187" s="54"/>
      <c r="OC187" s="54"/>
      <c r="OD187" s="54"/>
      <c r="OE187" s="54"/>
      <c r="OF187" s="54"/>
      <c r="OG187" s="54"/>
      <c r="OH187" s="54"/>
      <c r="OI187" s="54"/>
      <c r="OJ187" s="54"/>
      <c r="OK187" s="54"/>
      <c r="OL187" s="54"/>
      <c r="OM187" s="54"/>
      <c r="ON187" s="54"/>
      <c r="OO187" s="54"/>
      <c r="OP187" s="54"/>
      <c r="OQ187" s="54"/>
      <c r="OR187" s="54"/>
      <c r="OS187" s="54"/>
      <c r="OT187" s="54"/>
      <c r="OU187" s="54"/>
      <c r="OV187" s="39" t="s">
        <v>1233</v>
      </c>
      <c r="OW187" s="54">
        <v>0</v>
      </c>
      <c r="OX187" s="54">
        <v>1</v>
      </c>
      <c r="OY187" s="54">
        <v>1</v>
      </c>
      <c r="OZ187" s="54">
        <v>0</v>
      </c>
      <c r="PA187" s="54">
        <v>0</v>
      </c>
      <c r="PB187" s="54">
        <v>0</v>
      </c>
      <c r="PC187" s="54">
        <v>0</v>
      </c>
      <c r="PD187" s="54">
        <v>0</v>
      </c>
      <c r="PE187" s="54"/>
      <c r="PF187" s="54"/>
      <c r="PG187" s="54"/>
      <c r="PH187" s="54">
        <v>0</v>
      </c>
      <c r="PI187" s="54">
        <v>0</v>
      </c>
      <c r="PJ187" s="54">
        <v>0</v>
      </c>
      <c r="PK187" s="54"/>
      <c r="PL187" s="54"/>
      <c r="PM187" s="54" t="s">
        <v>843</v>
      </c>
      <c r="PN187" s="54">
        <v>0</v>
      </c>
      <c r="PO187" s="54">
        <v>0</v>
      </c>
      <c r="PP187" s="54">
        <v>0</v>
      </c>
      <c r="PQ187" s="54">
        <v>0</v>
      </c>
      <c r="PR187" s="54">
        <v>0</v>
      </c>
      <c r="PS187" s="54">
        <v>1</v>
      </c>
      <c r="PT187" s="54">
        <v>0</v>
      </c>
      <c r="PU187" s="54">
        <v>0</v>
      </c>
      <c r="PV187" s="54">
        <v>0</v>
      </c>
      <c r="PW187" s="54">
        <v>0</v>
      </c>
      <c r="PX187" s="54">
        <v>0</v>
      </c>
      <c r="PY187" s="54">
        <v>0</v>
      </c>
      <c r="PZ187" s="54">
        <v>0</v>
      </c>
      <c r="QA187" s="54">
        <v>0</v>
      </c>
      <c r="QB187" s="54"/>
      <c r="QC187" s="54" t="s">
        <v>754</v>
      </c>
      <c r="QD187" s="54"/>
      <c r="QE187" s="54" t="s">
        <v>1219</v>
      </c>
      <c r="QF187" s="54">
        <v>0</v>
      </c>
      <c r="QG187" s="54">
        <v>0</v>
      </c>
      <c r="QH187" s="54">
        <v>0</v>
      </c>
      <c r="QI187" s="54">
        <v>1</v>
      </c>
      <c r="QJ187" s="54">
        <v>1</v>
      </c>
      <c r="QK187" s="54">
        <v>0</v>
      </c>
      <c r="QL187" s="54">
        <v>0</v>
      </c>
      <c r="QM187" s="54">
        <v>0</v>
      </c>
      <c r="QN187" s="54">
        <v>0</v>
      </c>
      <c r="QO187" s="54"/>
      <c r="QP187" s="54" t="s">
        <v>318</v>
      </c>
      <c r="QQ187" s="54">
        <v>0</v>
      </c>
      <c r="QR187" s="54">
        <v>0</v>
      </c>
      <c r="QS187" s="54">
        <v>0</v>
      </c>
      <c r="QT187" s="54">
        <v>0</v>
      </c>
      <c r="QU187" s="54">
        <v>0</v>
      </c>
      <c r="QV187" s="54">
        <v>1</v>
      </c>
      <c r="QW187" s="54">
        <v>0</v>
      </c>
      <c r="QX187" s="54">
        <v>0</v>
      </c>
      <c r="QY187" s="54">
        <v>0</v>
      </c>
      <c r="QZ187" s="54"/>
      <c r="RA187" s="54"/>
      <c r="RB187" s="54"/>
      <c r="RC187" s="54"/>
      <c r="RD187" s="54"/>
      <c r="RE187" s="54"/>
      <c r="RF187" s="54"/>
      <c r="RG187" s="54"/>
      <c r="RH187" s="54"/>
      <c r="RI187" s="54"/>
      <c r="RJ187" s="54"/>
      <c r="RK187" s="54"/>
      <c r="RL187" s="54"/>
      <c r="RM187" s="54"/>
      <c r="RN187" s="54"/>
      <c r="RO187" s="54"/>
      <c r="RP187" s="54"/>
      <c r="RQ187" s="54"/>
      <c r="RR187" s="54"/>
      <c r="RS187" s="54"/>
      <c r="RT187" s="54"/>
      <c r="RU187" s="54"/>
      <c r="RV187" s="54"/>
      <c r="RW187" s="54"/>
      <c r="RX187" s="54"/>
      <c r="RY187" s="54"/>
      <c r="RZ187" s="54"/>
      <c r="SA187" s="54"/>
      <c r="SB187" s="54"/>
      <c r="SC187" s="54"/>
      <c r="SD187" s="54"/>
      <c r="SE187" s="54"/>
      <c r="SF187" s="54"/>
      <c r="SG187" s="54"/>
      <c r="SH187" s="54"/>
      <c r="SI187" s="54"/>
      <c r="SJ187" s="54"/>
      <c r="SK187" s="54"/>
      <c r="SL187" s="54"/>
      <c r="SM187" s="54"/>
      <c r="SN187" s="54"/>
      <c r="SO187" s="54"/>
      <c r="SP187" s="54"/>
      <c r="SQ187" s="54"/>
      <c r="SR187" s="54"/>
      <c r="SS187" s="54"/>
      <c r="ST187" s="54"/>
      <c r="SU187" s="54"/>
      <c r="SV187" s="54"/>
      <c r="SW187" s="54"/>
      <c r="SX187" s="54"/>
      <c r="SY187" s="54"/>
      <c r="SZ187" s="54"/>
      <c r="TA187" s="54"/>
      <c r="TB187" s="54"/>
      <c r="TC187" s="54"/>
      <c r="TD187" s="54"/>
      <c r="TE187" s="54"/>
      <c r="TF187" s="54"/>
      <c r="TG187" s="54"/>
      <c r="TH187" s="54"/>
      <c r="TI187" s="54"/>
      <c r="TJ187" s="54"/>
      <c r="TK187" s="54"/>
      <c r="TL187" s="54"/>
      <c r="TM187" s="54"/>
      <c r="TN187" s="54"/>
      <c r="TO187" s="54"/>
      <c r="TP187" s="54"/>
      <c r="TQ187" s="54"/>
      <c r="TR187" s="54"/>
      <c r="TS187" s="54"/>
      <c r="TT187" s="54"/>
      <c r="TU187" s="54"/>
      <c r="TV187" s="54"/>
      <c r="TW187" s="54"/>
      <c r="TX187" s="54"/>
      <c r="TY187" s="54"/>
      <c r="TZ187" s="54"/>
      <c r="UA187" s="54"/>
      <c r="UB187" s="54"/>
      <c r="UC187" s="54"/>
      <c r="UD187" s="54"/>
      <c r="UE187" s="54"/>
      <c r="UF187" s="54"/>
      <c r="UG187" s="54"/>
      <c r="UH187" s="54"/>
      <c r="UI187" s="54"/>
      <c r="UJ187" s="54"/>
      <c r="UK187" s="54"/>
      <c r="UL187" s="54"/>
      <c r="UM187" s="54"/>
      <c r="UN187" s="54"/>
      <c r="UO187" s="54"/>
      <c r="UP187" s="54"/>
      <c r="UQ187" s="54"/>
      <c r="UR187" s="54"/>
      <c r="US187" s="54"/>
      <c r="UT187" s="54"/>
      <c r="UU187" s="54"/>
      <c r="UV187" s="54"/>
      <c r="UW187" s="54"/>
      <c r="UX187" s="54"/>
      <c r="UY187" s="54"/>
      <c r="UZ187" s="54"/>
      <c r="VA187" s="54"/>
      <c r="VB187" s="54"/>
      <c r="VC187" s="54"/>
      <c r="VD187" s="54"/>
      <c r="VE187" s="54"/>
      <c r="VF187" s="54"/>
      <c r="VG187" s="54"/>
      <c r="VH187" s="54"/>
      <c r="VI187" s="54"/>
      <c r="VJ187" s="54"/>
      <c r="VK187" s="54"/>
      <c r="VL187" s="54"/>
      <c r="VM187" s="54"/>
      <c r="VN187" s="54"/>
      <c r="VO187" s="54"/>
      <c r="VP187" s="54"/>
      <c r="VQ187" s="54"/>
      <c r="VR187" s="54"/>
      <c r="VS187" s="54" t="s">
        <v>3005</v>
      </c>
      <c r="VT187" s="54">
        <v>1</v>
      </c>
      <c r="VU187" s="54">
        <v>1</v>
      </c>
      <c r="VV187" s="54">
        <v>1</v>
      </c>
      <c r="VW187" s="54">
        <v>1</v>
      </c>
      <c r="VX187" s="54">
        <v>1</v>
      </c>
      <c r="VY187" s="54">
        <v>1</v>
      </c>
      <c r="VZ187" s="54">
        <v>1</v>
      </c>
      <c r="WA187" s="54">
        <v>0</v>
      </c>
      <c r="WB187" s="54"/>
      <c r="WC187" s="54">
        <v>0</v>
      </c>
      <c r="WD187" s="54">
        <v>0</v>
      </c>
      <c r="WE187" s="54">
        <v>0</v>
      </c>
      <c r="WF187" s="54"/>
      <c r="WG187" s="39" t="s">
        <v>355</v>
      </c>
      <c r="WH187" s="58" t="s">
        <v>4513</v>
      </c>
      <c r="WI187" s="54" t="s">
        <v>318</v>
      </c>
      <c r="WJ187" s="54">
        <v>1</v>
      </c>
      <c r="WK187" s="54">
        <v>0</v>
      </c>
      <c r="WL187" s="54">
        <v>0</v>
      </c>
      <c r="WM187" s="54">
        <v>0</v>
      </c>
      <c r="WN187" s="54">
        <v>0</v>
      </c>
      <c r="WO187" s="54">
        <v>0</v>
      </c>
      <c r="WP187" s="54">
        <v>0</v>
      </c>
      <c r="WQ187" s="54">
        <v>0</v>
      </c>
      <c r="WR187" s="54">
        <v>0</v>
      </c>
      <c r="WS187" s="54">
        <v>0</v>
      </c>
      <c r="WT187" s="54">
        <v>0</v>
      </c>
      <c r="WU187" s="54"/>
      <c r="WV187" s="54">
        <v>0</v>
      </c>
      <c r="WW187" s="54">
        <v>0</v>
      </c>
      <c r="WX187" s="54">
        <v>0</v>
      </c>
      <c r="WY187" s="54"/>
      <c r="WZ187" s="54"/>
      <c r="XA187" s="54" t="s">
        <v>327</v>
      </c>
      <c r="XB187" s="54"/>
      <c r="XC187" s="54"/>
      <c r="XD187" s="54"/>
      <c r="XE187" s="54"/>
      <c r="XF187" s="54"/>
      <c r="XG187" s="54"/>
      <c r="XH187" s="54"/>
      <c r="XI187" s="54"/>
      <c r="XJ187" s="54" t="s">
        <v>327</v>
      </c>
      <c r="XK187" s="54" t="s">
        <v>327</v>
      </c>
      <c r="XL187" s="54"/>
      <c r="XM187" s="54" t="s">
        <v>355</v>
      </c>
      <c r="XN187" s="54">
        <v>0</v>
      </c>
      <c r="XO187" s="54">
        <v>0</v>
      </c>
      <c r="XP187" s="54">
        <v>0</v>
      </c>
      <c r="XQ187" s="54"/>
      <c r="XR187" s="54">
        <v>0</v>
      </c>
      <c r="XS187" s="54">
        <v>1</v>
      </c>
      <c r="XT187" s="54">
        <v>0</v>
      </c>
      <c r="XU187" s="54"/>
      <c r="XV187" s="54"/>
      <c r="XW187" s="54" t="s">
        <v>1915</v>
      </c>
      <c r="XX187" s="54">
        <v>233933629</v>
      </c>
      <c r="XY187" s="54" t="s">
        <v>3448</v>
      </c>
      <c r="XZ187" s="53">
        <v>44519.898541666669</v>
      </c>
      <c r="YA187" s="54"/>
      <c r="YB187" s="54"/>
      <c r="YC187" s="54" t="s">
        <v>336</v>
      </c>
      <c r="YD187" s="54" t="s">
        <v>337</v>
      </c>
      <c r="YE187" s="54"/>
      <c r="YF187" s="54">
        <v>201</v>
      </c>
    </row>
    <row r="188" spans="1:656" s="6" customFormat="1" x14ac:dyDescent="0.25">
      <c r="A188" s="56">
        <v>44519.984436782397</v>
      </c>
      <c r="B188" s="57">
        <v>44520.004225127312</v>
      </c>
      <c r="C188" s="57">
        <v>44519</v>
      </c>
      <c r="D188" s="58" t="s">
        <v>2735</v>
      </c>
      <c r="E188" s="58" t="s">
        <v>1027</v>
      </c>
      <c r="F188" s="57">
        <v>44518</v>
      </c>
      <c r="G188" s="58" t="s">
        <v>310</v>
      </c>
      <c r="H188" s="58" t="s">
        <v>310</v>
      </c>
      <c r="I188" s="58" t="s">
        <v>1915</v>
      </c>
      <c r="J188" s="58" t="s">
        <v>1029</v>
      </c>
      <c r="K188" s="58" t="s">
        <v>441</v>
      </c>
      <c r="L188" s="58"/>
      <c r="M188" s="58" t="s">
        <v>681</v>
      </c>
      <c r="N188" s="58" t="s">
        <v>327</v>
      </c>
      <c r="O188" s="58" t="s">
        <v>517</v>
      </c>
      <c r="P188" s="58" t="s">
        <v>401</v>
      </c>
      <c r="Q188" s="58"/>
      <c r="R188" s="58" t="s">
        <v>317</v>
      </c>
      <c r="S188" s="58">
        <v>4</v>
      </c>
      <c r="T188" s="58">
        <v>0</v>
      </c>
      <c r="U188" s="58">
        <v>3</v>
      </c>
      <c r="V188" s="58" t="s">
        <v>318</v>
      </c>
      <c r="W188" s="58">
        <v>1</v>
      </c>
      <c r="X188" s="58">
        <v>0</v>
      </c>
      <c r="Y188" s="58">
        <v>0</v>
      </c>
      <c r="Z188" s="58">
        <v>0</v>
      </c>
      <c r="AA188" s="58" t="s">
        <v>402</v>
      </c>
      <c r="AB188" s="58">
        <v>1</v>
      </c>
      <c r="AC188" s="58">
        <v>1</v>
      </c>
      <c r="AD188" s="58">
        <v>0</v>
      </c>
      <c r="AE188" s="58">
        <v>0</v>
      </c>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c r="BZ188" s="58"/>
      <c r="CA188" s="58"/>
      <c r="CB188" s="58"/>
      <c r="CC188" s="58"/>
      <c r="CD188" s="58"/>
      <c r="CE188" s="58"/>
      <c r="CF188" s="58"/>
      <c r="CG188" s="58"/>
      <c r="CH188" s="58"/>
      <c r="CI188" s="58"/>
      <c r="CJ188" s="58"/>
      <c r="CK188" s="58"/>
      <c r="CL188" s="58"/>
      <c r="CM188" s="58"/>
      <c r="CN188" s="58"/>
      <c r="CO188" s="58"/>
      <c r="CP188" s="58"/>
      <c r="CQ188" s="58"/>
      <c r="CR188" s="58"/>
      <c r="CS188" s="58"/>
      <c r="CT188" s="58"/>
      <c r="CU188" s="58"/>
      <c r="CV188" s="58"/>
      <c r="CW188" s="58"/>
      <c r="CX188" s="58"/>
      <c r="CY188" s="58"/>
      <c r="CZ188" s="58"/>
      <c r="DA188" s="58"/>
      <c r="DB188" s="58"/>
      <c r="DC188" s="58"/>
      <c r="DD188" s="58"/>
      <c r="DE188" s="58"/>
      <c r="DF188" s="58"/>
      <c r="DG188" s="58"/>
      <c r="DH188" s="58"/>
      <c r="DI188" s="58"/>
      <c r="DJ188" s="58"/>
      <c r="DK188" s="58"/>
      <c r="DL188" s="58"/>
      <c r="DM188" s="58"/>
      <c r="DN188" s="58"/>
      <c r="DO188" s="58"/>
      <c r="DP188" s="58"/>
      <c r="DQ188" s="58"/>
      <c r="DR188" s="58"/>
      <c r="DS188" s="58"/>
      <c r="DT188" s="58"/>
      <c r="DU188" s="58"/>
      <c r="DV188" s="58"/>
      <c r="DW188" s="58"/>
      <c r="DX188" s="58"/>
      <c r="DY188" s="58"/>
      <c r="DZ188" s="58"/>
      <c r="EA188" s="58"/>
      <c r="EB188" s="58"/>
      <c r="EC188" s="58"/>
      <c r="ED188" s="58"/>
      <c r="EE188" s="58"/>
      <c r="EF188" s="58"/>
      <c r="EG188" s="58"/>
      <c r="EH188" s="58"/>
      <c r="EI188" s="58"/>
      <c r="EJ188" s="58" t="s">
        <v>318</v>
      </c>
      <c r="EK188" s="58">
        <v>1</v>
      </c>
      <c r="EL188" s="58">
        <v>0</v>
      </c>
      <c r="EM188" s="58">
        <v>0</v>
      </c>
      <c r="EN188" s="58">
        <v>0</v>
      </c>
      <c r="EO188" s="58">
        <v>0</v>
      </c>
      <c r="EP188" s="58">
        <v>0</v>
      </c>
      <c r="EQ188" s="58"/>
      <c r="ER188" s="58"/>
      <c r="ES188" s="58"/>
      <c r="ET188" s="58"/>
      <c r="EU188" s="58"/>
      <c r="EV188" s="58"/>
      <c r="EW188" s="58"/>
      <c r="EX188" s="58"/>
      <c r="EY188" s="58"/>
      <c r="EZ188" s="58"/>
      <c r="FA188" s="58"/>
      <c r="FB188" s="58"/>
      <c r="FC188" s="58"/>
      <c r="FD188" s="58"/>
      <c r="FE188" s="58"/>
      <c r="FF188" s="58"/>
      <c r="FG188" s="58"/>
      <c r="FH188" s="58"/>
      <c r="FI188" s="58"/>
      <c r="FJ188" s="58"/>
      <c r="FK188" s="58"/>
      <c r="FL188" s="58"/>
      <c r="FM188" s="58"/>
      <c r="FN188" s="58"/>
      <c r="FO188" s="58"/>
      <c r="FP188" s="58"/>
      <c r="FQ188" s="58"/>
      <c r="FR188" s="58"/>
      <c r="FS188" s="58"/>
      <c r="FT188" s="58"/>
      <c r="FU188" s="58"/>
      <c r="FV188" s="58"/>
      <c r="FW188" s="58"/>
      <c r="FX188" s="58"/>
      <c r="FY188" s="58"/>
      <c r="FZ188" s="58"/>
      <c r="GA188" s="58"/>
      <c r="GB188" s="58"/>
      <c r="GC188" s="58"/>
      <c r="GD188" s="58"/>
      <c r="GE188" s="58"/>
      <c r="GF188" s="58"/>
      <c r="GG188" s="58"/>
      <c r="GH188" s="58"/>
      <c r="GI188" s="58"/>
      <c r="GJ188" s="58"/>
      <c r="GK188" s="58"/>
      <c r="GL188" s="58"/>
      <c r="GM188" s="58"/>
      <c r="GN188" s="58"/>
      <c r="GO188" s="58"/>
      <c r="GP188" s="58"/>
      <c r="GQ188" s="58"/>
      <c r="GR188" s="58"/>
      <c r="GS188" s="58"/>
      <c r="GT188" s="58"/>
      <c r="GU188" s="58"/>
      <c r="GV188" s="58"/>
      <c r="GW188" s="58"/>
      <c r="GX188" s="58"/>
      <c r="GY188" s="58"/>
      <c r="GZ188" s="58"/>
      <c r="HA188" s="58"/>
      <c r="HB188" s="58"/>
      <c r="HC188" s="58"/>
      <c r="HD188" s="58"/>
      <c r="HE188" s="58"/>
      <c r="HF188" s="58"/>
      <c r="HG188" s="58"/>
      <c r="HH188" s="58"/>
      <c r="HI188" s="58"/>
      <c r="HJ188" s="58"/>
      <c r="HK188" s="58"/>
      <c r="HL188" s="58"/>
      <c r="HM188" s="58"/>
      <c r="HN188" s="58"/>
      <c r="HO188" s="58"/>
      <c r="HP188" s="58"/>
      <c r="HQ188" s="58"/>
      <c r="HR188" s="58"/>
      <c r="HS188" s="58"/>
      <c r="HT188" s="58"/>
      <c r="HU188" s="58"/>
      <c r="HV188" s="58"/>
      <c r="HW188" s="58"/>
      <c r="HX188" s="58"/>
      <c r="HY188" s="58"/>
      <c r="HZ188" s="58"/>
      <c r="IA188" s="58"/>
      <c r="IB188" s="58"/>
      <c r="IC188" s="58"/>
      <c r="ID188" s="58" t="s">
        <v>4013</v>
      </c>
      <c r="IE188" s="58"/>
      <c r="IF188" s="58"/>
      <c r="IG188" s="58"/>
      <c r="IH188" s="58"/>
      <c r="II188" s="58"/>
      <c r="IJ188" s="58"/>
      <c r="IK188" s="58"/>
      <c r="IL188" s="58"/>
      <c r="IM188" s="58"/>
      <c r="IN188" s="58"/>
      <c r="IO188" s="58"/>
      <c r="IP188" s="58"/>
      <c r="IQ188" s="58"/>
      <c r="IR188" s="39"/>
      <c r="IS188" s="58"/>
      <c r="IT188" s="58"/>
      <c r="IU188" s="58"/>
      <c r="IV188" s="58"/>
      <c r="IW188" s="58"/>
      <c r="IX188" s="58"/>
      <c r="IY188" s="58"/>
      <c r="IZ188" s="58"/>
      <c r="JA188" s="58"/>
      <c r="JB188" s="58"/>
      <c r="JC188" s="58"/>
      <c r="JD188" s="58"/>
      <c r="JE188" s="58"/>
      <c r="JF188" s="58"/>
      <c r="JG188" s="58"/>
      <c r="JH188" s="58"/>
      <c r="JI188" s="58"/>
      <c r="JJ188" s="58"/>
      <c r="JK188" s="58"/>
      <c r="JL188" s="58"/>
      <c r="JM188" s="58"/>
      <c r="JN188" s="58"/>
      <c r="JO188" s="58"/>
      <c r="JP188" s="58"/>
      <c r="JQ188" s="58"/>
      <c r="JR188" s="58"/>
      <c r="JS188" s="58"/>
      <c r="JT188" s="58"/>
      <c r="JU188" s="58"/>
      <c r="JV188" s="58"/>
      <c r="JW188" s="58"/>
      <c r="JX188" s="58"/>
      <c r="JY188" s="58"/>
      <c r="JZ188" s="58"/>
      <c r="KA188" s="58"/>
      <c r="KB188" s="59"/>
      <c r="KC188" s="58"/>
      <c r="KD188" s="58"/>
      <c r="KE188" s="58"/>
      <c r="KF188" s="58"/>
      <c r="KG188" s="58"/>
      <c r="KH188" s="58"/>
      <c r="KI188" s="58"/>
      <c r="KJ188" s="58"/>
      <c r="KK188" s="58"/>
      <c r="KL188" s="58"/>
      <c r="KM188" s="58"/>
      <c r="KN188" s="58"/>
      <c r="KO188" s="58"/>
      <c r="KP188" s="58"/>
      <c r="KQ188" s="58"/>
      <c r="KR188" s="58"/>
      <c r="KS188" s="58"/>
      <c r="KT188" s="58"/>
      <c r="KU188" s="58"/>
      <c r="KV188" s="58"/>
      <c r="KW188" s="58"/>
      <c r="KX188" s="58"/>
      <c r="KY188" s="58"/>
      <c r="KZ188" s="58"/>
      <c r="LA188" s="58"/>
      <c r="LB188" s="58"/>
      <c r="LC188" s="58"/>
      <c r="LD188" s="58"/>
      <c r="LE188" s="58"/>
      <c r="LF188" s="58"/>
      <c r="LG188" s="58"/>
      <c r="LH188" s="58"/>
      <c r="LI188" s="58"/>
      <c r="LJ188" s="58"/>
      <c r="LK188" s="58"/>
      <c r="LL188" s="58"/>
      <c r="LM188" s="58"/>
      <c r="LN188" s="58"/>
      <c r="LO188" s="58"/>
      <c r="LP188" s="58"/>
      <c r="LQ188" s="58"/>
      <c r="LR188" s="58"/>
      <c r="LS188" s="58"/>
      <c r="LT188" s="58"/>
      <c r="LU188" s="58"/>
      <c r="LV188" s="58"/>
      <c r="LW188" s="58"/>
      <c r="LX188" s="58"/>
      <c r="LY188" s="58"/>
      <c r="LZ188" s="58"/>
      <c r="MA188" s="58"/>
      <c r="MB188" s="58"/>
      <c r="MC188" s="58"/>
      <c r="MD188" s="58"/>
      <c r="ME188" s="58"/>
      <c r="MF188" s="58"/>
      <c r="MG188" s="58"/>
      <c r="MH188" s="58"/>
      <c r="MI188" s="58"/>
      <c r="MJ188" s="58" t="s">
        <v>2271</v>
      </c>
      <c r="MK188" s="58">
        <v>0</v>
      </c>
      <c r="ML188" s="58">
        <v>0</v>
      </c>
      <c r="MM188" s="58">
        <v>0</v>
      </c>
      <c r="MN188" s="58">
        <v>0</v>
      </c>
      <c r="MO188" s="58">
        <v>1</v>
      </c>
      <c r="MP188" s="58">
        <v>0</v>
      </c>
      <c r="MQ188" s="58">
        <v>0</v>
      </c>
      <c r="MR188" s="58">
        <v>0</v>
      </c>
      <c r="MS188" s="58"/>
      <c r="MT188" s="58"/>
      <c r="MU188" s="58"/>
      <c r="MV188" s="58"/>
      <c r="MW188" s="58"/>
      <c r="MX188" s="58"/>
      <c r="MY188" s="58"/>
      <c r="MZ188" s="58"/>
      <c r="NA188" s="58"/>
      <c r="NB188" s="58" t="s">
        <v>325</v>
      </c>
      <c r="NC188" s="58">
        <v>1</v>
      </c>
      <c r="ND188" s="58">
        <v>0</v>
      </c>
      <c r="NE188" s="58">
        <v>0</v>
      </c>
      <c r="NF188" s="58">
        <v>0</v>
      </c>
      <c r="NG188" s="58"/>
      <c r="NH188" s="58"/>
      <c r="NI188" s="58"/>
      <c r="NJ188" s="58"/>
      <c r="NK188" s="58"/>
      <c r="NL188" s="58"/>
      <c r="NM188" s="58"/>
      <c r="NN188" s="58"/>
      <c r="NO188" s="58"/>
      <c r="NP188" s="58"/>
      <c r="NQ188" s="58"/>
      <c r="NR188" s="58"/>
      <c r="NS188" s="58"/>
      <c r="NT188" s="58"/>
      <c r="NU188" s="58"/>
      <c r="NV188" s="58"/>
      <c r="NW188" s="58"/>
      <c r="NX188" s="58"/>
      <c r="NY188" s="58"/>
      <c r="NZ188" s="58"/>
      <c r="OA188" s="58"/>
      <c r="OB188" s="58"/>
      <c r="OC188" s="58"/>
      <c r="OD188" s="58"/>
      <c r="OE188" s="58"/>
      <c r="OF188" s="58"/>
      <c r="OG188" s="58"/>
      <c r="OH188" s="58"/>
      <c r="OI188" s="58"/>
      <c r="OJ188" s="58"/>
      <c r="OK188" s="58"/>
      <c r="OL188" s="58"/>
      <c r="OM188" s="58"/>
      <c r="ON188" s="58"/>
      <c r="OO188" s="58"/>
      <c r="OP188" s="58"/>
      <c r="OQ188" s="58"/>
      <c r="OR188" s="58"/>
      <c r="OS188" s="58"/>
      <c r="OT188" s="58"/>
      <c r="OU188" s="58"/>
      <c r="OV188" s="39" t="s">
        <v>1202</v>
      </c>
      <c r="OW188" s="58">
        <v>0</v>
      </c>
      <c r="OX188" s="58">
        <v>0</v>
      </c>
      <c r="OY188" s="58">
        <v>1</v>
      </c>
      <c r="OZ188" s="58">
        <v>0</v>
      </c>
      <c r="PA188" s="58">
        <v>0</v>
      </c>
      <c r="PB188" s="58">
        <v>0</v>
      </c>
      <c r="PC188" s="58">
        <v>0</v>
      </c>
      <c r="PD188" s="58">
        <v>0</v>
      </c>
      <c r="PE188" s="58"/>
      <c r="PF188" s="58"/>
      <c r="PG188" s="58"/>
      <c r="PH188" s="58">
        <v>0</v>
      </c>
      <c r="PI188" s="58">
        <v>0</v>
      </c>
      <c r="PJ188" s="58">
        <v>0</v>
      </c>
      <c r="PK188" s="58"/>
      <c r="PL188" s="58"/>
      <c r="PM188" s="58"/>
      <c r="PN188" s="58"/>
      <c r="PO188" s="58"/>
      <c r="PP188" s="58"/>
      <c r="PQ188" s="58"/>
      <c r="PR188" s="58"/>
      <c r="PS188" s="58"/>
      <c r="PT188" s="58"/>
      <c r="PU188" s="58"/>
      <c r="PV188" s="58"/>
      <c r="PW188" s="58"/>
      <c r="PX188" s="58"/>
      <c r="PY188" s="58"/>
      <c r="PZ188" s="58"/>
      <c r="QA188" s="58"/>
      <c r="QB188" s="58"/>
      <c r="QC188" s="58" t="s">
        <v>844</v>
      </c>
      <c r="QD188" s="58"/>
      <c r="QE188" s="58" t="s">
        <v>3442</v>
      </c>
      <c r="QF188" s="58">
        <v>0</v>
      </c>
      <c r="QG188" s="58">
        <v>1</v>
      </c>
      <c r="QH188" s="58">
        <v>1</v>
      </c>
      <c r="QI188" s="58">
        <v>1</v>
      </c>
      <c r="QJ188" s="58">
        <v>1</v>
      </c>
      <c r="QK188" s="58">
        <v>0</v>
      </c>
      <c r="QL188" s="58">
        <v>0</v>
      </c>
      <c r="QM188" s="58">
        <v>0</v>
      </c>
      <c r="QN188" s="58">
        <v>0</v>
      </c>
      <c r="QO188" s="58"/>
      <c r="QP188" s="58" t="s">
        <v>1219</v>
      </c>
      <c r="QQ188" s="58">
        <v>0</v>
      </c>
      <c r="QR188" s="58">
        <v>0</v>
      </c>
      <c r="QS188" s="58">
        <v>0</v>
      </c>
      <c r="QT188" s="58">
        <v>1</v>
      </c>
      <c r="QU188" s="58">
        <v>1</v>
      </c>
      <c r="QV188" s="58">
        <v>0</v>
      </c>
      <c r="QW188" s="58">
        <v>0</v>
      </c>
      <c r="QX188" s="58">
        <v>0</v>
      </c>
      <c r="QY188" s="58">
        <v>0</v>
      </c>
      <c r="QZ188" s="58"/>
      <c r="RA188" s="58"/>
      <c r="RB188" s="58"/>
      <c r="RC188" s="58"/>
      <c r="RD188" s="58"/>
      <c r="RE188" s="58"/>
      <c r="RF188" s="58"/>
      <c r="RG188" s="58"/>
      <c r="RH188" s="58"/>
      <c r="RI188" s="58"/>
      <c r="RJ188" s="58"/>
      <c r="RK188" s="58"/>
      <c r="RL188" s="58"/>
      <c r="RM188" s="58"/>
      <c r="RN188" s="58"/>
      <c r="RO188" s="58"/>
      <c r="RP188" s="58"/>
      <c r="RQ188" s="58"/>
      <c r="RR188" s="58"/>
      <c r="RS188" s="58"/>
      <c r="RT188" s="58"/>
      <c r="RU188" s="58"/>
      <c r="RV188" s="58"/>
      <c r="RW188" s="58"/>
      <c r="RX188" s="58"/>
      <c r="RY188" s="58"/>
      <c r="RZ188" s="58"/>
      <c r="SA188" s="58"/>
      <c r="SB188" s="58"/>
      <c r="SC188" s="58"/>
      <c r="SD188" s="58"/>
      <c r="SE188" s="58"/>
      <c r="SF188" s="58"/>
      <c r="SG188" s="58"/>
      <c r="SH188" s="58"/>
      <c r="SI188" s="58"/>
      <c r="SJ188" s="58"/>
      <c r="SK188" s="58"/>
      <c r="SL188" s="58"/>
      <c r="SM188" s="58"/>
      <c r="SN188" s="58"/>
      <c r="SO188" s="58"/>
      <c r="SP188" s="58"/>
      <c r="SQ188" s="58"/>
      <c r="SR188" s="58"/>
      <c r="SS188" s="58"/>
      <c r="ST188" s="58"/>
      <c r="SU188" s="58"/>
      <c r="SV188" s="58"/>
      <c r="SW188" s="58"/>
      <c r="SX188" s="58"/>
      <c r="SY188" s="58"/>
      <c r="SZ188" s="58"/>
      <c r="TA188" s="58"/>
      <c r="TB188" s="58"/>
      <c r="TC188" s="58"/>
      <c r="TD188" s="58"/>
      <c r="TE188" s="58"/>
      <c r="TF188" s="58"/>
      <c r="TG188" s="58"/>
      <c r="TH188" s="58"/>
      <c r="TI188" s="58"/>
      <c r="TJ188" s="58" t="s">
        <v>2254</v>
      </c>
      <c r="TK188" s="58">
        <v>0</v>
      </c>
      <c r="TL188" s="58">
        <v>0</v>
      </c>
      <c r="TM188" s="58">
        <v>0</v>
      </c>
      <c r="TN188" s="58">
        <v>1</v>
      </c>
      <c r="TO188" s="58">
        <v>0</v>
      </c>
      <c r="TP188" s="58">
        <v>0</v>
      </c>
      <c r="TQ188" s="58">
        <v>0</v>
      </c>
      <c r="TR188" s="58">
        <v>0</v>
      </c>
      <c r="TS188" s="58"/>
      <c r="TT188" s="58"/>
      <c r="TU188" s="58" t="s">
        <v>3451</v>
      </c>
      <c r="TV188" s="58">
        <v>1</v>
      </c>
      <c r="TW188" s="58">
        <v>0</v>
      </c>
      <c r="TX188" s="58">
        <v>1</v>
      </c>
      <c r="TY188" s="58">
        <v>0</v>
      </c>
      <c r="TZ188" s="58">
        <v>0</v>
      </c>
      <c r="UA188" s="58">
        <v>0</v>
      </c>
      <c r="UB188" s="58">
        <v>0</v>
      </c>
      <c r="UC188" s="58"/>
      <c r="UD188" s="58" t="s">
        <v>2254</v>
      </c>
      <c r="UE188" s="58">
        <v>0</v>
      </c>
      <c r="UF188" s="58">
        <v>0</v>
      </c>
      <c r="UG188" s="58">
        <v>0</v>
      </c>
      <c r="UH188" s="58">
        <v>1</v>
      </c>
      <c r="UI188" s="58">
        <v>0</v>
      </c>
      <c r="UJ188" s="58">
        <v>0</v>
      </c>
      <c r="UK188" s="58">
        <v>0</v>
      </c>
      <c r="UL188" s="58">
        <v>0</v>
      </c>
      <c r="UM188" s="58"/>
      <c r="UN188" s="58"/>
      <c r="UO188" s="58" t="s">
        <v>3111</v>
      </c>
      <c r="UP188" s="58">
        <v>1</v>
      </c>
      <c r="UQ188" s="58">
        <v>0</v>
      </c>
      <c r="UR188" s="58">
        <v>1</v>
      </c>
      <c r="US188" s="58">
        <v>0</v>
      </c>
      <c r="UT188" s="58">
        <v>0</v>
      </c>
      <c r="UU188" s="58">
        <v>0</v>
      </c>
      <c r="UV188" s="58">
        <v>0</v>
      </c>
      <c r="UW188" s="58"/>
      <c r="UX188" s="58"/>
      <c r="UY188" s="58"/>
      <c r="UZ188" s="58"/>
      <c r="VA188" s="58"/>
      <c r="VB188" s="58"/>
      <c r="VC188" s="58"/>
      <c r="VD188" s="58"/>
      <c r="VE188" s="58"/>
      <c r="VF188" s="58"/>
      <c r="VG188" s="58"/>
      <c r="VH188" s="58"/>
      <c r="VI188" s="58"/>
      <c r="VJ188" s="58"/>
      <c r="VK188" s="58"/>
      <c r="VL188" s="58"/>
      <c r="VM188" s="58"/>
      <c r="VN188" s="58"/>
      <c r="VO188" s="58"/>
      <c r="VP188" s="58"/>
      <c r="VQ188" s="58"/>
      <c r="VR188" s="58" t="s">
        <v>327</v>
      </c>
      <c r="VS188" s="58" t="s">
        <v>2968</v>
      </c>
      <c r="VT188" s="58">
        <v>1</v>
      </c>
      <c r="VU188" s="58">
        <v>1</v>
      </c>
      <c r="VV188" s="58">
        <v>1</v>
      </c>
      <c r="VW188" s="58">
        <v>1</v>
      </c>
      <c r="VX188" s="58">
        <v>1</v>
      </c>
      <c r="VY188" s="58">
        <v>1</v>
      </c>
      <c r="VZ188" s="58">
        <v>1</v>
      </c>
      <c r="WA188" s="58">
        <v>0</v>
      </c>
      <c r="WB188" s="58"/>
      <c r="WC188" s="58">
        <v>0</v>
      </c>
      <c r="WD188" s="58">
        <v>0</v>
      </c>
      <c r="WE188" s="58">
        <v>0</v>
      </c>
      <c r="WF188" s="58"/>
      <c r="WG188" s="58" t="s">
        <v>4448</v>
      </c>
      <c r="WH188" s="58" t="s">
        <v>4513</v>
      </c>
      <c r="WI188" s="58" t="s">
        <v>489</v>
      </c>
      <c r="WJ188" s="58">
        <v>0</v>
      </c>
      <c r="WK188" s="58">
        <v>0</v>
      </c>
      <c r="WL188" s="58">
        <v>0</v>
      </c>
      <c r="WM188" s="58">
        <v>0</v>
      </c>
      <c r="WN188" s="58">
        <v>0</v>
      </c>
      <c r="WO188" s="58">
        <v>1</v>
      </c>
      <c r="WP188" s="58">
        <v>0</v>
      </c>
      <c r="WQ188" s="58">
        <v>0</v>
      </c>
      <c r="WR188" s="58">
        <v>0</v>
      </c>
      <c r="WS188" s="58">
        <v>0</v>
      </c>
      <c r="WT188" s="58">
        <v>0</v>
      </c>
      <c r="WU188" s="58"/>
      <c r="WV188" s="58">
        <v>0</v>
      </c>
      <c r="WW188" s="58">
        <v>0</v>
      </c>
      <c r="WX188" s="58">
        <v>0</v>
      </c>
      <c r="WY188" s="58"/>
      <c r="WZ188" s="58" t="s">
        <v>5072</v>
      </c>
      <c r="XA188" s="58" t="s">
        <v>327</v>
      </c>
      <c r="XB188" s="58"/>
      <c r="XC188" s="58"/>
      <c r="XD188" s="58"/>
      <c r="XE188" s="58"/>
      <c r="XF188" s="58"/>
      <c r="XG188" s="58"/>
      <c r="XH188" s="58"/>
      <c r="XI188" s="58"/>
      <c r="XJ188" s="58" t="s">
        <v>327</v>
      </c>
      <c r="XK188" s="58" t="s">
        <v>327</v>
      </c>
      <c r="XL188" s="58"/>
      <c r="XM188" s="58" t="s">
        <v>355</v>
      </c>
      <c r="XN188" s="58">
        <v>0</v>
      </c>
      <c r="XO188" s="58">
        <v>0</v>
      </c>
      <c r="XP188" s="58">
        <v>0</v>
      </c>
      <c r="XQ188" s="58"/>
      <c r="XR188" s="58">
        <v>0</v>
      </c>
      <c r="XS188" s="58">
        <v>1</v>
      </c>
      <c r="XT188" s="58">
        <v>0</v>
      </c>
      <c r="XU188" s="58"/>
      <c r="XV188" s="58"/>
      <c r="XW188" s="58" t="s">
        <v>1915</v>
      </c>
      <c r="XX188" s="58">
        <v>233936595</v>
      </c>
      <c r="XY188" s="58" t="s">
        <v>3454</v>
      </c>
      <c r="XZ188" s="57">
        <v>44519.920312499999</v>
      </c>
      <c r="YA188" s="58"/>
      <c r="YB188" s="58"/>
      <c r="YC188" s="58" t="s">
        <v>336</v>
      </c>
      <c r="YD188" s="58" t="s">
        <v>337</v>
      </c>
      <c r="YE188" s="58"/>
      <c r="YF188" s="58">
        <v>202</v>
      </c>
    </row>
    <row r="189" spans="1:656" s="6" customFormat="1" x14ac:dyDescent="0.25">
      <c r="A189" s="52">
        <v>44520.0131228588</v>
      </c>
      <c r="B189" s="53">
        <v>44520.029076956023</v>
      </c>
      <c r="C189" s="53">
        <v>44520</v>
      </c>
      <c r="D189" s="54" t="s">
        <v>2735</v>
      </c>
      <c r="E189" s="54" t="s">
        <v>1027</v>
      </c>
      <c r="F189" s="53">
        <v>44519</v>
      </c>
      <c r="G189" s="54" t="s">
        <v>310</v>
      </c>
      <c r="H189" s="54" t="s">
        <v>310</v>
      </c>
      <c r="I189" s="54" t="s">
        <v>1915</v>
      </c>
      <c r="J189" s="54" t="s">
        <v>1029</v>
      </c>
      <c r="K189" s="54" t="s">
        <v>313</v>
      </c>
      <c r="L189" s="54"/>
      <c r="M189" s="54" t="s">
        <v>314</v>
      </c>
      <c r="N189" s="54" t="s">
        <v>310</v>
      </c>
      <c r="O189" s="54" t="s">
        <v>315</v>
      </c>
      <c r="P189" s="54" t="s">
        <v>316</v>
      </c>
      <c r="Q189" s="54"/>
      <c r="R189" s="54" t="s">
        <v>317</v>
      </c>
      <c r="S189" s="54">
        <v>3</v>
      </c>
      <c r="T189" s="54">
        <v>0</v>
      </c>
      <c r="U189" s="54">
        <v>3</v>
      </c>
      <c r="V189" s="54" t="s">
        <v>319</v>
      </c>
      <c r="W189" s="54">
        <v>0</v>
      </c>
      <c r="X189" s="54">
        <v>1</v>
      </c>
      <c r="Y189" s="54">
        <v>0</v>
      </c>
      <c r="Z189" s="54">
        <v>0</v>
      </c>
      <c r="AA189" s="54"/>
      <c r="AB189" s="54"/>
      <c r="AC189" s="54"/>
      <c r="AD189" s="54"/>
      <c r="AE189" s="54"/>
      <c r="AF189" s="54" t="s">
        <v>310</v>
      </c>
      <c r="AG189" s="54" t="s">
        <v>339</v>
      </c>
      <c r="AH189" s="54">
        <v>1</v>
      </c>
      <c r="AI189" s="54">
        <v>0</v>
      </c>
      <c r="AJ189" s="54">
        <v>0</v>
      </c>
      <c r="AK189" s="54">
        <v>0</v>
      </c>
      <c r="AL189" s="54">
        <v>0</v>
      </c>
      <c r="AM189" s="54">
        <v>0</v>
      </c>
      <c r="AN189" s="54">
        <v>0</v>
      </c>
      <c r="AO189" s="54">
        <v>0</v>
      </c>
      <c r="AP189" s="54"/>
      <c r="AQ189" s="54" t="s">
        <v>383</v>
      </c>
      <c r="AR189" s="54"/>
      <c r="AS189" s="54">
        <v>100</v>
      </c>
      <c r="AT189" s="54" t="s">
        <v>327</v>
      </c>
      <c r="AU189" s="54"/>
      <c r="AV189" s="54"/>
      <c r="AW189" s="54"/>
      <c r="AX189" s="54"/>
      <c r="AY189" s="54"/>
      <c r="AZ189" s="54"/>
      <c r="BA189" s="54"/>
      <c r="BB189" s="54"/>
      <c r="BC189" s="54"/>
      <c r="BD189" s="54"/>
      <c r="BE189" s="54"/>
      <c r="BF189" s="54"/>
      <c r="BG189" s="54"/>
      <c r="BH189" s="54"/>
      <c r="BI189" s="54"/>
      <c r="BJ189" s="54"/>
      <c r="BK189" s="54"/>
      <c r="BL189" s="54"/>
      <c r="BM189" s="54"/>
      <c r="BN189" s="54"/>
      <c r="BO189" s="54" t="s">
        <v>427</v>
      </c>
      <c r="BP189" s="54"/>
      <c r="BQ189" s="54"/>
      <c r="BR189" s="54"/>
      <c r="BS189" s="54"/>
      <c r="BT189" s="54"/>
      <c r="BU189" s="54"/>
      <c r="BV189" s="54"/>
      <c r="BW189" s="54"/>
      <c r="BX189" s="54"/>
      <c r="BY189" s="54"/>
      <c r="BZ189" s="54"/>
      <c r="CA189" s="54"/>
      <c r="CB189" s="54"/>
      <c r="CC189" s="54"/>
      <c r="CD189" s="54"/>
      <c r="CE189" s="54"/>
      <c r="CF189" s="54"/>
      <c r="CG189" s="54"/>
      <c r="CH189" s="54"/>
      <c r="CI189" s="54"/>
      <c r="CJ189" s="54"/>
      <c r="CK189" s="54"/>
      <c r="CL189" s="54"/>
      <c r="CM189" s="54"/>
      <c r="CN189" s="54"/>
      <c r="CO189" s="54"/>
      <c r="CP189" s="54"/>
      <c r="CQ189" s="54"/>
      <c r="CR189" s="54"/>
      <c r="CS189" s="54"/>
      <c r="CT189" s="54"/>
      <c r="CU189" s="54"/>
      <c r="CV189" s="54"/>
      <c r="CW189" s="54"/>
      <c r="CX189" s="54"/>
      <c r="CY189" s="54"/>
      <c r="CZ189" s="54"/>
      <c r="DA189" s="54"/>
      <c r="DB189" s="54"/>
      <c r="DC189" s="54"/>
      <c r="DD189" s="54"/>
      <c r="DE189" s="54"/>
      <c r="DF189" s="54"/>
      <c r="DG189" s="54"/>
      <c r="DH189" s="54"/>
      <c r="DI189" s="54"/>
      <c r="DJ189" s="54"/>
      <c r="DK189" s="54"/>
      <c r="DL189" s="54"/>
      <c r="DM189" s="54"/>
      <c r="DN189" s="54"/>
      <c r="DO189" s="54"/>
      <c r="DP189" s="54"/>
      <c r="DQ189" s="54"/>
      <c r="DR189" s="54"/>
      <c r="DS189" s="54"/>
      <c r="DT189" s="54"/>
      <c r="DU189" s="54"/>
      <c r="DV189" s="54"/>
      <c r="DW189" s="54"/>
      <c r="DX189" s="54"/>
      <c r="DY189" s="54"/>
      <c r="DZ189" s="54"/>
      <c r="EA189" s="54"/>
      <c r="EB189" s="54"/>
      <c r="EC189" s="54"/>
      <c r="ED189" s="54"/>
      <c r="EE189" s="54"/>
      <c r="EF189" s="54"/>
      <c r="EG189" s="54"/>
      <c r="EH189" s="54"/>
      <c r="EI189" s="54"/>
      <c r="EJ189" s="54" t="s">
        <v>318</v>
      </c>
      <c r="EK189" s="54">
        <v>1</v>
      </c>
      <c r="EL189" s="54">
        <v>0</v>
      </c>
      <c r="EM189" s="54">
        <v>0</v>
      </c>
      <c r="EN189" s="54">
        <v>0</v>
      </c>
      <c r="EO189" s="54">
        <v>0</v>
      </c>
      <c r="EP189" s="54">
        <v>0</v>
      </c>
      <c r="EQ189" s="54"/>
      <c r="ER189" s="54" t="s">
        <v>384</v>
      </c>
      <c r="ES189" s="54">
        <v>1</v>
      </c>
      <c r="ET189" s="54">
        <v>0</v>
      </c>
      <c r="EU189" s="54">
        <v>0</v>
      </c>
      <c r="EV189" s="54">
        <v>0</v>
      </c>
      <c r="EW189" s="54">
        <v>0</v>
      </c>
      <c r="EX189" s="54">
        <v>0</v>
      </c>
      <c r="EY189" s="54">
        <v>0</v>
      </c>
      <c r="EZ189" s="54">
        <v>0</v>
      </c>
      <c r="FA189" s="54">
        <v>0</v>
      </c>
      <c r="FB189" s="54">
        <v>0</v>
      </c>
      <c r="FC189" s="54">
        <v>0</v>
      </c>
      <c r="FD189" s="54">
        <v>0</v>
      </c>
      <c r="FE189" s="54">
        <v>0</v>
      </c>
      <c r="FF189" s="54">
        <v>0</v>
      </c>
      <c r="FG189" s="54">
        <v>0</v>
      </c>
      <c r="FH189" s="54">
        <v>0</v>
      </c>
      <c r="FI189" s="54">
        <v>0</v>
      </c>
      <c r="FJ189" s="54"/>
      <c r="FK189" s="54" t="s">
        <v>318</v>
      </c>
      <c r="FL189" s="54">
        <v>1</v>
      </c>
      <c r="FM189" s="54">
        <v>0</v>
      </c>
      <c r="FN189" s="54">
        <v>0</v>
      </c>
      <c r="FO189" s="54">
        <v>0</v>
      </c>
      <c r="FP189" s="54">
        <v>0</v>
      </c>
      <c r="FQ189" s="54">
        <v>0</v>
      </c>
      <c r="FR189" s="54"/>
      <c r="FS189" s="54"/>
      <c r="FT189" s="54"/>
      <c r="FU189" s="54"/>
      <c r="FV189" s="54"/>
      <c r="FW189" s="54"/>
      <c r="FX189" s="54"/>
      <c r="FY189" s="54"/>
      <c r="FZ189" s="54"/>
      <c r="GA189" s="54"/>
      <c r="GB189" s="54"/>
      <c r="GC189" s="54"/>
      <c r="GD189" s="54"/>
      <c r="GE189" s="54"/>
      <c r="GF189" s="54"/>
      <c r="GG189" s="54"/>
      <c r="GH189" s="54"/>
      <c r="GI189" s="54"/>
      <c r="GJ189" s="54"/>
      <c r="GK189" s="54"/>
      <c r="GL189" s="54"/>
      <c r="GM189" s="54"/>
      <c r="GN189" s="54"/>
      <c r="GO189" s="54"/>
      <c r="GP189" s="54"/>
      <c r="GQ189" s="54"/>
      <c r="GR189" s="54"/>
      <c r="GS189" s="54"/>
      <c r="GT189" s="54"/>
      <c r="GU189" s="54"/>
      <c r="GV189" s="54"/>
      <c r="GW189" s="54"/>
      <c r="GX189" s="54"/>
      <c r="GY189" s="54"/>
      <c r="GZ189" s="54"/>
      <c r="HA189" s="54"/>
      <c r="HB189" s="54"/>
      <c r="HC189" s="54"/>
      <c r="HD189" s="54"/>
      <c r="HE189" s="54"/>
      <c r="HF189" s="54"/>
      <c r="HG189" s="54"/>
      <c r="HH189" s="54"/>
      <c r="HI189" s="54"/>
      <c r="HJ189" s="54"/>
      <c r="HK189" s="54"/>
      <c r="HL189" s="54"/>
      <c r="HM189" s="54"/>
      <c r="HN189" s="54"/>
      <c r="HO189" s="54"/>
      <c r="HP189" s="54"/>
      <c r="HQ189" s="54"/>
      <c r="HR189" s="54"/>
      <c r="HS189" s="54"/>
      <c r="HT189" s="54"/>
      <c r="HU189" s="54" t="s">
        <v>344</v>
      </c>
      <c r="HV189" s="54"/>
      <c r="HW189" s="54" t="s">
        <v>385</v>
      </c>
      <c r="HX189" s="54"/>
      <c r="HY189" s="54"/>
      <c r="HZ189" s="54"/>
      <c r="IA189" s="54"/>
      <c r="IB189" s="54"/>
      <c r="IC189" s="54"/>
      <c r="ID189" s="54" t="s">
        <v>4200</v>
      </c>
      <c r="IE189" s="54" t="s">
        <v>347</v>
      </c>
      <c r="IF189" s="54">
        <v>1</v>
      </c>
      <c r="IG189" s="54">
        <v>0</v>
      </c>
      <c r="IH189" s="54">
        <v>0</v>
      </c>
      <c r="II189" s="54">
        <v>0</v>
      </c>
      <c r="IJ189" s="54">
        <v>0</v>
      </c>
      <c r="IK189" s="54">
        <v>0</v>
      </c>
      <c r="IL189" s="58">
        <v>0</v>
      </c>
      <c r="IM189" s="54">
        <v>0</v>
      </c>
      <c r="IN189" s="54">
        <v>0</v>
      </c>
      <c r="IO189" s="54">
        <v>0</v>
      </c>
      <c r="IP189" s="54">
        <v>0</v>
      </c>
      <c r="IQ189" s="54"/>
      <c r="IR189" s="39" t="s">
        <v>4059</v>
      </c>
      <c r="IS189" s="54" t="s">
        <v>2232</v>
      </c>
      <c r="IT189" s="54">
        <v>1</v>
      </c>
      <c r="IU189" s="54">
        <v>0</v>
      </c>
      <c r="IV189" s="54">
        <v>1</v>
      </c>
      <c r="IW189" s="54">
        <v>0</v>
      </c>
      <c r="IX189" s="54">
        <v>0</v>
      </c>
      <c r="IY189" s="54">
        <v>0</v>
      </c>
      <c r="IZ189" s="54">
        <v>0</v>
      </c>
      <c r="JA189" s="54">
        <v>0</v>
      </c>
      <c r="JB189" s="54">
        <v>0</v>
      </c>
      <c r="JC189" s="54">
        <v>0</v>
      </c>
      <c r="JD189" s="54">
        <v>0</v>
      </c>
      <c r="JE189" s="54">
        <v>0</v>
      </c>
      <c r="JF189" s="54">
        <v>0</v>
      </c>
      <c r="JG189" s="54">
        <v>0</v>
      </c>
      <c r="JH189" s="54">
        <v>0</v>
      </c>
      <c r="JI189" s="54">
        <v>0</v>
      </c>
      <c r="JJ189" s="54"/>
      <c r="JK189" s="54" t="s">
        <v>411</v>
      </c>
      <c r="JL189" s="55" t="s">
        <v>351</v>
      </c>
      <c r="JM189" s="54"/>
      <c r="JN189" s="39" t="s">
        <v>408</v>
      </c>
      <c r="JO189" s="39"/>
      <c r="JP189" s="54"/>
      <c r="JQ189" s="54"/>
      <c r="JR189" s="54"/>
      <c r="JS189" s="54"/>
      <c r="JT189" s="54"/>
      <c r="JU189" s="54"/>
      <c r="JV189" s="54"/>
      <c r="JW189" s="54"/>
      <c r="JX189" s="54"/>
      <c r="JY189" s="54"/>
      <c r="JZ189" s="54"/>
      <c r="KA189" s="54"/>
      <c r="KB189" s="59"/>
      <c r="KC189" s="54"/>
      <c r="KD189" s="54"/>
      <c r="KE189" s="54"/>
      <c r="KF189" s="54"/>
      <c r="KG189" s="54"/>
      <c r="KH189" s="54"/>
      <c r="KI189" s="54"/>
      <c r="KJ189" s="54"/>
      <c r="KK189" s="54"/>
      <c r="KL189" s="54"/>
      <c r="KM189" s="54"/>
      <c r="KN189" s="54"/>
      <c r="KO189" s="54"/>
      <c r="KP189" s="54"/>
      <c r="KQ189" s="54"/>
      <c r="KR189" s="54"/>
      <c r="KS189" s="54"/>
      <c r="KT189" s="54"/>
      <c r="KU189" s="54"/>
      <c r="KV189" s="54"/>
      <c r="KW189" s="54"/>
      <c r="KX189" s="54"/>
      <c r="KY189" s="54"/>
      <c r="KZ189" s="54"/>
      <c r="LA189" s="54"/>
      <c r="LB189" s="54"/>
      <c r="LC189" s="54"/>
      <c r="LD189" s="54"/>
      <c r="LE189" s="54"/>
      <c r="LF189" s="54"/>
      <c r="LG189" s="54"/>
      <c r="LH189" s="54"/>
      <c r="LI189" s="54"/>
      <c r="LJ189" s="54"/>
      <c r="LK189" s="54"/>
      <c r="LL189" s="54"/>
      <c r="LM189" s="54"/>
      <c r="LN189" s="54"/>
      <c r="LO189" s="54"/>
      <c r="LP189" s="54"/>
      <c r="LQ189" s="54"/>
      <c r="LR189" s="54"/>
      <c r="LS189" s="54"/>
      <c r="LT189" s="54"/>
      <c r="LU189" s="54"/>
      <c r="LV189" s="54"/>
      <c r="LW189" s="54"/>
      <c r="LX189" s="54"/>
      <c r="LY189" s="54"/>
      <c r="LZ189" s="54"/>
      <c r="MA189" s="54"/>
      <c r="MB189" s="54"/>
      <c r="MC189" s="54"/>
      <c r="MD189" s="54"/>
      <c r="ME189" s="54"/>
      <c r="MF189" s="54"/>
      <c r="MG189" s="54" t="s">
        <v>4352</v>
      </c>
      <c r="MH189" s="54" t="s">
        <v>355</v>
      </c>
      <c r="MI189" s="54" t="s">
        <v>355</v>
      </c>
      <c r="MJ189" s="54" t="s">
        <v>1121</v>
      </c>
      <c r="MK189" s="54">
        <v>0</v>
      </c>
      <c r="ML189" s="54">
        <v>0</v>
      </c>
      <c r="MM189" s="54">
        <v>1</v>
      </c>
      <c r="MN189" s="54">
        <v>0</v>
      </c>
      <c r="MO189" s="54">
        <v>0</v>
      </c>
      <c r="MP189" s="54">
        <v>0</v>
      </c>
      <c r="MQ189" s="54">
        <v>0</v>
      </c>
      <c r="MR189" s="54">
        <v>0</v>
      </c>
      <c r="MS189" s="54"/>
      <c r="MT189" s="54" t="s">
        <v>324</v>
      </c>
      <c r="MU189" s="54">
        <v>0</v>
      </c>
      <c r="MV189" s="54">
        <v>1</v>
      </c>
      <c r="MW189" s="54"/>
      <c r="MX189" s="54">
        <v>0</v>
      </c>
      <c r="MY189" s="54">
        <v>0</v>
      </c>
      <c r="MZ189" s="54">
        <v>0</v>
      </c>
      <c r="NA189" s="54"/>
      <c r="NB189" s="54" t="s">
        <v>325</v>
      </c>
      <c r="NC189" s="54">
        <v>1</v>
      </c>
      <c r="ND189" s="54">
        <v>0</v>
      </c>
      <c r="NE189" s="54">
        <v>0</v>
      </c>
      <c r="NF189" s="54">
        <v>0</v>
      </c>
      <c r="NG189" s="54" t="s">
        <v>1202</v>
      </c>
      <c r="NH189" s="54">
        <v>0</v>
      </c>
      <c r="NI189" s="54">
        <v>0</v>
      </c>
      <c r="NJ189" s="54">
        <v>0</v>
      </c>
      <c r="NK189" s="54">
        <v>0</v>
      </c>
      <c r="NL189" s="54">
        <v>1</v>
      </c>
      <c r="NM189" s="54">
        <v>0</v>
      </c>
      <c r="NN189" s="54">
        <v>0</v>
      </c>
      <c r="NO189" s="54">
        <v>0</v>
      </c>
      <c r="NP189" s="54">
        <v>0</v>
      </c>
      <c r="NQ189" s="54">
        <v>0</v>
      </c>
      <c r="NR189" s="54">
        <v>0</v>
      </c>
      <c r="NS189" s="54"/>
      <c r="NT189" s="54"/>
      <c r="NU189" s="54" t="s">
        <v>327</v>
      </c>
      <c r="NV189" s="54" t="s">
        <v>327</v>
      </c>
      <c r="NW189" s="54"/>
      <c r="NX189" s="54"/>
      <c r="NY189" s="54"/>
      <c r="NZ189" s="54"/>
      <c r="OA189" s="54"/>
      <c r="OB189" s="54"/>
      <c r="OC189" s="54"/>
      <c r="OD189" s="54"/>
      <c r="OE189" s="54"/>
      <c r="OF189" s="54"/>
      <c r="OG189" s="54"/>
      <c r="OH189" s="54"/>
      <c r="OI189" s="54"/>
      <c r="OJ189" s="54"/>
      <c r="OK189" s="54"/>
      <c r="OL189" s="54"/>
      <c r="OM189" s="54"/>
      <c r="ON189" s="54"/>
      <c r="OO189" s="54"/>
      <c r="OP189" s="54"/>
      <c r="OQ189" s="54"/>
      <c r="OR189" s="54"/>
      <c r="OS189" s="54"/>
      <c r="OT189" s="54"/>
      <c r="OU189" s="54"/>
      <c r="OV189" s="39"/>
      <c r="OW189" s="54"/>
      <c r="OX189" s="54"/>
      <c r="OY189" s="54"/>
      <c r="OZ189" s="54"/>
      <c r="PA189" s="54"/>
      <c r="PB189" s="54"/>
      <c r="PC189" s="54"/>
      <c r="PD189" s="54"/>
      <c r="PE189" s="54"/>
      <c r="PF189" s="54"/>
      <c r="PG189" s="54"/>
      <c r="PH189" s="54"/>
      <c r="PI189" s="54"/>
      <c r="PJ189" s="54"/>
      <c r="PK189" s="54"/>
      <c r="PL189" s="54"/>
      <c r="PM189" s="54"/>
      <c r="PN189" s="54"/>
      <c r="PO189" s="54"/>
      <c r="PP189" s="54"/>
      <c r="PQ189" s="54"/>
      <c r="PR189" s="54"/>
      <c r="PS189" s="54"/>
      <c r="PT189" s="54"/>
      <c r="PU189" s="54"/>
      <c r="PV189" s="54"/>
      <c r="PW189" s="54"/>
      <c r="PX189" s="54"/>
      <c r="PY189" s="54"/>
      <c r="PZ189" s="54"/>
      <c r="QA189" s="54"/>
      <c r="QB189" s="54"/>
      <c r="QC189" s="54"/>
      <c r="QD189" s="54"/>
      <c r="QE189" s="54"/>
      <c r="QF189" s="54"/>
      <c r="QG189" s="54"/>
      <c r="QH189" s="54"/>
      <c r="QI189" s="54"/>
      <c r="QJ189" s="54"/>
      <c r="QK189" s="54"/>
      <c r="QL189" s="54"/>
      <c r="QM189" s="54"/>
      <c r="QN189" s="54"/>
      <c r="QO189" s="54"/>
      <c r="QP189" s="54"/>
      <c r="QQ189" s="54"/>
      <c r="QR189" s="54"/>
      <c r="QS189" s="54"/>
      <c r="QT189" s="54"/>
      <c r="QU189" s="54"/>
      <c r="QV189" s="54"/>
      <c r="QW189" s="54"/>
      <c r="QX189" s="54"/>
      <c r="QY189" s="54"/>
      <c r="QZ189" s="54"/>
      <c r="RA189" s="54"/>
      <c r="RB189" s="54"/>
      <c r="RC189" s="54"/>
      <c r="RD189" s="54"/>
      <c r="RE189" s="54"/>
      <c r="RF189" s="54"/>
      <c r="RG189" s="54"/>
      <c r="RH189" s="54"/>
      <c r="RI189" s="54"/>
      <c r="RJ189" s="54"/>
      <c r="RK189" s="54"/>
      <c r="RL189" s="54"/>
      <c r="RM189" s="54"/>
      <c r="RN189" s="54"/>
      <c r="RO189" s="54"/>
      <c r="RP189" s="54"/>
      <c r="RQ189" s="54"/>
      <c r="RR189" s="54"/>
      <c r="RS189" s="54"/>
      <c r="RT189" s="54"/>
      <c r="RU189" s="54"/>
      <c r="RV189" s="54"/>
      <c r="RW189" s="54"/>
      <c r="RX189" s="54"/>
      <c r="RY189" s="54"/>
      <c r="RZ189" s="54"/>
      <c r="SA189" s="54"/>
      <c r="SB189" s="54"/>
      <c r="SC189" s="54"/>
      <c r="SD189" s="54"/>
      <c r="SE189" s="54"/>
      <c r="SF189" s="54"/>
      <c r="SG189" s="54"/>
      <c r="SH189" s="54"/>
      <c r="SI189" s="54"/>
      <c r="SJ189" s="54"/>
      <c r="SK189" s="54"/>
      <c r="SL189" s="54"/>
      <c r="SM189" s="54"/>
      <c r="SN189" s="54"/>
      <c r="SO189" s="54"/>
      <c r="SP189" s="54"/>
      <c r="SQ189" s="54"/>
      <c r="SR189" s="54"/>
      <c r="SS189" s="54"/>
      <c r="ST189" s="54"/>
      <c r="SU189" s="54"/>
      <c r="SV189" s="54"/>
      <c r="SW189" s="54"/>
      <c r="SX189" s="54"/>
      <c r="SY189" s="54"/>
      <c r="SZ189" s="54"/>
      <c r="TA189" s="54"/>
      <c r="TB189" s="54"/>
      <c r="TC189" s="54"/>
      <c r="TD189" s="54"/>
      <c r="TE189" s="54"/>
      <c r="TF189" s="54"/>
      <c r="TG189" s="54"/>
      <c r="TH189" s="54"/>
      <c r="TI189" s="54"/>
      <c r="TJ189" s="54"/>
      <c r="TK189" s="54"/>
      <c r="TL189" s="54"/>
      <c r="TM189" s="54"/>
      <c r="TN189" s="54"/>
      <c r="TO189" s="54"/>
      <c r="TP189" s="54"/>
      <c r="TQ189" s="54"/>
      <c r="TR189" s="54"/>
      <c r="TS189" s="54"/>
      <c r="TT189" s="54"/>
      <c r="TU189" s="54"/>
      <c r="TV189" s="54"/>
      <c r="TW189" s="54"/>
      <c r="TX189" s="54"/>
      <c r="TY189" s="54"/>
      <c r="TZ189" s="54"/>
      <c r="UA189" s="54"/>
      <c r="UB189" s="54"/>
      <c r="UC189" s="54"/>
      <c r="UD189" s="54"/>
      <c r="UE189" s="54"/>
      <c r="UF189" s="54"/>
      <c r="UG189" s="54"/>
      <c r="UH189" s="54"/>
      <c r="UI189" s="54"/>
      <c r="UJ189" s="54"/>
      <c r="UK189" s="54"/>
      <c r="UL189" s="54"/>
      <c r="UM189" s="54"/>
      <c r="UN189" s="54"/>
      <c r="UO189" s="54"/>
      <c r="UP189" s="54"/>
      <c r="UQ189" s="54"/>
      <c r="UR189" s="54"/>
      <c r="US189" s="54"/>
      <c r="UT189" s="54"/>
      <c r="UU189" s="54"/>
      <c r="UV189" s="54"/>
      <c r="UW189" s="54"/>
      <c r="UX189" s="54"/>
      <c r="UY189" s="54"/>
      <c r="UZ189" s="54"/>
      <c r="VA189" s="54"/>
      <c r="VB189" s="54"/>
      <c r="VC189" s="54"/>
      <c r="VD189" s="54"/>
      <c r="VE189" s="54"/>
      <c r="VF189" s="54"/>
      <c r="VG189" s="54"/>
      <c r="VH189" s="54"/>
      <c r="VI189" s="54"/>
      <c r="VJ189" s="54"/>
      <c r="VK189" s="54"/>
      <c r="VL189" s="54"/>
      <c r="VM189" s="54"/>
      <c r="VN189" s="54"/>
      <c r="VO189" s="54"/>
      <c r="VP189" s="54"/>
      <c r="VQ189" s="54"/>
      <c r="VR189" s="54"/>
      <c r="VS189" s="54" t="s">
        <v>1194</v>
      </c>
      <c r="VT189" s="54">
        <v>1</v>
      </c>
      <c r="VU189" s="54">
        <v>1</v>
      </c>
      <c r="VV189" s="54">
        <v>1</v>
      </c>
      <c r="VW189" s="54">
        <v>1</v>
      </c>
      <c r="VX189" s="54">
        <v>1</v>
      </c>
      <c r="VY189" s="54">
        <v>1</v>
      </c>
      <c r="VZ189" s="54">
        <v>1</v>
      </c>
      <c r="WA189" s="54">
        <v>0</v>
      </c>
      <c r="WB189" s="54"/>
      <c r="WC189" s="54">
        <v>0</v>
      </c>
      <c r="WD189" s="54">
        <v>0</v>
      </c>
      <c r="WE189" s="54">
        <v>0</v>
      </c>
      <c r="WF189" s="54"/>
      <c r="WG189" s="54" t="s">
        <v>4424</v>
      </c>
      <c r="WH189" s="39" t="s">
        <v>4096</v>
      </c>
      <c r="WI189" s="54" t="s">
        <v>355</v>
      </c>
      <c r="WJ189" s="54">
        <v>0</v>
      </c>
      <c r="WK189" s="54">
        <v>0</v>
      </c>
      <c r="WL189" s="54">
        <v>0</v>
      </c>
      <c r="WM189" s="54">
        <v>0</v>
      </c>
      <c r="WN189" s="54">
        <v>0</v>
      </c>
      <c r="WO189" s="54">
        <v>0</v>
      </c>
      <c r="WP189" s="54">
        <v>0</v>
      </c>
      <c r="WQ189" s="54">
        <v>0</v>
      </c>
      <c r="WR189" s="54">
        <v>0</v>
      </c>
      <c r="WS189" s="54">
        <v>0</v>
      </c>
      <c r="WT189" s="54">
        <v>0</v>
      </c>
      <c r="WU189" s="54"/>
      <c r="WV189" s="54">
        <v>0</v>
      </c>
      <c r="WW189" s="54">
        <v>1</v>
      </c>
      <c r="WX189" s="54">
        <v>0</v>
      </c>
      <c r="WY189" s="54"/>
      <c r="WZ189" s="54"/>
      <c r="XA189" s="54" t="s">
        <v>327</v>
      </c>
      <c r="XB189" s="54"/>
      <c r="XC189" s="54"/>
      <c r="XD189" s="54"/>
      <c r="XE189" s="54"/>
      <c r="XF189" s="54"/>
      <c r="XG189" s="54"/>
      <c r="XH189" s="54"/>
      <c r="XI189" s="54"/>
      <c r="XJ189" s="54" t="s">
        <v>327</v>
      </c>
      <c r="XK189" s="54" t="s">
        <v>327</v>
      </c>
      <c r="XL189" s="54"/>
      <c r="XM189" s="54"/>
      <c r="XN189" s="54">
        <v>0</v>
      </c>
      <c r="XO189" s="54">
        <v>0</v>
      </c>
      <c r="XP189" s="54">
        <v>0</v>
      </c>
      <c r="XQ189" s="54"/>
      <c r="XR189" s="39">
        <v>0</v>
      </c>
      <c r="XS189" s="54">
        <v>0</v>
      </c>
      <c r="XT189" s="54">
        <v>0</v>
      </c>
      <c r="XU189" s="54"/>
      <c r="XV189" s="54"/>
      <c r="XW189" s="54" t="s">
        <v>1915</v>
      </c>
      <c r="XX189" s="54">
        <v>233939130</v>
      </c>
      <c r="XY189" s="54" t="s">
        <v>3461</v>
      </c>
      <c r="XZ189" s="53">
        <v>44519.945173611108</v>
      </c>
      <c r="YA189" s="54"/>
      <c r="YB189" s="54"/>
      <c r="YC189" s="54" t="s">
        <v>336</v>
      </c>
      <c r="YD189" s="54" t="s">
        <v>337</v>
      </c>
      <c r="YE189" s="54"/>
      <c r="YF189" s="54">
        <v>203</v>
      </c>
    </row>
    <row r="190" spans="1:656" s="6" customFormat="1" x14ac:dyDescent="0.25">
      <c r="A190" s="37">
        <v>44520.453740289347</v>
      </c>
      <c r="B190" s="38">
        <v>44520.48317994213</v>
      </c>
      <c r="C190" s="38">
        <v>44520</v>
      </c>
      <c r="D190" s="39" t="s">
        <v>2735</v>
      </c>
      <c r="E190" s="39" t="s">
        <v>1027</v>
      </c>
      <c r="F190" s="38">
        <v>44519</v>
      </c>
      <c r="G190" s="39" t="s">
        <v>310</v>
      </c>
      <c r="H190" s="39" t="s">
        <v>310</v>
      </c>
      <c r="I190" s="39" t="s">
        <v>1915</v>
      </c>
      <c r="J190" s="39" t="s">
        <v>1029</v>
      </c>
      <c r="K190" s="39" t="s">
        <v>441</v>
      </c>
      <c r="L190" s="39"/>
      <c r="M190" s="39" t="s">
        <v>314</v>
      </c>
      <c r="N190" s="39" t="s">
        <v>327</v>
      </c>
      <c r="O190" s="39" t="s">
        <v>382</v>
      </c>
      <c r="P190" s="39" t="s">
        <v>316</v>
      </c>
      <c r="Q190" s="39"/>
      <c r="R190" s="39" t="s">
        <v>317</v>
      </c>
      <c r="S190" s="39">
        <v>3</v>
      </c>
      <c r="T190" s="39">
        <v>0</v>
      </c>
      <c r="U190" s="39">
        <v>3</v>
      </c>
      <c r="V190" s="39" t="s">
        <v>319</v>
      </c>
      <c r="W190" s="39">
        <v>0</v>
      </c>
      <c r="X190" s="39">
        <v>1</v>
      </c>
      <c r="Y190" s="39">
        <v>0</v>
      </c>
      <c r="Z190" s="39">
        <v>0</v>
      </c>
      <c r="AA190" s="39"/>
      <c r="AB190" s="39"/>
      <c r="AC190" s="39"/>
      <c r="AD190" s="39"/>
      <c r="AE190" s="39"/>
      <c r="AF190" s="39" t="s">
        <v>310</v>
      </c>
      <c r="AG190" s="39" t="s">
        <v>339</v>
      </c>
      <c r="AH190" s="39">
        <v>1</v>
      </c>
      <c r="AI190" s="39">
        <v>0</v>
      </c>
      <c r="AJ190" s="39">
        <v>0</v>
      </c>
      <c r="AK190" s="39">
        <v>0</v>
      </c>
      <c r="AL190" s="39">
        <v>0</v>
      </c>
      <c r="AM190" s="39">
        <v>0</v>
      </c>
      <c r="AN190" s="39">
        <v>0</v>
      </c>
      <c r="AO190" s="39">
        <v>0</v>
      </c>
      <c r="AP190" s="39"/>
      <c r="AQ190" s="39" t="s">
        <v>383</v>
      </c>
      <c r="AR190" s="39"/>
      <c r="AS190" s="39">
        <v>100</v>
      </c>
      <c r="AT190" s="39" t="s">
        <v>327</v>
      </c>
      <c r="AU190" s="39"/>
      <c r="AV190" s="39"/>
      <c r="AW190" s="39"/>
      <c r="AX190" s="39"/>
      <c r="AY190" s="39"/>
      <c r="AZ190" s="39"/>
      <c r="BA190" s="39"/>
      <c r="BB190" s="39"/>
      <c r="BC190" s="39"/>
      <c r="BD190" s="39"/>
      <c r="BE190" s="39"/>
      <c r="BF190" s="39"/>
      <c r="BG190" s="39"/>
      <c r="BH190" s="39"/>
      <c r="BI190" s="39"/>
      <c r="BJ190" s="39"/>
      <c r="BK190" s="39"/>
      <c r="BL190" s="39"/>
      <c r="BM190" s="39"/>
      <c r="BN190" s="39"/>
      <c r="BO190" s="39" t="s">
        <v>427</v>
      </c>
      <c r="BP190" s="39"/>
      <c r="BQ190" s="39"/>
      <c r="BR190" s="39"/>
      <c r="BS190" s="39"/>
      <c r="BT190" s="39"/>
      <c r="BU190" s="39"/>
      <c r="BV190" s="39"/>
      <c r="BW190" s="39"/>
      <c r="BX190" s="39"/>
      <c r="BY190" s="39"/>
      <c r="BZ190" s="39"/>
      <c r="CA190" s="39"/>
      <c r="CB190" s="39"/>
      <c r="CC190" s="39"/>
      <c r="CD190" s="39"/>
      <c r="CE190" s="39"/>
      <c r="CF190" s="39"/>
      <c r="CG190" s="39"/>
      <c r="CH190" s="39"/>
      <c r="CI190" s="39"/>
      <c r="CJ190" s="39"/>
      <c r="CK190" s="39"/>
      <c r="CL190" s="39"/>
      <c r="CM190" s="39"/>
      <c r="CN190" s="39"/>
      <c r="CO190" s="39"/>
      <c r="CP190" s="39"/>
      <c r="CQ190" s="39"/>
      <c r="CR190" s="39"/>
      <c r="CS190" s="39"/>
      <c r="CT190" s="39"/>
      <c r="CU190" s="39"/>
      <c r="CV190" s="39"/>
      <c r="CW190" s="39"/>
      <c r="CX190" s="39"/>
      <c r="CY190" s="39"/>
      <c r="CZ190" s="39"/>
      <c r="DA190" s="39"/>
      <c r="DB190" s="39"/>
      <c r="DC190" s="39"/>
      <c r="DD190" s="39"/>
      <c r="DE190" s="39"/>
      <c r="DF190" s="39"/>
      <c r="DG190" s="39"/>
      <c r="DH190" s="39"/>
      <c r="DI190" s="39"/>
      <c r="DJ190" s="39"/>
      <c r="DK190" s="39"/>
      <c r="DL190" s="39"/>
      <c r="DM190" s="39"/>
      <c r="DN190" s="39"/>
      <c r="DO190" s="39"/>
      <c r="DP190" s="39"/>
      <c r="DQ190" s="39"/>
      <c r="DR190" s="39"/>
      <c r="DS190" s="39"/>
      <c r="DT190" s="39"/>
      <c r="DU190" s="39"/>
      <c r="DV190" s="39"/>
      <c r="DW190" s="39"/>
      <c r="DX190" s="39"/>
      <c r="DY190" s="39"/>
      <c r="DZ190" s="39"/>
      <c r="EA190" s="39"/>
      <c r="EB190" s="39"/>
      <c r="EC190" s="39"/>
      <c r="ED190" s="39"/>
      <c r="EE190" s="39"/>
      <c r="EF190" s="39"/>
      <c r="EG190" s="39"/>
      <c r="EH190" s="39"/>
      <c r="EI190" s="39"/>
      <c r="EJ190" s="39" t="s">
        <v>318</v>
      </c>
      <c r="EK190" s="39">
        <v>1</v>
      </c>
      <c r="EL190" s="39">
        <v>0</v>
      </c>
      <c r="EM190" s="39">
        <v>0</v>
      </c>
      <c r="EN190" s="39">
        <v>0</v>
      </c>
      <c r="EO190" s="39">
        <v>0</v>
      </c>
      <c r="EP190" s="39">
        <v>0</v>
      </c>
      <c r="EQ190" s="39"/>
      <c r="ER190" s="39" t="s">
        <v>384</v>
      </c>
      <c r="ES190" s="39">
        <v>1</v>
      </c>
      <c r="ET190" s="39">
        <v>0</v>
      </c>
      <c r="EU190" s="39">
        <v>0</v>
      </c>
      <c r="EV190" s="39">
        <v>0</v>
      </c>
      <c r="EW190" s="39">
        <v>0</v>
      </c>
      <c r="EX190" s="39">
        <v>0</v>
      </c>
      <c r="EY190" s="39">
        <v>0</v>
      </c>
      <c r="EZ190" s="39">
        <v>0</v>
      </c>
      <c r="FA190" s="39">
        <v>0</v>
      </c>
      <c r="FB190" s="39">
        <v>0</v>
      </c>
      <c r="FC190" s="39">
        <v>0</v>
      </c>
      <c r="FD190" s="39">
        <v>0</v>
      </c>
      <c r="FE190" s="39">
        <v>0</v>
      </c>
      <c r="FF190" s="39">
        <v>0</v>
      </c>
      <c r="FG190" s="39">
        <v>0</v>
      </c>
      <c r="FH190" s="39">
        <v>0</v>
      </c>
      <c r="FI190" s="39">
        <v>0</v>
      </c>
      <c r="FJ190" s="39"/>
      <c r="FK190" s="39" t="s">
        <v>318</v>
      </c>
      <c r="FL190" s="39">
        <v>1</v>
      </c>
      <c r="FM190" s="39">
        <v>0</v>
      </c>
      <c r="FN190" s="39">
        <v>0</v>
      </c>
      <c r="FO190" s="39">
        <v>0</v>
      </c>
      <c r="FP190" s="39">
        <v>0</v>
      </c>
      <c r="FQ190" s="39">
        <v>0</v>
      </c>
      <c r="FR190" s="39"/>
      <c r="FS190" s="39"/>
      <c r="FT190" s="39"/>
      <c r="FU190" s="39"/>
      <c r="FV190" s="39"/>
      <c r="FW190" s="39"/>
      <c r="FX190" s="39"/>
      <c r="FY190" s="39"/>
      <c r="FZ190" s="39"/>
      <c r="GA190" s="39"/>
      <c r="GB190" s="39"/>
      <c r="GC190" s="39"/>
      <c r="GD190" s="39"/>
      <c r="GE190" s="39"/>
      <c r="GF190" s="39"/>
      <c r="GG190" s="39"/>
      <c r="GH190" s="39"/>
      <c r="GI190" s="39"/>
      <c r="GJ190" s="39"/>
      <c r="GK190" s="39"/>
      <c r="GL190" s="39"/>
      <c r="GM190" s="39"/>
      <c r="GN190" s="39"/>
      <c r="GO190" s="39"/>
      <c r="GP190" s="39"/>
      <c r="GQ190" s="39"/>
      <c r="GR190" s="39"/>
      <c r="GS190" s="39"/>
      <c r="GT190" s="39"/>
      <c r="GU190" s="39"/>
      <c r="GV190" s="39"/>
      <c r="GW190" s="39"/>
      <c r="GX190" s="39"/>
      <c r="GY190" s="39"/>
      <c r="GZ190" s="39"/>
      <c r="HA190" s="39"/>
      <c r="HB190" s="39"/>
      <c r="HC190" s="39"/>
      <c r="HD190" s="39"/>
      <c r="HE190" s="39"/>
      <c r="HF190" s="39"/>
      <c r="HG190" s="39"/>
      <c r="HH190" s="39"/>
      <c r="HI190" s="39"/>
      <c r="HJ190" s="39"/>
      <c r="HK190" s="39"/>
      <c r="HL190" s="39"/>
      <c r="HM190" s="39"/>
      <c r="HN190" s="39"/>
      <c r="HO190" s="39"/>
      <c r="HP190" s="39"/>
      <c r="HQ190" s="39"/>
      <c r="HR190" s="39"/>
      <c r="HS190" s="39"/>
      <c r="HT190" s="39"/>
      <c r="HU190" s="39" t="s">
        <v>1161</v>
      </c>
      <c r="HV190" s="39"/>
      <c r="HW190" s="39" t="s">
        <v>385</v>
      </c>
      <c r="HX190" s="39"/>
      <c r="HY190" s="39"/>
      <c r="HZ190" s="39"/>
      <c r="IA190" s="39"/>
      <c r="IB190" s="39"/>
      <c r="IC190" s="39"/>
      <c r="ID190" s="39" t="s">
        <v>4254</v>
      </c>
      <c r="IE190" s="39" t="s">
        <v>4213</v>
      </c>
      <c r="IF190" s="39">
        <v>0</v>
      </c>
      <c r="IG190" s="39">
        <v>0</v>
      </c>
      <c r="IH190" s="39">
        <v>0</v>
      </c>
      <c r="II190" s="39">
        <v>0</v>
      </c>
      <c r="IJ190" s="39">
        <v>0</v>
      </c>
      <c r="IK190" s="39">
        <v>0</v>
      </c>
      <c r="IL190" s="39">
        <v>0</v>
      </c>
      <c r="IM190" s="39">
        <v>1</v>
      </c>
      <c r="IN190" s="39">
        <v>0</v>
      </c>
      <c r="IO190" s="39">
        <v>0</v>
      </c>
      <c r="IP190" s="39">
        <v>0</v>
      </c>
      <c r="IQ190" s="39"/>
      <c r="IR190" s="39" t="s">
        <v>4060</v>
      </c>
      <c r="IS190" s="39" t="s">
        <v>446</v>
      </c>
      <c r="IT190" s="39">
        <v>1</v>
      </c>
      <c r="IU190" s="39">
        <v>0</v>
      </c>
      <c r="IV190" s="39">
        <v>1</v>
      </c>
      <c r="IW190" s="39">
        <v>0</v>
      </c>
      <c r="IX190" s="39">
        <v>0</v>
      </c>
      <c r="IY190" s="39">
        <v>1</v>
      </c>
      <c r="IZ190" s="39">
        <v>0</v>
      </c>
      <c r="JA190" s="39">
        <v>0</v>
      </c>
      <c r="JB190" s="39">
        <v>0</v>
      </c>
      <c r="JC190" s="39">
        <v>0</v>
      </c>
      <c r="JD190" s="39">
        <v>0</v>
      </c>
      <c r="JE190" s="39">
        <v>0</v>
      </c>
      <c r="JF190" s="39">
        <v>0</v>
      </c>
      <c r="JG190" s="39">
        <v>0</v>
      </c>
      <c r="JH190" s="39">
        <v>0</v>
      </c>
      <c r="JI190" s="39">
        <v>0</v>
      </c>
      <c r="JJ190" s="39"/>
      <c r="JK190" s="39" t="s">
        <v>389</v>
      </c>
      <c r="JL190" s="39" t="s">
        <v>506</v>
      </c>
      <c r="JM190" s="39"/>
      <c r="JN190" s="39" t="s">
        <v>3308</v>
      </c>
      <c r="JO190" s="39"/>
      <c r="JP190" s="39"/>
      <c r="JQ190" s="39"/>
      <c r="JR190" s="39"/>
      <c r="JS190" s="39"/>
      <c r="JT190" s="39"/>
      <c r="JU190" s="39"/>
      <c r="JV190" s="39"/>
      <c r="JW190" s="39"/>
      <c r="JX190" s="39"/>
      <c r="JY190" s="39"/>
      <c r="JZ190" s="39"/>
      <c r="KA190" s="39"/>
      <c r="KB190" s="61"/>
      <c r="KC190" s="39"/>
      <c r="KD190" s="39"/>
      <c r="KE190" s="39"/>
      <c r="KF190" s="39"/>
      <c r="KG190" s="39"/>
      <c r="KH190" s="39"/>
      <c r="KI190" s="39"/>
      <c r="KJ190" s="39"/>
      <c r="KK190" s="39"/>
      <c r="KL190" s="39"/>
      <c r="KM190" s="39"/>
      <c r="KN190" s="39"/>
      <c r="KO190" s="39"/>
      <c r="KP190" s="39"/>
      <c r="KQ190" s="39"/>
      <c r="KR190" s="39"/>
      <c r="KS190" s="39"/>
      <c r="KT190" s="39"/>
      <c r="KU190" s="39"/>
      <c r="KV190" s="39"/>
      <c r="KW190" s="39"/>
      <c r="KX190" s="39"/>
      <c r="KY190" s="39"/>
      <c r="KZ190" s="39"/>
      <c r="LA190" s="39"/>
      <c r="LB190" s="39"/>
      <c r="LC190" s="39"/>
      <c r="LD190" s="39"/>
      <c r="LE190" s="39"/>
      <c r="LF190" s="39"/>
      <c r="LG190" s="39"/>
      <c r="LH190" s="39"/>
      <c r="LI190" s="39"/>
      <c r="LJ190" s="39"/>
      <c r="LK190" s="39"/>
      <c r="LL190" s="39"/>
      <c r="LM190" s="39"/>
      <c r="LN190" s="39"/>
      <c r="LO190" s="39"/>
      <c r="LP190" s="39"/>
      <c r="LQ190" s="39"/>
      <c r="LR190" s="39"/>
      <c r="LS190" s="39"/>
      <c r="LT190" s="39"/>
      <c r="LU190" s="39"/>
      <c r="LV190" s="39"/>
      <c r="LW190" s="39"/>
      <c r="LX190" s="39"/>
      <c r="LY190" s="39"/>
      <c r="LZ190" s="39"/>
      <c r="MA190" s="39"/>
      <c r="MB190" s="39"/>
      <c r="MC190" s="39"/>
      <c r="MD190" s="39"/>
      <c r="ME190" s="39"/>
      <c r="MF190" s="39"/>
      <c r="MG190" s="39" t="s">
        <v>2271</v>
      </c>
      <c r="MH190" s="39" t="s">
        <v>355</v>
      </c>
      <c r="MI190" s="39" t="s">
        <v>355</v>
      </c>
      <c r="MJ190" s="39" t="s">
        <v>3464</v>
      </c>
      <c r="MK190" s="39">
        <v>1</v>
      </c>
      <c r="ML190" s="39">
        <v>0</v>
      </c>
      <c r="MM190" s="39">
        <v>1</v>
      </c>
      <c r="MN190" s="39">
        <v>1</v>
      </c>
      <c r="MO190" s="39">
        <v>0</v>
      </c>
      <c r="MP190" s="39">
        <v>0</v>
      </c>
      <c r="MQ190" s="39">
        <v>0</v>
      </c>
      <c r="MR190" s="39">
        <v>0</v>
      </c>
      <c r="MS190" s="39"/>
      <c r="MT190" s="39" t="s">
        <v>4364</v>
      </c>
      <c r="MU190" s="39">
        <v>0</v>
      </c>
      <c r="MV190" s="39">
        <v>0</v>
      </c>
      <c r="MW190" s="39">
        <v>1</v>
      </c>
      <c r="MX190" s="39">
        <v>0</v>
      </c>
      <c r="MY190" s="39">
        <v>0</v>
      </c>
      <c r="MZ190" s="39">
        <v>0</v>
      </c>
      <c r="NA190" s="39"/>
      <c r="NB190" s="39" t="s">
        <v>325</v>
      </c>
      <c r="NC190" s="39">
        <v>1</v>
      </c>
      <c r="ND190" s="39">
        <v>0</v>
      </c>
      <c r="NE190" s="39">
        <v>0</v>
      </c>
      <c r="NF190" s="39">
        <v>0</v>
      </c>
      <c r="NG190" s="39" t="s">
        <v>2978</v>
      </c>
      <c r="NH190" s="39">
        <v>0</v>
      </c>
      <c r="NI190" s="39">
        <v>0</v>
      </c>
      <c r="NJ190" s="39">
        <v>1</v>
      </c>
      <c r="NK190" s="39">
        <v>1</v>
      </c>
      <c r="NL190" s="39">
        <v>1</v>
      </c>
      <c r="NM190" s="39">
        <v>0</v>
      </c>
      <c r="NN190" s="39">
        <v>0</v>
      </c>
      <c r="NO190" s="39">
        <v>0</v>
      </c>
      <c r="NP190" s="39">
        <v>0</v>
      </c>
      <c r="NQ190" s="39">
        <v>0</v>
      </c>
      <c r="NR190" s="39">
        <v>0</v>
      </c>
      <c r="NS190" s="39"/>
      <c r="NT190" s="39"/>
      <c r="NU190" s="39" t="s">
        <v>327</v>
      </c>
      <c r="NV190" s="39" t="s">
        <v>310</v>
      </c>
      <c r="NW190" s="39"/>
      <c r="NX190" s="39"/>
      <c r="NY190" s="39"/>
      <c r="NZ190" s="39"/>
      <c r="OA190" s="39"/>
      <c r="OB190" s="39"/>
      <c r="OC190" s="39"/>
      <c r="OD190" s="39"/>
      <c r="OE190" s="39"/>
      <c r="OF190" s="39"/>
      <c r="OG190" s="39"/>
      <c r="OH190" s="39"/>
      <c r="OI190" s="39" t="s">
        <v>737</v>
      </c>
      <c r="OJ190" s="39">
        <v>1</v>
      </c>
      <c r="OK190" s="39">
        <v>0</v>
      </c>
      <c r="OL190" s="39">
        <v>0</v>
      </c>
      <c r="OM190" s="39">
        <v>0</v>
      </c>
      <c r="ON190" s="39">
        <v>0</v>
      </c>
      <c r="OO190" s="39">
        <v>1</v>
      </c>
      <c r="OP190" s="39"/>
      <c r="OQ190" s="39"/>
      <c r="OR190" s="39">
        <v>0</v>
      </c>
      <c r="OS190" s="39">
        <v>0</v>
      </c>
      <c r="OT190" s="39">
        <v>0</v>
      </c>
      <c r="OU190" s="39"/>
      <c r="OV190" s="39"/>
      <c r="OW190" s="39"/>
      <c r="OX190" s="39"/>
      <c r="OY190" s="39"/>
      <c r="OZ190" s="39"/>
      <c r="PA190" s="39"/>
      <c r="PB190" s="39"/>
      <c r="PC190" s="39"/>
      <c r="PD190" s="39"/>
      <c r="PE190" s="39"/>
      <c r="PF190" s="39"/>
      <c r="PG190" s="39"/>
      <c r="PH190" s="39"/>
      <c r="PI190" s="39"/>
      <c r="PJ190" s="39"/>
      <c r="PK190" s="39"/>
      <c r="PL190" s="39"/>
      <c r="PM190" s="39"/>
      <c r="PN190" s="39"/>
      <c r="PO190" s="39"/>
      <c r="PP190" s="39"/>
      <c r="PQ190" s="39"/>
      <c r="PR190" s="39"/>
      <c r="PS190" s="39"/>
      <c r="PT190" s="39"/>
      <c r="PU190" s="39"/>
      <c r="PV190" s="39"/>
      <c r="PW190" s="39"/>
      <c r="PX190" s="39"/>
      <c r="PY190" s="39"/>
      <c r="PZ190" s="39"/>
      <c r="QA190" s="39"/>
      <c r="QB190" s="39"/>
      <c r="QC190" s="39"/>
      <c r="QD190" s="39"/>
      <c r="QE190" s="39"/>
      <c r="QF190" s="39"/>
      <c r="QG190" s="39"/>
      <c r="QH190" s="39"/>
      <c r="QI190" s="39"/>
      <c r="QJ190" s="39"/>
      <c r="QK190" s="39"/>
      <c r="QL190" s="39"/>
      <c r="QM190" s="39"/>
      <c r="QN190" s="39"/>
      <c r="QO190" s="39"/>
      <c r="QP190" s="39"/>
      <c r="QQ190" s="39"/>
      <c r="QR190" s="39"/>
      <c r="QS190" s="39"/>
      <c r="QT190" s="39"/>
      <c r="QU190" s="39"/>
      <c r="QV190" s="39"/>
      <c r="QW190" s="39"/>
      <c r="QX190" s="39"/>
      <c r="QY190" s="39"/>
      <c r="QZ190" s="39"/>
      <c r="RA190" s="39"/>
      <c r="RB190" s="39"/>
      <c r="RC190" s="39"/>
      <c r="RD190" s="39"/>
      <c r="RE190" s="39"/>
      <c r="RF190" s="39"/>
      <c r="RG190" s="39"/>
      <c r="RH190" s="39"/>
      <c r="RI190" s="39"/>
      <c r="RJ190" s="39"/>
      <c r="RK190" s="39"/>
      <c r="RL190" s="39"/>
      <c r="RM190" s="39"/>
      <c r="RN190" s="39"/>
      <c r="RO190" s="39"/>
      <c r="RP190" s="39"/>
      <c r="RQ190" s="39"/>
      <c r="RR190" s="39"/>
      <c r="RS190" s="39"/>
      <c r="RT190" s="39"/>
      <c r="RU190" s="39"/>
      <c r="RV190" s="39"/>
      <c r="RW190" s="39"/>
      <c r="RX190" s="39"/>
      <c r="RY190" s="39"/>
      <c r="RZ190" s="39"/>
      <c r="SA190" s="39"/>
      <c r="SB190" s="39"/>
      <c r="SC190" s="39"/>
      <c r="SD190" s="39"/>
      <c r="SE190" s="39"/>
      <c r="SF190" s="39"/>
      <c r="SG190" s="39"/>
      <c r="SH190" s="39"/>
      <c r="SI190" s="39"/>
      <c r="SJ190" s="39"/>
      <c r="SK190" s="39"/>
      <c r="SL190" s="39"/>
      <c r="SM190" s="39"/>
      <c r="SN190" s="39"/>
      <c r="SO190" s="39"/>
      <c r="SP190" s="39"/>
      <c r="SQ190" s="39"/>
      <c r="SR190" s="39"/>
      <c r="SS190" s="39"/>
      <c r="ST190" s="39"/>
      <c r="SU190" s="39"/>
      <c r="SV190" s="39"/>
      <c r="SW190" s="39"/>
      <c r="SX190" s="39"/>
      <c r="SY190" s="39"/>
      <c r="SZ190" s="39"/>
      <c r="TA190" s="39"/>
      <c r="TB190" s="39"/>
      <c r="TC190" s="39"/>
      <c r="TD190" s="39"/>
      <c r="TE190" s="39"/>
      <c r="TF190" s="39"/>
      <c r="TG190" s="39"/>
      <c r="TH190" s="39"/>
      <c r="TI190" s="39"/>
      <c r="TJ190" s="39"/>
      <c r="TK190" s="39"/>
      <c r="TL190" s="39"/>
      <c r="TM190" s="39"/>
      <c r="TN190" s="39"/>
      <c r="TO190" s="39"/>
      <c r="TP190" s="39"/>
      <c r="TQ190" s="39"/>
      <c r="TR190" s="39"/>
      <c r="TS190" s="39"/>
      <c r="TT190" s="39"/>
      <c r="TU190" s="39"/>
      <c r="TV190" s="39"/>
      <c r="TW190" s="39"/>
      <c r="TX190" s="39"/>
      <c r="TY190" s="39"/>
      <c r="TZ190" s="39"/>
      <c r="UA190" s="39"/>
      <c r="UB190" s="39"/>
      <c r="UC190" s="39"/>
      <c r="UD190" s="39"/>
      <c r="UE190" s="39"/>
      <c r="UF190" s="39"/>
      <c r="UG190" s="39"/>
      <c r="UH190" s="39"/>
      <c r="UI190" s="39"/>
      <c r="UJ190" s="39"/>
      <c r="UK190" s="39"/>
      <c r="UL190" s="39"/>
      <c r="UM190" s="39"/>
      <c r="UN190" s="39"/>
      <c r="UO190" s="39"/>
      <c r="UP190" s="39"/>
      <c r="UQ190" s="39"/>
      <c r="UR190" s="39"/>
      <c r="US190" s="39"/>
      <c r="UT190" s="39"/>
      <c r="UU190" s="39"/>
      <c r="UV190" s="39"/>
      <c r="UW190" s="39"/>
      <c r="UX190" s="39"/>
      <c r="UY190" s="39"/>
      <c r="UZ190" s="39"/>
      <c r="VA190" s="39"/>
      <c r="VB190" s="39"/>
      <c r="VC190" s="39"/>
      <c r="VD190" s="39"/>
      <c r="VE190" s="39"/>
      <c r="VF190" s="39"/>
      <c r="VG190" s="39"/>
      <c r="VH190" s="39"/>
      <c r="VI190" s="39"/>
      <c r="VJ190" s="39"/>
      <c r="VK190" s="39"/>
      <c r="VL190" s="39"/>
      <c r="VM190" s="39"/>
      <c r="VN190" s="39"/>
      <c r="VO190" s="39"/>
      <c r="VP190" s="39"/>
      <c r="VQ190" s="39"/>
      <c r="VR190" s="39"/>
      <c r="VS190" s="39" t="s">
        <v>1194</v>
      </c>
      <c r="VT190" s="39">
        <v>1</v>
      </c>
      <c r="VU190" s="39">
        <v>1</v>
      </c>
      <c r="VV190" s="39">
        <v>1</v>
      </c>
      <c r="VW190" s="39">
        <v>1</v>
      </c>
      <c r="VX190" s="39">
        <v>1</v>
      </c>
      <c r="VY190" s="39">
        <v>1</v>
      </c>
      <c r="VZ190" s="39">
        <v>1</v>
      </c>
      <c r="WA190" s="39">
        <v>0</v>
      </c>
      <c r="WB190" s="39"/>
      <c r="WC190" s="39">
        <v>0</v>
      </c>
      <c r="WD190" s="39">
        <v>0</v>
      </c>
      <c r="WE190" s="39">
        <v>0</v>
      </c>
      <c r="WF190" s="39"/>
      <c r="WG190" s="39" t="s">
        <v>4485</v>
      </c>
      <c r="WH190" s="39" t="s">
        <v>4096</v>
      </c>
      <c r="WI190" s="39" t="s">
        <v>489</v>
      </c>
      <c r="WJ190" s="39">
        <v>0</v>
      </c>
      <c r="WK190" s="39">
        <v>0</v>
      </c>
      <c r="WL190" s="39">
        <v>0</v>
      </c>
      <c r="WM190" s="39">
        <v>0</v>
      </c>
      <c r="WN190" s="39">
        <v>0</v>
      </c>
      <c r="WO190" s="39">
        <v>1</v>
      </c>
      <c r="WP190" s="39">
        <v>0</v>
      </c>
      <c r="WQ190" s="39">
        <v>0</v>
      </c>
      <c r="WR190" s="39">
        <v>0</v>
      </c>
      <c r="WS190" s="39">
        <v>0</v>
      </c>
      <c r="WT190" s="39">
        <v>0</v>
      </c>
      <c r="WU190" s="39"/>
      <c r="WV190" s="39">
        <v>0</v>
      </c>
      <c r="WW190" s="39">
        <v>0</v>
      </c>
      <c r="WX190" s="39">
        <v>0</v>
      </c>
      <c r="WY190" s="39"/>
      <c r="WZ190" s="39" t="s">
        <v>5072</v>
      </c>
      <c r="XA190" s="39" t="s">
        <v>327</v>
      </c>
      <c r="XB190" s="39"/>
      <c r="XC190" s="39"/>
      <c r="XD190" s="39"/>
      <c r="XE190" s="39"/>
      <c r="XF190" s="39"/>
      <c r="XG190" s="39"/>
      <c r="XH190" s="39"/>
      <c r="XI190" s="39"/>
      <c r="XJ190" s="39" t="s">
        <v>327</v>
      </c>
      <c r="XK190" s="39" t="s">
        <v>327</v>
      </c>
      <c r="XL190" s="39"/>
      <c r="XM190" s="39" t="s">
        <v>355</v>
      </c>
      <c r="XN190" s="39">
        <v>0</v>
      </c>
      <c r="XO190" s="39">
        <v>0</v>
      </c>
      <c r="XP190" s="39">
        <v>0</v>
      </c>
      <c r="XQ190" s="39"/>
      <c r="XR190" s="39">
        <v>0</v>
      </c>
      <c r="XS190" s="39">
        <v>1</v>
      </c>
      <c r="XT190" s="39">
        <v>0</v>
      </c>
      <c r="XU190" s="39"/>
      <c r="XV190" s="39"/>
      <c r="XW190" s="39" t="s">
        <v>1915</v>
      </c>
      <c r="XX190" s="39">
        <v>234017192</v>
      </c>
      <c r="XY190" s="39" t="s">
        <v>3469</v>
      </c>
      <c r="XZ190" s="38">
        <v>44520.401435185187</v>
      </c>
      <c r="YA190" s="39"/>
      <c r="YB190" s="39"/>
      <c r="YC190" s="39" t="s">
        <v>336</v>
      </c>
      <c r="YD190" s="39" t="s">
        <v>337</v>
      </c>
      <c r="YE190" s="39"/>
      <c r="YF190" s="39">
        <v>204</v>
      </c>
    </row>
    <row r="191" spans="1:656" s="6" customFormat="1" x14ac:dyDescent="0.25">
      <c r="A191" s="37">
        <v>44520.485574074068</v>
      </c>
      <c r="B191" s="38">
        <v>44520.52091655093</v>
      </c>
      <c r="C191" s="38">
        <v>44520</v>
      </c>
      <c r="D191" s="39" t="s">
        <v>2735</v>
      </c>
      <c r="E191" s="39" t="s">
        <v>1027</v>
      </c>
      <c r="F191" s="38">
        <v>44519</v>
      </c>
      <c r="G191" s="39" t="s">
        <v>310</v>
      </c>
      <c r="H191" s="39" t="s">
        <v>310</v>
      </c>
      <c r="I191" s="39" t="s">
        <v>1915</v>
      </c>
      <c r="J191" s="39" t="s">
        <v>1029</v>
      </c>
      <c r="K191" s="39" t="s">
        <v>313</v>
      </c>
      <c r="L191" s="39"/>
      <c r="M191" s="39" t="s">
        <v>314</v>
      </c>
      <c r="N191" s="39" t="s">
        <v>310</v>
      </c>
      <c r="O191" s="39" t="s">
        <v>315</v>
      </c>
      <c r="P191" s="39" t="s">
        <v>316</v>
      </c>
      <c r="Q191" s="39"/>
      <c r="R191" s="39" t="s">
        <v>317</v>
      </c>
      <c r="S191" s="39">
        <v>4</v>
      </c>
      <c r="T191" s="39">
        <v>0</v>
      </c>
      <c r="U191" s="39">
        <v>4</v>
      </c>
      <c r="V191" s="39" t="s">
        <v>319</v>
      </c>
      <c r="W191" s="39">
        <v>0</v>
      </c>
      <c r="X191" s="39">
        <v>1</v>
      </c>
      <c r="Y191" s="39">
        <v>0</v>
      </c>
      <c r="Z191" s="39">
        <v>0</v>
      </c>
      <c r="AA191" s="39"/>
      <c r="AB191" s="39"/>
      <c r="AC191" s="39"/>
      <c r="AD191" s="39"/>
      <c r="AE191" s="39"/>
      <c r="AF191" s="39" t="s">
        <v>310</v>
      </c>
      <c r="AG191" s="39" t="s">
        <v>339</v>
      </c>
      <c r="AH191" s="39">
        <v>1</v>
      </c>
      <c r="AI191" s="39">
        <v>0</v>
      </c>
      <c r="AJ191" s="39">
        <v>0</v>
      </c>
      <c r="AK191" s="39">
        <v>0</v>
      </c>
      <c r="AL191" s="39">
        <v>0</v>
      </c>
      <c r="AM191" s="39">
        <v>0</v>
      </c>
      <c r="AN191" s="39">
        <v>0</v>
      </c>
      <c r="AO191" s="39">
        <v>0</v>
      </c>
      <c r="AP191" s="39"/>
      <c r="AQ191" s="39" t="s">
        <v>383</v>
      </c>
      <c r="AR191" s="39"/>
      <c r="AS191" s="39">
        <v>100</v>
      </c>
      <c r="AT191" s="39" t="s">
        <v>327</v>
      </c>
      <c r="AU191" s="39"/>
      <c r="AV191" s="39"/>
      <c r="AW191" s="39"/>
      <c r="AX191" s="39"/>
      <c r="AY191" s="39"/>
      <c r="AZ191" s="39"/>
      <c r="BA191" s="39"/>
      <c r="BB191" s="39"/>
      <c r="BC191" s="39"/>
      <c r="BD191" s="39"/>
      <c r="BE191" s="39"/>
      <c r="BF191" s="39"/>
      <c r="BG191" s="39"/>
      <c r="BH191" s="39"/>
      <c r="BI191" s="39"/>
      <c r="BJ191" s="39"/>
      <c r="BK191" s="39"/>
      <c r="BL191" s="39"/>
      <c r="BM191" s="39"/>
      <c r="BN191" s="39"/>
      <c r="BO191" s="39" t="s">
        <v>427</v>
      </c>
      <c r="BP191" s="39"/>
      <c r="BQ191" s="39"/>
      <c r="BR191" s="39"/>
      <c r="BS191" s="39"/>
      <c r="BT191" s="39"/>
      <c r="BU191" s="39"/>
      <c r="BV191" s="39"/>
      <c r="BW191" s="39"/>
      <c r="BX191" s="39"/>
      <c r="BY191" s="39"/>
      <c r="BZ191" s="39"/>
      <c r="CA191" s="39"/>
      <c r="CB191" s="39"/>
      <c r="CC191" s="39"/>
      <c r="CD191" s="39"/>
      <c r="CE191" s="39"/>
      <c r="CF191" s="39"/>
      <c r="CG191" s="39"/>
      <c r="CH191" s="39"/>
      <c r="CI191" s="39"/>
      <c r="CJ191" s="39"/>
      <c r="CK191" s="39"/>
      <c r="CL191" s="39"/>
      <c r="CM191" s="39"/>
      <c r="CN191" s="39"/>
      <c r="CO191" s="39"/>
      <c r="CP191" s="39"/>
      <c r="CQ191" s="39"/>
      <c r="CR191" s="39"/>
      <c r="CS191" s="39"/>
      <c r="CT191" s="39"/>
      <c r="CU191" s="39"/>
      <c r="CV191" s="39"/>
      <c r="CW191" s="39"/>
      <c r="CX191" s="39"/>
      <c r="CY191" s="39"/>
      <c r="CZ191" s="39"/>
      <c r="DA191" s="39"/>
      <c r="DB191" s="39"/>
      <c r="DC191" s="39"/>
      <c r="DD191" s="39"/>
      <c r="DE191" s="39"/>
      <c r="DF191" s="39"/>
      <c r="DG191" s="39"/>
      <c r="DH191" s="39"/>
      <c r="DI191" s="39"/>
      <c r="DJ191" s="39"/>
      <c r="DK191" s="39"/>
      <c r="DL191" s="39"/>
      <c r="DM191" s="39"/>
      <c r="DN191" s="39"/>
      <c r="DO191" s="39"/>
      <c r="DP191" s="39"/>
      <c r="DQ191" s="39"/>
      <c r="DR191" s="39"/>
      <c r="DS191" s="39"/>
      <c r="DT191" s="39"/>
      <c r="DU191" s="39"/>
      <c r="DV191" s="39"/>
      <c r="DW191" s="39"/>
      <c r="DX191" s="39"/>
      <c r="DY191" s="39"/>
      <c r="DZ191" s="39"/>
      <c r="EA191" s="39"/>
      <c r="EB191" s="39"/>
      <c r="EC191" s="39"/>
      <c r="ED191" s="39"/>
      <c r="EE191" s="39"/>
      <c r="EF191" s="39"/>
      <c r="EG191" s="39"/>
      <c r="EH191" s="39"/>
      <c r="EI191" s="39"/>
      <c r="EJ191" s="39" t="s">
        <v>318</v>
      </c>
      <c r="EK191" s="39">
        <v>1</v>
      </c>
      <c r="EL191" s="39">
        <v>0</v>
      </c>
      <c r="EM191" s="39">
        <v>0</v>
      </c>
      <c r="EN191" s="39">
        <v>0</v>
      </c>
      <c r="EO191" s="39">
        <v>0</v>
      </c>
      <c r="EP191" s="39">
        <v>0</v>
      </c>
      <c r="EQ191" s="39"/>
      <c r="ER191" s="39" t="s">
        <v>384</v>
      </c>
      <c r="ES191" s="39">
        <v>1</v>
      </c>
      <c r="ET191" s="39">
        <v>0</v>
      </c>
      <c r="EU191" s="39">
        <v>0</v>
      </c>
      <c r="EV191" s="39">
        <v>0</v>
      </c>
      <c r="EW191" s="39">
        <v>0</v>
      </c>
      <c r="EX191" s="39">
        <v>0</v>
      </c>
      <c r="EY191" s="39">
        <v>0</v>
      </c>
      <c r="EZ191" s="39">
        <v>0</v>
      </c>
      <c r="FA191" s="39">
        <v>0</v>
      </c>
      <c r="FB191" s="39">
        <v>0</v>
      </c>
      <c r="FC191" s="39">
        <v>0</v>
      </c>
      <c r="FD191" s="39">
        <v>0</v>
      </c>
      <c r="FE191" s="39">
        <v>0</v>
      </c>
      <c r="FF191" s="39">
        <v>0</v>
      </c>
      <c r="FG191" s="39">
        <v>0</v>
      </c>
      <c r="FH191" s="39">
        <v>0</v>
      </c>
      <c r="FI191" s="39">
        <v>0</v>
      </c>
      <c r="FJ191" s="39"/>
      <c r="FK191" s="39"/>
      <c r="FL191" s="39"/>
      <c r="FM191" s="39"/>
      <c r="FN191" s="39"/>
      <c r="FO191" s="39"/>
      <c r="FP191" s="39"/>
      <c r="FQ191" s="39"/>
      <c r="FR191" s="39"/>
      <c r="FS191" s="39"/>
      <c r="FT191" s="39"/>
      <c r="FU191" s="39"/>
      <c r="FV191" s="39"/>
      <c r="FW191" s="39"/>
      <c r="FX191" s="39"/>
      <c r="FY191" s="39"/>
      <c r="FZ191" s="39"/>
      <c r="GA191" s="39"/>
      <c r="GB191" s="39"/>
      <c r="GC191" s="39"/>
      <c r="GD191" s="39"/>
      <c r="GE191" s="39"/>
      <c r="GF191" s="39"/>
      <c r="GG191" s="39"/>
      <c r="GH191" s="39"/>
      <c r="GI191" s="39"/>
      <c r="GJ191" s="39"/>
      <c r="GK191" s="39"/>
      <c r="GL191" s="39"/>
      <c r="GM191" s="39"/>
      <c r="GN191" s="39"/>
      <c r="GO191" s="39"/>
      <c r="GP191" s="39"/>
      <c r="GQ191" s="39"/>
      <c r="GR191" s="39"/>
      <c r="GS191" s="39"/>
      <c r="GT191" s="39"/>
      <c r="GU191" s="39"/>
      <c r="GV191" s="39"/>
      <c r="GW191" s="39"/>
      <c r="GX191" s="39"/>
      <c r="GY191" s="39"/>
      <c r="GZ191" s="39"/>
      <c r="HA191" s="39"/>
      <c r="HB191" s="39"/>
      <c r="HC191" s="39"/>
      <c r="HD191" s="39"/>
      <c r="HE191" s="39"/>
      <c r="HF191" s="39"/>
      <c r="HG191" s="39"/>
      <c r="HH191" s="39"/>
      <c r="HI191" s="39"/>
      <c r="HJ191" s="39"/>
      <c r="HK191" s="39"/>
      <c r="HL191" s="39"/>
      <c r="HM191" s="39"/>
      <c r="HN191" s="39"/>
      <c r="HO191" s="39"/>
      <c r="HP191" s="39"/>
      <c r="HQ191" s="39"/>
      <c r="HR191" s="39"/>
      <c r="HS191" s="39"/>
      <c r="HT191" s="39"/>
      <c r="HU191" s="39" t="s">
        <v>344</v>
      </c>
      <c r="HV191" s="39"/>
      <c r="HW191" s="39" t="s">
        <v>385</v>
      </c>
      <c r="HX191" s="39"/>
      <c r="HY191" s="39"/>
      <c r="HZ191" s="39"/>
      <c r="IA191" s="39"/>
      <c r="IB191" s="39"/>
      <c r="IC191" s="39"/>
      <c r="ID191" s="39" t="s">
        <v>4255</v>
      </c>
      <c r="IE191" s="39" t="s">
        <v>4213</v>
      </c>
      <c r="IF191" s="39">
        <v>0</v>
      </c>
      <c r="IG191" s="39">
        <v>0</v>
      </c>
      <c r="IH191" s="39">
        <v>0</v>
      </c>
      <c r="II191" s="39">
        <v>0</v>
      </c>
      <c r="IJ191" s="39">
        <v>0</v>
      </c>
      <c r="IK191" s="39">
        <v>0</v>
      </c>
      <c r="IL191" s="58">
        <v>0</v>
      </c>
      <c r="IM191" s="39">
        <v>1</v>
      </c>
      <c r="IN191" s="39">
        <v>0</v>
      </c>
      <c r="IO191" s="39">
        <v>0</v>
      </c>
      <c r="IP191" s="39">
        <v>0</v>
      </c>
      <c r="IQ191" s="39"/>
      <c r="IR191" s="39" t="s">
        <v>4061</v>
      </c>
      <c r="IS191" s="39" t="s">
        <v>724</v>
      </c>
      <c r="IT191" s="39">
        <v>1</v>
      </c>
      <c r="IU191" s="39">
        <v>0</v>
      </c>
      <c r="IV191" s="39">
        <v>1</v>
      </c>
      <c r="IW191" s="39">
        <v>1</v>
      </c>
      <c r="IX191" s="39">
        <v>0</v>
      </c>
      <c r="IY191" s="39">
        <v>1</v>
      </c>
      <c r="IZ191" s="39">
        <v>0</v>
      </c>
      <c r="JA191" s="39">
        <v>0</v>
      </c>
      <c r="JB191" s="39">
        <v>0</v>
      </c>
      <c r="JC191" s="39">
        <v>0</v>
      </c>
      <c r="JD191" s="39">
        <v>0</v>
      </c>
      <c r="JE191" s="39">
        <v>0</v>
      </c>
      <c r="JF191" s="39">
        <v>0</v>
      </c>
      <c r="JG191" s="39">
        <v>0</v>
      </c>
      <c r="JH191" s="39">
        <v>0</v>
      </c>
      <c r="JI191" s="39">
        <v>0</v>
      </c>
      <c r="JJ191" s="39"/>
      <c r="JK191" s="39" t="s">
        <v>389</v>
      </c>
      <c r="JL191" s="61" t="s">
        <v>351</v>
      </c>
      <c r="JM191" s="39"/>
      <c r="JN191" s="39" t="s">
        <v>352</v>
      </c>
      <c r="JO191" s="39"/>
      <c r="JP191" s="39"/>
      <c r="JQ191" s="39"/>
      <c r="JR191" s="39"/>
      <c r="JS191" s="39"/>
      <c r="JT191" s="39"/>
      <c r="JU191" s="39"/>
      <c r="JV191" s="39"/>
      <c r="JW191" s="39"/>
      <c r="JX191" s="39"/>
      <c r="JY191" s="39"/>
      <c r="JZ191" s="39"/>
      <c r="KA191" s="39"/>
      <c r="KB191" s="59"/>
      <c r="KC191" s="39"/>
      <c r="KD191" s="39"/>
      <c r="KE191" s="39"/>
      <c r="KF191" s="39"/>
      <c r="KG191" s="39"/>
      <c r="KH191" s="39"/>
      <c r="KI191" s="39"/>
      <c r="KJ191" s="39"/>
      <c r="KK191" s="39"/>
      <c r="KL191" s="39"/>
      <c r="KM191" s="39"/>
      <c r="KN191" s="39"/>
      <c r="KO191" s="39"/>
      <c r="KP191" s="39"/>
      <c r="KQ191" s="39"/>
      <c r="KR191" s="39"/>
      <c r="KS191" s="39"/>
      <c r="KT191" s="39"/>
      <c r="KU191" s="39"/>
      <c r="KV191" s="39"/>
      <c r="KW191" s="39"/>
      <c r="KX191" s="39"/>
      <c r="KY191" s="39"/>
      <c r="KZ191" s="39"/>
      <c r="LA191" s="39"/>
      <c r="LB191" s="39"/>
      <c r="LC191" s="39"/>
      <c r="LD191" s="39"/>
      <c r="LE191" s="39"/>
      <c r="LF191" s="39"/>
      <c r="LG191" s="39"/>
      <c r="LH191" s="39"/>
      <c r="LI191" s="39"/>
      <c r="LJ191" s="39"/>
      <c r="LK191" s="39"/>
      <c r="LL191" s="39"/>
      <c r="LM191" s="39"/>
      <c r="LN191" s="39"/>
      <c r="LO191" s="39"/>
      <c r="LP191" s="39"/>
      <c r="LQ191" s="39"/>
      <c r="LR191" s="39"/>
      <c r="LS191" s="39"/>
      <c r="LT191" s="39"/>
      <c r="LU191" s="39"/>
      <c r="LV191" s="39"/>
      <c r="LW191" s="39"/>
      <c r="LX191" s="39"/>
      <c r="LY191" s="39"/>
      <c r="LZ191" s="39"/>
      <c r="MA191" s="39"/>
      <c r="MB191" s="39"/>
      <c r="MC191" s="39"/>
      <c r="MD191" s="39"/>
      <c r="ME191" s="39"/>
      <c r="MF191" s="39"/>
      <c r="MG191" s="39" t="s">
        <v>2271</v>
      </c>
      <c r="MH191" s="54" t="s">
        <v>355</v>
      </c>
      <c r="MI191" s="54" t="s">
        <v>355</v>
      </c>
      <c r="MJ191" s="39" t="s">
        <v>1121</v>
      </c>
      <c r="MK191" s="39">
        <v>0</v>
      </c>
      <c r="ML191" s="39">
        <v>0</v>
      </c>
      <c r="MM191" s="39">
        <v>1</v>
      </c>
      <c r="MN191" s="39">
        <v>0</v>
      </c>
      <c r="MO191" s="39">
        <v>0</v>
      </c>
      <c r="MP191" s="39">
        <v>0</v>
      </c>
      <c r="MQ191" s="39">
        <v>0</v>
      </c>
      <c r="MR191" s="39">
        <v>0</v>
      </c>
      <c r="MS191" s="39"/>
      <c r="MT191" s="54" t="s">
        <v>355</v>
      </c>
      <c r="MU191" s="39">
        <v>0</v>
      </c>
      <c r="MV191" s="39">
        <v>0</v>
      </c>
      <c r="MW191" s="39"/>
      <c r="MX191" s="39">
        <v>0</v>
      </c>
      <c r="MY191" s="39">
        <v>1</v>
      </c>
      <c r="MZ191" s="39">
        <v>0</v>
      </c>
      <c r="NA191" s="39"/>
      <c r="NB191" s="39" t="s">
        <v>325</v>
      </c>
      <c r="NC191" s="39">
        <v>1</v>
      </c>
      <c r="ND191" s="39">
        <v>0</v>
      </c>
      <c r="NE191" s="39">
        <v>0</v>
      </c>
      <c r="NF191" s="39">
        <v>0</v>
      </c>
      <c r="NG191" s="39" t="s">
        <v>2978</v>
      </c>
      <c r="NH191" s="39">
        <v>0</v>
      </c>
      <c r="NI191" s="39">
        <v>0</v>
      </c>
      <c r="NJ191" s="39">
        <v>1</v>
      </c>
      <c r="NK191" s="39">
        <v>1</v>
      </c>
      <c r="NL191" s="39">
        <v>1</v>
      </c>
      <c r="NM191" s="39">
        <v>0</v>
      </c>
      <c r="NN191" s="39">
        <v>0</v>
      </c>
      <c r="NO191" s="39">
        <v>0</v>
      </c>
      <c r="NP191" s="39">
        <v>0</v>
      </c>
      <c r="NQ191" s="39">
        <v>0</v>
      </c>
      <c r="NR191" s="39">
        <v>0</v>
      </c>
      <c r="NS191" s="39"/>
      <c r="NT191" s="39"/>
      <c r="NU191" s="39" t="s">
        <v>327</v>
      </c>
      <c r="NV191" s="39" t="s">
        <v>327</v>
      </c>
      <c r="NW191" s="39"/>
      <c r="NX191" s="39"/>
      <c r="NY191" s="39"/>
      <c r="NZ191" s="39"/>
      <c r="OA191" s="39"/>
      <c r="OB191" s="39"/>
      <c r="OC191" s="39"/>
      <c r="OD191" s="39"/>
      <c r="OE191" s="39"/>
      <c r="OF191" s="39"/>
      <c r="OG191" s="39"/>
      <c r="OH191" s="39"/>
      <c r="OI191" s="39"/>
      <c r="OJ191" s="39"/>
      <c r="OK191" s="39"/>
      <c r="OL191" s="39"/>
      <c r="OM191" s="39"/>
      <c r="ON191" s="39"/>
      <c r="OO191" s="39"/>
      <c r="OP191" s="39"/>
      <c r="OQ191" s="39"/>
      <c r="OR191" s="39"/>
      <c r="OS191" s="39"/>
      <c r="OT191" s="39"/>
      <c r="OU191" s="39"/>
      <c r="OV191" s="39"/>
      <c r="OW191" s="39"/>
      <c r="OX191" s="39"/>
      <c r="OY191" s="39"/>
      <c r="OZ191" s="39"/>
      <c r="PA191" s="39"/>
      <c r="PB191" s="39"/>
      <c r="PC191" s="39"/>
      <c r="PD191" s="39"/>
      <c r="PE191" s="39"/>
      <c r="PF191" s="39"/>
      <c r="PG191" s="39"/>
      <c r="PH191" s="39"/>
      <c r="PI191" s="39"/>
      <c r="PJ191" s="39"/>
      <c r="PK191" s="39"/>
      <c r="PL191" s="39"/>
      <c r="PM191" s="39"/>
      <c r="PN191" s="39"/>
      <c r="PO191" s="39"/>
      <c r="PP191" s="39"/>
      <c r="PQ191" s="39"/>
      <c r="PR191" s="39"/>
      <c r="PS191" s="39"/>
      <c r="PT191" s="39"/>
      <c r="PU191" s="39"/>
      <c r="PV191" s="39"/>
      <c r="PW191" s="39"/>
      <c r="PX191" s="39"/>
      <c r="PY191" s="39"/>
      <c r="PZ191" s="39"/>
      <c r="QA191" s="39"/>
      <c r="QB191" s="39"/>
      <c r="QC191" s="39"/>
      <c r="QD191" s="39"/>
      <c r="QE191" s="39"/>
      <c r="QF191" s="39"/>
      <c r="QG191" s="39"/>
      <c r="QH191" s="39"/>
      <c r="QI191" s="39"/>
      <c r="QJ191" s="39"/>
      <c r="QK191" s="39"/>
      <c r="QL191" s="39"/>
      <c r="QM191" s="39"/>
      <c r="QN191" s="39"/>
      <c r="QO191" s="39"/>
      <c r="QP191" s="39"/>
      <c r="QQ191" s="39"/>
      <c r="QR191" s="39"/>
      <c r="QS191" s="39"/>
      <c r="QT191" s="39"/>
      <c r="QU191" s="39"/>
      <c r="QV191" s="39"/>
      <c r="QW191" s="39"/>
      <c r="QX191" s="39"/>
      <c r="QY191" s="39"/>
      <c r="QZ191" s="39"/>
      <c r="RA191" s="39"/>
      <c r="RB191" s="39"/>
      <c r="RC191" s="39"/>
      <c r="RD191" s="39"/>
      <c r="RE191" s="39"/>
      <c r="RF191" s="39"/>
      <c r="RG191" s="39"/>
      <c r="RH191" s="39"/>
      <c r="RI191" s="39"/>
      <c r="RJ191" s="39"/>
      <c r="RK191" s="39"/>
      <c r="RL191" s="39"/>
      <c r="RM191" s="39"/>
      <c r="RN191" s="39"/>
      <c r="RO191" s="39"/>
      <c r="RP191" s="39"/>
      <c r="RQ191" s="39"/>
      <c r="RR191" s="39"/>
      <c r="RS191" s="39"/>
      <c r="RT191" s="39"/>
      <c r="RU191" s="39"/>
      <c r="RV191" s="39"/>
      <c r="RW191" s="39"/>
      <c r="RX191" s="39"/>
      <c r="RY191" s="39"/>
      <c r="RZ191" s="39"/>
      <c r="SA191" s="39"/>
      <c r="SB191" s="39"/>
      <c r="SC191" s="39"/>
      <c r="SD191" s="39"/>
      <c r="SE191" s="39"/>
      <c r="SF191" s="39"/>
      <c r="SG191" s="39"/>
      <c r="SH191" s="39"/>
      <c r="SI191" s="39"/>
      <c r="SJ191" s="39"/>
      <c r="SK191" s="39"/>
      <c r="SL191" s="39"/>
      <c r="SM191" s="39"/>
      <c r="SN191" s="39"/>
      <c r="SO191" s="39"/>
      <c r="SP191" s="39"/>
      <c r="SQ191" s="39"/>
      <c r="SR191" s="39"/>
      <c r="SS191" s="39"/>
      <c r="ST191" s="39"/>
      <c r="SU191" s="39"/>
      <c r="SV191" s="39"/>
      <c r="SW191" s="39"/>
      <c r="SX191" s="39"/>
      <c r="SY191" s="39"/>
      <c r="SZ191" s="39"/>
      <c r="TA191" s="39"/>
      <c r="TB191" s="39"/>
      <c r="TC191" s="39"/>
      <c r="TD191" s="39"/>
      <c r="TE191" s="39"/>
      <c r="TF191" s="39"/>
      <c r="TG191" s="39"/>
      <c r="TH191" s="39"/>
      <c r="TI191" s="39"/>
      <c r="TJ191" s="39"/>
      <c r="TK191" s="39"/>
      <c r="TL191" s="39"/>
      <c r="TM191" s="39"/>
      <c r="TN191" s="39"/>
      <c r="TO191" s="39"/>
      <c r="TP191" s="39"/>
      <c r="TQ191" s="39"/>
      <c r="TR191" s="39"/>
      <c r="TS191" s="39"/>
      <c r="TT191" s="39"/>
      <c r="TU191" s="39"/>
      <c r="TV191" s="39"/>
      <c r="TW191" s="39"/>
      <c r="TX191" s="39"/>
      <c r="TY191" s="39"/>
      <c r="TZ191" s="39"/>
      <c r="UA191" s="39"/>
      <c r="UB191" s="39"/>
      <c r="UC191" s="39"/>
      <c r="UD191" s="39"/>
      <c r="UE191" s="39"/>
      <c r="UF191" s="39"/>
      <c r="UG191" s="39"/>
      <c r="UH191" s="39"/>
      <c r="UI191" s="39"/>
      <c r="UJ191" s="39"/>
      <c r="UK191" s="39"/>
      <c r="UL191" s="39"/>
      <c r="UM191" s="39"/>
      <c r="UN191" s="39"/>
      <c r="UO191" s="39"/>
      <c r="UP191" s="39"/>
      <c r="UQ191" s="39"/>
      <c r="UR191" s="39"/>
      <c r="US191" s="39"/>
      <c r="UT191" s="39"/>
      <c r="UU191" s="39"/>
      <c r="UV191" s="39"/>
      <c r="UW191" s="39"/>
      <c r="UX191" s="39"/>
      <c r="UY191" s="39"/>
      <c r="UZ191" s="39"/>
      <c r="VA191" s="39"/>
      <c r="VB191" s="39"/>
      <c r="VC191" s="39"/>
      <c r="VD191" s="39"/>
      <c r="VE191" s="39"/>
      <c r="VF191" s="39"/>
      <c r="VG191" s="39"/>
      <c r="VH191" s="39"/>
      <c r="VI191" s="39"/>
      <c r="VJ191" s="39"/>
      <c r="VK191" s="39"/>
      <c r="VL191" s="39"/>
      <c r="VM191" s="39"/>
      <c r="VN191" s="39"/>
      <c r="VO191" s="39"/>
      <c r="VP191" s="39"/>
      <c r="VQ191" s="39"/>
      <c r="VR191" s="39"/>
      <c r="VS191" s="39" t="s">
        <v>1194</v>
      </c>
      <c r="VT191" s="39">
        <v>1</v>
      </c>
      <c r="VU191" s="39">
        <v>1</v>
      </c>
      <c r="VV191" s="39">
        <v>1</v>
      </c>
      <c r="VW191" s="39">
        <v>1</v>
      </c>
      <c r="VX191" s="39">
        <v>1</v>
      </c>
      <c r="VY191" s="39">
        <v>1</v>
      </c>
      <c r="VZ191" s="39">
        <v>1</v>
      </c>
      <c r="WA191" s="39">
        <v>0</v>
      </c>
      <c r="WB191" s="39"/>
      <c r="WC191" s="39">
        <v>0</v>
      </c>
      <c r="WD191" s="39">
        <v>0</v>
      </c>
      <c r="WE191" s="39">
        <v>0</v>
      </c>
      <c r="WF191" s="39"/>
      <c r="WG191" s="39" t="s">
        <v>4484</v>
      </c>
      <c r="WH191" s="39" t="s">
        <v>4096</v>
      </c>
      <c r="WI191" s="39" t="s">
        <v>318</v>
      </c>
      <c r="WJ191" s="39">
        <v>1</v>
      </c>
      <c r="WK191" s="39">
        <v>0</v>
      </c>
      <c r="WL191" s="39">
        <v>0</v>
      </c>
      <c r="WM191" s="39">
        <v>0</v>
      </c>
      <c r="WN191" s="39">
        <v>0</v>
      </c>
      <c r="WO191" s="39">
        <v>0</v>
      </c>
      <c r="WP191" s="39">
        <v>0</v>
      </c>
      <c r="WQ191" s="39">
        <v>0</v>
      </c>
      <c r="WR191" s="39">
        <v>0</v>
      </c>
      <c r="WS191" s="39">
        <v>0</v>
      </c>
      <c r="WT191" s="39">
        <v>0</v>
      </c>
      <c r="WU191" s="39"/>
      <c r="WV191" s="39">
        <v>0</v>
      </c>
      <c r="WW191" s="39">
        <v>0</v>
      </c>
      <c r="WX191" s="39">
        <v>0</v>
      </c>
      <c r="WY191" s="39"/>
      <c r="WZ191" s="39"/>
      <c r="XA191" s="39" t="s">
        <v>327</v>
      </c>
      <c r="XB191" s="39"/>
      <c r="XC191" s="39"/>
      <c r="XD191" s="39"/>
      <c r="XE191" s="39"/>
      <c r="XF191" s="39"/>
      <c r="XG191" s="39"/>
      <c r="XH191" s="39"/>
      <c r="XI191" s="39"/>
      <c r="XJ191" s="39" t="s">
        <v>327</v>
      </c>
      <c r="XK191" s="39" t="s">
        <v>327</v>
      </c>
      <c r="XL191" s="39"/>
      <c r="XM191" s="39"/>
      <c r="XN191" s="39">
        <v>0</v>
      </c>
      <c r="XO191" s="39">
        <v>0</v>
      </c>
      <c r="XP191" s="39">
        <v>0</v>
      </c>
      <c r="XQ191" s="39"/>
      <c r="XR191" s="39">
        <v>0</v>
      </c>
      <c r="XS191" s="39">
        <v>0</v>
      </c>
      <c r="XT191" s="39">
        <v>0</v>
      </c>
      <c r="XU191" s="39"/>
      <c r="XV191" s="39"/>
      <c r="XW191" s="39" t="s">
        <v>1915</v>
      </c>
      <c r="XX191" s="39">
        <v>234030330</v>
      </c>
      <c r="XY191" s="39" t="s">
        <v>3474</v>
      </c>
      <c r="XZ191" s="38">
        <v>44520.436909722222</v>
      </c>
      <c r="YA191" s="39"/>
      <c r="YB191" s="39"/>
      <c r="YC191" s="39" t="s">
        <v>336</v>
      </c>
      <c r="YD191" s="39" t="s">
        <v>337</v>
      </c>
      <c r="YE191" s="39"/>
      <c r="YF191" s="39">
        <v>205</v>
      </c>
    </row>
    <row r="192" spans="1:656" s="6" customFormat="1" x14ac:dyDescent="0.25">
      <c r="A192" s="37">
        <v>44520.521104270832</v>
      </c>
      <c r="B192" s="38">
        <v>44520.549421365737</v>
      </c>
      <c r="C192" s="38">
        <v>44520</v>
      </c>
      <c r="D192" s="39" t="s">
        <v>2735</v>
      </c>
      <c r="E192" s="39" t="s">
        <v>1027</v>
      </c>
      <c r="F192" s="38">
        <v>44519</v>
      </c>
      <c r="G192" s="39" t="s">
        <v>310</v>
      </c>
      <c r="H192" s="39" t="s">
        <v>310</v>
      </c>
      <c r="I192" s="39" t="s">
        <v>1915</v>
      </c>
      <c r="J192" s="39" t="s">
        <v>1029</v>
      </c>
      <c r="K192" s="39" t="s">
        <v>313</v>
      </c>
      <c r="L192" s="39"/>
      <c r="M192" s="39" t="s">
        <v>314</v>
      </c>
      <c r="N192" s="39" t="s">
        <v>310</v>
      </c>
      <c r="O192" s="39" t="s">
        <v>382</v>
      </c>
      <c r="P192" s="39" t="s">
        <v>316</v>
      </c>
      <c r="Q192" s="39"/>
      <c r="R192" s="39" t="s">
        <v>531</v>
      </c>
      <c r="S192" s="39">
        <v>5</v>
      </c>
      <c r="T192" s="39">
        <v>0</v>
      </c>
      <c r="U192" s="39">
        <v>5</v>
      </c>
      <c r="V192" s="39" t="s">
        <v>319</v>
      </c>
      <c r="W192" s="39">
        <v>0</v>
      </c>
      <c r="X192" s="39">
        <v>1</v>
      </c>
      <c r="Y192" s="39">
        <v>0</v>
      </c>
      <c r="Z192" s="39">
        <v>0</v>
      </c>
      <c r="AA192" s="39"/>
      <c r="AB192" s="39"/>
      <c r="AC192" s="39"/>
      <c r="AD192" s="39"/>
      <c r="AE192" s="39"/>
      <c r="AF192" s="39" t="s">
        <v>310</v>
      </c>
      <c r="AG192" s="39" t="s">
        <v>339</v>
      </c>
      <c r="AH192" s="39">
        <v>1</v>
      </c>
      <c r="AI192" s="39">
        <v>0</v>
      </c>
      <c r="AJ192" s="39">
        <v>0</v>
      </c>
      <c r="AK192" s="39">
        <v>0</v>
      </c>
      <c r="AL192" s="39">
        <v>0</v>
      </c>
      <c r="AM192" s="39">
        <v>0</v>
      </c>
      <c r="AN192" s="39">
        <v>0</v>
      </c>
      <c r="AO192" s="39">
        <v>0</v>
      </c>
      <c r="AP192" s="39"/>
      <c r="AQ192" s="39" t="s">
        <v>383</v>
      </c>
      <c r="AR192" s="39"/>
      <c r="AS192" s="39">
        <v>100</v>
      </c>
      <c r="AT192" s="39" t="s">
        <v>327</v>
      </c>
      <c r="AU192" s="39"/>
      <c r="AV192" s="39"/>
      <c r="AW192" s="39"/>
      <c r="AX192" s="39"/>
      <c r="AY192" s="39"/>
      <c r="AZ192" s="39"/>
      <c r="BA192" s="39"/>
      <c r="BB192" s="39"/>
      <c r="BC192" s="39"/>
      <c r="BD192" s="39"/>
      <c r="BE192" s="39"/>
      <c r="BF192" s="39"/>
      <c r="BG192" s="39"/>
      <c r="BH192" s="39"/>
      <c r="BI192" s="39"/>
      <c r="BJ192" s="39"/>
      <c r="BK192" s="39"/>
      <c r="BL192" s="39"/>
      <c r="BM192" s="39"/>
      <c r="BN192" s="39"/>
      <c r="BO192" s="39" t="s">
        <v>427</v>
      </c>
      <c r="BP192" s="39"/>
      <c r="BQ192" s="39"/>
      <c r="BR192" s="39"/>
      <c r="BS192" s="39"/>
      <c r="BT192" s="39"/>
      <c r="BU192" s="39"/>
      <c r="BV192" s="39"/>
      <c r="BW192" s="39"/>
      <c r="BX192" s="39"/>
      <c r="BY192" s="39"/>
      <c r="BZ192" s="39"/>
      <c r="CA192" s="39"/>
      <c r="CB192" s="39"/>
      <c r="CC192" s="39"/>
      <c r="CD192" s="39"/>
      <c r="CE192" s="39"/>
      <c r="CF192" s="39"/>
      <c r="CG192" s="39"/>
      <c r="CH192" s="39"/>
      <c r="CI192" s="39"/>
      <c r="CJ192" s="39"/>
      <c r="CK192" s="39"/>
      <c r="CL192" s="39"/>
      <c r="CM192" s="39"/>
      <c r="CN192" s="39"/>
      <c r="CO192" s="39"/>
      <c r="CP192" s="39"/>
      <c r="CQ192" s="39"/>
      <c r="CR192" s="39"/>
      <c r="CS192" s="39"/>
      <c r="CT192" s="39"/>
      <c r="CU192" s="39"/>
      <c r="CV192" s="39"/>
      <c r="CW192" s="39"/>
      <c r="CX192" s="39"/>
      <c r="CY192" s="39"/>
      <c r="CZ192" s="39"/>
      <c r="DA192" s="39"/>
      <c r="DB192" s="39"/>
      <c r="DC192" s="39"/>
      <c r="DD192" s="39"/>
      <c r="DE192" s="39"/>
      <c r="DF192" s="39"/>
      <c r="DG192" s="39"/>
      <c r="DH192" s="39"/>
      <c r="DI192" s="39"/>
      <c r="DJ192" s="39"/>
      <c r="DK192" s="39"/>
      <c r="DL192" s="39"/>
      <c r="DM192" s="39"/>
      <c r="DN192" s="39"/>
      <c r="DO192" s="39"/>
      <c r="DP192" s="39"/>
      <c r="DQ192" s="39"/>
      <c r="DR192" s="39"/>
      <c r="DS192" s="39"/>
      <c r="DT192" s="39"/>
      <c r="DU192" s="39"/>
      <c r="DV192" s="39"/>
      <c r="DW192" s="39"/>
      <c r="DX192" s="39"/>
      <c r="DY192" s="39"/>
      <c r="DZ192" s="39"/>
      <c r="EA192" s="39"/>
      <c r="EB192" s="39"/>
      <c r="EC192" s="39"/>
      <c r="ED192" s="39"/>
      <c r="EE192" s="39"/>
      <c r="EF192" s="39"/>
      <c r="EG192" s="39"/>
      <c r="EH192" s="39"/>
      <c r="EI192" s="39"/>
      <c r="EJ192" s="39" t="s">
        <v>320</v>
      </c>
      <c r="EK192" s="39">
        <v>0</v>
      </c>
      <c r="EL192" s="39">
        <v>0</v>
      </c>
      <c r="EM192" s="39">
        <v>0</v>
      </c>
      <c r="EN192" s="39">
        <v>1</v>
      </c>
      <c r="EO192" s="39">
        <v>0</v>
      </c>
      <c r="EP192" s="39">
        <v>0</v>
      </c>
      <c r="EQ192" s="39" t="s">
        <v>3995</v>
      </c>
      <c r="ER192" s="39" t="s">
        <v>384</v>
      </c>
      <c r="ES192" s="39">
        <v>1</v>
      </c>
      <c r="ET192" s="39">
        <v>0</v>
      </c>
      <c r="EU192" s="39">
        <v>0</v>
      </c>
      <c r="EV192" s="39">
        <v>0</v>
      </c>
      <c r="EW192" s="39">
        <v>0</v>
      </c>
      <c r="EX192" s="39">
        <v>0</v>
      </c>
      <c r="EY192" s="39">
        <v>0</v>
      </c>
      <c r="EZ192" s="39">
        <v>0</v>
      </c>
      <c r="FA192" s="39">
        <v>0</v>
      </c>
      <c r="FB192" s="39">
        <v>0</v>
      </c>
      <c r="FC192" s="39">
        <v>0</v>
      </c>
      <c r="FD192" s="39">
        <v>0</v>
      </c>
      <c r="FE192" s="39">
        <v>0</v>
      </c>
      <c r="FF192" s="39">
        <v>0</v>
      </c>
      <c r="FG192" s="39">
        <v>0</v>
      </c>
      <c r="FH192" s="39">
        <v>0</v>
      </c>
      <c r="FI192" s="39">
        <v>0</v>
      </c>
      <c r="FJ192" s="39"/>
      <c r="FK192" s="39" t="s">
        <v>320</v>
      </c>
      <c r="FL192" s="39">
        <v>0</v>
      </c>
      <c r="FM192" s="39">
        <v>0</v>
      </c>
      <c r="FN192" s="39">
        <v>0</v>
      </c>
      <c r="FO192" s="39">
        <v>1</v>
      </c>
      <c r="FP192" s="39">
        <v>0</v>
      </c>
      <c r="FQ192" s="39">
        <v>0</v>
      </c>
      <c r="FR192" s="39" t="s">
        <v>4005</v>
      </c>
      <c r="FS192" s="39"/>
      <c r="FT192" s="39"/>
      <c r="FU192" s="39"/>
      <c r="FV192" s="39"/>
      <c r="FW192" s="39"/>
      <c r="FX192" s="39"/>
      <c r="FY192" s="39"/>
      <c r="FZ192" s="39"/>
      <c r="GA192" s="39"/>
      <c r="GB192" s="39"/>
      <c r="GC192" s="39"/>
      <c r="GD192" s="39"/>
      <c r="GE192" s="39"/>
      <c r="GF192" s="39"/>
      <c r="GG192" s="39"/>
      <c r="GH192" s="39"/>
      <c r="GI192" s="39"/>
      <c r="GJ192" s="39"/>
      <c r="GK192" s="39"/>
      <c r="GL192" s="39"/>
      <c r="GM192" s="39"/>
      <c r="GN192" s="39"/>
      <c r="GO192" s="39"/>
      <c r="GP192" s="39"/>
      <c r="GQ192" s="39"/>
      <c r="GR192" s="39"/>
      <c r="GS192" s="39"/>
      <c r="GT192" s="39"/>
      <c r="GU192" s="39"/>
      <c r="GV192" s="39"/>
      <c r="GW192" s="39"/>
      <c r="GX192" s="39"/>
      <c r="GY192" s="39"/>
      <c r="GZ192" s="39"/>
      <c r="HA192" s="39"/>
      <c r="HB192" s="39"/>
      <c r="HC192" s="39"/>
      <c r="HD192" s="39"/>
      <c r="HE192" s="39"/>
      <c r="HF192" s="39"/>
      <c r="HG192" s="39"/>
      <c r="HH192" s="39"/>
      <c r="HI192" s="39"/>
      <c r="HJ192" s="39"/>
      <c r="HK192" s="39"/>
      <c r="HL192" s="39"/>
      <c r="HM192" s="39"/>
      <c r="HN192" s="39"/>
      <c r="HO192" s="39"/>
      <c r="HP192" s="39"/>
      <c r="HQ192" s="39"/>
      <c r="HR192" s="39"/>
      <c r="HS192" s="39"/>
      <c r="HT192" s="39"/>
      <c r="HU192" s="39" t="s">
        <v>344</v>
      </c>
      <c r="HV192" s="39"/>
      <c r="HW192" s="39" t="s">
        <v>385</v>
      </c>
      <c r="HX192" s="39"/>
      <c r="HY192" s="39"/>
      <c r="HZ192" s="39"/>
      <c r="IA192" s="39"/>
      <c r="IB192" s="39"/>
      <c r="IC192" s="39"/>
      <c r="ID192" s="39" t="s">
        <v>4302</v>
      </c>
      <c r="IE192" s="39" t="s">
        <v>4213</v>
      </c>
      <c r="IF192" s="39">
        <v>0</v>
      </c>
      <c r="IG192" s="39">
        <v>0</v>
      </c>
      <c r="IH192" s="39">
        <v>0</v>
      </c>
      <c r="II192" s="39">
        <v>0</v>
      </c>
      <c r="IJ192" s="39">
        <v>0</v>
      </c>
      <c r="IK192" s="39">
        <v>0</v>
      </c>
      <c r="IL192" s="58">
        <v>0</v>
      </c>
      <c r="IM192" s="39">
        <v>1</v>
      </c>
      <c r="IN192" s="39">
        <v>0</v>
      </c>
      <c r="IO192" s="39">
        <v>0</v>
      </c>
      <c r="IP192" s="39">
        <v>0</v>
      </c>
      <c r="IQ192" s="39"/>
      <c r="IR192" s="39" t="s">
        <v>4216</v>
      </c>
      <c r="IS192" s="39" t="s">
        <v>724</v>
      </c>
      <c r="IT192" s="39">
        <v>1</v>
      </c>
      <c r="IU192" s="39">
        <v>0</v>
      </c>
      <c r="IV192" s="39">
        <v>1</v>
      </c>
      <c r="IW192" s="39">
        <v>1</v>
      </c>
      <c r="IX192" s="39">
        <v>0</v>
      </c>
      <c r="IY192" s="39">
        <v>1</v>
      </c>
      <c r="IZ192" s="39">
        <v>0</v>
      </c>
      <c r="JA192" s="39">
        <v>0</v>
      </c>
      <c r="JB192" s="39">
        <v>0</v>
      </c>
      <c r="JC192" s="39">
        <v>0</v>
      </c>
      <c r="JD192" s="39">
        <v>0</v>
      </c>
      <c r="JE192" s="39">
        <v>0</v>
      </c>
      <c r="JF192" s="39">
        <v>0</v>
      </c>
      <c r="JG192" s="39">
        <v>0</v>
      </c>
      <c r="JH192" s="39">
        <v>0</v>
      </c>
      <c r="JI192" s="39">
        <v>0</v>
      </c>
      <c r="JJ192" s="39"/>
      <c r="JK192" s="39" t="s">
        <v>389</v>
      </c>
      <c r="JL192" s="61" t="s">
        <v>351</v>
      </c>
      <c r="JM192" s="39"/>
      <c r="JN192" s="39" t="s">
        <v>352</v>
      </c>
      <c r="JO192" s="39"/>
      <c r="JP192" s="39"/>
      <c r="JQ192" s="39"/>
      <c r="JR192" s="39"/>
      <c r="JS192" s="39"/>
      <c r="JT192" s="39"/>
      <c r="JU192" s="39"/>
      <c r="JV192" s="39"/>
      <c r="JW192" s="39"/>
      <c r="JX192" s="39"/>
      <c r="JY192" s="39"/>
      <c r="JZ192" s="39"/>
      <c r="KA192" s="39"/>
      <c r="KB192" s="59"/>
      <c r="KC192" s="39"/>
      <c r="KD192" s="39"/>
      <c r="KE192" s="39"/>
      <c r="KF192" s="39"/>
      <c r="KG192" s="39"/>
      <c r="KH192" s="39"/>
      <c r="KI192" s="39"/>
      <c r="KJ192" s="39"/>
      <c r="KK192" s="39"/>
      <c r="KL192" s="39"/>
      <c r="KM192" s="39"/>
      <c r="KN192" s="39"/>
      <c r="KO192" s="39"/>
      <c r="KP192" s="39"/>
      <c r="KQ192" s="39"/>
      <c r="KR192" s="39"/>
      <c r="KS192" s="39"/>
      <c r="KT192" s="39"/>
      <c r="KU192" s="39"/>
      <c r="KV192" s="39"/>
      <c r="KW192" s="39"/>
      <c r="KX192" s="39"/>
      <c r="KY192" s="39"/>
      <c r="KZ192" s="39"/>
      <c r="LA192" s="39"/>
      <c r="LB192" s="39"/>
      <c r="LC192" s="39"/>
      <c r="LD192" s="39"/>
      <c r="LE192" s="39"/>
      <c r="LF192" s="39"/>
      <c r="LG192" s="39"/>
      <c r="LH192" s="39"/>
      <c r="LI192" s="39"/>
      <c r="LJ192" s="39"/>
      <c r="LK192" s="39"/>
      <c r="LL192" s="39"/>
      <c r="LM192" s="39"/>
      <c r="LN192" s="39"/>
      <c r="LO192" s="39"/>
      <c r="LP192" s="39"/>
      <c r="LQ192" s="39"/>
      <c r="LR192" s="39"/>
      <c r="LS192" s="39"/>
      <c r="LT192" s="39"/>
      <c r="LU192" s="39"/>
      <c r="LV192" s="39"/>
      <c r="LW192" s="39"/>
      <c r="LX192" s="39"/>
      <c r="LY192" s="39"/>
      <c r="LZ192" s="39"/>
      <c r="MA192" s="39"/>
      <c r="MB192" s="39"/>
      <c r="MC192" s="39"/>
      <c r="MD192" s="39"/>
      <c r="ME192" s="39"/>
      <c r="MF192" s="39"/>
      <c r="MG192" s="39" t="s">
        <v>2271</v>
      </c>
      <c r="MH192" s="54" t="s">
        <v>355</v>
      </c>
      <c r="MI192" s="54" t="s">
        <v>355</v>
      </c>
      <c r="MJ192" s="39" t="s">
        <v>3482</v>
      </c>
      <c r="MK192" s="39">
        <v>1</v>
      </c>
      <c r="ML192" s="39">
        <v>0</v>
      </c>
      <c r="MM192" s="39">
        <v>1</v>
      </c>
      <c r="MN192" s="39">
        <v>0</v>
      </c>
      <c r="MO192" s="39">
        <v>0</v>
      </c>
      <c r="MP192" s="39">
        <v>0</v>
      </c>
      <c r="MQ192" s="39">
        <v>0</v>
      </c>
      <c r="MR192" s="39">
        <v>0</v>
      </c>
      <c r="MS192" s="39"/>
      <c r="MT192" s="54" t="s">
        <v>355</v>
      </c>
      <c r="MU192" s="39">
        <v>0</v>
      </c>
      <c r="MV192" s="39">
        <v>0</v>
      </c>
      <c r="MW192" s="39"/>
      <c r="MX192" s="39">
        <v>0</v>
      </c>
      <c r="MY192" s="39">
        <v>1</v>
      </c>
      <c r="MZ192" s="39">
        <v>0</v>
      </c>
      <c r="NA192" s="39"/>
      <c r="NB192" s="39" t="s">
        <v>325</v>
      </c>
      <c r="NC192" s="39">
        <v>1</v>
      </c>
      <c r="ND192" s="39">
        <v>0</v>
      </c>
      <c r="NE192" s="39">
        <v>0</v>
      </c>
      <c r="NF192" s="39">
        <v>0</v>
      </c>
      <c r="NG192" s="39" t="s">
        <v>326</v>
      </c>
      <c r="NH192" s="39">
        <v>0</v>
      </c>
      <c r="NI192" s="39">
        <v>0</v>
      </c>
      <c r="NJ192" s="39">
        <v>0</v>
      </c>
      <c r="NK192" s="39">
        <v>1</v>
      </c>
      <c r="NL192" s="39">
        <v>0</v>
      </c>
      <c r="NM192" s="39">
        <v>0</v>
      </c>
      <c r="NN192" s="39">
        <v>0</v>
      </c>
      <c r="NO192" s="39">
        <v>0</v>
      </c>
      <c r="NP192" s="39">
        <v>0</v>
      </c>
      <c r="NQ192" s="39">
        <v>0</v>
      </c>
      <c r="NR192" s="39">
        <v>0</v>
      </c>
      <c r="NS192" s="39"/>
      <c r="NT192" s="39"/>
      <c r="NU192" s="39" t="s">
        <v>327</v>
      </c>
      <c r="NV192" s="39" t="s">
        <v>327</v>
      </c>
      <c r="NW192" s="39"/>
      <c r="NX192" s="39"/>
      <c r="NY192" s="39"/>
      <c r="NZ192" s="39"/>
      <c r="OA192" s="39"/>
      <c r="OB192" s="39"/>
      <c r="OC192" s="39"/>
      <c r="OD192" s="39"/>
      <c r="OE192" s="39"/>
      <c r="OF192" s="39"/>
      <c r="OG192" s="39"/>
      <c r="OH192" s="39"/>
      <c r="OI192" s="39"/>
      <c r="OJ192" s="39"/>
      <c r="OK192" s="39"/>
      <c r="OL192" s="39"/>
      <c r="OM192" s="39"/>
      <c r="ON192" s="39"/>
      <c r="OO192" s="39"/>
      <c r="OP192" s="39"/>
      <c r="OQ192" s="39"/>
      <c r="OR192" s="39"/>
      <c r="OS192" s="39"/>
      <c r="OT192" s="39"/>
      <c r="OU192" s="39"/>
      <c r="OV192" s="39"/>
      <c r="OW192" s="39"/>
      <c r="OX192" s="39"/>
      <c r="OY192" s="39"/>
      <c r="OZ192" s="39"/>
      <c r="PA192" s="39"/>
      <c r="PB192" s="39"/>
      <c r="PC192" s="39"/>
      <c r="PD192" s="39"/>
      <c r="PE192" s="39"/>
      <c r="PF192" s="39"/>
      <c r="PG192" s="39"/>
      <c r="PH192" s="39"/>
      <c r="PI192" s="39"/>
      <c r="PJ192" s="39"/>
      <c r="PK192" s="39"/>
      <c r="PL192" s="39"/>
      <c r="PM192" s="39"/>
      <c r="PN192" s="39"/>
      <c r="PO192" s="39"/>
      <c r="PP192" s="39"/>
      <c r="PQ192" s="39"/>
      <c r="PR192" s="39"/>
      <c r="PS192" s="39"/>
      <c r="PT192" s="39"/>
      <c r="PU192" s="39"/>
      <c r="PV192" s="39"/>
      <c r="PW192" s="39"/>
      <c r="PX192" s="39"/>
      <c r="PY192" s="39"/>
      <c r="PZ192" s="39"/>
      <c r="QA192" s="39"/>
      <c r="QB192" s="39"/>
      <c r="QC192" s="39"/>
      <c r="QD192" s="39"/>
      <c r="QE192" s="39"/>
      <c r="QF192" s="39"/>
      <c r="QG192" s="39"/>
      <c r="QH192" s="39"/>
      <c r="QI192" s="39"/>
      <c r="QJ192" s="39"/>
      <c r="QK192" s="39"/>
      <c r="QL192" s="39"/>
      <c r="QM192" s="39"/>
      <c r="QN192" s="39"/>
      <c r="QO192" s="39"/>
      <c r="QP192" s="39"/>
      <c r="QQ192" s="39"/>
      <c r="QR192" s="39"/>
      <c r="QS192" s="39"/>
      <c r="QT192" s="39"/>
      <c r="QU192" s="39"/>
      <c r="QV192" s="39"/>
      <c r="QW192" s="39"/>
      <c r="QX192" s="39"/>
      <c r="QY192" s="39"/>
      <c r="QZ192" s="39"/>
      <c r="RA192" s="39"/>
      <c r="RB192" s="39"/>
      <c r="RC192" s="39"/>
      <c r="RD192" s="39"/>
      <c r="RE192" s="39"/>
      <c r="RF192" s="39"/>
      <c r="RG192" s="39"/>
      <c r="RH192" s="39"/>
      <c r="RI192" s="39"/>
      <c r="RJ192" s="39"/>
      <c r="RK192" s="39"/>
      <c r="RL192" s="39"/>
      <c r="RM192" s="39"/>
      <c r="RN192" s="39"/>
      <c r="RO192" s="39"/>
      <c r="RP192" s="39"/>
      <c r="RQ192" s="39"/>
      <c r="RR192" s="39"/>
      <c r="RS192" s="39"/>
      <c r="RT192" s="39"/>
      <c r="RU192" s="39"/>
      <c r="RV192" s="39"/>
      <c r="RW192" s="39"/>
      <c r="RX192" s="39"/>
      <c r="RY192" s="39"/>
      <c r="RZ192" s="39"/>
      <c r="SA192" s="39"/>
      <c r="SB192" s="39"/>
      <c r="SC192" s="39"/>
      <c r="SD192" s="39"/>
      <c r="SE192" s="39"/>
      <c r="SF192" s="39"/>
      <c r="SG192" s="39"/>
      <c r="SH192" s="39"/>
      <c r="SI192" s="39"/>
      <c r="SJ192" s="39"/>
      <c r="SK192" s="39"/>
      <c r="SL192" s="39"/>
      <c r="SM192" s="39"/>
      <c r="SN192" s="39"/>
      <c r="SO192" s="39"/>
      <c r="SP192" s="39"/>
      <c r="SQ192" s="39"/>
      <c r="SR192" s="39"/>
      <c r="SS192" s="39"/>
      <c r="ST192" s="39"/>
      <c r="SU192" s="39"/>
      <c r="SV192" s="39"/>
      <c r="SW192" s="39"/>
      <c r="SX192" s="39"/>
      <c r="SY192" s="39"/>
      <c r="SZ192" s="39"/>
      <c r="TA192" s="39"/>
      <c r="TB192" s="39"/>
      <c r="TC192" s="39"/>
      <c r="TD192" s="39"/>
      <c r="TE192" s="39"/>
      <c r="TF192" s="39"/>
      <c r="TG192" s="39"/>
      <c r="TH192" s="39"/>
      <c r="TI192" s="39"/>
      <c r="TJ192" s="39"/>
      <c r="TK192" s="39"/>
      <c r="TL192" s="39"/>
      <c r="TM192" s="39"/>
      <c r="TN192" s="39"/>
      <c r="TO192" s="39"/>
      <c r="TP192" s="39"/>
      <c r="TQ192" s="39"/>
      <c r="TR192" s="39"/>
      <c r="TS192" s="39"/>
      <c r="TT192" s="39"/>
      <c r="TU192" s="39"/>
      <c r="TV192" s="39"/>
      <c r="TW192" s="39"/>
      <c r="TX192" s="39"/>
      <c r="TY192" s="39"/>
      <c r="TZ192" s="39"/>
      <c r="UA192" s="39"/>
      <c r="UB192" s="39"/>
      <c r="UC192" s="39"/>
      <c r="UD192" s="39"/>
      <c r="UE192" s="39"/>
      <c r="UF192" s="39"/>
      <c r="UG192" s="39"/>
      <c r="UH192" s="39"/>
      <c r="UI192" s="39"/>
      <c r="UJ192" s="39"/>
      <c r="UK192" s="39"/>
      <c r="UL192" s="39"/>
      <c r="UM192" s="39"/>
      <c r="UN192" s="39"/>
      <c r="UO192" s="39"/>
      <c r="UP192" s="39"/>
      <c r="UQ192" s="39"/>
      <c r="UR192" s="39"/>
      <c r="US192" s="39"/>
      <c r="UT192" s="39"/>
      <c r="UU192" s="39"/>
      <c r="UV192" s="39"/>
      <c r="UW192" s="39"/>
      <c r="UX192" s="39"/>
      <c r="UY192" s="39"/>
      <c r="UZ192" s="39"/>
      <c r="VA192" s="39"/>
      <c r="VB192" s="39"/>
      <c r="VC192" s="39"/>
      <c r="VD192" s="39"/>
      <c r="VE192" s="39"/>
      <c r="VF192" s="39"/>
      <c r="VG192" s="39"/>
      <c r="VH192" s="39"/>
      <c r="VI192" s="39"/>
      <c r="VJ192" s="39"/>
      <c r="VK192" s="39"/>
      <c r="VL192" s="39"/>
      <c r="VM192" s="39"/>
      <c r="VN192" s="39"/>
      <c r="VO192" s="39"/>
      <c r="VP192" s="39"/>
      <c r="VQ192" s="39"/>
      <c r="VR192" s="39"/>
      <c r="VS192" s="39" t="s">
        <v>2968</v>
      </c>
      <c r="VT192" s="39">
        <v>1</v>
      </c>
      <c r="VU192" s="39">
        <v>1</v>
      </c>
      <c r="VV192" s="39">
        <v>1</v>
      </c>
      <c r="VW192" s="39">
        <v>1</v>
      </c>
      <c r="VX192" s="39">
        <v>1</v>
      </c>
      <c r="VY192" s="39">
        <v>1</v>
      </c>
      <c r="VZ192" s="39">
        <v>1</v>
      </c>
      <c r="WA192" s="39">
        <v>0</v>
      </c>
      <c r="WB192" s="39"/>
      <c r="WC192" s="39">
        <v>0</v>
      </c>
      <c r="WD192" s="39">
        <v>0</v>
      </c>
      <c r="WE192" s="39">
        <v>0</v>
      </c>
      <c r="WF192" s="39"/>
      <c r="WG192" s="39" t="s">
        <v>4448</v>
      </c>
      <c r="WH192" s="39" t="s">
        <v>4096</v>
      </c>
      <c r="WI192" s="39" t="s">
        <v>489</v>
      </c>
      <c r="WJ192" s="39">
        <v>0</v>
      </c>
      <c r="WK192" s="39">
        <v>0</v>
      </c>
      <c r="WL192" s="39">
        <v>0</v>
      </c>
      <c r="WM192" s="39">
        <v>0</v>
      </c>
      <c r="WN192" s="39">
        <v>0</v>
      </c>
      <c r="WO192" s="39">
        <v>1</v>
      </c>
      <c r="WP192" s="39">
        <v>0</v>
      </c>
      <c r="WQ192" s="39">
        <v>0</v>
      </c>
      <c r="WR192" s="39">
        <v>0</v>
      </c>
      <c r="WS192" s="39">
        <v>0</v>
      </c>
      <c r="WT192" s="39">
        <v>0</v>
      </c>
      <c r="WU192" s="39"/>
      <c r="WV192" s="39">
        <v>0</v>
      </c>
      <c r="WW192" s="39">
        <v>0</v>
      </c>
      <c r="WX192" s="39">
        <v>0</v>
      </c>
      <c r="WY192" s="39"/>
      <c r="WZ192" s="39" t="s">
        <v>5073</v>
      </c>
      <c r="XA192" s="39" t="s">
        <v>327</v>
      </c>
      <c r="XB192" s="39"/>
      <c r="XC192" s="39"/>
      <c r="XD192" s="39"/>
      <c r="XE192" s="39"/>
      <c r="XF192" s="39"/>
      <c r="XG192" s="39"/>
      <c r="XH192" s="39"/>
      <c r="XI192" s="39"/>
      <c r="XJ192" s="39" t="s">
        <v>310</v>
      </c>
      <c r="XK192" s="39" t="s">
        <v>327</v>
      </c>
      <c r="XL192" s="39"/>
      <c r="XM192" s="39" t="s">
        <v>4562</v>
      </c>
      <c r="XN192" s="39">
        <v>0</v>
      </c>
      <c r="XO192" s="39">
        <v>0</v>
      </c>
      <c r="XP192" s="39">
        <v>0</v>
      </c>
      <c r="XQ192" s="39">
        <v>1</v>
      </c>
      <c r="XR192" s="39">
        <v>0</v>
      </c>
      <c r="XS192" s="39">
        <v>0</v>
      </c>
      <c r="XT192" s="39">
        <v>0</v>
      </c>
      <c r="XU192" s="39"/>
      <c r="XV192" s="39"/>
      <c r="XW192" s="39" t="s">
        <v>1915</v>
      </c>
      <c r="XX192" s="39">
        <v>234040966</v>
      </c>
      <c r="XY192" s="39" t="s">
        <v>3486</v>
      </c>
      <c r="XZ192" s="38">
        <v>44520.465428240743</v>
      </c>
      <c r="YA192" s="39"/>
      <c r="YB192" s="39"/>
      <c r="YC192" s="39" t="s">
        <v>336</v>
      </c>
      <c r="YD192" s="39" t="s">
        <v>337</v>
      </c>
      <c r="YE192" s="39"/>
      <c r="YF192" s="39">
        <v>206</v>
      </c>
    </row>
    <row r="193" spans="1:656" s="6" customFormat="1" x14ac:dyDescent="0.25">
      <c r="A193" s="37">
        <v>44520.549658298609</v>
      </c>
      <c r="B193" s="38">
        <v>44520.55948452546</v>
      </c>
      <c r="C193" s="38">
        <v>44520</v>
      </c>
      <c r="D193" s="39" t="s">
        <v>2735</v>
      </c>
      <c r="E193" s="39" t="s">
        <v>1027</v>
      </c>
      <c r="F193" s="38">
        <v>44519</v>
      </c>
      <c r="G193" s="39" t="s">
        <v>310</v>
      </c>
      <c r="H193" s="39" t="s">
        <v>310</v>
      </c>
      <c r="I193" s="39" t="s">
        <v>1915</v>
      </c>
      <c r="J193" s="39" t="s">
        <v>1029</v>
      </c>
      <c r="K193" s="39" t="s">
        <v>441</v>
      </c>
      <c r="L193" s="39"/>
      <c r="M193" s="39" t="s">
        <v>681</v>
      </c>
      <c r="N193" s="39" t="s">
        <v>327</v>
      </c>
      <c r="O193" s="39" t="s">
        <v>517</v>
      </c>
      <c r="P193" s="39" t="s">
        <v>401</v>
      </c>
      <c r="Q193" s="39"/>
      <c r="R193" s="39" t="s">
        <v>531</v>
      </c>
      <c r="S193" s="39">
        <v>3</v>
      </c>
      <c r="T193" s="39">
        <v>0</v>
      </c>
      <c r="U193" s="39">
        <v>3</v>
      </c>
      <c r="V193" s="39" t="s">
        <v>318</v>
      </c>
      <c r="W193" s="39">
        <v>1</v>
      </c>
      <c r="X193" s="39">
        <v>0</v>
      </c>
      <c r="Y193" s="39">
        <v>0</v>
      </c>
      <c r="Z193" s="39">
        <v>0</v>
      </c>
      <c r="AA193" s="39" t="s">
        <v>402</v>
      </c>
      <c r="AB193" s="39">
        <v>1</v>
      </c>
      <c r="AC193" s="39">
        <v>1</v>
      </c>
      <c r="AD193" s="39">
        <v>0</v>
      </c>
      <c r="AE193" s="39">
        <v>0</v>
      </c>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9"/>
      <c r="BM193" s="39"/>
      <c r="BN193" s="39"/>
      <c r="BO193" s="39"/>
      <c r="BP193" s="39"/>
      <c r="BQ193" s="39"/>
      <c r="BR193" s="39"/>
      <c r="BS193" s="39"/>
      <c r="BT193" s="39"/>
      <c r="BU193" s="39"/>
      <c r="BV193" s="39"/>
      <c r="BW193" s="39"/>
      <c r="BX193" s="39"/>
      <c r="BY193" s="39"/>
      <c r="BZ193" s="39"/>
      <c r="CA193" s="39"/>
      <c r="CB193" s="39"/>
      <c r="CC193" s="39"/>
      <c r="CD193" s="39"/>
      <c r="CE193" s="39"/>
      <c r="CF193" s="39"/>
      <c r="CG193" s="39"/>
      <c r="CH193" s="39"/>
      <c r="CI193" s="39"/>
      <c r="CJ193" s="39"/>
      <c r="CK193" s="39"/>
      <c r="CL193" s="39"/>
      <c r="CM193" s="39"/>
      <c r="CN193" s="39"/>
      <c r="CO193" s="39"/>
      <c r="CP193" s="39"/>
      <c r="CQ193" s="39"/>
      <c r="CR193" s="39"/>
      <c r="CS193" s="39"/>
      <c r="CT193" s="39"/>
      <c r="CU193" s="39"/>
      <c r="CV193" s="39"/>
      <c r="CW193" s="39"/>
      <c r="CX193" s="39"/>
      <c r="CY193" s="39"/>
      <c r="CZ193" s="39"/>
      <c r="DA193" s="39"/>
      <c r="DB193" s="39"/>
      <c r="DC193" s="39"/>
      <c r="DD193" s="39"/>
      <c r="DE193" s="39"/>
      <c r="DF193" s="39"/>
      <c r="DG193" s="39"/>
      <c r="DH193" s="39"/>
      <c r="DI193" s="39"/>
      <c r="DJ193" s="39"/>
      <c r="DK193" s="39"/>
      <c r="DL193" s="39"/>
      <c r="DM193" s="39"/>
      <c r="DN193" s="39"/>
      <c r="DO193" s="39"/>
      <c r="DP193" s="39"/>
      <c r="DQ193" s="39"/>
      <c r="DR193" s="39"/>
      <c r="DS193" s="39"/>
      <c r="DT193" s="39"/>
      <c r="DU193" s="39"/>
      <c r="DV193" s="39"/>
      <c r="DW193" s="39"/>
      <c r="DX193" s="39"/>
      <c r="DY193" s="39"/>
      <c r="DZ193" s="39"/>
      <c r="EA193" s="39"/>
      <c r="EB193" s="39"/>
      <c r="EC193" s="39"/>
      <c r="ED193" s="39"/>
      <c r="EE193" s="39"/>
      <c r="EF193" s="39"/>
      <c r="EG193" s="39"/>
      <c r="EH193" s="39"/>
      <c r="EI193" s="39"/>
      <c r="EJ193" s="39" t="s">
        <v>318</v>
      </c>
      <c r="EK193" s="39">
        <v>1</v>
      </c>
      <c r="EL193" s="39">
        <v>0</v>
      </c>
      <c r="EM193" s="39">
        <v>0</v>
      </c>
      <c r="EN193" s="39">
        <v>0</v>
      </c>
      <c r="EO193" s="39">
        <v>0</v>
      </c>
      <c r="EP193" s="39">
        <v>0</v>
      </c>
      <c r="EQ193" s="39"/>
      <c r="ER193" s="39"/>
      <c r="ES193" s="39"/>
      <c r="ET193" s="39"/>
      <c r="EU193" s="39"/>
      <c r="EV193" s="39"/>
      <c r="EW193" s="39"/>
      <c r="EX193" s="39"/>
      <c r="EY193" s="39"/>
      <c r="EZ193" s="39"/>
      <c r="FA193" s="39"/>
      <c r="FB193" s="39"/>
      <c r="FC193" s="39"/>
      <c r="FD193" s="39"/>
      <c r="FE193" s="39"/>
      <c r="FF193" s="39"/>
      <c r="FG193" s="39"/>
      <c r="FH193" s="39"/>
      <c r="FI193" s="39"/>
      <c r="FJ193" s="39"/>
      <c r="FK193" s="39"/>
      <c r="FL193" s="39"/>
      <c r="FM193" s="39"/>
      <c r="FN193" s="39"/>
      <c r="FO193" s="39"/>
      <c r="FP193" s="39"/>
      <c r="FQ193" s="39"/>
      <c r="FR193" s="39"/>
      <c r="FS193" s="39"/>
      <c r="FT193" s="39"/>
      <c r="FU193" s="39"/>
      <c r="FV193" s="39"/>
      <c r="FW193" s="39"/>
      <c r="FX193" s="39"/>
      <c r="FY193" s="39"/>
      <c r="FZ193" s="39"/>
      <c r="GA193" s="39"/>
      <c r="GB193" s="39"/>
      <c r="GC193" s="39"/>
      <c r="GD193" s="39"/>
      <c r="GE193" s="39"/>
      <c r="GF193" s="39"/>
      <c r="GG193" s="39"/>
      <c r="GH193" s="39"/>
      <c r="GI193" s="39"/>
      <c r="GJ193" s="39"/>
      <c r="GK193" s="39"/>
      <c r="GL193" s="39"/>
      <c r="GM193" s="39"/>
      <c r="GN193" s="39"/>
      <c r="GO193" s="39"/>
      <c r="GP193" s="39"/>
      <c r="GQ193" s="39"/>
      <c r="GR193" s="39"/>
      <c r="GS193" s="39"/>
      <c r="GT193" s="39"/>
      <c r="GU193" s="39"/>
      <c r="GV193" s="39"/>
      <c r="GW193" s="39"/>
      <c r="GX193" s="39"/>
      <c r="GY193" s="39"/>
      <c r="GZ193" s="39"/>
      <c r="HA193" s="39"/>
      <c r="HB193" s="39"/>
      <c r="HC193" s="39"/>
      <c r="HD193" s="39"/>
      <c r="HE193" s="39"/>
      <c r="HF193" s="39"/>
      <c r="HG193" s="39"/>
      <c r="HH193" s="39"/>
      <c r="HI193" s="39"/>
      <c r="HJ193" s="39"/>
      <c r="HK193" s="39"/>
      <c r="HL193" s="39"/>
      <c r="HM193" s="39"/>
      <c r="HN193" s="39"/>
      <c r="HO193" s="39"/>
      <c r="HP193" s="39"/>
      <c r="HQ193" s="39"/>
      <c r="HR193" s="39"/>
      <c r="HS193" s="39"/>
      <c r="HT193" s="39"/>
      <c r="HU193" s="39"/>
      <c r="HV193" s="39"/>
      <c r="HW193" s="39"/>
      <c r="HX193" s="39"/>
      <c r="HY193" s="39"/>
      <c r="HZ193" s="39"/>
      <c r="IA193" s="39"/>
      <c r="IB193" s="39"/>
      <c r="IC193" s="39"/>
      <c r="ID193" s="39" t="s">
        <v>4306</v>
      </c>
      <c r="IE193" s="39"/>
      <c r="IF193" s="39"/>
      <c r="IG193" s="39"/>
      <c r="IH193" s="39"/>
      <c r="II193" s="39"/>
      <c r="IJ193" s="39"/>
      <c r="IK193" s="39"/>
      <c r="IL193" s="39"/>
      <c r="IM193" s="39"/>
      <c r="IN193" s="39"/>
      <c r="IO193" s="39"/>
      <c r="IP193" s="39"/>
      <c r="IQ193" s="39"/>
      <c r="IR193" s="39"/>
      <c r="IS193" s="39"/>
      <c r="IT193" s="39"/>
      <c r="IU193" s="39"/>
      <c r="IV193" s="39"/>
      <c r="IW193" s="39"/>
      <c r="IX193" s="39"/>
      <c r="IY193" s="39"/>
      <c r="IZ193" s="39"/>
      <c r="JA193" s="39"/>
      <c r="JB193" s="39"/>
      <c r="JC193" s="39"/>
      <c r="JD193" s="39"/>
      <c r="JE193" s="39"/>
      <c r="JF193" s="39"/>
      <c r="JG193" s="39"/>
      <c r="JH193" s="39"/>
      <c r="JI193" s="39"/>
      <c r="JJ193" s="39"/>
      <c r="JK193" s="39"/>
      <c r="JL193" s="39"/>
      <c r="JM193" s="39"/>
      <c r="JN193" s="39"/>
      <c r="JO193" s="39"/>
      <c r="JP193" s="39"/>
      <c r="JQ193" s="39"/>
      <c r="JR193" s="39"/>
      <c r="JS193" s="39"/>
      <c r="JT193" s="39"/>
      <c r="JU193" s="39"/>
      <c r="JV193" s="39"/>
      <c r="JW193" s="39"/>
      <c r="JX193" s="39"/>
      <c r="JY193" s="39"/>
      <c r="JZ193" s="39"/>
      <c r="KA193" s="39"/>
      <c r="KB193" s="61"/>
      <c r="KC193" s="39"/>
      <c r="KD193" s="39"/>
      <c r="KE193" s="39"/>
      <c r="KF193" s="39"/>
      <c r="KG193" s="39"/>
      <c r="KH193" s="39"/>
      <c r="KI193" s="39"/>
      <c r="KJ193" s="39"/>
      <c r="KK193" s="39"/>
      <c r="KL193" s="39"/>
      <c r="KM193" s="39"/>
      <c r="KN193" s="39"/>
      <c r="KO193" s="39"/>
      <c r="KP193" s="39"/>
      <c r="KQ193" s="39"/>
      <c r="KR193" s="39"/>
      <c r="KS193" s="39"/>
      <c r="KT193" s="39"/>
      <c r="KU193" s="39"/>
      <c r="KV193" s="39"/>
      <c r="KW193" s="39"/>
      <c r="KX193" s="39"/>
      <c r="KY193" s="39"/>
      <c r="KZ193" s="39"/>
      <c r="LA193" s="39"/>
      <c r="LB193" s="39"/>
      <c r="LC193" s="39"/>
      <c r="LD193" s="39"/>
      <c r="LE193" s="39"/>
      <c r="LF193" s="39"/>
      <c r="LG193" s="39"/>
      <c r="LH193" s="39"/>
      <c r="LI193" s="39"/>
      <c r="LJ193" s="39"/>
      <c r="LK193" s="39"/>
      <c r="LL193" s="39"/>
      <c r="LM193" s="39"/>
      <c r="LN193" s="39"/>
      <c r="LO193" s="39"/>
      <c r="LP193" s="39"/>
      <c r="LQ193" s="39"/>
      <c r="LR193" s="39"/>
      <c r="LS193" s="39"/>
      <c r="LT193" s="39"/>
      <c r="LU193" s="39"/>
      <c r="LV193" s="39"/>
      <c r="LW193" s="39"/>
      <c r="LX193" s="39"/>
      <c r="LY193" s="39"/>
      <c r="LZ193" s="39"/>
      <c r="MA193" s="39"/>
      <c r="MB193" s="39"/>
      <c r="MC193" s="39"/>
      <c r="MD193" s="39"/>
      <c r="ME193" s="39"/>
      <c r="MF193" s="39"/>
      <c r="MG193" s="39"/>
      <c r="MH193" s="39"/>
      <c r="MI193" s="39"/>
      <c r="MJ193" s="39" t="s">
        <v>1121</v>
      </c>
      <c r="MK193" s="39">
        <v>0</v>
      </c>
      <c r="ML193" s="39">
        <v>0</v>
      </c>
      <c r="MM193" s="39">
        <v>1</v>
      </c>
      <c r="MN193" s="39">
        <v>0</v>
      </c>
      <c r="MO193" s="39">
        <v>0</v>
      </c>
      <c r="MP193" s="39">
        <v>0</v>
      </c>
      <c r="MQ193" s="39">
        <v>0</v>
      </c>
      <c r="MR193" s="39">
        <v>0</v>
      </c>
      <c r="MS193" s="39"/>
      <c r="MT193" s="39"/>
      <c r="MU193" s="39"/>
      <c r="MV193" s="39"/>
      <c r="MW193" s="39"/>
      <c r="MX193" s="39"/>
      <c r="MY193" s="39"/>
      <c r="MZ193" s="39"/>
      <c r="NA193" s="39"/>
      <c r="NB193" s="39" t="s">
        <v>325</v>
      </c>
      <c r="NC193" s="39">
        <v>1</v>
      </c>
      <c r="ND193" s="39">
        <v>0</v>
      </c>
      <c r="NE193" s="39">
        <v>0</v>
      </c>
      <c r="NF193" s="39">
        <v>0</v>
      </c>
      <c r="NG193" s="39"/>
      <c r="NH193" s="39"/>
      <c r="NI193" s="39"/>
      <c r="NJ193" s="39"/>
      <c r="NK193" s="39"/>
      <c r="NL193" s="39"/>
      <c r="NM193" s="39"/>
      <c r="NN193" s="39"/>
      <c r="NO193" s="39"/>
      <c r="NP193" s="39"/>
      <c r="NQ193" s="39"/>
      <c r="NR193" s="39"/>
      <c r="NS193" s="39"/>
      <c r="NT193" s="39"/>
      <c r="NU193" s="39"/>
      <c r="NV193" s="39"/>
      <c r="NW193" s="39"/>
      <c r="NX193" s="39"/>
      <c r="NY193" s="39"/>
      <c r="NZ193" s="39"/>
      <c r="OA193" s="39"/>
      <c r="OB193" s="39"/>
      <c r="OC193" s="39"/>
      <c r="OD193" s="39"/>
      <c r="OE193" s="39"/>
      <c r="OF193" s="39"/>
      <c r="OG193" s="39"/>
      <c r="OH193" s="39"/>
      <c r="OI193" s="39"/>
      <c r="OJ193" s="39"/>
      <c r="OK193" s="39"/>
      <c r="OL193" s="39"/>
      <c r="OM193" s="39"/>
      <c r="ON193" s="39"/>
      <c r="OO193" s="39"/>
      <c r="OP193" s="39"/>
      <c r="OQ193" s="39"/>
      <c r="OR193" s="39"/>
      <c r="OS193" s="39"/>
      <c r="OT193" s="39"/>
      <c r="OU193" s="39"/>
      <c r="OV193" s="39" t="s">
        <v>1233</v>
      </c>
      <c r="OW193" s="39">
        <v>0</v>
      </c>
      <c r="OX193" s="39">
        <v>1</v>
      </c>
      <c r="OY193" s="39">
        <v>1</v>
      </c>
      <c r="OZ193" s="39">
        <v>0</v>
      </c>
      <c r="PA193" s="39">
        <v>0</v>
      </c>
      <c r="PB193" s="39">
        <v>0</v>
      </c>
      <c r="PC193" s="39">
        <v>0</v>
      </c>
      <c r="PD193" s="39">
        <v>0</v>
      </c>
      <c r="PE193" s="39"/>
      <c r="PF193" s="39"/>
      <c r="PG193" s="39"/>
      <c r="PH193" s="39">
        <v>0</v>
      </c>
      <c r="PI193" s="39">
        <v>0</v>
      </c>
      <c r="PJ193" s="39">
        <v>0</v>
      </c>
      <c r="PK193" s="39"/>
      <c r="PL193" s="39"/>
      <c r="PM193" s="39" t="s">
        <v>3488</v>
      </c>
      <c r="PN193" s="39">
        <v>0</v>
      </c>
      <c r="PO193" s="39">
        <v>0</v>
      </c>
      <c r="PP193" s="39">
        <v>0</v>
      </c>
      <c r="PQ193" s="39">
        <v>0</v>
      </c>
      <c r="PR193" s="39">
        <v>0</v>
      </c>
      <c r="PS193" s="39">
        <v>1</v>
      </c>
      <c r="PT193" s="39">
        <v>0</v>
      </c>
      <c r="PU193" s="39">
        <v>0</v>
      </c>
      <c r="PV193" s="39">
        <v>0</v>
      </c>
      <c r="PW193" s="39">
        <v>1</v>
      </c>
      <c r="PX193" s="39">
        <v>0</v>
      </c>
      <c r="PY193" s="39">
        <v>0</v>
      </c>
      <c r="PZ193" s="39">
        <v>0</v>
      </c>
      <c r="QA193" s="39">
        <v>0</v>
      </c>
      <c r="QB193" s="39"/>
      <c r="QC193" s="39" t="s">
        <v>844</v>
      </c>
      <c r="QD193" s="39"/>
      <c r="QE193" s="39" t="s">
        <v>3372</v>
      </c>
      <c r="QF193" s="39">
        <v>0</v>
      </c>
      <c r="QG193" s="39">
        <v>1</v>
      </c>
      <c r="QH193" s="39">
        <v>1</v>
      </c>
      <c r="QI193" s="39">
        <v>1</v>
      </c>
      <c r="QJ193" s="39">
        <v>1</v>
      </c>
      <c r="QK193" s="39">
        <v>0</v>
      </c>
      <c r="QL193" s="39">
        <v>0</v>
      </c>
      <c r="QM193" s="39">
        <v>0</v>
      </c>
      <c r="QN193" s="39">
        <v>0</v>
      </c>
      <c r="QO193" s="39"/>
      <c r="QP193" s="39" t="s">
        <v>318</v>
      </c>
      <c r="QQ193" s="39">
        <v>0</v>
      </c>
      <c r="QR193" s="39">
        <v>0</v>
      </c>
      <c r="QS193" s="39">
        <v>0</v>
      </c>
      <c r="QT193" s="39">
        <v>0</v>
      </c>
      <c r="QU193" s="39">
        <v>0</v>
      </c>
      <c r="QV193" s="39">
        <v>1</v>
      </c>
      <c r="QW193" s="39">
        <v>0</v>
      </c>
      <c r="QX193" s="39">
        <v>0</v>
      </c>
      <c r="QY193" s="39">
        <v>0</v>
      </c>
      <c r="QZ193" s="39"/>
      <c r="RA193" s="39"/>
      <c r="RB193" s="39"/>
      <c r="RC193" s="39"/>
      <c r="RD193" s="39"/>
      <c r="RE193" s="39"/>
      <c r="RF193" s="39"/>
      <c r="RG193" s="39"/>
      <c r="RH193" s="39"/>
      <c r="RI193" s="39"/>
      <c r="RJ193" s="39"/>
      <c r="RK193" s="39"/>
      <c r="RL193" s="39"/>
      <c r="RM193" s="39"/>
      <c r="RN193" s="39"/>
      <c r="RO193" s="39"/>
      <c r="RP193" s="39"/>
      <c r="RQ193" s="39"/>
      <c r="RR193" s="39"/>
      <c r="RS193" s="39"/>
      <c r="RT193" s="39"/>
      <c r="RU193" s="39"/>
      <c r="RV193" s="39"/>
      <c r="RW193" s="39"/>
      <c r="RX193" s="39"/>
      <c r="RY193" s="39"/>
      <c r="RZ193" s="39"/>
      <c r="SA193" s="39"/>
      <c r="SB193" s="39"/>
      <c r="SC193" s="39"/>
      <c r="SD193" s="39"/>
      <c r="SE193" s="39"/>
      <c r="SF193" s="39"/>
      <c r="SG193" s="39"/>
      <c r="SH193" s="39"/>
      <c r="SI193" s="39"/>
      <c r="SJ193" s="39"/>
      <c r="SK193" s="39"/>
      <c r="SL193" s="39"/>
      <c r="SM193" s="39"/>
      <c r="SN193" s="39"/>
      <c r="SO193" s="39"/>
      <c r="SP193" s="39"/>
      <c r="SQ193" s="39"/>
      <c r="SR193" s="39"/>
      <c r="SS193" s="39"/>
      <c r="ST193" s="39"/>
      <c r="SU193" s="39"/>
      <c r="SV193" s="39"/>
      <c r="SW193" s="39"/>
      <c r="SX193" s="39"/>
      <c r="SY193" s="39"/>
      <c r="SZ193" s="39"/>
      <c r="TA193" s="39"/>
      <c r="TB193" s="39"/>
      <c r="TC193" s="39"/>
      <c r="TD193" s="39"/>
      <c r="TE193" s="39"/>
      <c r="TF193" s="39"/>
      <c r="TG193" s="39"/>
      <c r="TH193" s="39"/>
      <c r="TI193" s="39"/>
      <c r="TJ193" s="39"/>
      <c r="TK193" s="39"/>
      <c r="TL193" s="39"/>
      <c r="TM193" s="39"/>
      <c r="TN193" s="39"/>
      <c r="TO193" s="39"/>
      <c r="TP193" s="39"/>
      <c r="TQ193" s="39"/>
      <c r="TR193" s="39"/>
      <c r="TS193" s="39"/>
      <c r="TT193" s="39"/>
      <c r="TU193" s="39"/>
      <c r="TV193" s="39"/>
      <c r="TW193" s="39"/>
      <c r="TX193" s="39"/>
      <c r="TY193" s="39"/>
      <c r="TZ193" s="39"/>
      <c r="UA193" s="39"/>
      <c r="UB193" s="39"/>
      <c r="UC193" s="39"/>
      <c r="UD193" s="39"/>
      <c r="UE193" s="39"/>
      <c r="UF193" s="39"/>
      <c r="UG193" s="39"/>
      <c r="UH193" s="39"/>
      <c r="UI193" s="39"/>
      <c r="UJ193" s="39"/>
      <c r="UK193" s="39"/>
      <c r="UL193" s="39"/>
      <c r="UM193" s="39"/>
      <c r="UN193" s="39"/>
      <c r="UO193" s="39"/>
      <c r="UP193" s="39"/>
      <c r="UQ193" s="39"/>
      <c r="UR193" s="39"/>
      <c r="US193" s="39"/>
      <c r="UT193" s="39"/>
      <c r="UU193" s="39"/>
      <c r="UV193" s="39"/>
      <c r="UW193" s="39"/>
      <c r="UX193" s="39"/>
      <c r="UY193" s="39"/>
      <c r="UZ193" s="39"/>
      <c r="VA193" s="39"/>
      <c r="VB193" s="39"/>
      <c r="VC193" s="39"/>
      <c r="VD193" s="39"/>
      <c r="VE193" s="39"/>
      <c r="VF193" s="39"/>
      <c r="VG193" s="39"/>
      <c r="VH193" s="39"/>
      <c r="VI193" s="39"/>
      <c r="VJ193" s="39"/>
      <c r="VK193" s="39"/>
      <c r="VL193" s="39"/>
      <c r="VM193" s="39"/>
      <c r="VN193" s="39"/>
      <c r="VO193" s="39"/>
      <c r="VP193" s="39"/>
      <c r="VQ193" s="39"/>
      <c r="VR193" s="39"/>
      <c r="VS193" s="39" t="s">
        <v>3491</v>
      </c>
      <c r="VT193" s="39">
        <v>1</v>
      </c>
      <c r="VU193" s="39">
        <v>1</v>
      </c>
      <c r="VV193" s="39">
        <v>1</v>
      </c>
      <c r="VW193" s="39">
        <v>1</v>
      </c>
      <c r="VX193" s="39">
        <v>1</v>
      </c>
      <c r="VY193" s="39">
        <v>1</v>
      </c>
      <c r="VZ193" s="39">
        <v>1</v>
      </c>
      <c r="WA193" s="39">
        <v>0</v>
      </c>
      <c r="WB193" s="39"/>
      <c r="WC193" s="39">
        <v>0</v>
      </c>
      <c r="WD193" s="39">
        <v>0</v>
      </c>
      <c r="WE193" s="39">
        <v>0</v>
      </c>
      <c r="WF193" s="39"/>
      <c r="WG193" s="39" t="s">
        <v>355</v>
      </c>
      <c r="WH193" s="39" t="s">
        <v>4513</v>
      </c>
      <c r="WI193" s="39" t="s">
        <v>355</v>
      </c>
      <c r="WJ193" s="39">
        <v>0</v>
      </c>
      <c r="WK193" s="39">
        <v>0</v>
      </c>
      <c r="WL193" s="39">
        <v>0</v>
      </c>
      <c r="WM193" s="39">
        <v>0</v>
      </c>
      <c r="WN193" s="39">
        <v>0</v>
      </c>
      <c r="WO193" s="39">
        <v>0</v>
      </c>
      <c r="WP193" s="39">
        <v>0</v>
      </c>
      <c r="WQ193" s="39">
        <v>0</v>
      </c>
      <c r="WR193" s="39">
        <v>0</v>
      </c>
      <c r="WS193" s="39">
        <v>0</v>
      </c>
      <c r="WT193" s="39">
        <v>0</v>
      </c>
      <c r="WU193" s="39"/>
      <c r="WV193" s="39">
        <v>0</v>
      </c>
      <c r="WW193" s="39">
        <v>1</v>
      </c>
      <c r="WX193" s="39">
        <v>0</v>
      </c>
      <c r="WY193" s="39"/>
      <c r="WZ193" s="39"/>
      <c r="XA193" s="39" t="s">
        <v>327</v>
      </c>
      <c r="XB193" s="39"/>
      <c r="XC193" s="39"/>
      <c r="XD193" s="39"/>
      <c r="XE193" s="39"/>
      <c r="XF193" s="39"/>
      <c r="XG193" s="39"/>
      <c r="XH193" s="39"/>
      <c r="XI193" s="39"/>
      <c r="XJ193" s="39" t="s">
        <v>327</v>
      </c>
      <c r="XK193" s="39" t="s">
        <v>327</v>
      </c>
      <c r="XL193" s="39"/>
      <c r="XM193" s="39"/>
      <c r="XN193" s="39">
        <v>0</v>
      </c>
      <c r="XO193" s="39">
        <v>0</v>
      </c>
      <c r="XP193" s="39">
        <v>0</v>
      </c>
      <c r="XQ193" s="39"/>
      <c r="XR193" s="39">
        <v>0</v>
      </c>
      <c r="XS193" s="39">
        <v>0</v>
      </c>
      <c r="XT193" s="39">
        <v>0</v>
      </c>
      <c r="XU193" s="39"/>
      <c r="XV193" s="39"/>
      <c r="XW193" s="39" t="s">
        <v>1915</v>
      </c>
      <c r="XX193" s="39">
        <v>234045265</v>
      </c>
      <c r="XY193" s="39" t="s">
        <v>3494</v>
      </c>
      <c r="XZ193" s="38">
        <v>44520.475474537037</v>
      </c>
      <c r="YA193" s="39"/>
      <c r="YB193" s="39"/>
      <c r="YC193" s="39" t="s">
        <v>336</v>
      </c>
      <c r="YD193" s="39" t="s">
        <v>337</v>
      </c>
      <c r="YE193" s="39"/>
      <c r="YF193" s="39">
        <v>207</v>
      </c>
    </row>
    <row r="194" spans="1:656" s="6" customFormat="1" x14ac:dyDescent="0.25">
      <c r="A194" s="37">
        <v>44520.559877187501</v>
      </c>
      <c r="B194" s="38">
        <v>44520.565686134258</v>
      </c>
      <c r="C194" s="38">
        <v>44520</v>
      </c>
      <c r="D194" s="39" t="s">
        <v>2735</v>
      </c>
      <c r="E194" s="39" t="s">
        <v>1027</v>
      </c>
      <c r="F194" s="38">
        <v>44519</v>
      </c>
      <c r="G194" s="39" t="s">
        <v>310</v>
      </c>
      <c r="H194" s="39" t="s">
        <v>310</v>
      </c>
      <c r="I194" s="39" t="s">
        <v>1915</v>
      </c>
      <c r="J194" s="39" t="s">
        <v>1029</v>
      </c>
      <c r="K194" s="39" t="s">
        <v>441</v>
      </c>
      <c r="L194" s="39"/>
      <c r="M194" s="39" t="s">
        <v>314</v>
      </c>
      <c r="N194" s="39" t="s">
        <v>327</v>
      </c>
      <c r="O194" s="39" t="s">
        <v>517</v>
      </c>
      <c r="P194" s="39" t="s">
        <v>401</v>
      </c>
      <c r="Q194" s="39"/>
      <c r="R194" s="39" t="s">
        <v>317</v>
      </c>
      <c r="S194" s="39">
        <v>4</v>
      </c>
      <c r="T194" s="39">
        <v>1</v>
      </c>
      <c r="U194" s="39">
        <v>4</v>
      </c>
      <c r="V194" s="39" t="s">
        <v>582</v>
      </c>
      <c r="W194" s="39">
        <v>0</v>
      </c>
      <c r="X194" s="39">
        <v>0</v>
      </c>
      <c r="Y194" s="39">
        <v>1</v>
      </c>
      <c r="Z194" s="39">
        <v>0</v>
      </c>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c r="BL194" s="39"/>
      <c r="BM194" s="39"/>
      <c r="BN194" s="39"/>
      <c r="BO194" s="39"/>
      <c r="BP194" s="39" t="s">
        <v>310</v>
      </c>
      <c r="BQ194" s="39" t="s">
        <v>339</v>
      </c>
      <c r="BR194" s="39">
        <v>1</v>
      </c>
      <c r="BS194" s="39">
        <v>0</v>
      </c>
      <c r="BT194" s="39">
        <v>0</v>
      </c>
      <c r="BU194" s="39">
        <v>0</v>
      </c>
      <c r="BV194" s="39">
        <v>0</v>
      </c>
      <c r="BW194" s="39">
        <v>0</v>
      </c>
      <c r="BX194" s="39">
        <v>0</v>
      </c>
      <c r="BY194" s="39">
        <v>0</v>
      </c>
      <c r="BZ194" s="39"/>
      <c r="CA194" s="39" t="s">
        <v>421</v>
      </c>
      <c r="CB194" s="39"/>
      <c r="CC194" s="39">
        <v>450</v>
      </c>
      <c r="CD194" s="39" t="s">
        <v>327</v>
      </c>
      <c r="CE194" s="39"/>
      <c r="CF194" s="39"/>
      <c r="CG194" s="39"/>
      <c r="CH194" s="39"/>
      <c r="CI194" s="39"/>
      <c r="CJ194" s="39"/>
      <c r="CK194" s="39"/>
      <c r="CL194" s="39"/>
      <c r="CM194" s="39"/>
      <c r="CN194" s="39"/>
      <c r="CO194" s="39"/>
      <c r="CP194" s="39"/>
      <c r="CQ194" s="39"/>
      <c r="CR194" s="39"/>
      <c r="CS194" s="39"/>
      <c r="CT194" s="39"/>
      <c r="CU194" s="39"/>
      <c r="CV194" s="39"/>
      <c r="CW194" s="39"/>
      <c r="CX194" s="39"/>
      <c r="CY194" s="39" t="s">
        <v>422</v>
      </c>
      <c r="CZ194" s="39"/>
      <c r="DA194" s="39"/>
      <c r="DB194" s="39"/>
      <c r="DC194" s="39"/>
      <c r="DD194" s="39"/>
      <c r="DE194" s="39"/>
      <c r="DF194" s="39"/>
      <c r="DG194" s="39"/>
      <c r="DH194" s="39"/>
      <c r="DI194" s="39"/>
      <c r="DJ194" s="39"/>
      <c r="DK194" s="39"/>
      <c r="DL194" s="39"/>
      <c r="DM194" s="39"/>
      <c r="DN194" s="39"/>
      <c r="DO194" s="39"/>
      <c r="DP194" s="39"/>
      <c r="DQ194" s="39"/>
      <c r="DR194" s="39"/>
      <c r="DS194" s="39"/>
      <c r="DT194" s="39"/>
      <c r="DU194" s="39"/>
      <c r="DV194" s="39"/>
      <c r="DW194" s="39"/>
      <c r="DX194" s="39"/>
      <c r="DY194" s="39"/>
      <c r="DZ194" s="39"/>
      <c r="EA194" s="39"/>
      <c r="EB194" s="39"/>
      <c r="EC194" s="39"/>
      <c r="ED194" s="39"/>
      <c r="EE194" s="39"/>
      <c r="EF194" s="39"/>
      <c r="EG194" s="39"/>
      <c r="EH194" s="39"/>
      <c r="EI194" s="39"/>
      <c r="EJ194" s="39" t="s">
        <v>497</v>
      </c>
      <c r="EK194" s="39">
        <v>0</v>
      </c>
      <c r="EL194" s="39">
        <v>1</v>
      </c>
      <c r="EM194" s="39">
        <v>0</v>
      </c>
      <c r="EN194" s="39">
        <v>0</v>
      </c>
      <c r="EO194" s="39">
        <v>0</v>
      </c>
      <c r="EP194" s="39">
        <v>0</v>
      </c>
      <c r="EQ194" s="39"/>
      <c r="ER194" s="39"/>
      <c r="ES194" s="39"/>
      <c r="ET194" s="39"/>
      <c r="EU194" s="39"/>
      <c r="EV194" s="39"/>
      <c r="EW194" s="39"/>
      <c r="EX194" s="39"/>
      <c r="EY194" s="39"/>
      <c r="EZ194" s="39"/>
      <c r="FA194" s="39"/>
      <c r="FB194" s="39"/>
      <c r="FC194" s="39"/>
      <c r="FD194" s="39"/>
      <c r="FE194" s="39"/>
      <c r="FF194" s="39"/>
      <c r="FG194" s="39"/>
      <c r="FH194" s="39"/>
      <c r="FI194" s="39"/>
      <c r="FJ194" s="39"/>
      <c r="FK194" s="39"/>
      <c r="FL194" s="39"/>
      <c r="FM194" s="39"/>
      <c r="FN194" s="39"/>
      <c r="FO194" s="39"/>
      <c r="FP194" s="39"/>
      <c r="FQ194" s="39"/>
      <c r="FR194" s="39"/>
      <c r="FS194" s="39" t="s">
        <v>584</v>
      </c>
      <c r="FT194" s="39">
        <v>1</v>
      </c>
      <c r="FU194" s="39">
        <v>0</v>
      </c>
      <c r="FV194" s="39">
        <v>1</v>
      </c>
      <c r="FW194" s="39">
        <v>0</v>
      </c>
      <c r="FX194" s="39">
        <v>0</v>
      </c>
      <c r="FY194" s="39">
        <v>0</v>
      </c>
      <c r="FZ194" s="39">
        <v>0</v>
      </c>
      <c r="GA194" s="39">
        <v>0</v>
      </c>
      <c r="GB194" s="39">
        <v>0</v>
      </c>
      <c r="GC194" s="39">
        <v>0</v>
      </c>
      <c r="GD194" s="39">
        <v>0</v>
      </c>
      <c r="GE194" s="39">
        <v>0</v>
      </c>
      <c r="GF194" s="39">
        <v>0</v>
      </c>
      <c r="GG194" s="39">
        <v>0</v>
      </c>
      <c r="GH194" s="39">
        <v>0</v>
      </c>
      <c r="GI194" s="39">
        <v>0</v>
      </c>
      <c r="GJ194" s="39">
        <v>0</v>
      </c>
      <c r="GK194" s="39"/>
      <c r="GL194" s="39" t="s">
        <v>499</v>
      </c>
      <c r="GM194" s="39">
        <v>0</v>
      </c>
      <c r="GN194" s="39">
        <v>0</v>
      </c>
      <c r="GO194" s="39">
        <v>1</v>
      </c>
      <c r="GP194" s="39">
        <v>0</v>
      </c>
      <c r="GQ194" s="39">
        <v>0</v>
      </c>
      <c r="GR194" s="39">
        <v>0</v>
      </c>
      <c r="GS194" s="39"/>
      <c r="GT194" s="39"/>
      <c r="GU194" s="39"/>
      <c r="GV194" s="39"/>
      <c r="GW194" s="39"/>
      <c r="GX194" s="39"/>
      <c r="GY194" s="39"/>
      <c r="GZ194" s="39"/>
      <c r="HA194" s="39"/>
      <c r="HB194" s="39"/>
      <c r="HC194" s="39"/>
      <c r="HD194" s="39"/>
      <c r="HE194" s="39"/>
      <c r="HF194" s="39"/>
      <c r="HG194" s="39"/>
      <c r="HH194" s="39"/>
      <c r="HI194" s="39"/>
      <c r="HJ194" s="39"/>
      <c r="HK194" s="39"/>
      <c r="HL194" s="39"/>
      <c r="HM194" s="39"/>
      <c r="HN194" s="39"/>
      <c r="HO194" s="39"/>
      <c r="HP194" s="39"/>
      <c r="HQ194" s="39"/>
      <c r="HR194" s="39"/>
      <c r="HS194" s="39"/>
      <c r="HT194" s="39"/>
      <c r="HU194" s="39"/>
      <c r="HV194" s="39"/>
      <c r="HW194" s="39"/>
      <c r="HX194" s="39" t="s">
        <v>1161</v>
      </c>
      <c r="HY194" s="39"/>
      <c r="HZ194" s="39" t="s">
        <v>385</v>
      </c>
      <c r="IA194" s="39"/>
      <c r="IB194" s="39"/>
      <c r="IC194" s="39"/>
      <c r="ID194" s="39" t="s">
        <v>4013</v>
      </c>
      <c r="IE194" s="39"/>
      <c r="IF194" s="39"/>
      <c r="IG194" s="39"/>
      <c r="IH194" s="39"/>
      <c r="II194" s="39"/>
      <c r="IJ194" s="39"/>
      <c r="IK194" s="39"/>
      <c r="IL194" s="39"/>
      <c r="IM194" s="39"/>
      <c r="IN194" s="39"/>
      <c r="IO194" s="39"/>
      <c r="IP194" s="39"/>
      <c r="IQ194" s="39"/>
      <c r="IR194" s="39"/>
      <c r="IS194" s="39"/>
      <c r="IT194" s="39"/>
      <c r="IU194" s="39"/>
      <c r="IV194" s="39"/>
      <c r="IW194" s="39"/>
      <c r="IX194" s="39"/>
      <c r="IY194" s="39"/>
      <c r="IZ194" s="39"/>
      <c r="JA194" s="39"/>
      <c r="JB194" s="39"/>
      <c r="JC194" s="39"/>
      <c r="JD194" s="39"/>
      <c r="JE194" s="39"/>
      <c r="JF194" s="39"/>
      <c r="JG194" s="39"/>
      <c r="JH194" s="39"/>
      <c r="JI194" s="39"/>
      <c r="JJ194" s="39"/>
      <c r="JK194" s="39"/>
      <c r="JL194" s="39"/>
      <c r="JM194" s="39"/>
      <c r="JN194" s="39"/>
      <c r="JO194" s="39"/>
      <c r="JP194" s="39" t="s">
        <v>448</v>
      </c>
      <c r="JQ194" s="39">
        <v>0</v>
      </c>
      <c r="JR194" s="39">
        <v>1</v>
      </c>
      <c r="JS194" s="39">
        <v>0</v>
      </c>
      <c r="JT194" s="39">
        <v>0</v>
      </c>
      <c r="JU194" s="39">
        <v>0</v>
      </c>
      <c r="JV194" s="39">
        <v>0</v>
      </c>
      <c r="JW194" s="39">
        <v>0</v>
      </c>
      <c r="JX194" s="39">
        <v>0</v>
      </c>
      <c r="JY194" s="39">
        <v>0</v>
      </c>
      <c r="JZ194" s="39"/>
      <c r="KA194" s="61" t="s">
        <v>4216</v>
      </c>
      <c r="KB194" s="61" t="s">
        <v>4242</v>
      </c>
      <c r="KC194" s="39">
        <v>1</v>
      </c>
      <c r="KD194" s="39">
        <v>0</v>
      </c>
      <c r="KE194" s="39">
        <v>0</v>
      </c>
      <c r="KF194" s="39">
        <v>1</v>
      </c>
      <c r="KG194" s="39">
        <v>0</v>
      </c>
      <c r="KH194" s="39">
        <v>1</v>
      </c>
      <c r="KI194" s="39">
        <v>0</v>
      </c>
      <c r="KJ194" s="39">
        <v>0</v>
      </c>
      <c r="KK194" s="39">
        <v>0</v>
      </c>
      <c r="KL194" s="39">
        <v>0</v>
      </c>
      <c r="KM194" s="39">
        <v>0</v>
      </c>
      <c r="KN194" s="39">
        <v>1</v>
      </c>
      <c r="KO194" s="39">
        <v>1</v>
      </c>
      <c r="KP194" s="39">
        <v>1</v>
      </c>
      <c r="KQ194" s="39">
        <v>0</v>
      </c>
      <c r="KR194" s="39">
        <v>0</v>
      </c>
      <c r="KS194" s="39" t="s">
        <v>4243</v>
      </c>
      <c r="KT194" s="39" t="s">
        <v>411</v>
      </c>
      <c r="KU194" s="39" t="s">
        <v>506</v>
      </c>
      <c r="KV194" s="39"/>
      <c r="KW194" s="39" t="s">
        <v>408</v>
      </c>
      <c r="KX194" s="39"/>
      <c r="KY194" s="39"/>
      <c r="KZ194" s="39"/>
      <c r="LA194" s="39"/>
      <c r="LB194" s="39"/>
      <c r="LC194" s="39"/>
      <c r="LD194" s="39"/>
      <c r="LE194" s="39"/>
      <c r="LF194" s="39"/>
      <c r="LG194" s="39"/>
      <c r="LH194" s="39"/>
      <c r="LI194" s="39"/>
      <c r="LJ194" s="39"/>
      <c r="LK194" s="39"/>
      <c r="LL194" s="39"/>
      <c r="LM194" s="39"/>
      <c r="LN194" s="39"/>
      <c r="LO194" s="39"/>
      <c r="LP194" s="39"/>
      <c r="LQ194" s="39"/>
      <c r="LR194" s="39"/>
      <c r="LS194" s="39"/>
      <c r="LT194" s="39"/>
      <c r="LU194" s="39"/>
      <c r="LV194" s="39"/>
      <c r="LW194" s="39"/>
      <c r="LX194" s="39"/>
      <c r="LY194" s="39"/>
      <c r="LZ194" s="39"/>
      <c r="MA194" s="39"/>
      <c r="MB194" s="39"/>
      <c r="MC194" s="39"/>
      <c r="MD194" s="39"/>
      <c r="ME194" s="39"/>
      <c r="MF194" s="39"/>
      <c r="MG194" s="39" t="s">
        <v>355</v>
      </c>
      <c r="MH194" s="39" t="s">
        <v>4359</v>
      </c>
      <c r="MI194" s="39" t="s">
        <v>355</v>
      </c>
      <c r="MJ194" s="39" t="s">
        <v>3499</v>
      </c>
      <c r="MK194" s="39">
        <v>0</v>
      </c>
      <c r="ML194" s="39">
        <v>1</v>
      </c>
      <c r="MM194" s="39">
        <v>1</v>
      </c>
      <c r="MN194" s="39">
        <v>0</v>
      </c>
      <c r="MO194" s="39">
        <v>0</v>
      </c>
      <c r="MP194" s="39">
        <v>0</v>
      </c>
      <c r="MQ194" s="39">
        <v>0</v>
      </c>
      <c r="MR194" s="39">
        <v>0</v>
      </c>
      <c r="MS194" s="39"/>
      <c r="MT194" s="39" t="s">
        <v>4360</v>
      </c>
      <c r="MU194" s="39">
        <v>0</v>
      </c>
      <c r="MV194" s="39">
        <v>1</v>
      </c>
      <c r="MW194" s="39"/>
      <c r="MX194" s="39">
        <v>0</v>
      </c>
      <c r="MY194" s="39">
        <v>0</v>
      </c>
      <c r="MZ194" s="39">
        <v>0</v>
      </c>
      <c r="NA194" s="39"/>
      <c r="NB194" s="39" t="s">
        <v>325</v>
      </c>
      <c r="NC194" s="39">
        <v>1</v>
      </c>
      <c r="ND194" s="39">
        <v>0</v>
      </c>
      <c r="NE194" s="39">
        <v>0</v>
      </c>
      <c r="NF194" s="39">
        <v>0</v>
      </c>
      <c r="NG194" s="39" t="s">
        <v>1166</v>
      </c>
      <c r="NH194" s="39">
        <v>0</v>
      </c>
      <c r="NI194" s="39">
        <v>0</v>
      </c>
      <c r="NJ194" s="39">
        <v>1</v>
      </c>
      <c r="NK194" s="39">
        <v>1</v>
      </c>
      <c r="NL194" s="39">
        <v>1</v>
      </c>
      <c r="NM194" s="39">
        <v>0</v>
      </c>
      <c r="NN194" s="39">
        <v>0</v>
      </c>
      <c r="NO194" s="39">
        <v>0</v>
      </c>
      <c r="NP194" s="39">
        <v>0</v>
      </c>
      <c r="NQ194" s="39">
        <v>0</v>
      </c>
      <c r="NR194" s="39">
        <v>0</v>
      </c>
      <c r="NS194" s="39"/>
      <c r="NT194" s="39"/>
      <c r="NU194" s="39" t="s">
        <v>310</v>
      </c>
      <c r="NV194" s="39" t="s">
        <v>310</v>
      </c>
      <c r="NW194" s="39" t="s">
        <v>4370</v>
      </c>
      <c r="NX194" s="39">
        <v>0</v>
      </c>
      <c r="NY194" s="39">
        <v>0</v>
      </c>
      <c r="NZ194" s="39">
        <v>0</v>
      </c>
      <c r="OA194" s="39">
        <v>0</v>
      </c>
      <c r="OB194" s="39">
        <v>0</v>
      </c>
      <c r="OC194" s="39">
        <v>1</v>
      </c>
      <c r="OD194" s="39"/>
      <c r="OE194" s="39">
        <v>0</v>
      </c>
      <c r="OF194" s="39">
        <v>0</v>
      </c>
      <c r="OG194" s="39">
        <v>0</v>
      </c>
      <c r="OH194" s="39"/>
      <c r="OI194" s="39" t="s">
        <v>358</v>
      </c>
      <c r="OJ194" s="39">
        <v>1</v>
      </c>
      <c r="OK194" s="39">
        <v>0</v>
      </c>
      <c r="OL194" s="39">
        <v>0</v>
      </c>
      <c r="OM194" s="39">
        <v>0</v>
      </c>
      <c r="ON194" s="39">
        <v>0</v>
      </c>
      <c r="OO194" s="39">
        <v>0</v>
      </c>
      <c r="OP194" s="39"/>
      <c r="OQ194" s="39"/>
      <c r="OR194" s="39">
        <v>0</v>
      </c>
      <c r="OS194" s="39">
        <v>0</v>
      </c>
      <c r="OT194" s="39">
        <v>0</v>
      </c>
      <c r="OU194" s="39"/>
      <c r="OV194" s="39"/>
      <c r="OW194" s="39"/>
      <c r="OX194" s="39"/>
      <c r="OY194" s="39"/>
      <c r="OZ194" s="39"/>
      <c r="PA194" s="39"/>
      <c r="PB194" s="39"/>
      <c r="PC194" s="39"/>
      <c r="PD194" s="39"/>
      <c r="PE194" s="39"/>
      <c r="PF194" s="39"/>
      <c r="PG194" s="39"/>
      <c r="PH194" s="39"/>
      <c r="PI194" s="39"/>
      <c r="PJ194" s="39"/>
      <c r="PK194" s="39"/>
      <c r="PL194" s="39"/>
      <c r="PM194" s="39"/>
      <c r="PN194" s="39"/>
      <c r="PO194" s="39"/>
      <c r="PP194" s="39"/>
      <c r="PQ194" s="39"/>
      <c r="PR194" s="39"/>
      <c r="PS194" s="39"/>
      <c r="PT194" s="39"/>
      <c r="PU194" s="39"/>
      <c r="PV194" s="39"/>
      <c r="PW194" s="39"/>
      <c r="PX194" s="39"/>
      <c r="PY194" s="39"/>
      <c r="PZ194" s="39"/>
      <c r="QA194" s="39"/>
      <c r="QB194" s="39"/>
      <c r="QC194" s="39"/>
      <c r="QD194" s="39"/>
      <c r="QE194" s="39"/>
      <c r="QF194" s="39"/>
      <c r="QG194" s="39"/>
      <c r="QH194" s="39"/>
      <c r="QI194" s="39"/>
      <c r="QJ194" s="39"/>
      <c r="QK194" s="39"/>
      <c r="QL194" s="39"/>
      <c r="QM194" s="39"/>
      <c r="QN194" s="39"/>
      <c r="QO194" s="39"/>
      <c r="QP194" s="39"/>
      <c r="QQ194" s="39"/>
      <c r="QR194" s="39"/>
      <c r="QS194" s="39"/>
      <c r="QT194" s="39"/>
      <c r="QU194" s="39"/>
      <c r="QV194" s="39"/>
      <c r="QW194" s="39"/>
      <c r="QX194" s="39"/>
      <c r="QY194" s="39"/>
      <c r="QZ194" s="39"/>
      <c r="RA194" s="39"/>
      <c r="RB194" s="39"/>
      <c r="RC194" s="39"/>
      <c r="RD194" s="39"/>
      <c r="RE194" s="39"/>
      <c r="RF194" s="39"/>
      <c r="RG194" s="39"/>
      <c r="RH194" s="39"/>
      <c r="RI194" s="39"/>
      <c r="RJ194" s="39"/>
      <c r="RK194" s="39"/>
      <c r="RL194" s="39"/>
      <c r="RM194" s="39"/>
      <c r="RN194" s="39"/>
      <c r="RO194" s="39"/>
      <c r="RP194" s="39"/>
      <c r="RQ194" s="39"/>
      <c r="RR194" s="39"/>
      <c r="RS194" s="39"/>
      <c r="RT194" s="39"/>
      <c r="RU194" s="39"/>
      <c r="RV194" s="39"/>
      <c r="RW194" s="39"/>
      <c r="RX194" s="39"/>
      <c r="RY194" s="39"/>
      <c r="RZ194" s="39"/>
      <c r="SA194" s="39"/>
      <c r="SB194" s="39"/>
      <c r="SC194" s="39"/>
      <c r="SD194" s="39"/>
      <c r="SE194" s="39"/>
      <c r="SF194" s="39"/>
      <c r="SG194" s="39"/>
      <c r="SH194" s="39"/>
      <c r="SI194" s="39"/>
      <c r="SJ194" s="39"/>
      <c r="SK194" s="39"/>
      <c r="SL194" s="39"/>
      <c r="SM194" s="39"/>
      <c r="SN194" s="39"/>
      <c r="SO194" s="39"/>
      <c r="SP194" s="39"/>
      <c r="SQ194" s="39"/>
      <c r="SR194" s="39"/>
      <c r="SS194" s="39"/>
      <c r="ST194" s="39"/>
      <c r="SU194" s="39"/>
      <c r="SV194" s="39"/>
      <c r="SW194" s="39"/>
      <c r="SX194" s="39"/>
      <c r="SY194" s="39"/>
      <c r="SZ194" s="39"/>
      <c r="TA194" s="39"/>
      <c r="TB194" s="39"/>
      <c r="TC194" s="39"/>
      <c r="TD194" s="39"/>
      <c r="TE194" s="39"/>
      <c r="TF194" s="39"/>
      <c r="TG194" s="39"/>
      <c r="TH194" s="39"/>
      <c r="TI194" s="39"/>
      <c r="TJ194" s="39"/>
      <c r="TK194" s="39"/>
      <c r="TL194" s="39"/>
      <c r="TM194" s="39"/>
      <c r="TN194" s="39"/>
      <c r="TO194" s="39"/>
      <c r="TP194" s="39"/>
      <c r="TQ194" s="39"/>
      <c r="TR194" s="39"/>
      <c r="TS194" s="39"/>
      <c r="TT194" s="39"/>
      <c r="TU194" s="39"/>
      <c r="TV194" s="39"/>
      <c r="TW194" s="39"/>
      <c r="TX194" s="39"/>
      <c r="TY194" s="39"/>
      <c r="TZ194" s="39"/>
      <c r="UA194" s="39"/>
      <c r="UB194" s="39"/>
      <c r="UC194" s="39"/>
      <c r="UD194" s="39"/>
      <c r="UE194" s="39"/>
      <c r="UF194" s="39"/>
      <c r="UG194" s="39"/>
      <c r="UH194" s="39"/>
      <c r="UI194" s="39"/>
      <c r="UJ194" s="39"/>
      <c r="UK194" s="39"/>
      <c r="UL194" s="39"/>
      <c r="UM194" s="39"/>
      <c r="UN194" s="39"/>
      <c r="UO194" s="39"/>
      <c r="UP194" s="39"/>
      <c r="UQ194" s="39"/>
      <c r="UR194" s="39"/>
      <c r="US194" s="39"/>
      <c r="UT194" s="39"/>
      <c r="UU194" s="39"/>
      <c r="UV194" s="39"/>
      <c r="UW194" s="39"/>
      <c r="UX194" s="39"/>
      <c r="UY194" s="39"/>
      <c r="UZ194" s="39"/>
      <c r="VA194" s="39"/>
      <c r="VB194" s="39"/>
      <c r="VC194" s="39"/>
      <c r="VD194" s="39"/>
      <c r="VE194" s="39"/>
      <c r="VF194" s="39"/>
      <c r="VG194" s="39"/>
      <c r="VH194" s="39"/>
      <c r="VI194" s="39"/>
      <c r="VJ194" s="39"/>
      <c r="VK194" s="39"/>
      <c r="VL194" s="39"/>
      <c r="VM194" s="39"/>
      <c r="VN194" s="39"/>
      <c r="VO194" s="39"/>
      <c r="VP194" s="39"/>
      <c r="VQ194" s="39"/>
      <c r="VR194" s="39"/>
      <c r="VS194" s="39" t="s">
        <v>3005</v>
      </c>
      <c r="VT194" s="39">
        <v>1</v>
      </c>
      <c r="VU194" s="39">
        <v>1</v>
      </c>
      <c r="VV194" s="39">
        <v>1</v>
      </c>
      <c r="VW194" s="39">
        <v>1</v>
      </c>
      <c r="VX194" s="39">
        <v>1</v>
      </c>
      <c r="VY194" s="39">
        <v>1</v>
      </c>
      <c r="VZ194" s="39">
        <v>1</v>
      </c>
      <c r="WA194" s="39">
        <v>0</v>
      </c>
      <c r="WB194" s="39"/>
      <c r="WC194" s="39">
        <v>0</v>
      </c>
      <c r="WD194" s="39">
        <v>0</v>
      </c>
      <c r="WE194" s="39">
        <v>0</v>
      </c>
      <c r="WF194" s="39"/>
      <c r="WG194" s="39" t="s">
        <v>4448</v>
      </c>
      <c r="WH194" s="39" t="s">
        <v>4096</v>
      </c>
      <c r="WI194" s="39" t="s">
        <v>355</v>
      </c>
      <c r="WJ194" s="39">
        <v>0</v>
      </c>
      <c r="WK194" s="39">
        <v>0</v>
      </c>
      <c r="WL194" s="39">
        <v>0</v>
      </c>
      <c r="WM194" s="39">
        <v>0</v>
      </c>
      <c r="WN194" s="39">
        <v>0</v>
      </c>
      <c r="WO194" s="39">
        <v>0</v>
      </c>
      <c r="WP194" s="39">
        <v>0</v>
      </c>
      <c r="WQ194" s="39">
        <v>0</v>
      </c>
      <c r="WR194" s="39">
        <v>0</v>
      </c>
      <c r="WS194" s="39">
        <v>0</v>
      </c>
      <c r="WT194" s="39">
        <v>0</v>
      </c>
      <c r="WU194" s="39"/>
      <c r="WV194" s="39">
        <v>0</v>
      </c>
      <c r="WW194" s="39">
        <v>1</v>
      </c>
      <c r="WX194" s="39">
        <v>0</v>
      </c>
      <c r="WY194" s="39"/>
      <c r="WZ194" s="39"/>
      <c r="XA194" s="39" t="s">
        <v>327</v>
      </c>
      <c r="XB194" s="39"/>
      <c r="XC194" s="39"/>
      <c r="XD194" s="39"/>
      <c r="XE194" s="39"/>
      <c r="XF194" s="39"/>
      <c r="XG194" s="39"/>
      <c r="XH194" s="39"/>
      <c r="XI194" s="39"/>
      <c r="XJ194" s="39" t="s">
        <v>310</v>
      </c>
      <c r="XK194" s="39" t="s">
        <v>327</v>
      </c>
      <c r="XL194" s="39"/>
      <c r="XM194" s="39" t="s">
        <v>4562</v>
      </c>
      <c r="XN194" s="39">
        <v>0</v>
      </c>
      <c r="XO194" s="39">
        <v>0</v>
      </c>
      <c r="XP194" s="39">
        <v>0</v>
      </c>
      <c r="XQ194" s="39">
        <v>1</v>
      </c>
      <c r="XR194" s="39">
        <v>0</v>
      </c>
      <c r="XS194" s="39">
        <v>0</v>
      </c>
      <c r="XT194" s="39">
        <v>0</v>
      </c>
      <c r="XU194" s="39"/>
      <c r="XV194" s="39"/>
      <c r="XW194" s="39" t="s">
        <v>1915</v>
      </c>
      <c r="XX194" s="39">
        <v>234047497</v>
      </c>
      <c r="XY194" s="39" t="s">
        <v>3504</v>
      </c>
      <c r="XZ194" s="38">
        <v>44520.481666666667</v>
      </c>
      <c r="YA194" s="39"/>
      <c r="YB194" s="39"/>
      <c r="YC194" s="39" t="s">
        <v>336</v>
      </c>
      <c r="YD194" s="39" t="s">
        <v>337</v>
      </c>
      <c r="YE194" s="39"/>
      <c r="YF194" s="39">
        <v>208</v>
      </c>
    </row>
    <row r="195" spans="1:656" s="6" customFormat="1" x14ac:dyDescent="0.25">
      <c r="A195" s="37">
        <v>44520.566162395837</v>
      </c>
      <c r="B195" s="38">
        <v>44520.672075671297</v>
      </c>
      <c r="C195" s="38">
        <v>44520</v>
      </c>
      <c r="D195" s="39" t="s">
        <v>2735</v>
      </c>
      <c r="E195" s="39" t="s">
        <v>1027</v>
      </c>
      <c r="F195" s="38">
        <v>44520</v>
      </c>
      <c r="G195" s="39" t="s">
        <v>310</v>
      </c>
      <c r="H195" s="39" t="s">
        <v>310</v>
      </c>
      <c r="I195" s="39" t="s">
        <v>1915</v>
      </c>
      <c r="J195" s="39" t="s">
        <v>1029</v>
      </c>
      <c r="K195" s="39" t="s">
        <v>313</v>
      </c>
      <c r="L195" s="39"/>
      <c r="M195" s="39" t="s">
        <v>314</v>
      </c>
      <c r="N195" s="39" t="s">
        <v>310</v>
      </c>
      <c r="O195" s="39" t="s">
        <v>382</v>
      </c>
      <c r="P195" s="39" t="s">
        <v>316</v>
      </c>
      <c r="Q195" s="39"/>
      <c r="R195" s="39" t="s">
        <v>317</v>
      </c>
      <c r="S195" s="39">
        <v>6</v>
      </c>
      <c r="T195" s="39">
        <v>0</v>
      </c>
      <c r="U195" s="39">
        <v>5</v>
      </c>
      <c r="V195" s="39" t="s">
        <v>319</v>
      </c>
      <c r="W195" s="39">
        <v>0</v>
      </c>
      <c r="X195" s="39">
        <v>1</v>
      </c>
      <c r="Y195" s="39">
        <v>0</v>
      </c>
      <c r="Z195" s="39">
        <v>0</v>
      </c>
      <c r="AA195" s="39"/>
      <c r="AB195" s="39"/>
      <c r="AC195" s="39"/>
      <c r="AD195" s="39"/>
      <c r="AE195" s="39"/>
      <c r="AF195" s="39" t="s">
        <v>310</v>
      </c>
      <c r="AG195" s="39" t="s">
        <v>339</v>
      </c>
      <c r="AH195" s="39">
        <v>1</v>
      </c>
      <c r="AI195" s="39">
        <v>0</v>
      </c>
      <c r="AJ195" s="39">
        <v>0</v>
      </c>
      <c r="AK195" s="39">
        <v>0</v>
      </c>
      <c r="AL195" s="39">
        <v>0</v>
      </c>
      <c r="AM195" s="39">
        <v>0</v>
      </c>
      <c r="AN195" s="39">
        <v>0</v>
      </c>
      <c r="AO195" s="39">
        <v>0</v>
      </c>
      <c r="AP195" s="39"/>
      <c r="AQ195" s="39" t="s">
        <v>383</v>
      </c>
      <c r="AR195" s="39"/>
      <c r="AS195" s="39">
        <v>100</v>
      </c>
      <c r="AT195" s="39" t="s">
        <v>327</v>
      </c>
      <c r="AU195" s="39"/>
      <c r="AV195" s="39"/>
      <c r="AW195" s="39"/>
      <c r="AX195" s="39"/>
      <c r="AY195" s="39"/>
      <c r="AZ195" s="39"/>
      <c r="BA195" s="39"/>
      <c r="BB195" s="39"/>
      <c r="BC195" s="39"/>
      <c r="BD195" s="39"/>
      <c r="BE195" s="39"/>
      <c r="BF195" s="39"/>
      <c r="BG195" s="39"/>
      <c r="BH195" s="39"/>
      <c r="BI195" s="39"/>
      <c r="BJ195" s="39"/>
      <c r="BK195" s="39"/>
      <c r="BL195" s="39"/>
      <c r="BM195" s="39"/>
      <c r="BN195" s="39"/>
      <c r="BO195" s="39" t="s">
        <v>427</v>
      </c>
      <c r="BP195" s="39"/>
      <c r="BQ195" s="39"/>
      <c r="BR195" s="39"/>
      <c r="BS195" s="39"/>
      <c r="BT195" s="39"/>
      <c r="BU195" s="39"/>
      <c r="BV195" s="39"/>
      <c r="BW195" s="39"/>
      <c r="BX195" s="39"/>
      <c r="BY195" s="39"/>
      <c r="BZ195" s="39"/>
      <c r="CA195" s="39"/>
      <c r="CB195" s="39"/>
      <c r="CC195" s="39"/>
      <c r="CD195" s="39"/>
      <c r="CE195" s="39"/>
      <c r="CF195" s="39"/>
      <c r="CG195" s="39"/>
      <c r="CH195" s="39"/>
      <c r="CI195" s="39"/>
      <c r="CJ195" s="39"/>
      <c r="CK195" s="39"/>
      <c r="CL195" s="39"/>
      <c r="CM195" s="39"/>
      <c r="CN195" s="39"/>
      <c r="CO195" s="39"/>
      <c r="CP195" s="39"/>
      <c r="CQ195" s="39"/>
      <c r="CR195" s="39"/>
      <c r="CS195" s="39"/>
      <c r="CT195" s="39"/>
      <c r="CU195" s="39"/>
      <c r="CV195" s="39"/>
      <c r="CW195" s="39"/>
      <c r="CX195" s="39"/>
      <c r="CY195" s="39"/>
      <c r="CZ195" s="39"/>
      <c r="DA195" s="39"/>
      <c r="DB195" s="39"/>
      <c r="DC195" s="39"/>
      <c r="DD195" s="39"/>
      <c r="DE195" s="39"/>
      <c r="DF195" s="39"/>
      <c r="DG195" s="39"/>
      <c r="DH195" s="39"/>
      <c r="DI195" s="39"/>
      <c r="DJ195" s="39"/>
      <c r="DK195" s="39"/>
      <c r="DL195" s="39"/>
      <c r="DM195" s="39"/>
      <c r="DN195" s="39"/>
      <c r="DO195" s="39"/>
      <c r="DP195" s="39"/>
      <c r="DQ195" s="39"/>
      <c r="DR195" s="39"/>
      <c r="DS195" s="39"/>
      <c r="DT195" s="39"/>
      <c r="DU195" s="39"/>
      <c r="DV195" s="39"/>
      <c r="DW195" s="39"/>
      <c r="DX195" s="39"/>
      <c r="DY195" s="39"/>
      <c r="DZ195" s="39"/>
      <c r="EA195" s="39"/>
      <c r="EB195" s="39"/>
      <c r="EC195" s="39"/>
      <c r="ED195" s="39"/>
      <c r="EE195" s="39"/>
      <c r="EF195" s="39"/>
      <c r="EG195" s="39"/>
      <c r="EH195" s="39"/>
      <c r="EI195" s="39"/>
      <c r="EJ195" s="39" t="s">
        <v>318</v>
      </c>
      <c r="EK195" s="39">
        <v>1</v>
      </c>
      <c r="EL195" s="39">
        <v>0</v>
      </c>
      <c r="EM195" s="39">
        <v>0</v>
      </c>
      <c r="EN195" s="39">
        <v>0</v>
      </c>
      <c r="EO195" s="39">
        <v>0</v>
      </c>
      <c r="EP195" s="39">
        <v>0</v>
      </c>
      <c r="EQ195" s="39"/>
      <c r="ER195" s="39" t="s">
        <v>384</v>
      </c>
      <c r="ES195" s="39">
        <v>1</v>
      </c>
      <c r="ET195" s="39">
        <v>0</v>
      </c>
      <c r="EU195" s="39">
        <v>0</v>
      </c>
      <c r="EV195" s="39">
        <v>0</v>
      </c>
      <c r="EW195" s="39">
        <v>0</v>
      </c>
      <c r="EX195" s="39">
        <v>0</v>
      </c>
      <c r="EY195" s="39">
        <v>0</v>
      </c>
      <c r="EZ195" s="39">
        <v>0</v>
      </c>
      <c r="FA195" s="39">
        <v>0</v>
      </c>
      <c r="FB195" s="39">
        <v>0</v>
      </c>
      <c r="FC195" s="39">
        <v>0</v>
      </c>
      <c r="FD195" s="39">
        <v>0</v>
      </c>
      <c r="FE195" s="39">
        <v>0</v>
      </c>
      <c r="FF195" s="39">
        <v>0</v>
      </c>
      <c r="FG195" s="39">
        <v>0</v>
      </c>
      <c r="FH195" s="39">
        <v>0</v>
      </c>
      <c r="FI195" s="39">
        <v>0</v>
      </c>
      <c r="FJ195" s="39"/>
      <c r="FK195" s="39" t="s">
        <v>355</v>
      </c>
      <c r="FL195" s="39">
        <v>0</v>
      </c>
      <c r="FM195" s="39">
        <v>0</v>
      </c>
      <c r="FN195" s="39">
        <v>0</v>
      </c>
      <c r="FO195" s="39">
        <v>0</v>
      </c>
      <c r="FP195" s="39">
        <v>1</v>
      </c>
      <c r="FQ195" s="39">
        <v>0</v>
      </c>
      <c r="FR195" s="39"/>
      <c r="FS195" s="39"/>
      <c r="FT195" s="39"/>
      <c r="FU195" s="39"/>
      <c r="FV195" s="39"/>
      <c r="FW195" s="39"/>
      <c r="FX195" s="39"/>
      <c r="FY195" s="39"/>
      <c r="FZ195" s="39"/>
      <c r="GA195" s="39"/>
      <c r="GB195" s="39"/>
      <c r="GC195" s="39"/>
      <c r="GD195" s="39"/>
      <c r="GE195" s="39"/>
      <c r="GF195" s="39"/>
      <c r="GG195" s="39"/>
      <c r="GH195" s="39"/>
      <c r="GI195" s="39"/>
      <c r="GJ195" s="39"/>
      <c r="GK195" s="39"/>
      <c r="GL195" s="39"/>
      <c r="GM195" s="39"/>
      <c r="GN195" s="39"/>
      <c r="GO195" s="39"/>
      <c r="GP195" s="39"/>
      <c r="GQ195" s="39"/>
      <c r="GR195" s="39"/>
      <c r="GS195" s="39"/>
      <c r="GT195" s="39"/>
      <c r="GU195" s="39"/>
      <c r="GV195" s="39"/>
      <c r="GW195" s="39"/>
      <c r="GX195" s="39"/>
      <c r="GY195" s="39"/>
      <c r="GZ195" s="39"/>
      <c r="HA195" s="39"/>
      <c r="HB195" s="39"/>
      <c r="HC195" s="39"/>
      <c r="HD195" s="39"/>
      <c r="HE195" s="39"/>
      <c r="HF195" s="39"/>
      <c r="HG195" s="39"/>
      <c r="HH195" s="39"/>
      <c r="HI195" s="39"/>
      <c r="HJ195" s="39"/>
      <c r="HK195" s="39"/>
      <c r="HL195" s="39"/>
      <c r="HM195" s="39"/>
      <c r="HN195" s="39"/>
      <c r="HO195" s="39"/>
      <c r="HP195" s="39"/>
      <c r="HQ195" s="39"/>
      <c r="HR195" s="39"/>
      <c r="HS195" s="39"/>
      <c r="HT195" s="39"/>
      <c r="HU195" s="39" t="s">
        <v>404</v>
      </c>
      <c r="HV195" s="39"/>
      <c r="HW195" s="39" t="s">
        <v>385</v>
      </c>
      <c r="HX195" s="39"/>
      <c r="HY195" s="39"/>
      <c r="HZ195" s="39"/>
      <c r="IA195" s="39"/>
      <c r="IB195" s="39"/>
      <c r="IC195" s="39"/>
      <c r="ID195" s="39" t="s">
        <v>4200</v>
      </c>
      <c r="IE195" s="39" t="s">
        <v>4213</v>
      </c>
      <c r="IF195" s="39">
        <v>0</v>
      </c>
      <c r="IG195" s="39">
        <v>0</v>
      </c>
      <c r="IH195" s="39">
        <v>0</v>
      </c>
      <c r="II195" s="39">
        <v>0</v>
      </c>
      <c r="IJ195" s="39">
        <v>0</v>
      </c>
      <c r="IK195" s="39">
        <v>0</v>
      </c>
      <c r="IL195" s="58">
        <v>0</v>
      </c>
      <c r="IM195" s="39">
        <v>1</v>
      </c>
      <c r="IN195" s="39">
        <v>0</v>
      </c>
      <c r="IO195" s="39">
        <v>0</v>
      </c>
      <c r="IP195" s="39">
        <v>0</v>
      </c>
      <c r="IQ195" s="39"/>
      <c r="IR195" s="39" t="s">
        <v>4216</v>
      </c>
      <c r="IS195" s="39" t="s">
        <v>604</v>
      </c>
      <c r="IT195" s="39">
        <v>1</v>
      </c>
      <c r="IU195" s="39">
        <v>0</v>
      </c>
      <c r="IV195" s="39">
        <v>1</v>
      </c>
      <c r="IW195" s="39">
        <v>1</v>
      </c>
      <c r="IX195" s="39">
        <v>0</v>
      </c>
      <c r="IY195" s="39">
        <v>0</v>
      </c>
      <c r="IZ195" s="39">
        <v>0</v>
      </c>
      <c r="JA195" s="39">
        <v>0</v>
      </c>
      <c r="JB195" s="39">
        <v>0</v>
      </c>
      <c r="JC195" s="39">
        <v>0</v>
      </c>
      <c r="JD195" s="39">
        <v>0</v>
      </c>
      <c r="JE195" s="39">
        <v>0</v>
      </c>
      <c r="JF195" s="39">
        <v>0</v>
      </c>
      <c r="JG195" s="39">
        <v>0</v>
      </c>
      <c r="JH195" s="39">
        <v>0</v>
      </c>
      <c r="JI195" s="39">
        <v>0</v>
      </c>
      <c r="JJ195" s="39"/>
      <c r="JK195" s="39" t="s">
        <v>389</v>
      </c>
      <c r="JL195" s="61" t="s">
        <v>351</v>
      </c>
      <c r="JM195" s="39"/>
      <c r="JN195" s="39" t="s">
        <v>352</v>
      </c>
      <c r="JO195" s="39"/>
      <c r="JP195" s="39"/>
      <c r="JQ195" s="39"/>
      <c r="JR195" s="39"/>
      <c r="JS195" s="39"/>
      <c r="JT195" s="39"/>
      <c r="JU195" s="39"/>
      <c r="JV195" s="39"/>
      <c r="JW195" s="39"/>
      <c r="JX195" s="39"/>
      <c r="JY195" s="39"/>
      <c r="JZ195" s="39"/>
      <c r="KA195" s="39"/>
      <c r="KB195" s="59"/>
      <c r="KC195" s="39"/>
      <c r="KD195" s="39"/>
      <c r="KE195" s="39"/>
      <c r="KF195" s="39"/>
      <c r="KG195" s="39"/>
      <c r="KH195" s="39"/>
      <c r="KI195" s="39"/>
      <c r="KJ195" s="39"/>
      <c r="KK195" s="39"/>
      <c r="KL195" s="39"/>
      <c r="KM195" s="39"/>
      <c r="KN195" s="39"/>
      <c r="KO195" s="39"/>
      <c r="KP195" s="39"/>
      <c r="KQ195" s="39"/>
      <c r="KR195" s="39"/>
      <c r="KS195" s="39"/>
      <c r="KT195" s="39"/>
      <c r="KU195" s="39"/>
      <c r="KV195" s="39"/>
      <c r="KW195" s="39"/>
      <c r="KX195" s="39"/>
      <c r="KY195" s="39"/>
      <c r="KZ195" s="39"/>
      <c r="LA195" s="39"/>
      <c r="LB195" s="39"/>
      <c r="LC195" s="39"/>
      <c r="LD195" s="39"/>
      <c r="LE195" s="39"/>
      <c r="LF195" s="39"/>
      <c r="LG195" s="39"/>
      <c r="LH195" s="39"/>
      <c r="LI195" s="39"/>
      <c r="LJ195" s="39"/>
      <c r="LK195" s="39"/>
      <c r="LL195" s="39"/>
      <c r="LM195" s="39"/>
      <c r="LN195" s="39"/>
      <c r="LO195" s="39"/>
      <c r="LP195" s="39"/>
      <c r="LQ195" s="39"/>
      <c r="LR195" s="39"/>
      <c r="LS195" s="39"/>
      <c r="LT195" s="39"/>
      <c r="LU195" s="39"/>
      <c r="LV195" s="39"/>
      <c r="LW195" s="39"/>
      <c r="LX195" s="39"/>
      <c r="LY195" s="39"/>
      <c r="LZ195" s="39"/>
      <c r="MA195" s="39"/>
      <c r="MB195" s="39"/>
      <c r="MC195" s="39"/>
      <c r="MD195" s="39"/>
      <c r="ME195" s="39"/>
      <c r="MF195" s="39"/>
      <c r="MG195" s="39" t="s">
        <v>2271</v>
      </c>
      <c r="MH195" s="54" t="s">
        <v>355</v>
      </c>
      <c r="MI195" s="54" t="s">
        <v>355</v>
      </c>
      <c r="MJ195" s="39" t="s">
        <v>1121</v>
      </c>
      <c r="MK195" s="39">
        <v>0</v>
      </c>
      <c r="ML195" s="39">
        <v>0</v>
      </c>
      <c r="MM195" s="39">
        <v>1</v>
      </c>
      <c r="MN195" s="39">
        <v>0</v>
      </c>
      <c r="MO195" s="39">
        <v>0</v>
      </c>
      <c r="MP195" s="39">
        <v>0</v>
      </c>
      <c r="MQ195" s="39">
        <v>0</v>
      </c>
      <c r="MR195" s="39">
        <v>0</v>
      </c>
      <c r="MS195" s="39"/>
      <c r="MT195" s="54" t="s">
        <v>355</v>
      </c>
      <c r="MU195" s="39">
        <v>0</v>
      </c>
      <c r="MV195" s="39">
        <v>0</v>
      </c>
      <c r="MW195" s="39"/>
      <c r="MX195" s="39">
        <v>0</v>
      </c>
      <c r="MY195" s="39">
        <v>1</v>
      </c>
      <c r="MZ195" s="39">
        <v>0</v>
      </c>
      <c r="NA195" s="39"/>
      <c r="NB195" s="39" t="s">
        <v>325</v>
      </c>
      <c r="NC195" s="39">
        <v>1</v>
      </c>
      <c r="ND195" s="39">
        <v>0</v>
      </c>
      <c r="NE195" s="39">
        <v>0</v>
      </c>
      <c r="NF195" s="39">
        <v>0</v>
      </c>
      <c r="NG195" s="39" t="s">
        <v>326</v>
      </c>
      <c r="NH195" s="39">
        <v>0</v>
      </c>
      <c r="NI195" s="39">
        <v>0</v>
      </c>
      <c r="NJ195" s="39">
        <v>0</v>
      </c>
      <c r="NK195" s="39">
        <v>1</v>
      </c>
      <c r="NL195" s="39">
        <v>0</v>
      </c>
      <c r="NM195" s="39">
        <v>0</v>
      </c>
      <c r="NN195" s="39">
        <v>0</v>
      </c>
      <c r="NO195" s="39">
        <v>0</v>
      </c>
      <c r="NP195" s="39">
        <v>0</v>
      </c>
      <c r="NQ195" s="39">
        <v>0</v>
      </c>
      <c r="NR195" s="39">
        <v>0</v>
      </c>
      <c r="NS195" s="39"/>
      <c r="NT195" s="39"/>
      <c r="NU195" s="39" t="s">
        <v>327</v>
      </c>
      <c r="NV195" s="39" t="s">
        <v>327</v>
      </c>
      <c r="NW195" s="39"/>
      <c r="NX195" s="39"/>
      <c r="NY195" s="39"/>
      <c r="NZ195" s="39"/>
      <c r="OA195" s="39"/>
      <c r="OB195" s="39"/>
      <c r="OC195" s="39"/>
      <c r="OD195" s="39"/>
      <c r="OE195" s="39"/>
      <c r="OF195" s="39"/>
      <c r="OG195" s="39"/>
      <c r="OH195" s="39"/>
      <c r="OI195" s="39"/>
      <c r="OJ195" s="39"/>
      <c r="OK195" s="39"/>
      <c r="OL195" s="39"/>
      <c r="OM195" s="39"/>
      <c r="ON195" s="39"/>
      <c r="OO195" s="39"/>
      <c r="OP195" s="39"/>
      <c r="OQ195" s="39"/>
      <c r="OR195" s="39"/>
      <c r="OS195" s="39"/>
      <c r="OT195" s="39"/>
      <c r="OU195" s="39"/>
      <c r="OV195" s="39"/>
      <c r="OW195" s="39"/>
      <c r="OX195" s="39"/>
      <c r="OY195" s="39"/>
      <c r="OZ195" s="39"/>
      <c r="PA195" s="39"/>
      <c r="PB195" s="39"/>
      <c r="PC195" s="39"/>
      <c r="PD195" s="39"/>
      <c r="PE195" s="39"/>
      <c r="PF195" s="39"/>
      <c r="PG195" s="39"/>
      <c r="PH195" s="39"/>
      <c r="PI195" s="39"/>
      <c r="PJ195" s="39"/>
      <c r="PK195" s="39"/>
      <c r="PL195" s="39"/>
      <c r="PM195" s="39"/>
      <c r="PN195" s="39"/>
      <c r="PO195" s="39"/>
      <c r="PP195" s="39"/>
      <c r="PQ195" s="39"/>
      <c r="PR195" s="39"/>
      <c r="PS195" s="39"/>
      <c r="PT195" s="39"/>
      <c r="PU195" s="39"/>
      <c r="PV195" s="39"/>
      <c r="PW195" s="39"/>
      <c r="PX195" s="39"/>
      <c r="PY195" s="39"/>
      <c r="PZ195" s="39"/>
      <c r="QA195" s="39"/>
      <c r="QB195" s="39"/>
      <c r="QC195" s="39"/>
      <c r="QD195" s="39"/>
      <c r="QE195" s="39"/>
      <c r="QF195" s="39"/>
      <c r="QG195" s="39"/>
      <c r="QH195" s="39"/>
      <c r="QI195" s="39"/>
      <c r="QJ195" s="39"/>
      <c r="QK195" s="39"/>
      <c r="QL195" s="39"/>
      <c r="QM195" s="39"/>
      <c r="QN195" s="39"/>
      <c r="QO195" s="39"/>
      <c r="QP195" s="39"/>
      <c r="QQ195" s="39"/>
      <c r="QR195" s="39"/>
      <c r="QS195" s="39"/>
      <c r="QT195" s="39"/>
      <c r="QU195" s="39"/>
      <c r="QV195" s="39"/>
      <c r="QW195" s="39"/>
      <c r="QX195" s="39"/>
      <c r="QY195" s="39"/>
      <c r="QZ195" s="39"/>
      <c r="RA195" s="39"/>
      <c r="RB195" s="39"/>
      <c r="RC195" s="39"/>
      <c r="RD195" s="39"/>
      <c r="RE195" s="39"/>
      <c r="RF195" s="39"/>
      <c r="RG195" s="39"/>
      <c r="RH195" s="39"/>
      <c r="RI195" s="39"/>
      <c r="RJ195" s="39"/>
      <c r="RK195" s="39"/>
      <c r="RL195" s="39"/>
      <c r="RM195" s="39"/>
      <c r="RN195" s="39"/>
      <c r="RO195" s="39"/>
      <c r="RP195" s="39"/>
      <c r="RQ195" s="39"/>
      <c r="RR195" s="39"/>
      <c r="RS195" s="39"/>
      <c r="RT195" s="39"/>
      <c r="RU195" s="39"/>
      <c r="RV195" s="39"/>
      <c r="RW195" s="39"/>
      <c r="RX195" s="39"/>
      <c r="RY195" s="39"/>
      <c r="RZ195" s="39"/>
      <c r="SA195" s="39"/>
      <c r="SB195" s="39"/>
      <c r="SC195" s="39"/>
      <c r="SD195" s="39"/>
      <c r="SE195" s="39"/>
      <c r="SF195" s="39"/>
      <c r="SG195" s="39"/>
      <c r="SH195" s="39"/>
      <c r="SI195" s="39"/>
      <c r="SJ195" s="39"/>
      <c r="SK195" s="39"/>
      <c r="SL195" s="39"/>
      <c r="SM195" s="39"/>
      <c r="SN195" s="39"/>
      <c r="SO195" s="39"/>
      <c r="SP195" s="39"/>
      <c r="SQ195" s="39"/>
      <c r="SR195" s="39"/>
      <c r="SS195" s="39"/>
      <c r="ST195" s="39"/>
      <c r="SU195" s="39"/>
      <c r="SV195" s="39"/>
      <c r="SW195" s="39"/>
      <c r="SX195" s="39"/>
      <c r="SY195" s="39"/>
      <c r="SZ195" s="39"/>
      <c r="TA195" s="39"/>
      <c r="TB195" s="39"/>
      <c r="TC195" s="39"/>
      <c r="TD195" s="39"/>
      <c r="TE195" s="39"/>
      <c r="TF195" s="39"/>
      <c r="TG195" s="39"/>
      <c r="TH195" s="39"/>
      <c r="TI195" s="39"/>
      <c r="TJ195" s="39"/>
      <c r="TK195" s="39"/>
      <c r="TL195" s="39"/>
      <c r="TM195" s="39"/>
      <c r="TN195" s="39"/>
      <c r="TO195" s="39"/>
      <c r="TP195" s="39"/>
      <c r="TQ195" s="39"/>
      <c r="TR195" s="39"/>
      <c r="TS195" s="39"/>
      <c r="TT195" s="39"/>
      <c r="TU195" s="39"/>
      <c r="TV195" s="39"/>
      <c r="TW195" s="39"/>
      <c r="TX195" s="39"/>
      <c r="TY195" s="39"/>
      <c r="TZ195" s="39"/>
      <c r="UA195" s="39"/>
      <c r="UB195" s="39"/>
      <c r="UC195" s="39"/>
      <c r="UD195" s="39"/>
      <c r="UE195" s="39"/>
      <c r="UF195" s="39"/>
      <c r="UG195" s="39"/>
      <c r="UH195" s="39"/>
      <c r="UI195" s="39"/>
      <c r="UJ195" s="39"/>
      <c r="UK195" s="39"/>
      <c r="UL195" s="39"/>
      <c r="UM195" s="39"/>
      <c r="UN195" s="39"/>
      <c r="UO195" s="39"/>
      <c r="UP195" s="39"/>
      <c r="UQ195" s="39"/>
      <c r="UR195" s="39"/>
      <c r="US195" s="39"/>
      <c r="UT195" s="39"/>
      <c r="UU195" s="39"/>
      <c r="UV195" s="39"/>
      <c r="UW195" s="39"/>
      <c r="UX195" s="39"/>
      <c r="UY195" s="39"/>
      <c r="UZ195" s="39"/>
      <c r="VA195" s="39"/>
      <c r="VB195" s="39"/>
      <c r="VC195" s="39"/>
      <c r="VD195" s="39"/>
      <c r="VE195" s="39"/>
      <c r="VF195" s="39"/>
      <c r="VG195" s="39"/>
      <c r="VH195" s="39"/>
      <c r="VI195" s="39"/>
      <c r="VJ195" s="39"/>
      <c r="VK195" s="39"/>
      <c r="VL195" s="39"/>
      <c r="VM195" s="39"/>
      <c r="VN195" s="39"/>
      <c r="VO195" s="39"/>
      <c r="VP195" s="39"/>
      <c r="VQ195" s="39"/>
      <c r="VR195" s="39"/>
      <c r="VS195" s="39" t="s">
        <v>1194</v>
      </c>
      <c r="VT195" s="39">
        <v>1</v>
      </c>
      <c r="VU195" s="39">
        <v>1</v>
      </c>
      <c r="VV195" s="39">
        <v>1</v>
      </c>
      <c r="VW195" s="39">
        <v>1</v>
      </c>
      <c r="VX195" s="39">
        <v>1</v>
      </c>
      <c r="VY195" s="39">
        <v>1</v>
      </c>
      <c r="VZ195" s="39">
        <v>1</v>
      </c>
      <c r="WA195" s="39">
        <v>0</v>
      </c>
      <c r="WB195" s="39"/>
      <c r="WC195" s="39">
        <v>0</v>
      </c>
      <c r="WD195" s="39">
        <v>0</v>
      </c>
      <c r="WE195" s="39">
        <v>0</v>
      </c>
      <c r="WF195" s="39"/>
      <c r="WG195" s="39" t="s">
        <v>4486</v>
      </c>
      <c r="WH195" s="39" t="s">
        <v>4096</v>
      </c>
      <c r="WI195" s="39" t="s">
        <v>355</v>
      </c>
      <c r="WJ195" s="39">
        <v>0</v>
      </c>
      <c r="WK195" s="39">
        <v>0</v>
      </c>
      <c r="WL195" s="39">
        <v>0</v>
      </c>
      <c r="WM195" s="39">
        <v>0</v>
      </c>
      <c r="WN195" s="39">
        <v>0</v>
      </c>
      <c r="WO195" s="39">
        <v>0</v>
      </c>
      <c r="WP195" s="39">
        <v>0</v>
      </c>
      <c r="WQ195" s="39">
        <v>0</v>
      </c>
      <c r="WR195" s="39">
        <v>0</v>
      </c>
      <c r="WS195" s="39">
        <v>0</v>
      </c>
      <c r="WT195" s="39">
        <v>0</v>
      </c>
      <c r="WU195" s="39"/>
      <c r="WV195" s="39">
        <v>0</v>
      </c>
      <c r="WW195" s="39">
        <v>1</v>
      </c>
      <c r="WX195" s="39">
        <v>0</v>
      </c>
      <c r="WY195" s="39"/>
      <c r="WZ195" s="39"/>
      <c r="XA195" s="39" t="s">
        <v>327</v>
      </c>
      <c r="XB195" s="39"/>
      <c r="XC195" s="39"/>
      <c r="XD195" s="39"/>
      <c r="XE195" s="39"/>
      <c r="XF195" s="39"/>
      <c r="XG195" s="39"/>
      <c r="XH195" s="39"/>
      <c r="XI195" s="39"/>
      <c r="XJ195" s="39" t="s">
        <v>327</v>
      </c>
      <c r="XK195" s="39" t="s">
        <v>327</v>
      </c>
      <c r="XL195" s="39"/>
      <c r="XM195" s="39"/>
      <c r="XN195" s="39">
        <v>0</v>
      </c>
      <c r="XO195" s="39">
        <v>0</v>
      </c>
      <c r="XP195" s="39">
        <v>0</v>
      </c>
      <c r="XQ195" s="39"/>
      <c r="XR195" s="39">
        <v>0</v>
      </c>
      <c r="XS195" s="39">
        <v>0</v>
      </c>
      <c r="XT195" s="39">
        <v>0</v>
      </c>
      <c r="XU195" s="39"/>
      <c r="XV195" s="39"/>
      <c r="XW195" s="39" t="s">
        <v>1915</v>
      </c>
      <c r="XX195" s="39">
        <v>234087561</v>
      </c>
      <c r="XY195" s="39" t="s">
        <v>3511</v>
      </c>
      <c r="XZ195" s="38">
        <v>44520.588067129633</v>
      </c>
      <c r="YA195" s="39"/>
      <c r="YB195" s="39"/>
      <c r="YC195" s="39" t="s">
        <v>336</v>
      </c>
      <c r="YD195" s="39" t="s">
        <v>337</v>
      </c>
      <c r="YE195" s="39"/>
      <c r="YF195" s="39">
        <v>209</v>
      </c>
    </row>
    <row r="196" spans="1:656" s="6" customFormat="1" x14ac:dyDescent="0.25">
      <c r="A196" s="37">
        <v>44520.67230395833</v>
      </c>
      <c r="B196" s="38">
        <v>44520.710493125</v>
      </c>
      <c r="C196" s="38">
        <v>44520</v>
      </c>
      <c r="D196" s="39" t="s">
        <v>2735</v>
      </c>
      <c r="E196" s="39" t="s">
        <v>1027</v>
      </c>
      <c r="F196" s="38">
        <v>44520</v>
      </c>
      <c r="G196" s="39" t="s">
        <v>310</v>
      </c>
      <c r="H196" s="39" t="s">
        <v>310</v>
      </c>
      <c r="I196" s="39" t="s">
        <v>1915</v>
      </c>
      <c r="J196" s="39" t="s">
        <v>1029</v>
      </c>
      <c r="K196" s="39" t="s">
        <v>313</v>
      </c>
      <c r="L196" s="39"/>
      <c r="M196" s="39" t="s">
        <v>314</v>
      </c>
      <c r="N196" s="39" t="s">
        <v>310</v>
      </c>
      <c r="O196" s="39" t="s">
        <v>315</v>
      </c>
      <c r="P196" s="39" t="s">
        <v>316</v>
      </c>
      <c r="Q196" s="39"/>
      <c r="R196" s="39" t="s">
        <v>317</v>
      </c>
      <c r="S196" s="39">
        <v>4</v>
      </c>
      <c r="T196" s="39">
        <v>0</v>
      </c>
      <c r="U196" s="39">
        <v>4</v>
      </c>
      <c r="V196" s="39" t="s">
        <v>319</v>
      </c>
      <c r="W196" s="39">
        <v>0</v>
      </c>
      <c r="X196" s="39">
        <v>1</v>
      </c>
      <c r="Y196" s="39">
        <v>0</v>
      </c>
      <c r="Z196" s="39">
        <v>0</v>
      </c>
      <c r="AA196" s="39"/>
      <c r="AB196" s="39"/>
      <c r="AC196" s="39"/>
      <c r="AD196" s="39"/>
      <c r="AE196" s="39"/>
      <c r="AF196" s="39" t="s">
        <v>310</v>
      </c>
      <c r="AG196" s="39" t="s">
        <v>339</v>
      </c>
      <c r="AH196" s="39">
        <v>1</v>
      </c>
      <c r="AI196" s="39">
        <v>0</v>
      </c>
      <c r="AJ196" s="39">
        <v>0</v>
      </c>
      <c r="AK196" s="39">
        <v>0</v>
      </c>
      <c r="AL196" s="39">
        <v>0</v>
      </c>
      <c r="AM196" s="39">
        <v>0</v>
      </c>
      <c r="AN196" s="39">
        <v>0</v>
      </c>
      <c r="AO196" s="39">
        <v>0</v>
      </c>
      <c r="AP196" s="39"/>
      <c r="AQ196" s="39" t="s">
        <v>383</v>
      </c>
      <c r="AR196" s="39"/>
      <c r="AS196" s="39">
        <v>100</v>
      </c>
      <c r="AT196" s="39" t="s">
        <v>327</v>
      </c>
      <c r="AU196" s="39"/>
      <c r="AV196" s="39"/>
      <c r="AW196" s="39"/>
      <c r="AX196" s="39"/>
      <c r="AY196" s="39"/>
      <c r="AZ196" s="39"/>
      <c r="BA196" s="39"/>
      <c r="BB196" s="39"/>
      <c r="BC196" s="39"/>
      <c r="BD196" s="39"/>
      <c r="BE196" s="39"/>
      <c r="BF196" s="39"/>
      <c r="BG196" s="39"/>
      <c r="BH196" s="39"/>
      <c r="BI196" s="39"/>
      <c r="BJ196" s="39"/>
      <c r="BK196" s="39"/>
      <c r="BL196" s="39"/>
      <c r="BM196" s="39"/>
      <c r="BN196" s="39"/>
      <c r="BO196" s="39" t="s">
        <v>427</v>
      </c>
      <c r="BP196" s="39"/>
      <c r="BQ196" s="39"/>
      <c r="BR196" s="39"/>
      <c r="BS196" s="39"/>
      <c r="BT196" s="39"/>
      <c r="BU196" s="39"/>
      <c r="BV196" s="39"/>
      <c r="BW196" s="39"/>
      <c r="BX196" s="39"/>
      <c r="BY196" s="39"/>
      <c r="BZ196" s="39"/>
      <c r="CA196" s="39"/>
      <c r="CB196" s="39"/>
      <c r="CC196" s="39"/>
      <c r="CD196" s="39"/>
      <c r="CE196" s="39"/>
      <c r="CF196" s="39"/>
      <c r="CG196" s="39"/>
      <c r="CH196" s="39"/>
      <c r="CI196" s="39"/>
      <c r="CJ196" s="39"/>
      <c r="CK196" s="39"/>
      <c r="CL196" s="39"/>
      <c r="CM196" s="39"/>
      <c r="CN196" s="39"/>
      <c r="CO196" s="39"/>
      <c r="CP196" s="39"/>
      <c r="CQ196" s="39"/>
      <c r="CR196" s="39"/>
      <c r="CS196" s="39"/>
      <c r="CT196" s="39"/>
      <c r="CU196" s="39"/>
      <c r="CV196" s="39"/>
      <c r="CW196" s="39"/>
      <c r="CX196" s="39"/>
      <c r="CY196" s="39"/>
      <c r="CZ196" s="39"/>
      <c r="DA196" s="39"/>
      <c r="DB196" s="39"/>
      <c r="DC196" s="39"/>
      <c r="DD196" s="39"/>
      <c r="DE196" s="39"/>
      <c r="DF196" s="39"/>
      <c r="DG196" s="39"/>
      <c r="DH196" s="39"/>
      <c r="DI196" s="39"/>
      <c r="DJ196" s="39"/>
      <c r="DK196" s="39"/>
      <c r="DL196" s="39"/>
      <c r="DM196" s="39"/>
      <c r="DN196" s="39"/>
      <c r="DO196" s="39"/>
      <c r="DP196" s="39"/>
      <c r="DQ196" s="39"/>
      <c r="DR196" s="39"/>
      <c r="DS196" s="39"/>
      <c r="DT196" s="39"/>
      <c r="DU196" s="39"/>
      <c r="DV196" s="39"/>
      <c r="DW196" s="39"/>
      <c r="DX196" s="39"/>
      <c r="DY196" s="39"/>
      <c r="DZ196" s="39"/>
      <c r="EA196" s="39"/>
      <c r="EB196" s="39"/>
      <c r="EC196" s="39"/>
      <c r="ED196" s="39"/>
      <c r="EE196" s="39"/>
      <c r="EF196" s="39"/>
      <c r="EG196" s="39"/>
      <c r="EH196" s="39"/>
      <c r="EI196" s="39"/>
      <c r="EJ196" s="39" t="s">
        <v>318</v>
      </c>
      <c r="EK196" s="39">
        <v>1</v>
      </c>
      <c r="EL196" s="39">
        <v>0</v>
      </c>
      <c r="EM196" s="39">
        <v>0</v>
      </c>
      <c r="EN196" s="39">
        <v>0</v>
      </c>
      <c r="EO196" s="39">
        <v>0</v>
      </c>
      <c r="EP196" s="39">
        <v>0</v>
      </c>
      <c r="EQ196" s="39"/>
      <c r="ER196" s="39" t="s">
        <v>384</v>
      </c>
      <c r="ES196" s="39">
        <v>1</v>
      </c>
      <c r="ET196" s="39">
        <v>0</v>
      </c>
      <c r="EU196" s="39">
        <v>0</v>
      </c>
      <c r="EV196" s="39">
        <v>0</v>
      </c>
      <c r="EW196" s="39">
        <v>0</v>
      </c>
      <c r="EX196" s="39">
        <v>0</v>
      </c>
      <c r="EY196" s="39">
        <v>0</v>
      </c>
      <c r="EZ196" s="39">
        <v>0</v>
      </c>
      <c r="FA196" s="39">
        <v>0</v>
      </c>
      <c r="FB196" s="39">
        <v>0</v>
      </c>
      <c r="FC196" s="39">
        <v>0</v>
      </c>
      <c r="FD196" s="39">
        <v>0</v>
      </c>
      <c r="FE196" s="39">
        <v>0</v>
      </c>
      <c r="FF196" s="39">
        <v>0</v>
      </c>
      <c r="FG196" s="39">
        <v>0</v>
      </c>
      <c r="FH196" s="39">
        <v>0</v>
      </c>
      <c r="FI196" s="39">
        <v>0</v>
      </c>
      <c r="FJ196" s="39"/>
      <c r="FK196" s="39" t="s">
        <v>318</v>
      </c>
      <c r="FL196" s="39">
        <v>1</v>
      </c>
      <c r="FM196" s="39">
        <v>0</v>
      </c>
      <c r="FN196" s="39">
        <v>0</v>
      </c>
      <c r="FO196" s="39">
        <v>0</v>
      </c>
      <c r="FP196" s="39">
        <v>0</v>
      </c>
      <c r="FQ196" s="39">
        <v>0</v>
      </c>
      <c r="FR196" s="39"/>
      <c r="FS196" s="39"/>
      <c r="FT196" s="39"/>
      <c r="FU196" s="39"/>
      <c r="FV196" s="39"/>
      <c r="FW196" s="39"/>
      <c r="FX196" s="39"/>
      <c r="FY196" s="39"/>
      <c r="FZ196" s="39"/>
      <c r="GA196" s="39"/>
      <c r="GB196" s="39"/>
      <c r="GC196" s="39"/>
      <c r="GD196" s="39"/>
      <c r="GE196" s="39"/>
      <c r="GF196" s="39"/>
      <c r="GG196" s="39"/>
      <c r="GH196" s="39"/>
      <c r="GI196" s="39"/>
      <c r="GJ196" s="39"/>
      <c r="GK196" s="39"/>
      <c r="GL196" s="39"/>
      <c r="GM196" s="39"/>
      <c r="GN196" s="39"/>
      <c r="GO196" s="39"/>
      <c r="GP196" s="39"/>
      <c r="GQ196" s="39"/>
      <c r="GR196" s="39"/>
      <c r="GS196" s="39"/>
      <c r="GT196" s="39"/>
      <c r="GU196" s="39"/>
      <c r="GV196" s="39"/>
      <c r="GW196" s="39"/>
      <c r="GX196" s="39"/>
      <c r="GY196" s="39"/>
      <c r="GZ196" s="39"/>
      <c r="HA196" s="39"/>
      <c r="HB196" s="39"/>
      <c r="HC196" s="39"/>
      <c r="HD196" s="39"/>
      <c r="HE196" s="39"/>
      <c r="HF196" s="39"/>
      <c r="HG196" s="39"/>
      <c r="HH196" s="39"/>
      <c r="HI196" s="39"/>
      <c r="HJ196" s="39"/>
      <c r="HK196" s="39"/>
      <c r="HL196" s="39"/>
      <c r="HM196" s="39"/>
      <c r="HN196" s="39"/>
      <c r="HO196" s="39"/>
      <c r="HP196" s="39"/>
      <c r="HQ196" s="39"/>
      <c r="HR196" s="39"/>
      <c r="HS196" s="39"/>
      <c r="HT196" s="39"/>
      <c r="HU196" s="39" t="s">
        <v>1161</v>
      </c>
      <c r="HV196" s="39"/>
      <c r="HW196" s="39" t="s">
        <v>385</v>
      </c>
      <c r="HX196" s="39"/>
      <c r="HY196" s="39"/>
      <c r="HZ196" s="39"/>
      <c r="IA196" s="39"/>
      <c r="IB196" s="39"/>
      <c r="IC196" s="39"/>
      <c r="ID196" s="39" t="s">
        <v>4307</v>
      </c>
      <c r="IE196" s="39" t="s">
        <v>4213</v>
      </c>
      <c r="IF196" s="39">
        <v>0</v>
      </c>
      <c r="IG196" s="39">
        <v>0</v>
      </c>
      <c r="IH196" s="39">
        <v>0</v>
      </c>
      <c r="II196" s="39">
        <v>0</v>
      </c>
      <c r="IJ196" s="39">
        <v>0</v>
      </c>
      <c r="IK196" s="39">
        <v>0</v>
      </c>
      <c r="IL196" s="39">
        <v>0</v>
      </c>
      <c r="IM196" s="39">
        <v>1</v>
      </c>
      <c r="IN196" s="39">
        <v>0</v>
      </c>
      <c r="IO196" s="39">
        <v>0</v>
      </c>
      <c r="IP196" s="39">
        <v>0</v>
      </c>
      <c r="IQ196" s="39"/>
      <c r="IR196" s="39" t="s">
        <v>4216</v>
      </c>
      <c r="IS196" s="39" t="s">
        <v>3515</v>
      </c>
      <c r="IT196" s="39">
        <v>1</v>
      </c>
      <c r="IU196" s="39">
        <v>0</v>
      </c>
      <c r="IV196" s="39">
        <v>1</v>
      </c>
      <c r="IW196" s="39">
        <v>1</v>
      </c>
      <c r="IX196" s="39">
        <v>0</v>
      </c>
      <c r="IY196" s="39">
        <v>1</v>
      </c>
      <c r="IZ196" s="39">
        <v>0</v>
      </c>
      <c r="JA196" s="39">
        <v>0</v>
      </c>
      <c r="JB196" s="39">
        <v>0</v>
      </c>
      <c r="JC196" s="39">
        <v>0</v>
      </c>
      <c r="JD196" s="39">
        <v>0</v>
      </c>
      <c r="JE196" s="39">
        <v>0</v>
      </c>
      <c r="JF196" s="39">
        <v>0</v>
      </c>
      <c r="JG196" s="39">
        <v>0</v>
      </c>
      <c r="JH196" s="39">
        <v>0</v>
      </c>
      <c r="JI196" s="39">
        <v>0</v>
      </c>
      <c r="JJ196" s="39"/>
      <c r="JK196" s="39" t="s">
        <v>389</v>
      </c>
      <c r="JL196" s="61" t="s">
        <v>351</v>
      </c>
      <c r="JM196" s="39"/>
      <c r="JN196" s="39" t="s">
        <v>352</v>
      </c>
      <c r="JO196" s="39"/>
      <c r="JP196" s="39"/>
      <c r="JQ196" s="39"/>
      <c r="JR196" s="39"/>
      <c r="JS196" s="39"/>
      <c r="JT196" s="39"/>
      <c r="JU196" s="39"/>
      <c r="JV196" s="39"/>
      <c r="JW196" s="39"/>
      <c r="JX196" s="39"/>
      <c r="JY196" s="39"/>
      <c r="JZ196" s="39"/>
      <c r="KA196" s="39"/>
      <c r="KB196" s="61"/>
      <c r="KC196" s="39"/>
      <c r="KD196" s="39"/>
      <c r="KE196" s="39"/>
      <c r="KF196" s="39"/>
      <c r="KG196" s="39"/>
      <c r="KH196" s="39"/>
      <c r="KI196" s="39"/>
      <c r="KJ196" s="39"/>
      <c r="KK196" s="39"/>
      <c r="KL196" s="39"/>
      <c r="KM196" s="39"/>
      <c r="KN196" s="39"/>
      <c r="KO196" s="39"/>
      <c r="KP196" s="39"/>
      <c r="KQ196" s="39"/>
      <c r="KR196" s="39"/>
      <c r="KS196" s="39"/>
      <c r="KT196" s="39"/>
      <c r="KU196" s="39"/>
      <c r="KV196" s="39"/>
      <c r="KW196" s="39"/>
      <c r="KX196" s="39"/>
      <c r="KY196" s="39"/>
      <c r="KZ196" s="39"/>
      <c r="LA196" s="39"/>
      <c r="LB196" s="39"/>
      <c r="LC196" s="39"/>
      <c r="LD196" s="39"/>
      <c r="LE196" s="39"/>
      <c r="LF196" s="39"/>
      <c r="LG196" s="39"/>
      <c r="LH196" s="39"/>
      <c r="LI196" s="39"/>
      <c r="LJ196" s="39"/>
      <c r="LK196" s="39"/>
      <c r="LL196" s="39"/>
      <c r="LM196" s="39"/>
      <c r="LN196" s="39"/>
      <c r="LO196" s="39"/>
      <c r="LP196" s="39"/>
      <c r="LQ196" s="39"/>
      <c r="LR196" s="39"/>
      <c r="LS196" s="39"/>
      <c r="LT196" s="39"/>
      <c r="LU196" s="39"/>
      <c r="LV196" s="39"/>
      <c r="LW196" s="39"/>
      <c r="LX196" s="39"/>
      <c r="LY196" s="39"/>
      <c r="LZ196" s="39"/>
      <c r="MA196" s="39"/>
      <c r="MB196" s="39"/>
      <c r="MC196" s="39"/>
      <c r="MD196" s="39"/>
      <c r="ME196" s="39"/>
      <c r="MF196" s="39"/>
      <c r="MG196" s="39" t="s">
        <v>2271</v>
      </c>
      <c r="MH196" s="39" t="s">
        <v>355</v>
      </c>
      <c r="MI196" s="39" t="s">
        <v>355</v>
      </c>
      <c r="MJ196" s="39" t="s">
        <v>3482</v>
      </c>
      <c r="MK196" s="39">
        <v>1</v>
      </c>
      <c r="ML196" s="39">
        <v>0</v>
      </c>
      <c r="MM196" s="39">
        <v>1</v>
      </c>
      <c r="MN196" s="39">
        <v>0</v>
      </c>
      <c r="MO196" s="39">
        <v>0</v>
      </c>
      <c r="MP196" s="39">
        <v>0</v>
      </c>
      <c r="MQ196" s="39">
        <v>0</v>
      </c>
      <c r="MR196" s="39">
        <v>0</v>
      </c>
      <c r="MS196" s="39"/>
      <c r="MT196" s="39" t="s">
        <v>4364</v>
      </c>
      <c r="MU196" s="39">
        <v>0</v>
      </c>
      <c r="MV196" s="39">
        <v>0</v>
      </c>
      <c r="MW196" s="39">
        <v>1</v>
      </c>
      <c r="MX196" s="39">
        <v>0</v>
      </c>
      <c r="MY196" s="39">
        <v>0</v>
      </c>
      <c r="MZ196" s="39">
        <v>0</v>
      </c>
      <c r="NA196" s="39"/>
      <c r="NB196" s="39" t="s">
        <v>325</v>
      </c>
      <c r="NC196" s="39">
        <v>1</v>
      </c>
      <c r="ND196" s="39">
        <v>0</v>
      </c>
      <c r="NE196" s="39">
        <v>0</v>
      </c>
      <c r="NF196" s="39">
        <v>0</v>
      </c>
      <c r="NG196" s="39" t="s">
        <v>3257</v>
      </c>
      <c r="NH196" s="39">
        <v>0</v>
      </c>
      <c r="NI196" s="39">
        <v>0</v>
      </c>
      <c r="NJ196" s="39">
        <v>1</v>
      </c>
      <c r="NK196" s="39">
        <v>1</v>
      </c>
      <c r="NL196" s="39">
        <v>1</v>
      </c>
      <c r="NM196" s="39">
        <v>0</v>
      </c>
      <c r="NN196" s="39">
        <v>0</v>
      </c>
      <c r="NO196" s="39">
        <v>0</v>
      </c>
      <c r="NP196" s="39">
        <v>0</v>
      </c>
      <c r="NQ196" s="39">
        <v>0</v>
      </c>
      <c r="NR196" s="39">
        <v>0</v>
      </c>
      <c r="NS196" s="39"/>
      <c r="NT196" s="39"/>
      <c r="NU196" s="39" t="s">
        <v>327</v>
      </c>
      <c r="NV196" s="39" t="s">
        <v>327</v>
      </c>
      <c r="NW196" s="39"/>
      <c r="NX196" s="39"/>
      <c r="NY196" s="39"/>
      <c r="NZ196" s="39"/>
      <c r="OA196" s="39"/>
      <c r="OB196" s="39"/>
      <c r="OC196" s="39"/>
      <c r="OD196" s="39"/>
      <c r="OE196" s="39"/>
      <c r="OF196" s="39"/>
      <c r="OG196" s="39"/>
      <c r="OH196" s="39"/>
      <c r="OI196" s="39"/>
      <c r="OJ196" s="39"/>
      <c r="OK196" s="39"/>
      <c r="OL196" s="39"/>
      <c r="OM196" s="39"/>
      <c r="ON196" s="39"/>
      <c r="OO196" s="39"/>
      <c r="OP196" s="39"/>
      <c r="OQ196" s="39"/>
      <c r="OR196" s="39"/>
      <c r="OS196" s="39"/>
      <c r="OT196" s="39"/>
      <c r="OU196" s="39"/>
      <c r="OV196" s="39"/>
      <c r="OW196" s="39"/>
      <c r="OX196" s="39"/>
      <c r="OY196" s="39"/>
      <c r="OZ196" s="39"/>
      <c r="PA196" s="39"/>
      <c r="PB196" s="39"/>
      <c r="PC196" s="39"/>
      <c r="PD196" s="39"/>
      <c r="PE196" s="39"/>
      <c r="PF196" s="39"/>
      <c r="PG196" s="39"/>
      <c r="PH196" s="39"/>
      <c r="PI196" s="39"/>
      <c r="PJ196" s="39"/>
      <c r="PK196" s="39"/>
      <c r="PL196" s="39"/>
      <c r="PM196" s="39"/>
      <c r="PN196" s="39"/>
      <c r="PO196" s="39"/>
      <c r="PP196" s="39"/>
      <c r="PQ196" s="39"/>
      <c r="PR196" s="39"/>
      <c r="PS196" s="39"/>
      <c r="PT196" s="39"/>
      <c r="PU196" s="39"/>
      <c r="PV196" s="39"/>
      <c r="PW196" s="39"/>
      <c r="PX196" s="39"/>
      <c r="PY196" s="39"/>
      <c r="PZ196" s="39"/>
      <c r="QA196" s="39"/>
      <c r="QB196" s="39"/>
      <c r="QC196" s="39"/>
      <c r="QD196" s="39"/>
      <c r="QE196" s="39"/>
      <c r="QF196" s="39"/>
      <c r="QG196" s="39"/>
      <c r="QH196" s="39"/>
      <c r="QI196" s="39"/>
      <c r="QJ196" s="39"/>
      <c r="QK196" s="39"/>
      <c r="QL196" s="39"/>
      <c r="QM196" s="39"/>
      <c r="QN196" s="39"/>
      <c r="QO196" s="39"/>
      <c r="QP196" s="39"/>
      <c r="QQ196" s="39"/>
      <c r="QR196" s="39"/>
      <c r="QS196" s="39"/>
      <c r="QT196" s="39"/>
      <c r="QU196" s="39"/>
      <c r="QV196" s="39"/>
      <c r="QW196" s="39"/>
      <c r="QX196" s="39"/>
      <c r="QY196" s="39"/>
      <c r="QZ196" s="39"/>
      <c r="RA196" s="39"/>
      <c r="RB196" s="39"/>
      <c r="RC196" s="39"/>
      <c r="RD196" s="39"/>
      <c r="RE196" s="39"/>
      <c r="RF196" s="39"/>
      <c r="RG196" s="39"/>
      <c r="RH196" s="39"/>
      <c r="RI196" s="39"/>
      <c r="RJ196" s="39"/>
      <c r="RK196" s="39"/>
      <c r="RL196" s="39"/>
      <c r="RM196" s="39"/>
      <c r="RN196" s="39"/>
      <c r="RO196" s="39"/>
      <c r="RP196" s="39"/>
      <c r="RQ196" s="39"/>
      <c r="RR196" s="39"/>
      <c r="RS196" s="39"/>
      <c r="RT196" s="39"/>
      <c r="RU196" s="39"/>
      <c r="RV196" s="39"/>
      <c r="RW196" s="39"/>
      <c r="RX196" s="39"/>
      <c r="RY196" s="39"/>
      <c r="RZ196" s="39"/>
      <c r="SA196" s="39"/>
      <c r="SB196" s="39"/>
      <c r="SC196" s="39"/>
      <c r="SD196" s="39"/>
      <c r="SE196" s="39"/>
      <c r="SF196" s="39"/>
      <c r="SG196" s="39"/>
      <c r="SH196" s="39"/>
      <c r="SI196" s="39"/>
      <c r="SJ196" s="39"/>
      <c r="SK196" s="39"/>
      <c r="SL196" s="39"/>
      <c r="SM196" s="39"/>
      <c r="SN196" s="39"/>
      <c r="SO196" s="39"/>
      <c r="SP196" s="39"/>
      <c r="SQ196" s="39"/>
      <c r="SR196" s="39"/>
      <c r="SS196" s="39"/>
      <c r="ST196" s="39"/>
      <c r="SU196" s="39"/>
      <c r="SV196" s="39"/>
      <c r="SW196" s="39"/>
      <c r="SX196" s="39"/>
      <c r="SY196" s="39"/>
      <c r="SZ196" s="39"/>
      <c r="TA196" s="39"/>
      <c r="TB196" s="39"/>
      <c r="TC196" s="39"/>
      <c r="TD196" s="39"/>
      <c r="TE196" s="39"/>
      <c r="TF196" s="39"/>
      <c r="TG196" s="39"/>
      <c r="TH196" s="39"/>
      <c r="TI196" s="39"/>
      <c r="TJ196" s="39"/>
      <c r="TK196" s="39"/>
      <c r="TL196" s="39"/>
      <c r="TM196" s="39"/>
      <c r="TN196" s="39"/>
      <c r="TO196" s="39"/>
      <c r="TP196" s="39"/>
      <c r="TQ196" s="39"/>
      <c r="TR196" s="39"/>
      <c r="TS196" s="39"/>
      <c r="TT196" s="39"/>
      <c r="TU196" s="39"/>
      <c r="TV196" s="39"/>
      <c r="TW196" s="39"/>
      <c r="TX196" s="39"/>
      <c r="TY196" s="39"/>
      <c r="TZ196" s="39"/>
      <c r="UA196" s="39"/>
      <c r="UB196" s="39"/>
      <c r="UC196" s="39"/>
      <c r="UD196" s="39"/>
      <c r="UE196" s="39"/>
      <c r="UF196" s="39"/>
      <c r="UG196" s="39"/>
      <c r="UH196" s="39"/>
      <c r="UI196" s="39"/>
      <c r="UJ196" s="39"/>
      <c r="UK196" s="39"/>
      <c r="UL196" s="39"/>
      <c r="UM196" s="39"/>
      <c r="UN196" s="39"/>
      <c r="UO196" s="39"/>
      <c r="UP196" s="39"/>
      <c r="UQ196" s="39"/>
      <c r="UR196" s="39"/>
      <c r="US196" s="39"/>
      <c r="UT196" s="39"/>
      <c r="UU196" s="39"/>
      <c r="UV196" s="39"/>
      <c r="UW196" s="39"/>
      <c r="UX196" s="39"/>
      <c r="UY196" s="39"/>
      <c r="UZ196" s="39"/>
      <c r="VA196" s="39"/>
      <c r="VB196" s="39"/>
      <c r="VC196" s="39"/>
      <c r="VD196" s="39"/>
      <c r="VE196" s="39"/>
      <c r="VF196" s="39"/>
      <c r="VG196" s="39"/>
      <c r="VH196" s="39"/>
      <c r="VI196" s="39"/>
      <c r="VJ196" s="39"/>
      <c r="VK196" s="39"/>
      <c r="VL196" s="39"/>
      <c r="VM196" s="39"/>
      <c r="VN196" s="39"/>
      <c r="VO196" s="39"/>
      <c r="VP196" s="39"/>
      <c r="VQ196" s="39"/>
      <c r="VR196" s="39"/>
      <c r="VS196" s="39" t="s">
        <v>3438</v>
      </c>
      <c r="VT196" s="39">
        <v>1</v>
      </c>
      <c r="VU196" s="39">
        <v>1</v>
      </c>
      <c r="VV196" s="39">
        <v>1</v>
      </c>
      <c r="VW196" s="39">
        <v>1</v>
      </c>
      <c r="VX196" s="39">
        <v>1</v>
      </c>
      <c r="VY196" s="39">
        <v>1</v>
      </c>
      <c r="VZ196" s="39">
        <v>1</v>
      </c>
      <c r="WA196" s="39">
        <v>0</v>
      </c>
      <c r="WB196" s="39"/>
      <c r="WC196" s="39">
        <v>0</v>
      </c>
      <c r="WD196" s="39">
        <v>0</v>
      </c>
      <c r="WE196" s="39">
        <v>0</v>
      </c>
      <c r="WF196" s="39"/>
      <c r="WG196" s="39" t="s">
        <v>4424</v>
      </c>
      <c r="WH196" s="39" t="s">
        <v>4096</v>
      </c>
      <c r="WI196" s="39" t="s">
        <v>355</v>
      </c>
      <c r="WJ196" s="39">
        <v>0</v>
      </c>
      <c r="WK196" s="39">
        <v>0</v>
      </c>
      <c r="WL196" s="39">
        <v>0</v>
      </c>
      <c r="WM196" s="39">
        <v>0</v>
      </c>
      <c r="WN196" s="39">
        <v>0</v>
      </c>
      <c r="WO196" s="39">
        <v>0</v>
      </c>
      <c r="WP196" s="39">
        <v>0</v>
      </c>
      <c r="WQ196" s="39">
        <v>0</v>
      </c>
      <c r="WR196" s="39">
        <v>0</v>
      </c>
      <c r="WS196" s="39">
        <v>0</v>
      </c>
      <c r="WT196" s="39">
        <v>0</v>
      </c>
      <c r="WU196" s="39"/>
      <c r="WV196" s="39">
        <v>0</v>
      </c>
      <c r="WW196" s="39">
        <v>1</v>
      </c>
      <c r="WX196" s="39">
        <v>0</v>
      </c>
      <c r="WY196" s="39"/>
      <c r="WZ196" s="39"/>
      <c r="XA196" s="39" t="s">
        <v>327</v>
      </c>
      <c r="XB196" s="39"/>
      <c r="XC196" s="39"/>
      <c r="XD196" s="39"/>
      <c r="XE196" s="39"/>
      <c r="XF196" s="39"/>
      <c r="XG196" s="39"/>
      <c r="XH196" s="39"/>
      <c r="XI196" s="39"/>
      <c r="XJ196" s="39" t="s">
        <v>327</v>
      </c>
      <c r="XK196" s="39" t="s">
        <v>327</v>
      </c>
      <c r="XL196" s="39"/>
      <c r="XM196" s="39"/>
      <c r="XN196" s="39">
        <v>0</v>
      </c>
      <c r="XO196" s="39">
        <v>0</v>
      </c>
      <c r="XP196" s="39">
        <v>0</v>
      </c>
      <c r="XQ196" s="39"/>
      <c r="XR196" s="39">
        <v>0</v>
      </c>
      <c r="XS196" s="39">
        <v>0</v>
      </c>
      <c r="XT196" s="39">
        <v>0</v>
      </c>
      <c r="XU196" s="39"/>
      <c r="XV196" s="39"/>
      <c r="XW196" s="39" t="s">
        <v>1915</v>
      </c>
      <c r="XX196" s="39">
        <v>234101303</v>
      </c>
      <c r="XY196" s="39" t="s">
        <v>3520</v>
      </c>
      <c r="XZ196" s="38">
        <v>44520.626469907409</v>
      </c>
      <c r="YA196" s="39"/>
      <c r="YB196" s="39"/>
      <c r="YC196" s="39" t="s">
        <v>336</v>
      </c>
      <c r="YD196" s="39" t="s">
        <v>337</v>
      </c>
      <c r="YE196" s="39"/>
      <c r="YF196" s="39">
        <v>210</v>
      </c>
    </row>
    <row r="197" spans="1:656" s="6" customFormat="1" x14ac:dyDescent="0.25">
      <c r="A197" s="52">
        <v>44520.759492951387</v>
      </c>
      <c r="B197" s="53">
        <v>44520.770766284717</v>
      </c>
      <c r="C197" s="53">
        <v>44520</v>
      </c>
      <c r="D197" s="54" t="s">
        <v>2735</v>
      </c>
      <c r="E197" s="54" t="s">
        <v>1027</v>
      </c>
      <c r="F197" s="53">
        <v>44520</v>
      </c>
      <c r="G197" s="54" t="s">
        <v>310</v>
      </c>
      <c r="H197" s="54" t="s">
        <v>310</v>
      </c>
      <c r="I197" s="54" t="s">
        <v>1915</v>
      </c>
      <c r="J197" s="54" t="s">
        <v>1029</v>
      </c>
      <c r="K197" s="54" t="s">
        <v>441</v>
      </c>
      <c r="L197" s="54"/>
      <c r="M197" s="54" t="s">
        <v>681</v>
      </c>
      <c r="N197" s="54" t="s">
        <v>327</v>
      </c>
      <c r="O197" s="54" t="s">
        <v>315</v>
      </c>
      <c r="P197" s="54" t="s">
        <v>316</v>
      </c>
      <c r="Q197" s="54"/>
      <c r="R197" s="54" t="s">
        <v>531</v>
      </c>
      <c r="S197" s="54">
        <v>4</v>
      </c>
      <c r="T197" s="54">
        <v>0</v>
      </c>
      <c r="U197" s="54">
        <v>4</v>
      </c>
      <c r="V197" s="54" t="s">
        <v>318</v>
      </c>
      <c r="W197" s="54">
        <v>1</v>
      </c>
      <c r="X197" s="54">
        <v>0</v>
      </c>
      <c r="Y197" s="54">
        <v>0</v>
      </c>
      <c r="Z197" s="54">
        <v>0</v>
      </c>
      <c r="AA197" s="54" t="s">
        <v>402</v>
      </c>
      <c r="AB197" s="54">
        <v>1</v>
      </c>
      <c r="AC197" s="54">
        <v>1</v>
      </c>
      <c r="AD197" s="54">
        <v>0</v>
      </c>
      <c r="AE197" s="54">
        <v>0</v>
      </c>
      <c r="AF197" s="54"/>
      <c r="AG197" s="54"/>
      <c r="AH197" s="54"/>
      <c r="AI197" s="54"/>
      <c r="AJ197" s="54"/>
      <c r="AK197" s="54"/>
      <c r="AL197" s="54"/>
      <c r="AM197" s="54"/>
      <c r="AN197" s="54"/>
      <c r="AO197" s="54"/>
      <c r="AP197" s="54"/>
      <c r="AQ197" s="54"/>
      <c r="AR197" s="54"/>
      <c r="AS197" s="54"/>
      <c r="AT197" s="54"/>
      <c r="AU197" s="54"/>
      <c r="AV197" s="54"/>
      <c r="AW197" s="54"/>
      <c r="AX197" s="54"/>
      <c r="AY197" s="54"/>
      <c r="AZ197" s="54"/>
      <c r="BA197" s="54"/>
      <c r="BB197" s="54"/>
      <c r="BC197" s="54"/>
      <c r="BD197" s="54"/>
      <c r="BE197" s="54"/>
      <c r="BF197" s="54"/>
      <c r="BG197" s="54"/>
      <c r="BH197" s="54"/>
      <c r="BI197" s="54"/>
      <c r="BJ197" s="54"/>
      <c r="BK197" s="54"/>
      <c r="BL197" s="54"/>
      <c r="BM197" s="54"/>
      <c r="BN197" s="54"/>
      <c r="BO197" s="54"/>
      <c r="BP197" s="54"/>
      <c r="BQ197" s="54"/>
      <c r="BR197" s="54"/>
      <c r="BS197" s="54"/>
      <c r="BT197" s="54"/>
      <c r="BU197" s="54"/>
      <c r="BV197" s="54"/>
      <c r="BW197" s="54"/>
      <c r="BX197" s="54"/>
      <c r="BY197" s="54"/>
      <c r="BZ197" s="54"/>
      <c r="CA197" s="54"/>
      <c r="CB197" s="54"/>
      <c r="CC197" s="54"/>
      <c r="CD197" s="54"/>
      <c r="CE197" s="54"/>
      <c r="CF197" s="54"/>
      <c r="CG197" s="54"/>
      <c r="CH197" s="54"/>
      <c r="CI197" s="54"/>
      <c r="CJ197" s="54"/>
      <c r="CK197" s="54"/>
      <c r="CL197" s="54"/>
      <c r="CM197" s="54"/>
      <c r="CN197" s="54"/>
      <c r="CO197" s="54"/>
      <c r="CP197" s="54"/>
      <c r="CQ197" s="54"/>
      <c r="CR197" s="54"/>
      <c r="CS197" s="54"/>
      <c r="CT197" s="54"/>
      <c r="CU197" s="54"/>
      <c r="CV197" s="54"/>
      <c r="CW197" s="54"/>
      <c r="CX197" s="54"/>
      <c r="CY197" s="54"/>
      <c r="CZ197" s="54"/>
      <c r="DA197" s="54"/>
      <c r="DB197" s="54"/>
      <c r="DC197" s="54"/>
      <c r="DD197" s="54"/>
      <c r="DE197" s="54"/>
      <c r="DF197" s="54"/>
      <c r="DG197" s="54"/>
      <c r="DH197" s="54"/>
      <c r="DI197" s="54"/>
      <c r="DJ197" s="54"/>
      <c r="DK197" s="54"/>
      <c r="DL197" s="54"/>
      <c r="DM197" s="54"/>
      <c r="DN197" s="54"/>
      <c r="DO197" s="54"/>
      <c r="DP197" s="54"/>
      <c r="DQ197" s="54"/>
      <c r="DR197" s="54"/>
      <c r="DS197" s="54"/>
      <c r="DT197" s="54"/>
      <c r="DU197" s="54"/>
      <c r="DV197" s="54"/>
      <c r="DW197" s="54"/>
      <c r="DX197" s="54"/>
      <c r="DY197" s="54"/>
      <c r="DZ197" s="54"/>
      <c r="EA197" s="54"/>
      <c r="EB197" s="54"/>
      <c r="EC197" s="54"/>
      <c r="ED197" s="54"/>
      <c r="EE197" s="54"/>
      <c r="EF197" s="54"/>
      <c r="EG197" s="54"/>
      <c r="EH197" s="54"/>
      <c r="EI197" s="54"/>
      <c r="EJ197" s="54" t="s">
        <v>318</v>
      </c>
      <c r="EK197" s="54">
        <v>1</v>
      </c>
      <c r="EL197" s="54">
        <v>0</v>
      </c>
      <c r="EM197" s="54">
        <v>0</v>
      </c>
      <c r="EN197" s="54">
        <v>0</v>
      </c>
      <c r="EO197" s="54">
        <v>0</v>
      </c>
      <c r="EP197" s="54">
        <v>0</v>
      </c>
      <c r="EQ197" s="54"/>
      <c r="ER197" s="54"/>
      <c r="ES197" s="54"/>
      <c r="ET197" s="54"/>
      <c r="EU197" s="54"/>
      <c r="EV197" s="54"/>
      <c r="EW197" s="54"/>
      <c r="EX197" s="54"/>
      <c r="EY197" s="54"/>
      <c r="EZ197" s="54"/>
      <c r="FA197" s="54"/>
      <c r="FB197" s="54"/>
      <c r="FC197" s="54"/>
      <c r="FD197" s="54"/>
      <c r="FE197" s="54"/>
      <c r="FF197" s="54"/>
      <c r="FG197" s="54"/>
      <c r="FH197" s="54"/>
      <c r="FI197" s="54"/>
      <c r="FJ197" s="54"/>
      <c r="FK197" s="54"/>
      <c r="FL197" s="54"/>
      <c r="FM197" s="54"/>
      <c r="FN197" s="54"/>
      <c r="FO197" s="54"/>
      <c r="FP197" s="54"/>
      <c r="FQ197" s="54"/>
      <c r="FR197" s="54"/>
      <c r="FS197" s="54"/>
      <c r="FT197" s="54"/>
      <c r="FU197" s="54"/>
      <c r="FV197" s="54"/>
      <c r="FW197" s="54"/>
      <c r="FX197" s="54"/>
      <c r="FY197" s="54"/>
      <c r="FZ197" s="54"/>
      <c r="GA197" s="54"/>
      <c r="GB197" s="54"/>
      <c r="GC197" s="54"/>
      <c r="GD197" s="54"/>
      <c r="GE197" s="54"/>
      <c r="GF197" s="54"/>
      <c r="GG197" s="54"/>
      <c r="GH197" s="54"/>
      <c r="GI197" s="54"/>
      <c r="GJ197" s="54"/>
      <c r="GK197" s="54"/>
      <c r="GL197" s="54"/>
      <c r="GM197" s="54"/>
      <c r="GN197" s="54"/>
      <c r="GO197" s="54"/>
      <c r="GP197" s="54"/>
      <c r="GQ197" s="54"/>
      <c r="GR197" s="54"/>
      <c r="GS197" s="54"/>
      <c r="GT197" s="54"/>
      <c r="GU197" s="54"/>
      <c r="GV197" s="54"/>
      <c r="GW197" s="54"/>
      <c r="GX197" s="54"/>
      <c r="GY197" s="54"/>
      <c r="GZ197" s="54"/>
      <c r="HA197" s="54"/>
      <c r="HB197" s="54"/>
      <c r="HC197" s="54"/>
      <c r="HD197" s="54"/>
      <c r="HE197" s="54"/>
      <c r="HF197" s="54"/>
      <c r="HG197" s="54"/>
      <c r="HH197" s="54"/>
      <c r="HI197" s="54"/>
      <c r="HJ197" s="54"/>
      <c r="HK197" s="54"/>
      <c r="HL197" s="54"/>
      <c r="HM197" s="54"/>
      <c r="HN197" s="54"/>
      <c r="HO197" s="54"/>
      <c r="HP197" s="54"/>
      <c r="HQ197" s="54"/>
      <c r="HR197" s="54"/>
      <c r="HS197" s="54"/>
      <c r="HT197" s="54"/>
      <c r="HU197" s="54"/>
      <c r="HV197" s="54"/>
      <c r="HW197" s="54"/>
      <c r="HX197" s="54"/>
      <c r="HY197" s="54"/>
      <c r="HZ197" s="54"/>
      <c r="IA197" s="54"/>
      <c r="IB197" s="54"/>
      <c r="IC197" s="54"/>
      <c r="ID197" s="54" t="s">
        <v>4254</v>
      </c>
      <c r="IE197" s="54"/>
      <c r="IF197" s="54"/>
      <c r="IG197" s="54"/>
      <c r="IH197" s="54"/>
      <c r="II197" s="54"/>
      <c r="IJ197" s="54"/>
      <c r="IK197" s="54"/>
      <c r="IL197" s="54"/>
      <c r="IM197" s="54"/>
      <c r="IN197" s="54"/>
      <c r="IO197" s="54"/>
      <c r="IP197" s="54"/>
      <c r="IQ197" s="54"/>
      <c r="IR197" s="39"/>
      <c r="IS197" s="54"/>
      <c r="IT197" s="54"/>
      <c r="IU197" s="54"/>
      <c r="IV197" s="54"/>
      <c r="IW197" s="54"/>
      <c r="IX197" s="54"/>
      <c r="IY197" s="54"/>
      <c r="IZ197" s="54"/>
      <c r="JA197" s="54"/>
      <c r="JB197" s="54"/>
      <c r="JC197" s="54"/>
      <c r="JD197" s="54"/>
      <c r="JE197" s="54"/>
      <c r="JF197" s="54"/>
      <c r="JG197" s="54"/>
      <c r="JH197" s="54"/>
      <c r="JI197" s="54"/>
      <c r="JJ197" s="54"/>
      <c r="JK197" s="54"/>
      <c r="JL197" s="54"/>
      <c r="JM197" s="54"/>
      <c r="JN197" s="58"/>
      <c r="JO197" s="58"/>
      <c r="JP197" s="54"/>
      <c r="JQ197" s="54"/>
      <c r="JR197" s="54"/>
      <c r="JS197" s="54"/>
      <c r="JT197" s="54"/>
      <c r="JU197" s="54"/>
      <c r="JV197" s="54"/>
      <c r="JW197" s="54"/>
      <c r="JX197" s="54"/>
      <c r="JY197" s="54"/>
      <c r="JZ197" s="54"/>
      <c r="KA197" s="54"/>
      <c r="KB197" s="59"/>
      <c r="KC197" s="54"/>
      <c r="KD197" s="54"/>
      <c r="KE197" s="54"/>
      <c r="KF197" s="54"/>
      <c r="KG197" s="54"/>
      <c r="KH197" s="54"/>
      <c r="KI197" s="54"/>
      <c r="KJ197" s="54"/>
      <c r="KK197" s="54"/>
      <c r="KL197" s="54"/>
      <c r="KM197" s="54"/>
      <c r="KN197" s="54"/>
      <c r="KO197" s="54"/>
      <c r="KP197" s="54"/>
      <c r="KQ197" s="54"/>
      <c r="KR197" s="54"/>
      <c r="KS197" s="54"/>
      <c r="KT197" s="54"/>
      <c r="KU197" s="54"/>
      <c r="KV197" s="54"/>
      <c r="KW197" s="54"/>
      <c r="KX197" s="54"/>
      <c r="KY197" s="54"/>
      <c r="KZ197" s="54"/>
      <c r="LA197" s="54"/>
      <c r="LB197" s="54"/>
      <c r="LC197" s="54"/>
      <c r="LD197" s="54"/>
      <c r="LE197" s="54"/>
      <c r="LF197" s="54"/>
      <c r="LG197" s="54"/>
      <c r="LH197" s="54"/>
      <c r="LI197" s="54"/>
      <c r="LJ197" s="54"/>
      <c r="LK197" s="54"/>
      <c r="LL197" s="54"/>
      <c r="LM197" s="54"/>
      <c r="LN197" s="54"/>
      <c r="LO197" s="54"/>
      <c r="LP197" s="54"/>
      <c r="LQ197" s="54"/>
      <c r="LR197" s="54"/>
      <c r="LS197" s="54"/>
      <c r="LT197" s="54"/>
      <c r="LU197" s="54"/>
      <c r="LV197" s="54"/>
      <c r="LW197" s="54"/>
      <c r="LX197" s="54"/>
      <c r="LY197" s="54"/>
      <c r="LZ197" s="54"/>
      <c r="MA197" s="54"/>
      <c r="MB197" s="54"/>
      <c r="MC197" s="54"/>
      <c r="MD197" s="54"/>
      <c r="ME197" s="54"/>
      <c r="MF197" s="54"/>
      <c r="MG197" s="54"/>
      <c r="MH197" s="54"/>
      <c r="MI197" s="54"/>
      <c r="MJ197" s="54" t="s">
        <v>3482</v>
      </c>
      <c r="MK197" s="54">
        <v>1</v>
      </c>
      <c r="ML197" s="54">
        <v>0</v>
      </c>
      <c r="MM197" s="54">
        <v>1</v>
      </c>
      <c r="MN197" s="54">
        <v>0</v>
      </c>
      <c r="MO197" s="54">
        <v>0</v>
      </c>
      <c r="MP197" s="54">
        <v>0</v>
      </c>
      <c r="MQ197" s="54">
        <v>0</v>
      </c>
      <c r="MR197" s="54">
        <v>0</v>
      </c>
      <c r="MS197" s="54"/>
      <c r="MT197" s="54"/>
      <c r="MU197" s="54"/>
      <c r="MV197" s="54"/>
      <c r="MW197" s="54"/>
      <c r="MX197" s="54"/>
      <c r="MY197" s="54"/>
      <c r="MZ197" s="54"/>
      <c r="NA197" s="54"/>
      <c r="NB197" s="54" t="s">
        <v>325</v>
      </c>
      <c r="NC197" s="54">
        <v>1</v>
      </c>
      <c r="ND197" s="54">
        <v>0</v>
      </c>
      <c r="NE197" s="54">
        <v>0</v>
      </c>
      <c r="NF197" s="54">
        <v>0</v>
      </c>
      <c r="NG197" s="54"/>
      <c r="NH197" s="54"/>
      <c r="NI197" s="54"/>
      <c r="NJ197" s="54"/>
      <c r="NK197" s="54"/>
      <c r="NL197" s="54"/>
      <c r="NM197" s="54"/>
      <c r="NN197" s="54"/>
      <c r="NO197" s="54"/>
      <c r="NP197" s="54"/>
      <c r="NQ197" s="54"/>
      <c r="NR197" s="54"/>
      <c r="NS197" s="54"/>
      <c r="NT197" s="54"/>
      <c r="NU197" s="54"/>
      <c r="NV197" s="54"/>
      <c r="NW197" s="54"/>
      <c r="NX197" s="54"/>
      <c r="NY197" s="54"/>
      <c r="NZ197" s="54"/>
      <c r="OA197" s="54"/>
      <c r="OB197" s="54"/>
      <c r="OC197" s="54"/>
      <c r="OD197" s="54"/>
      <c r="OE197" s="54"/>
      <c r="OF197" s="54"/>
      <c r="OG197" s="54"/>
      <c r="OH197" s="54"/>
      <c r="OI197" s="54"/>
      <c r="OJ197" s="54"/>
      <c r="OK197" s="54"/>
      <c r="OL197" s="54"/>
      <c r="OM197" s="54"/>
      <c r="ON197" s="54"/>
      <c r="OO197" s="54"/>
      <c r="OP197" s="54"/>
      <c r="OQ197" s="54"/>
      <c r="OR197" s="54"/>
      <c r="OS197" s="54"/>
      <c r="OT197" s="54"/>
      <c r="OU197" s="54"/>
      <c r="OV197" s="39" t="s">
        <v>3522</v>
      </c>
      <c r="OW197" s="54">
        <v>1</v>
      </c>
      <c r="OX197" s="54">
        <v>0</v>
      </c>
      <c r="OY197" s="54">
        <v>1</v>
      </c>
      <c r="OZ197" s="54">
        <v>0</v>
      </c>
      <c r="PA197" s="54">
        <v>0</v>
      </c>
      <c r="PB197" s="54">
        <v>0</v>
      </c>
      <c r="PC197" s="54">
        <v>0</v>
      </c>
      <c r="PD197" s="54">
        <v>0</v>
      </c>
      <c r="PE197" s="54"/>
      <c r="PF197" s="54"/>
      <c r="PG197" s="54"/>
      <c r="PH197" s="54">
        <v>0</v>
      </c>
      <c r="PI197" s="54">
        <v>0</v>
      </c>
      <c r="PJ197" s="54">
        <v>0</v>
      </c>
      <c r="PK197" s="54"/>
      <c r="PL197" s="54"/>
      <c r="PM197" s="54"/>
      <c r="PN197" s="54"/>
      <c r="PO197" s="54"/>
      <c r="PP197" s="54"/>
      <c r="PQ197" s="54"/>
      <c r="PR197" s="54"/>
      <c r="PS197" s="54"/>
      <c r="PT197" s="54"/>
      <c r="PU197" s="54"/>
      <c r="PV197" s="54"/>
      <c r="PW197" s="54"/>
      <c r="PX197" s="54"/>
      <c r="PY197" s="54"/>
      <c r="PZ197" s="54"/>
      <c r="QA197" s="54"/>
      <c r="QB197" s="54"/>
      <c r="QC197" s="54" t="s">
        <v>754</v>
      </c>
      <c r="QD197" s="54"/>
      <c r="QE197" s="54" t="s">
        <v>3523</v>
      </c>
      <c r="QF197" s="54">
        <v>0</v>
      </c>
      <c r="QG197" s="54">
        <v>0</v>
      </c>
      <c r="QH197" s="54">
        <v>1</v>
      </c>
      <c r="QI197" s="54">
        <v>1</v>
      </c>
      <c r="QJ197" s="54">
        <v>1</v>
      </c>
      <c r="QK197" s="54">
        <v>0</v>
      </c>
      <c r="QL197" s="54">
        <v>0</v>
      </c>
      <c r="QM197" s="54">
        <v>0</v>
      </c>
      <c r="QN197" s="54">
        <v>0</v>
      </c>
      <c r="QO197" s="54"/>
      <c r="QP197" s="54" t="s">
        <v>1177</v>
      </c>
      <c r="QQ197" s="54">
        <v>0</v>
      </c>
      <c r="QR197" s="54">
        <v>0</v>
      </c>
      <c r="QS197" s="54">
        <v>0</v>
      </c>
      <c r="QT197" s="54">
        <v>1</v>
      </c>
      <c r="QU197" s="54">
        <v>0</v>
      </c>
      <c r="QV197" s="54">
        <v>0</v>
      </c>
      <c r="QW197" s="54">
        <v>0</v>
      </c>
      <c r="QX197" s="54">
        <v>0</v>
      </c>
      <c r="QY197" s="54">
        <v>0</v>
      </c>
      <c r="QZ197" s="54"/>
      <c r="RA197" s="54"/>
      <c r="RB197" s="54"/>
      <c r="RC197" s="54"/>
      <c r="RD197" s="54"/>
      <c r="RE197" s="54"/>
      <c r="RF197" s="54"/>
      <c r="RG197" s="54"/>
      <c r="RH197" s="54"/>
      <c r="RI197" s="54"/>
      <c r="RJ197" s="54"/>
      <c r="RK197" s="54"/>
      <c r="RL197" s="54"/>
      <c r="RM197" s="54"/>
      <c r="RN197" s="54"/>
      <c r="RO197" s="54"/>
      <c r="RP197" s="54"/>
      <c r="RQ197" s="54"/>
      <c r="RR197" s="54"/>
      <c r="RS197" s="54"/>
      <c r="RT197" s="54"/>
      <c r="RU197" s="54"/>
      <c r="RV197" s="54"/>
      <c r="RW197" s="54"/>
      <c r="RX197" s="54"/>
      <c r="RY197" s="54"/>
      <c r="RZ197" s="54"/>
      <c r="SA197" s="54"/>
      <c r="SB197" s="54"/>
      <c r="SC197" s="54"/>
      <c r="SD197" s="54"/>
      <c r="SE197" s="54"/>
      <c r="SF197" s="54"/>
      <c r="SG197" s="54"/>
      <c r="SH197" s="54"/>
      <c r="SI197" s="54"/>
      <c r="SJ197" s="54"/>
      <c r="SK197" s="54"/>
      <c r="SL197" s="54"/>
      <c r="SM197" s="54"/>
      <c r="SN197" s="54"/>
      <c r="SO197" s="54"/>
      <c r="SP197" s="54"/>
      <c r="SQ197" s="54"/>
      <c r="SR197" s="54"/>
      <c r="SS197" s="54"/>
      <c r="ST197" s="54"/>
      <c r="SU197" s="54"/>
      <c r="SV197" s="54"/>
      <c r="SW197" s="54"/>
      <c r="SX197" s="54"/>
      <c r="SY197" s="54"/>
      <c r="SZ197" s="54"/>
      <c r="TA197" s="54"/>
      <c r="TB197" s="54"/>
      <c r="TC197" s="54"/>
      <c r="TD197" s="54"/>
      <c r="TE197" s="54"/>
      <c r="TF197" s="54"/>
      <c r="TG197" s="54"/>
      <c r="TH197" s="54"/>
      <c r="TI197" s="54"/>
      <c r="TJ197" s="54" t="s">
        <v>3524</v>
      </c>
      <c r="TK197" s="54">
        <v>0</v>
      </c>
      <c r="TL197" s="54">
        <v>1</v>
      </c>
      <c r="TM197" s="54">
        <v>0</v>
      </c>
      <c r="TN197" s="54">
        <v>1</v>
      </c>
      <c r="TO197" s="54">
        <v>0</v>
      </c>
      <c r="TP197" s="54">
        <v>0</v>
      </c>
      <c r="TQ197" s="54">
        <v>0</v>
      </c>
      <c r="TR197" s="54">
        <v>0</v>
      </c>
      <c r="TS197" s="54"/>
      <c r="TT197" s="54">
        <v>100</v>
      </c>
      <c r="TU197" s="54" t="s">
        <v>3525</v>
      </c>
      <c r="TV197" s="54">
        <v>0</v>
      </c>
      <c r="TW197" s="54">
        <v>0</v>
      </c>
      <c r="TX197" s="54">
        <v>1</v>
      </c>
      <c r="TY197" s="54">
        <v>1</v>
      </c>
      <c r="TZ197" s="54">
        <v>0</v>
      </c>
      <c r="UA197" s="54">
        <v>0</v>
      </c>
      <c r="UB197" s="54">
        <v>0</v>
      </c>
      <c r="UC197" s="54"/>
      <c r="UD197" s="54"/>
      <c r="UE197" s="54"/>
      <c r="UF197" s="54"/>
      <c r="UG197" s="54"/>
      <c r="UH197" s="54"/>
      <c r="UI197" s="54"/>
      <c r="UJ197" s="54"/>
      <c r="UK197" s="54"/>
      <c r="UL197" s="54"/>
      <c r="UM197" s="54"/>
      <c r="UN197" s="54"/>
      <c r="UO197" s="54"/>
      <c r="UP197" s="54"/>
      <c r="UQ197" s="54"/>
      <c r="UR197" s="54"/>
      <c r="US197" s="54"/>
      <c r="UT197" s="54"/>
      <c r="UU197" s="54"/>
      <c r="UV197" s="54"/>
      <c r="UW197" s="54"/>
      <c r="UX197" s="54"/>
      <c r="UY197" s="54"/>
      <c r="UZ197" s="54"/>
      <c r="VA197" s="54"/>
      <c r="VB197" s="54"/>
      <c r="VC197" s="54"/>
      <c r="VD197" s="54"/>
      <c r="VE197" s="54"/>
      <c r="VF197" s="54"/>
      <c r="VG197" s="54"/>
      <c r="VH197" s="54"/>
      <c r="VI197" s="54"/>
      <c r="VJ197" s="54"/>
      <c r="VK197" s="54"/>
      <c r="VL197" s="54"/>
      <c r="VM197" s="54"/>
      <c r="VN197" s="54"/>
      <c r="VO197" s="54"/>
      <c r="VP197" s="54"/>
      <c r="VQ197" s="54"/>
      <c r="VR197" s="54" t="s">
        <v>327</v>
      </c>
      <c r="VS197" s="54" t="s">
        <v>3526</v>
      </c>
      <c r="VT197" s="54">
        <v>1</v>
      </c>
      <c r="VU197" s="54">
        <v>1</v>
      </c>
      <c r="VV197" s="54">
        <v>1</v>
      </c>
      <c r="VW197" s="54">
        <v>1</v>
      </c>
      <c r="VX197" s="54">
        <v>1</v>
      </c>
      <c r="VY197" s="54">
        <v>1</v>
      </c>
      <c r="VZ197" s="54">
        <v>1</v>
      </c>
      <c r="WA197" s="54">
        <v>0</v>
      </c>
      <c r="WB197" s="54"/>
      <c r="WC197" s="54">
        <v>0</v>
      </c>
      <c r="WD197" s="54">
        <v>0</v>
      </c>
      <c r="WE197" s="54">
        <v>0</v>
      </c>
      <c r="WF197" s="54"/>
      <c r="WG197" s="54" t="s">
        <v>4487</v>
      </c>
      <c r="WH197" s="54" t="s">
        <v>4544</v>
      </c>
      <c r="WI197" s="54" t="s">
        <v>850</v>
      </c>
      <c r="WJ197" s="54">
        <v>0</v>
      </c>
      <c r="WK197" s="54">
        <v>0</v>
      </c>
      <c r="WL197" s="54">
        <v>0</v>
      </c>
      <c r="WM197" s="54">
        <v>0</v>
      </c>
      <c r="WN197" s="54">
        <v>0</v>
      </c>
      <c r="WO197" s="54">
        <v>0</v>
      </c>
      <c r="WP197" s="54">
        <v>0</v>
      </c>
      <c r="WQ197" s="54">
        <v>1</v>
      </c>
      <c r="WR197" s="54">
        <v>0</v>
      </c>
      <c r="WS197" s="54">
        <v>0</v>
      </c>
      <c r="WT197" s="54">
        <v>0</v>
      </c>
      <c r="WU197" s="54"/>
      <c r="WV197" s="54">
        <v>0</v>
      </c>
      <c r="WW197" s="54">
        <v>0</v>
      </c>
      <c r="WX197" s="54">
        <v>0</v>
      </c>
      <c r="WY197" s="54"/>
      <c r="WZ197" s="39" t="s">
        <v>5093</v>
      </c>
      <c r="XA197" s="54" t="s">
        <v>327</v>
      </c>
      <c r="XB197" s="54"/>
      <c r="XC197" s="54"/>
      <c r="XD197" s="54"/>
      <c r="XE197" s="54"/>
      <c r="XF197" s="54"/>
      <c r="XG197" s="54"/>
      <c r="XH197" s="54"/>
      <c r="XI197" s="54"/>
      <c r="XJ197" s="54" t="s">
        <v>327</v>
      </c>
      <c r="XK197" s="54" t="s">
        <v>327</v>
      </c>
      <c r="XL197" s="54"/>
      <c r="XM197" s="54" t="s">
        <v>598</v>
      </c>
      <c r="XN197" s="54">
        <v>0</v>
      </c>
      <c r="XO197" s="54">
        <v>0</v>
      </c>
      <c r="XP197" s="54">
        <v>1</v>
      </c>
      <c r="XQ197" s="54"/>
      <c r="XR197" s="54">
        <v>0</v>
      </c>
      <c r="XS197" s="54">
        <v>0</v>
      </c>
      <c r="XT197" s="54">
        <v>0</v>
      </c>
      <c r="XU197" s="54"/>
      <c r="XV197" s="54"/>
      <c r="XW197" s="54" t="s">
        <v>1915</v>
      </c>
      <c r="XX197" s="54">
        <v>234122660</v>
      </c>
      <c r="XY197" s="54" t="s">
        <v>3530</v>
      </c>
      <c r="XZ197" s="53">
        <v>44520.686747685177</v>
      </c>
      <c r="YA197" s="54"/>
      <c r="YB197" s="54"/>
      <c r="YC197" s="54" t="s">
        <v>336</v>
      </c>
      <c r="YD197" s="54" t="s">
        <v>337</v>
      </c>
      <c r="YE197" s="54"/>
      <c r="YF197" s="54">
        <v>211</v>
      </c>
    </row>
    <row r="198" spans="1:656" s="6" customFormat="1" x14ac:dyDescent="0.25">
      <c r="A198" s="56">
        <v>44520.771026134258</v>
      </c>
      <c r="B198" s="57">
        <v>44520.795364351849</v>
      </c>
      <c r="C198" s="57">
        <v>44520</v>
      </c>
      <c r="D198" s="58" t="s">
        <v>2735</v>
      </c>
      <c r="E198" s="58" t="s">
        <v>1027</v>
      </c>
      <c r="F198" s="57">
        <v>44520</v>
      </c>
      <c r="G198" s="58" t="s">
        <v>310</v>
      </c>
      <c r="H198" s="58" t="s">
        <v>310</v>
      </c>
      <c r="I198" s="58" t="s">
        <v>1915</v>
      </c>
      <c r="J198" s="58" t="s">
        <v>1029</v>
      </c>
      <c r="K198" s="58" t="s">
        <v>441</v>
      </c>
      <c r="L198" s="58"/>
      <c r="M198" s="58" t="s">
        <v>681</v>
      </c>
      <c r="N198" s="58" t="s">
        <v>310</v>
      </c>
      <c r="O198" s="58" t="s">
        <v>382</v>
      </c>
      <c r="P198" s="58" t="s">
        <v>316</v>
      </c>
      <c r="Q198" s="58"/>
      <c r="R198" s="58" t="s">
        <v>531</v>
      </c>
      <c r="S198" s="58">
        <v>3</v>
      </c>
      <c r="T198" s="58">
        <v>0</v>
      </c>
      <c r="U198" s="58">
        <v>2</v>
      </c>
      <c r="V198" s="58" t="s">
        <v>318</v>
      </c>
      <c r="W198" s="58">
        <v>1</v>
      </c>
      <c r="X198" s="58">
        <v>0</v>
      </c>
      <c r="Y198" s="58">
        <v>0</v>
      </c>
      <c r="Z198" s="58">
        <v>0</v>
      </c>
      <c r="AA198" s="58" t="s">
        <v>402</v>
      </c>
      <c r="AB198" s="58">
        <v>1</v>
      </c>
      <c r="AC198" s="58">
        <v>1</v>
      </c>
      <c r="AD198" s="58">
        <v>0</v>
      </c>
      <c r="AE198" s="58">
        <v>0</v>
      </c>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c r="BJ198" s="58"/>
      <c r="BK198" s="58"/>
      <c r="BL198" s="58"/>
      <c r="BM198" s="58"/>
      <c r="BN198" s="58"/>
      <c r="BO198" s="58"/>
      <c r="BP198" s="58"/>
      <c r="BQ198" s="58"/>
      <c r="BR198" s="58"/>
      <c r="BS198" s="58"/>
      <c r="BT198" s="58"/>
      <c r="BU198" s="58"/>
      <c r="BV198" s="58"/>
      <c r="BW198" s="58"/>
      <c r="BX198" s="58"/>
      <c r="BY198" s="58"/>
      <c r="BZ198" s="58"/>
      <c r="CA198" s="58"/>
      <c r="CB198" s="58"/>
      <c r="CC198" s="58"/>
      <c r="CD198" s="58"/>
      <c r="CE198" s="58"/>
      <c r="CF198" s="58"/>
      <c r="CG198" s="58"/>
      <c r="CH198" s="58"/>
      <c r="CI198" s="58"/>
      <c r="CJ198" s="58"/>
      <c r="CK198" s="58"/>
      <c r="CL198" s="58"/>
      <c r="CM198" s="58"/>
      <c r="CN198" s="58"/>
      <c r="CO198" s="58"/>
      <c r="CP198" s="58"/>
      <c r="CQ198" s="58"/>
      <c r="CR198" s="58"/>
      <c r="CS198" s="58"/>
      <c r="CT198" s="58"/>
      <c r="CU198" s="58"/>
      <c r="CV198" s="58"/>
      <c r="CW198" s="58"/>
      <c r="CX198" s="58"/>
      <c r="CY198" s="58"/>
      <c r="CZ198" s="58"/>
      <c r="DA198" s="58"/>
      <c r="DB198" s="58"/>
      <c r="DC198" s="58"/>
      <c r="DD198" s="58"/>
      <c r="DE198" s="58"/>
      <c r="DF198" s="58"/>
      <c r="DG198" s="58"/>
      <c r="DH198" s="58"/>
      <c r="DI198" s="58"/>
      <c r="DJ198" s="58"/>
      <c r="DK198" s="58"/>
      <c r="DL198" s="58"/>
      <c r="DM198" s="58"/>
      <c r="DN198" s="58"/>
      <c r="DO198" s="58"/>
      <c r="DP198" s="58"/>
      <c r="DQ198" s="58"/>
      <c r="DR198" s="58"/>
      <c r="DS198" s="58"/>
      <c r="DT198" s="58"/>
      <c r="DU198" s="58"/>
      <c r="DV198" s="58"/>
      <c r="DW198" s="58"/>
      <c r="DX198" s="58"/>
      <c r="DY198" s="58"/>
      <c r="DZ198" s="58"/>
      <c r="EA198" s="58"/>
      <c r="EB198" s="58"/>
      <c r="EC198" s="58"/>
      <c r="ED198" s="58"/>
      <c r="EE198" s="58"/>
      <c r="EF198" s="58"/>
      <c r="EG198" s="58"/>
      <c r="EH198" s="58"/>
      <c r="EI198" s="58"/>
      <c r="EJ198" s="58" t="s">
        <v>318</v>
      </c>
      <c r="EK198" s="58">
        <v>1</v>
      </c>
      <c r="EL198" s="58">
        <v>0</v>
      </c>
      <c r="EM198" s="58">
        <v>0</v>
      </c>
      <c r="EN198" s="58">
        <v>0</v>
      </c>
      <c r="EO198" s="58">
        <v>0</v>
      </c>
      <c r="EP198" s="58">
        <v>0</v>
      </c>
      <c r="EQ198" s="58"/>
      <c r="ER198" s="58"/>
      <c r="ES198" s="58"/>
      <c r="ET198" s="58"/>
      <c r="EU198" s="58"/>
      <c r="EV198" s="58"/>
      <c r="EW198" s="58"/>
      <c r="EX198" s="58"/>
      <c r="EY198" s="58"/>
      <c r="EZ198" s="58"/>
      <c r="FA198" s="58"/>
      <c r="FB198" s="58"/>
      <c r="FC198" s="58"/>
      <c r="FD198" s="58"/>
      <c r="FE198" s="58"/>
      <c r="FF198" s="58"/>
      <c r="FG198" s="58"/>
      <c r="FH198" s="58"/>
      <c r="FI198" s="58"/>
      <c r="FJ198" s="58"/>
      <c r="FK198" s="58"/>
      <c r="FL198" s="58"/>
      <c r="FM198" s="58"/>
      <c r="FN198" s="58"/>
      <c r="FO198" s="58"/>
      <c r="FP198" s="58"/>
      <c r="FQ198" s="58"/>
      <c r="FR198" s="58"/>
      <c r="FS198" s="58"/>
      <c r="FT198" s="58"/>
      <c r="FU198" s="58"/>
      <c r="FV198" s="58"/>
      <c r="FW198" s="58"/>
      <c r="FX198" s="58"/>
      <c r="FY198" s="58"/>
      <c r="FZ198" s="58"/>
      <c r="GA198" s="58"/>
      <c r="GB198" s="58"/>
      <c r="GC198" s="58"/>
      <c r="GD198" s="58"/>
      <c r="GE198" s="58"/>
      <c r="GF198" s="58"/>
      <c r="GG198" s="58"/>
      <c r="GH198" s="58"/>
      <c r="GI198" s="58"/>
      <c r="GJ198" s="58"/>
      <c r="GK198" s="58"/>
      <c r="GL198" s="58"/>
      <c r="GM198" s="58"/>
      <c r="GN198" s="58"/>
      <c r="GO198" s="58"/>
      <c r="GP198" s="58"/>
      <c r="GQ198" s="58"/>
      <c r="GR198" s="58"/>
      <c r="GS198" s="58"/>
      <c r="GT198" s="58"/>
      <c r="GU198" s="58"/>
      <c r="GV198" s="58"/>
      <c r="GW198" s="58"/>
      <c r="GX198" s="58"/>
      <c r="GY198" s="58"/>
      <c r="GZ198" s="58"/>
      <c r="HA198" s="58"/>
      <c r="HB198" s="58"/>
      <c r="HC198" s="58"/>
      <c r="HD198" s="58"/>
      <c r="HE198" s="58"/>
      <c r="HF198" s="58"/>
      <c r="HG198" s="58"/>
      <c r="HH198" s="58"/>
      <c r="HI198" s="58"/>
      <c r="HJ198" s="58"/>
      <c r="HK198" s="58"/>
      <c r="HL198" s="58"/>
      <c r="HM198" s="58"/>
      <c r="HN198" s="58"/>
      <c r="HO198" s="58"/>
      <c r="HP198" s="58"/>
      <c r="HQ198" s="58"/>
      <c r="HR198" s="58"/>
      <c r="HS198" s="58"/>
      <c r="HT198" s="58"/>
      <c r="HU198" s="58"/>
      <c r="HV198" s="58"/>
      <c r="HW198" s="58"/>
      <c r="HX198" s="58"/>
      <c r="HY198" s="58"/>
      <c r="HZ198" s="58"/>
      <c r="IA198" s="58"/>
      <c r="IB198" s="58"/>
      <c r="IC198" s="58"/>
      <c r="ID198" s="58" t="s">
        <v>4289</v>
      </c>
      <c r="IE198" s="58"/>
      <c r="IF198" s="58"/>
      <c r="IG198" s="58"/>
      <c r="IH198" s="58"/>
      <c r="II198" s="58"/>
      <c r="IJ198" s="58"/>
      <c r="IK198" s="58"/>
      <c r="IL198" s="58"/>
      <c r="IM198" s="58"/>
      <c r="IN198" s="58"/>
      <c r="IO198" s="58"/>
      <c r="IP198" s="58"/>
      <c r="IQ198" s="58"/>
      <c r="IR198" s="39"/>
      <c r="IS198" s="58"/>
      <c r="IT198" s="58"/>
      <c r="IU198" s="58"/>
      <c r="IV198" s="58"/>
      <c r="IW198" s="58"/>
      <c r="IX198" s="58"/>
      <c r="IY198" s="58"/>
      <c r="IZ198" s="58"/>
      <c r="JA198" s="58"/>
      <c r="JB198" s="58"/>
      <c r="JC198" s="58"/>
      <c r="JD198" s="58"/>
      <c r="JE198" s="58"/>
      <c r="JF198" s="58"/>
      <c r="JG198" s="58"/>
      <c r="JH198" s="58"/>
      <c r="JI198" s="58"/>
      <c r="JJ198" s="58"/>
      <c r="JK198" s="58"/>
      <c r="JL198" s="58"/>
      <c r="JM198" s="58"/>
      <c r="JN198" s="39"/>
      <c r="JO198" s="39"/>
      <c r="JP198" s="58"/>
      <c r="JQ198" s="58"/>
      <c r="JR198" s="58"/>
      <c r="JS198" s="58"/>
      <c r="JT198" s="58"/>
      <c r="JU198" s="58"/>
      <c r="JV198" s="58"/>
      <c r="JW198" s="58"/>
      <c r="JX198" s="58"/>
      <c r="JY198" s="58"/>
      <c r="JZ198" s="58"/>
      <c r="KA198" s="58"/>
      <c r="KB198" s="59"/>
      <c r="KC198" s="58"/>
      <c r="KD198" s="58"/>
      <c r="KE198" s="58"/>
      <c r="KF198" s="58"/>
      <c r="KG198" s="58"/>
      <c r="KH198" s="58"/>
      <c r="KI198" s="58"/>
      <c r="KJ198" s="58"/>
      <c r="KK198" s="58"/>
      <c r="KL198" s="58"/>
      <c r="KM198" s="58"/>
      <c r="KN198" s="58"/>
      <c r="KO198" s="58"/>
      <c r="KP198" s="58"/>
      <c r="KQ198" s="58"/>
      <c r="KR198" s="58"/>
      <c r="KS198" s="58"/>
      <c r="KT198" s="58"/>
      <c r="KU198" s="58"/>
      <c r="KV198" s="58"/>
      <c r="KW198" s="58"/>
      <c r="KX198" s="58"/>
      <c r="KY198" s="58"/>
      <c r="KZ198" s="58"/>
      <c r="LA198" s="58"/>
      <c r="LB198" s="58"/>
      <c r="LC198" s="58"/>
      <c r="LD198" s="58"/>
      <c r="LE198" s="58"/>
      <c r="LF198" s="58"/>
      <c r="LG198" s="58"/>
      <c r="LH198" s="58"/>
      <c r="LI198" s="58"/>
      <c r="LJ198" s="58"/>
      <c r="LK198" s="58"/>
      <c r="LL198" s="58"/>
      <c r="LM198" s="58"/>
      <c r="LN198" s="58"/>
      <c r="LO198" s="58"/>
      <c r="LP198" s="58"/>
      <c r="LQ198" s="58"/>
      <c r="LR198" s="58"/>
      <c r="LS198" s="58"/>
      <c r="LT198" s="58"/>
      <c r="LU198" s="58"/>
      <c r="LV198" s="58"/>
      <c r="LW198" s="58"/>
      <c r="LX198" s="58"/>
      <c r="LY198" s="58"/>
      <c r="LZ198" s="58"/>
      <c r="MA198" s="58"/>
      <c r="MB198" s="58"/>
      <c r="MC198" s="58"/>
      <c r="MD198" s="58"/>
      <c r="ME198" s="58"/>
      <c r="MF198" s="58"/>
      <c r="MG198" s="58"/>
      <c r="MH198" s="58"/>
      <c r="MI198" s="58"/>
      <c r="MJ198" s="58" t="s">
        <v>320</v>
      </c>
      <c r="MK198" s="58">
        <v>0</v>
      </c>
      <c r="ML198" s="58">
        <v>0</v>
      </c>
      <c r="MM198" s="58">
        <v>0</v>
      </c>
      <c r="MN198" s="58">
        <v>0</v>
      </c>
      <c r="MO198" s="58">
        <v>0</v>
      </c>
      <c r="MP198" s="58">
        <v>1</v>
      </c>
      <c r="MQ198" s="58">
        <v>0</v>
      </c>
      <c r="MR198" s="58">
        <v>0</v>
      </c>
      <c r="MS198" s="58" t="s">
        <v>4163</v>
      </c>
      <c r="MT198" s="58"/>
      <c r="MU198" s="58"/>
      <c r="MV198" s="58"/>
      <c r="MW198" s="58"/>
      <c r="MX198" s="58"/>
      <c r="MY198" s="58"/>
      <c r="MZ198" s="58"/>
      <c r="NA198" s="58"/>
      <c r="NB198" s="58" t="s">
        <v>325</v>
      </c>
      <c r="NC198" s="58">
        <v>1</v>
      </c>
      <c r="ND198" s="58">
        <v>0</v>
      </c>
      <c r="NE198" s="58">
        <v>0</v>
      </c>
      <c r="NF198" s="58">
        <v>0</v>
      </c>
      <c r="NG198" s="58"/>
      <c r="NH198" s="58"/>
      <c r="NI198" s="58"/>
      <c r="NJ198" s="58"/>
      <c r="NK198" s="58"/>
      <c r="NL198" s="58"/>
      <c r="NM198" s="58"/>
      <c r="NN198" s="58"/>
      <c r="NO198" s="58"/>
      <c r="NP198" s="58"/>
      <c r="NQ198" s="58"/>
      <c r="NR198" s="58"/>
      <c r="NS198" s="58"/>
      <c r="NT198" s="58"/>
      <c r="NU198" s="58"/>
      <c r="NV198" s="58"/>
      <c r="NW198" s="58"/>
      <c r="NX198" s="58"/>
      <c r="NY198" s="58"/>
      <c r="NZ198" s="58"/>
      <c r="OA198" s="58"/>
      <c r="OB198" s="58"/>
      <c r="OC198" s="58"/>
      <c r="OD198" s="58"/>
      <c r="OE198" s="58"/>
      <c r="OF198" s="58"/>
      <c r="OG198" s="58"/>
      <c r="OH198" s="58"/>
      <c r="OI198" s="58"/>
      <c r="OJ198" s="58"/>
      <c r="OK198" s="58"/>
      <c r="OL198" s="58"/>
      <c r="OM198" s="58"/>
      <c r="ON198" s="58"/>
      <c r="OO198" s="58"/>
      <c r="OP198" s="58"/>
      <c r="OQ198" s="58"/>
      <c r="OR198" s="58"/>
      <c r="OS198" s="58"/>
      <c r="OT198" s="58"/>
      <c r="OU198" s="58"/>
      <c r="OV198" s="39" t="s">
        <v>1233</v>
      </c>
      <c r="OW198" s="58">
        <v>0</v>
      </c>
      <c r="OX198" s="58">
        <v>1</v>
      </c>
      <c r="OY198" s="58">
        <v>1</v>
      </c>
      <c r="OZ198" s="58">
        <v>0</v>
      </c>
      <c r="PA198" s="58">
        <v>0</v>
      </c>
      <c r="PB198" s="58">
        <v>0</v>
      </c>
      <c r="PC198" s="58">
        <v>0</v>
      </c>
      <c r="PD198" s="58">
        <v>0</v>
      </c>
      <c r="PE198" s="58"/>
      <c r="PF198" s="58"/>
      <c r="PG198" s="58"/>
      <c r="PH198" s="58">
        <v>0</v>
      </c>
      <c r="PI198" s="58">
        <v>0</v>
      </c>
      <c r="PJ198" s="58">
        <v>0</v>
      </c>
      <c r="PK198" s="58"/>
      <c r="PL198" s="58"/>
      <c r="PM198" s="58" t="s">
        <v>2276</v>
      </c>
      <c r="PN198" s="58">
        <v>0</v>
      </c>
      <c r="PO198" s="58">
        <v>0</v>
      </c>
      <c r="PP198" s="58">
        <v>0</v>
      </c>
      <c r="PQ198" s="58">
        <v>0</v>
      </c>
      <c r="PR198" s="58">
        <v>0</v>
      </c>
      <c r="PS198" s="58">
        <v>0</v>
      </c>
      <c r="PT198" s="58">
        <v>0</v>
      </c>
      <c r="PU198" s="58">
        <v>0</v>
      </c>
      <c r="PV198" s="58">
        <v>1</v>
      </c>
      <c r="PW198" s="58">
        <v>0</v>
      </c>
      <c r="PX198" s="58">
        <v>0</v>
      </c>
      <c r="PY198" s="58">
        <v>0</v>
      </c>
      <c r="PZ198" s="58">
        <v>0</v>
      </c>
      <c r="QA198" s="58">
        <v>0</v>
      </c>
      <c r="QB198" s="58"/>
      <c r="QC198" s="58" t="s">
        <v>754</v>
      </c>
      <c r="QD198" s="58"/>
      <c r="QE198" s="58" t="s">
        <v>3386</v>
      </c>
      <c r="QF198" s="58">
        <v>0</v>
      </c>
      <c r="QG198" s="58">
        <v>0</v>
      </c>
      <c r="QH198" s="58">
        <v>0</v>
      </c>
      <c r="QI198" s="58">
        <v>1</v>
      </c>
      <c r="QJ198" s="58">
        <v>1</v>
      </c>
      <c r="QK198" s="58">
        <v>0</v>
      </c>
      <c r="QL198" s="58">
        <v>0</v>
      </c>
      <c r="QM198" s="58">
        <v>0</v>
      </c>
      <c r="QN198" s="58">
        <v>0</v>
      </c>
      <c r="QO198" s="58"/>
      <c r="QP198" s="58" t="s">
        <v>902</v>
      </c>
      <c r="QQ198" s="58">
        <v>0</v>
      </c>
      <c r="QR198" s="58">
        <v>1</v>
      </c>
      <c r="QS198" s="58">
        <v>0</v>
      </c>
      <c r="QT198" s="58">
        <v>0</v>
      </c>
      <c r="QU198" s="58">
        <v>0</v>
      </c>
      <c r="QV198" s="58">
        <v>0</v>
      </c>
      <c r="QW198" s="58">
        <v>0</v>
      </c>
      <c r="QX198" s="58">
        <v>0</v>
      </c>
      <c r="QY198" s="58">
        <v>0</v>
      </c>
      <c r="QZ198" s="58"/>
      <c r="RA198" s="58"/>
      <c r="RB198" s="58"/>
      <c r="RC198" s="58"/>
      <c r="RD198" s="58"/>
      <c r="RE198" s="58"/>
      <c r="RF198" s="58"/>
      <c r="RG198" s="58"/>
      <c r="RH198" s="58"/>
      <c r="RI198" s="58"/>
      <c r="RJ198" s="58"/>
      <c r="RK198" s="58"/>
      <c r="RL198" s="58"/>
      <c r="RM198" s="58"/>
      <c r="RN198" s="58"/>
      <c r="RO198" s="58"/>
      <c r="RP198" s="58"/>
      <c r="RQ198" s="58"/>
      <c r="RR198" s="58"/>
      <c r="RS198" s="58"/>
      <c r="RT198" s="58"/>
      <c r="RU198" s="58"/>
      <c r="RV198" s="58"/>
      <c r="RW198" s="58"/>
      <c r="RX198" s="58"/>
      <c r="RY198" s="58"/>
      <c r="RZ198" s="58"/>
      <c r="SA198" s="58"/>
      <c r="SB198" s="58"/>
      <c r="SC198" s="58"/>
      <c r="SD198" s="58"/>
      <c r="SE198" s="58"/>
      <c r="SF198" s="58"/>
      <c r="SG198" s="58"/>
      <c r="SH198" s="58"/>
      <c r="SI198" s="58"/>
      <c r="SJ198" s="58"/>
      <c r="SK198" s="58"/>
      <c r="SL198" s="58"/>
      <c r="SM198" s="58"/>
      <c r="SN198" s="58"/>
      <c r="SO198" s="58"/>
      <c r="SP198" s="58"/>
      <c r="SQ198" s="58"/>
      <c r="SR198" s="58"/>
      <c r="SS198" s="58"/>
      <c r="ST198" s="58"/>
      <c r="SU198" s="58"/>
      <c r="SV198" s="58"/>
      <c r="SW198" s="58"/>
      <c r="SX198" s="58"/>
      <c r="SY198" s="58"/>
      <c r="SZ198" s="58"/>
      <c r="TA198" s="58"/>
      <c r="TB198" s="58"/>
      <c r="TC198" s="58"/>
      <c r="TD198" s="58"/>
      <c r="TE198" s="58"/>
      <c r="TF198" s="58"/>
      <c r="TG198" s="58"/>
      <c r="TH198" s="58"/>
      <c r="TI198" s="58"/>
      <c r="TJ198" s="58"/>
      <c r="TK198" s="58"/>
      <c r="TL198" s="58"/>
      <c r="TM198" s="58"/>
      <c r="TN198" s="58"/>
      <c r="TO198" s="58"/>
      <c r="TP198" s="58"/>
      <c r="TQ198" s="58"/>
      <c r="TR198" s="58"/>
      <c r="TS198" s="58"/>
      <c r="TT198" s="58"/>
      <c r="TU198" s="58"/>
      <c r="TV198" s="58"/>
      <c r="TW198" s="58"/>
      <c r="TX198" s="58"/>
      <c r="TY198" s="58"/>
      <c r="TZ198" s="58"/>
      <c r="UA198" s="58"/>
      <c r="UB198" s="58"/>
      <c r="UC198" s="58"/>
      <c r="UD198" s="58"/>
      <c r="UE198" s="58"/>
      <c r="UF198" s="58"/>
      <c r="UG198" s="58"/>
      <c r="UH198" s="58"/>
      <c r="UI198" s="58"/>
      <c r="UJ198" s="58"/>
      <c r="UK198" s="58"/>
      <c r="UL198" s="58"/>
      <c r="UM198" s="58"/>
      <c r="UN198" s="58"/>
      <c r="UO198" s="58"/>
      <c r="UP198" s="58"/>
      <c r="UQ198" s="58"/>
      <c r="UR198" s="58"/>
      <c r="US198" s="58"/>
      <c r="UT198" s="58"/>
      <c r="UU198" s="58"/>
      <c r="UV198" s="58"/>
      <c r="UW198" s="58"/>
      <c r="UX198" s="58" t="s">
        <v>3524</v>
      </c>
      <c r="UY198" s="58">
        <v>0</v>
      </c>
      <c r="UZ198" s="58">
        <v>1</v>
      </c>
      <c r="VA198" s="58">
        <v>0</v>
      </c>
      <c r="VB198" s="58">
        <v>1</v>
      </c>
      <c r="VC198" s="58">
        <v>0</v>
      </c>
      <c r="VD198" s="58">
        <v>0</v>
      </c>
      <c r="VE198" s="58">
        <v>0</v>
      </c>
      <c r="VF198" s="58">
        <v>0</v>
      </c>
      <c r="VG198" s="58"/>
      <c r="VH198" s="58">
        <v>250</v>
      </c>
      <c r="VI198" s="58" t="s">
        <v>2822</v>
      </c>
      <c r="VJ198" s="58">
        <v>1</v>
      </c>
      <c r="VK198" s="58">
        <v>0</v>
      </c>
      <c r="VL198" s="58">
        <v>1</v>
      </c>
      <c r="VM198" s="58">
        <v>1</v>
      </c>
      <c r="VN198" s="58">
        <v>0</v>
      </c>
      <c r="VO198" s="58">
        <v>0</v>
      </c>
      <c r="VP198" s="58">
        <v>0</v>
      </c>
      <c r="VQ198" s="58"/>
      <c r="VR198" s="58" t="s">
        <v>327</v>
      </c>
      <c r="VS198" s="58" t="s">
        <v>3535</v>
      </c>
      <c r="VT198" s="58">
        <v>1</v>
      </c>
      <c r="VU198" s="58">
        <v>1</v>
      </c>
      <c r="VV198" s="58">
        <v>1</v>
      </c>
      <c r="VW198" s="58">
        <v>1</v>
      </c>
      <c r="VX198" s="58">
        <v>0</v>
      </c>
      <c r="VY198" s="58">
        <v>0</v>
      </c>
      <c r="VZ198" s="58">
        <v>1</v>
      </c>
      <c r="WA198" s="58">
        <v>0</v>
      </c>
      <c r="WB198" s="58"/>
      <c r="WC198" s="58">
        <v>0</v>
      </c>
      <c r="WD198" s="58">
        <v>0</v>
      </c>
      <c r="WE198" s="58">
        <v>0</v>
      </c>
      <c r="WF198" s="58"/>
      <c r="WG198" s="39" t="s">
        <v>355</v>
      </c>
      <c r="WH198" s="58" t="s">
        <v>4545</v>
      </c>
      <c r="WI198" s="58" t="s">
        <v>489</v>
      </c>
      <c r="WJ198" s="58">
        <v>0</v>
      </c>
      <c r="WK198" s="58">
        <v>0</v>
      </c>
      <c r="WL198" s="58">
        <v>0</v>
      </c>
      <c r="WM198" s="58">
        <v>0</v>
      </c>
      <c r="WN198" s="58">
        <v>0</v>
      </c>
      <c r="WO198" s="58">
        <v>1</v>
      </c>
      <c r="WP198" s="58">
        <v>0</v>
      </c>
      <c r="WQ198" s="58">
        <v>0</v>
      </c>
      <c r="WR198" s="58">
        <v>0</v>
      </c>
      <c r="WS198" s="58">
        <v>0</v>
      </c>
      <c r="WT198" s="58">
        <v>0</v>
      </c>
      <c r="WU198" s="58"/>
      <c r="WV198" s="58">
        <v>0</v>
      </c>
      <c r="WW198" s="58">
        <v>0</v>
      </c>
      <c r="WX198" s="58">
        <v>0</v>
      </c>
      <c r="WY198" s="58"/>
      <c r="WZ198" s="58" t="s">
        <v>5072</v>
      </c>
      <c r="XA198" s="58" t="s">
        <v>327</v>
      </c>
      <c r="XB198" s="58"/>
      <c r="XC198" s="58"/>
      <c r="XD198" s="58"/>
      <c r="XE198" s="58"/>
      <c r="XF198" s="58"/>
      <c r="XG198" s="58"/>
      <c r="XH198" s="58"/>
      <c r="XI198" s="58"/>
      <c r="XJ198" s="58" t="s">
        <v>327</v>
      </c>
      <c r="XK198" s="58" t="s">
        <v>327</v>
      </c>
      <c r="XL198" s="58"/>
      <c r="XM198" s="58" t="s">
        <v>355</v>
      </c>
      <c r="XN198" s="58">
        <v>0</v>
      </c>
      <c r="XO198" s="58">
        <v>0</v>
      </c>
      <c r="XP198" s="58">
        <v>0</v>
      </c>
      <c r="XQ198" s="58"/>
      <c r="XR198" s="58">
        <v>0</v>
      </c>
      <c r="XS198" s="58">
        <v>1</v>
      </c>
      <c r="XT198" s="58">
        <v>0</v>
      </c>
      <c r="XU198" s="58"/>
      <c r="XV198" s="58"/>
      <c r="XW198" s="58" t="s">
        <v>1915</v>
      </c>
      <c r="XX198" s="58">
        <v>234129894</v>
      </c>
      <c r="XY198" s="58" t="s">
        <v>3538</v>
      </c>
      <c r="XZ198" s="57">
        <v>44520.711331018523</v>
      </c>
      <c r="YA198" s="58"/>
      <c r="YB198" s="58"/>
      <c r="YC198" s="58" t="s">
        <v>336</v>
      </c>
      <c r="YD198" s="58" t="s">
        <v>337</v>
      </c>
      <c r="YE198" s="58"/>
      <c r="YF198" s="58">
        <v>212</v>
      </c>
    </row>
    <row r="199" spans="1:656" s="6" customFormat="1" x14ac:dyDescent="0.25">
      <c r="A199" s="37">
        <v>44520.795587905093</v>
      </c>
      <c r="B199" s="38">
        <v>44520.807116053242</v>
      </c>
      <c r="C199" s="38">
        <v>44520</v>
      </c>
      <c r="D199" s="39" t="s">
        <v>2735</v>
      </c>
      <c r="E199" s="39" t="s">
        <v>1027</v>
      </c>
      <c r="F199" s="38">
        <v>44520</v>
      </c>
      <c r="G199" s="39" t="s">
        <v>310</v>
      </c>
      <c r="H199" s="39" t="s">
        <v>310</v>
      </c>
      <c r="I199" s="39" t="s">
        <v>1915</v>
      </c>
      <c r="J199" s="39" t="s">
        <v>1029</v>
      </c>
      <c r="K199" s="39" t="s">
        <v>441</v>
      </c>
      <c r="L199" s="39"/>
      <c r="M199" s="39" t="s">
        <v>314</v>
      </c>
      <c r="N199" s="39" t="s">
        <v>327</v>
      </c>
      <c r="O199" s="39" t="s">
        <v>517</v>
      </c>
      <c r="P199" s="39" t="s">
        <v>401</v>
      </c>
      <c r="Q199" s="39"/>
      <c r="R199" s="39" t="s">
        <v>531</v>
      </c>
      <c r="S199" s="39">
        <v>3</v>
      </c>
      <c r="T199" s="39">
        <v>0</v>
      </c>
      <c r="U199" s="39">
        <v>3</v>
      </c>
      <c r="V199" s="39" t="s">
        <v>319</v>
      </c>
      <c r="W199" s="39">
        <v>0</v>
      </c>
      <c r="X199" s="39">
        <v>1</v>
      </c>
      <c r="Y199" s="39">
        <v>0</v>
      </c>
      <c r="Z199" s="39">
        <v>0</v>
      </c>
      <c r="AA199" s="39"/>
      <c r="AB199" s="39"/>
      <c r="AC199" s="39"/>
      <c r="AD199" s="39"/>
      <c r="AE199" s="39"/>
      <c r="AF199" s="39" t="s">
        <v>310</v>
      </c>
      <c r="AG199" s="39" t="s">
        <v>339</v>
      </c>
      <c r="AH199" s="39">
        <v>1</v>
      </c>
      <c r="AI199" s="39">
        <v>0</v>
      </c>
      <c r="AJ199" s="39">
        <v>0</v>
      </c>
      <c r="AK199" s="39">
        <v>0</v>
      </c>
      <c r="AL199" s="39">
        <v>0</v>
      </c>
      <c r="AM199" s="39">
        <v>0</v>
      </c>
      <c r="AN199" s="39">
        <v>0</v>
      </c>
      <c r="AO199" s="39">
        <v>0</v>
      </c>
      <c r="AP199" s="39"/>
      <c r="AQ199" s="39" t="s">
        <v>383</v>
      </c>
      <c r="AR199" s="39"/>
      <c r="AS199" s="39">
        <v>100</v>
      </c>
      <c r="AT199" s="39" t="s">
        <v>327</v>
      </c>
      <c r="AU199" s="39"/>
      <c r="AV199" s="39"/>
      <c r="AW199" s="39"/>
      <c r="AX199" s="39"/>
      <c r="AY199" s="39"/>
      <c r="AZ199" s="39"/>
      <c r="BA199" s="39"/>
      <c r="BB199" s="39"/>
      <c r="BC199" s="39"/>
      <c r="BD199" s="39"/>
      <c r="BE199" s="39"/>
      <c r="BF199" s="39"/>
      <c r="BG199" s="39"/>
      <c r="BH199" s="39"/>
      <c r="BI199" s="39"/>
      <c r="BJ199" s="39"/>
      <c r="BK199" s="39"/>
      <c r="BL199" s="39"/>
      <c r="BM199" s="39"/>
      <c r="BN199" s="39"/>
      <c r="BO199" s="39" t="s">
        <v>427</v>
      </c>
      <c r="BP199" s="39"/>
      <c r="BQ199" s="39"/>
      <c r="BR199" s="39"/>
      <c r="BS199" s="39"/>
      <c r="BT199" s="39"/>
      <c r="BU199" s="39"/>
      <c r="BV199" s="39"/>
      <c r="BW199" s="39"/>
      <c r="BX199" s="39"/>
      <c r="BY199" s="39"/>
      <c r="BZ199" s="39"/>
      <c r="CA199" s="39"/>
      <c r="CB199" s="39"/>
      <c r="CC199" s="39"/>
      <c r="CD199" s="39"/>
      <c r="CE199" s="39"/>
      <c r="CF199" s="39"/>
      <c r="CG199" s="39"/>
      <c r="CH199" s="39"/>
      <c r="CI199" s="39"/>
      <c r="CJ199" s="39"/>
      <c r="CK199" s="39"/>
      <c r="CL199" s="39"/>
      <c r="CM199" s="39"/>
      <c r="CN199" s="39"/>
      <c r="CO199" s="39"/>
      <c r="CP199" s="39"/>
      <c r="CQ199" s="39"/>
      <c r="CR199" s="39"/>
      <c r="CS199" s="39"/>
      <c r="CT199" s="39"/>
      <c r="CU199" s="39"/>
      <c r="CV199" s="39"/>
      <c r="CW199" s="39"/>
      <c r="CX199" s="39"/>
      <c r="CY199" s="39"/>
      <c r="CZ199" s="39"/>
      <c r="DA199" s="39"/>
      <c r="DB199" s="39"/>
      <c r="DC199" s="39"/>
      <c r="DD199" s="39"/>
      <c r="DE199" s="39"/>
      <c r="DF199" s="39"/>
      <c r="DG199" s="39"/>
      <c r="DH199" s="39"/>
      <c r="DI199" s="39"/>
      <c r="DJ199" s="39"/>
      <c r="DK199" s="39"/>
      <c r="DL199" s="39"/>
      <c r="DM199" s="39"/>
      <c r="DN199" s="39"/>
      <c r="DO199" s="39"/>
      <c r="DP199" s="39"/>
      <c r="DQ199" s="39"/>
      <c r="DR199" s="39"/>
      <c r="DS199" s="39"/>
      <c r="DT199" s="39"/>
      <c r="DU199" s="39"/>
      <c r="DV199" s="39"/>
      <c r="DW199" s="39"/>
      <c r="DX199" s="39"/>
      <c r="DY199" s="39"/>
      <c r="DZ199" s="39"/>
      <c r="EA199" s="39"/>
      <c r="EB199" s="39"/>
      <c r="EC199" s="39"/>
      <c r="ED199" s="39"/>
      <c r="EE199" s="39"/>
      <c r="EF199" s="39"/>
      <c r="EG199" s="39"/>
      <c r="EH199" s="39"/>
      <c r="EI199" s="39"/>
      <c r="EJ199" s="39" t="s">
        <v>318</v>
      </c>
      <c r="EK199" s="39">
        <v>1</v>
      </c>
      <c r="EL199" s="39">
        <v>0</v>
      </c>
      <c r="EM199" s="39">
        <v>0</v>
      </c>
      <c r="EN199" s="39">
        <v>0</v>
      </c>
      <c r="EO199" s="39">
        <v>0</v>
      </c>
      <c r="EP199" s="39">
        <v>0</v>
      </c>
      <c r="EQ199" s="39"/>
      <c r="ER199" s="39" t="s">
        <v>3539</v>
      </c>
      <c r="ES199" s="39">
        <v>1</v>
      </c>
      <c r="ET199" s="39">
        <v>0</v>
      </c>
      <c r="EU199" s="39">
        <v>0</v>
      </c>
      <c r="EV199" s="39">
        <v>0</v>
      </c>
      <c r="EW199" s="39">
        <v>0</v>
      </c>
      <c r="EX199" s="39">
        <v>0</v>
      </c>
      <c r="EY199" s="39">
        <v>0</v>
      </c>
      <c r="EZ199" s="39">
        <v>1</v>
      </c>
      <c r="FA199" s="39">
        <v>0</v>
      </c>
      <c r="FB199" s="39">
        <v>0</v>
      </c>
      <c r="FC199" s="39">
        <v>0</v>
      </c>
      <c r="FD199" s="39">
        <v>0</v>
      </c>
      <c r="FE199" s="39">
        <v>0</v>
      </c>
      <c r="FF199" s="39">
        <v>0</v>
      </c>
      <c r="FG199" s="39">
        <v>0</v>
      </c>
      <c r="FH199" s="39">
        <v>0</v>
      </c>
      <c r="FI199" s="39">
        <v>0</v>
      </c>
      <c r="FJ199" s="39"/>
      <c r="FK199" s="39" t="s">
        <v>355</v>
      </c>
      <c r="FL199" s="39">
        <v>0</v>
      </c>
      <c r="FM199" s="39">
        <v>0</v>
      </c>
      <c r="FN199" s="39">
        <v>0</v>
      </c>
      <c r="FO199" s="39">
        <v>0</v>
      </c>
      <c r="FP199" s="39">
        <v>1</v>
      </c>
      <c r="FQ199" s="39">
        <v>0</v>
      </c>
      <c r="FR199" s="39"/>
      <c r="FS199" s="39"/>
      <c r="FT199" s="39"/>
      <c r="FU199" s="39"/>
      <c r="FV199" s="39"/>
      <c r="FW199" s="39"/>
      <c r="FX199" s="39"/>
      <c r="FY199" s="39"/>
      <c r="FZ199" s="39"/>
      <c r="GA199" s="39"/>
      <c r="GB199" s="39"/>
      <c r="GC199" s="39"/>
      <c r="GD199" s="39"/>
      <c r="GE199" s="39"/>
      <c r="GF199" s="39"/>
      <c r="GG199" s="39"/>
      <c r="GH199" s="39"/>
      <c r="GI199" s="39"/>
      <c r="GJ199" s="39"/>
      <c r="GK199" s="39"/>
      <c r="GL199" s="39"/>
      <c r="GM199" s="39"/>
      <c r="GN199" s="39"/>
      <c r="GO199" s="39"/>
      <c r="GP199" s="39"/>
      <c r="GQ199" s="39"/>
      <c r="GR199" s="39"/>
      <c r="GS199" s="39"/>
      <c r="GT199" s="39"/>
      <c r="GU199" s="39"/>
      <c r="GV199" s="39"/>
      <c r="GW199" s="39"/>
      <c r="GX199" s="39"/>
      <c r="GY199" s="39"/>
      <c r="GZ199" s="39"/>
      <c r="HA199" s="39"/>
      <c r="HB199" s="39"/>
      <c r="HC199" s="39"/>
      <c r="HD199" s="39"/>
      <c r="HE199" s="39"/>
      <c r="HF199" s="39"/>
      <c r="HG199" s="39"/>
      <c r="HH199" s="39"/>
      <c r="HI199" s="39"/>
      <c r="HJ199" s="39"/>
      <c r="HK199" s="39"/>
      <c r="HL199" s="39"/>
      <c r="HM199" s="39"/>
      <c r="HN199" s="39"/>
      <c r="HO199" s="39"/>
      <c r="HP199" s="39"/>
      <c r="HQ199" s="39"/>
      <c r="HR199" s="39"/>
      <c r="HS199" s="39"/>
      <c r="HT199" s="39"/>
      <c r="HU199" s="39" t="s">
        <v>344</v>
      </c>
      <c r="HV199" s="39"/>
      <c r="HW199" s="39" t="s">
        <v>385</v>
      </c>
      <c r="HX199" s="39"/>
      <c r="HY199" s="39"/>
      <c r="HZ199" s="39"/>
      <c r="IA199" s="39"/>
      <c r="IB199" s="39"/>
      <c r="IC199" s="39"/>
      <c r="ID199" s="39" t="s">
        <v>355</v>
      </c>
      <c r="IE199" s="39" t="s">
        <v>4213</v>
      </c>
      <c r="IF199" s="39">
        <v>0</v>
      </c>
      <c r="IG199" s="39">
        <v>0</v>
      </c>
      <c r="IH199" s="39">
        <v>0</v>
      </c>
      <c r="II199" s="39">
        <v>0</v>
      </c>
      <c r="IJ199" s="39">
        <v>0</v>
      </c>
      <c r="IK199" s="39">
        <v>0</v>
      </c>
      <c r="IL199" s="58">
        <v>0</v>
      </c>
      <c r="IM199" s="39">
        <v>1</v>
      </c>
      <c r="IN199" s="39">
        <v>0</v>
      </c>
      <c r="IO199" s="39">
        <v>0</v>
      </c>
      <c r="IP199" s="39">
        <v>0</v>
      </c>
      <c r="IQ199" s="39"/>
      <c r="IR199" s="39" t="s">
        <v>4064</v>
      </c>
      <c r="IS199" s="39" t="s">
        <v>724</v>
      </c>
      <c r="IT199" s="39">
        <v>1</v>
      </c>
      <c r="IU199" s="39">
        <v>0</v>
      </c>
      <c r="IV199" s="39">
        <v>1</v>
      </c>
      <c r="IW199" s="39">
        <v>1</v>
      </c>
      <c r="IX199" s="39">
        <v>0</v>
      </c>
      <c r="IY199" s="39">
        <v>1</v>
      </c>
      <c r="IZ199" s="39">
        <v>0</v>
      </c>
      <c r="JA199" s="39">
        <v>0</v>
      </c>
      <c r="JB199" s="39">
        <v>0</v>
      </c>
      <c r="JC199" s="39">
        <v>0</v>
      </c>
      <c r="JD199" s="39">
        <v>0</v>
      </c>
      <c r="JE199" s="39">
        <v>0</v>
      </c>
      <c r="JF199" s="39">
        <v>0</v>
      </c>
      <c r="JG199" s="39">
        <v>0</v>
      </c>
      <c r="JH199" s="39">
        <v>0</v>
      </c>
      <c r="JI199" s="39">
        <v>0</v>
      </c>
      <c r="JJ199" s="39"/>
      <c r="JK199" s="39" t="s">
        <v>389</v>
      </c>
      <c r="JL199" s="39" t="s">
        <v>506</v>
      </c>
      <c r="JM199" s="39"/>
      <c r="JN199" s="58" t="s">
        <v>352</v>
      </c>
      <c r="JO199" s="58"/>
      <c r="JP199" s="39"/>
      <c r="JQ199" s="39"/>
      <c r="JR199" s="39"/>
      <c r="JS199" s="39"/>
      <c r="JT199" s="39"/>
      <c r="JU199" s="39"/>
      <c r="JV199" s="39"/>
      <c r="JW199" s="39"/>
      <c r="JX199" s="39"/>
      <c r="JY199" s="39"/>
      <c r="JZ199" s="39"/>
      <c r="KA199" s="39"/>
      <c r="KB199" s="59"/>
      <c r="KC199" s="39"/>
      <c r="KD199" s="39"/>
      <c r="KE199" s="39"/>
      <c r="KF199" s="39"/>
      <c r="KG199" s="39"/>
      <c r="KH199" s="39"/>
      <c r="KI199" s="39"/>
      <c r="KJ199" s="39"/>
      <c r="KK199" s="39"/>
      <c r="KL199" s="39"/>
      <c r="KM199" s="39"/>
      <c r="KN199" s="39"/>
      <c r="KO199" s="39"/>
      <c r="KP199" s="39"/>
      <c r="KQ199" s="39"/>
      <c r="KR199" s="39"/>
      <c r="KS199" s="39"/>
      <c r="KT199" s="39"/>
      <c r="KU199" s="39"/>
      <c r="KV199" s="39"/>
      <c r="KW199" s="39"/>
      <c r="KX199" s="39"/>
      <c r="KY199" s="39"/>
      <c r="KZ199" s="39"/>
      <c r="LA199" s="39"/>
      <c r="LB199" s="39"/>
      <c r="LC199" s="39"/>
      <c r="LD199" s="39"/>
      <c r="LE199" s="39"/>
      <c r="LF199" s="39"/>
      <c r="LG199" s="39"/>
      <c r="LH199" s="39"/>
      <c r="LI199" s="39"/>
      <c r="LJ199" s="39"/>
      <c r="LK199" s="39"/>
      <c r="LL199" s="39"/>
      <c r="LM199" s="39"/>
      <c r="LN199" s="39"/>
      <c r="LO199" s="39"/>
      <c r="LP199" s="39"/>
      <c r="LQ199" s="39"/>
      <c r="LR199" s="39"/>
      <c r="LS199" s="39"/>
      <c r="LT199" s="39"/>
      <c r="LU199" s="39"/>
      <c r="LV199" s="39"/>
      <c r="LW199" s="39"/>
      <c r="LX199" s="39"/>
      <c r="LY199" s="39"/>
      <c r="LZ199" s="39"/>
      <c r="MA199" s="39"/>
      <c r="MB199" s="39"/>
      <c r="MC199" s="39"/>
      <c r="MD199" s="39"/>
      <c r="ME199" s="39"/>
      <c r="MF199" s="39"/>
      <c r="MG199" s="54" t="s">
        <v>355</v>
      </c>
      <c r="MH199" s="54" t="s">
        <v>355</v>
      </c>
      <c r="MI199" s="54" t="s">
        <v>355</v>
      </c>
      <c r="MJ199" s="39" t="s">
        <v>3482</v>
      </c>
      <c r="MK199" s="39">
        <v>1</v>
      </c>
      <c r="ML199" s="39">
        <v>0</v>
      </c>
      <c r="MM199" s="39">
        <v>1</v>
      </c>
      <c r="MN199" s="39">
        <v>0</v>
      </c>
      <c r="MO199" s="39">
        <v>0</v>
      </c>
      <c r="MP199" s="39">
        <v>0</v>
      </c>
      <c r="MQ199" s="39">
        <v>0</v>
      </c>
      <c r="MR199" s="39">
        <v>0</v>
      </c>
      <c r="MS199" s="39"/>
      <c r="MT199" s="54" t="s">
        <v>355</v>
      </c>
      <c r="MU199" s="39">
        <v>0</v>
      </c>
      <c r="MV199" s="39">
        <v>0</v>
      </c>
      <c r="MW199" s="39"/>
      <c r="MX199" s="39">
        <v>0</v>
      </c>
      <c r="MY199" s="39">
        <v>1</v>
      </c>
      <c r="MZ199" s="39">
        <v>0</v>
      </c>
      <c r="NA199" s="39"/>
      <c r="NB199" s="39" t="s">
        <v>325</v>
      </c>
      <c r="NC199" s="39">
        <v>1</v>
      </c>
      <c r="ND199" s="39">
        <v>0</v>
      </c>
      <c r="NE199" s="39">
        <v>0</v>
      </c>
      <c r="NF199" s="39">
        <v>0</v>
      </c>
      <c r="NG199" s="39" t="s">
        <v>2978</v>
      </c>
      <c r="NH199" s="39">
        <v>0</v>
      </c>
      <c r="NI199" s="39">
        <v>0</v>
      </c>
      <c r="NJ199" s="39">
        <v>1</v>
      </c>
      <c r="NK199" s="39">
        <v>1</v>
      </c>
      <c r="NL199" s="39">
        <v>1</v>
      </c>
      <c r="NM199" s="39">
        <v>0</v>
      </c>
      <c r="NN199" s="39">
        <v>0</v>
      </c>
      <c r="NO199" s="39">
        <v>0</v>
      </c>
      <c r="NP199" s="39">
        <v>0</v>
      </c>
      <c r="NQ199" s="39">
        <v>0</v>
      </c>
      <c r="NR199" s="39">
        <v>0</v>
      </c>
      <c r="NS199" s="39"/>
      <c r="NT199" s="39"/>
      <c r="NU199" s="39" t="s">
        <v>327</v>
      </c>
      <c r="NV199" s="39" t="s">
        <v>327</v>
      </c>
      <c r="NW199" s="39"/>
      <c r="NX199" s="39"/>
      <c r="NY199" s="39"/>
      <c r="NZ199" s="39"/>
      <c r="OA199" s="39"/>
      <c r="OB199" s="39"/>
      <c r="OC199" s="39"/>
      <c r="OD199" s="39"/>
      <c r="OE199" s="39"/>
      <c r="OF199" s="39"/>
      <c r="OG199" s="39"/>
      <c r="OH199" s="39"/>
      <c r="OI199" s="39"/>
      <c r="OJ199" s="39"/>
      <c r="OK199" s="39"/>
      <c r="OL199" s="39"/>
      <c r="OM199" s="39"/>
      <c r="ON199" s="39"/>
      <c r="OO199" s="39"/>
      <c r="OP199" s="39"/>
      <c r="OQ199" s="39"/>
      <c r="OR199" s="39"/>
      <c r="OS199" s="39"/>
      <c r="OT199" s="39"/>
      <c r="OU199" s="39"/>
      <c r="OV199" s="39"/>
      <c r="OW199" s="39"/>
      <c r="OX199" s="39"/>
      <c r="OY199" s="39"/>
      <c r="OZ199" s="39"/>
      <c r="PA199" s="39"/>
      <c r="PB199" s="39"/>
      <c r="PC199" s="39"/>
      <c r="PD199" s="39"/>
      <c r="PE199" s="39"/>
      <c r="PF199" s="39"/>
      <c r="PG199" s="39"/>
      <c r="PH199" s="39"/>
      <c r="PI199" s="39"/>
      <c r="PJ199" s="39"/>
      <c r="PK199" s="39"/>
      <c r="PL199" s="39"/>
      <c r="PM199" s="39"/>
      <c r="PN199" s="39"/>
      <c r="PO199" s="39"/>
      <c r="PP199" s="39"/>
      <c r="PQ199" s="39"/>
      <c r="PR199" s="39"/>
      <c r="PS199" s="39"/>
      <c r="PT199" s="39"/>
      <c r="PU199" s="39"/>
      <c r="PV199" s="39"/>
      <c r="PW199" s="39"/>
      <c r="PX199" s="39"/>
      <c r="PY199" s="39"/>
      <c r="PZ199" s="39"/>
      <c r="QA199" s="39"/>
      <c r="QB199" s="39"/>
      <c r="QC199" s="39"/>
      <c r="QD199" s="39"/>
      <c r="QE199" s="39"/>
      <c r="QF199" s="39"/>
      <c r="QG199" s="39"/>
      <c r="QH199" s="39"/>
      <c r="QI199" s="39"/>
      <c r="QJ199" s="39"/>
      <c r="QK199" s="39"/>
      <c r="QL199" s="39"/>
      <c r="QM199" s="39"/>
      <c r="QN199" s="39"/>
      <c r="QO199" s="39"/>
      <c r="QP199" s="39"/>
      <c r="QQ199" s="39"/>
      <c r="QR199" s="39"/>
      <c r="QS199" s="39"/>
      <c r="QT199" s="39"/>
      <c r="QU199" s="39"/>
      <c r="QV199" s="39"/>
      <c r="QW199" s="39"/>
      <c r="QX199" s="39"/>
      <c r="QY199" s="39"/>
      <c r="QZ199" s="39"/>
      <c r="RA199" s="39"/>
      <c r="RB199" s="39"/>
      <c r="RC199" s="39"/>
      <c r="RD199" s="39"/>
      <c r="RE199" s="39"/>
      <c r="RF199" s="39"/>
      <c r="RG199" s="39"/>
      <c r="RH199" s="39"/>
      <c r="RI199" s="39"/>
      <c r="RJ199" s="39"/>
      <c r="RK199" s="39"/>
      <c r="RL199" s="39"/>
      <c r="RM199" s="39"/>
      <c r="RN199" s="39"/>
      <c r="RO199" s="39"/>
      <c r="RP199" s="39"/>
      <c r="RQ199" s="39"/>
      <c r="RR199" s="39"/>
      <c r="RS199" s="39"/>
      <c r="RT199" s="39"/>
      <c r="RU199" s="39"/>
      <c r="RV199" s="39"/>
      <c r="RW199" s="39"/>
      <c r="RX199" s="39"/>
      <c r="RY199" s="39"/>
      <c r="RZ199" s="39"/>
      <c r="SA199" s="39"/>
      <c r="SB199" s="39"/>
      <c r="SC199" s="39"/>
      <c r="SD199" s="39"/>
      <c r="SE199" s="39"/>
      <c r="SF199" s="39"/>
      <c r="SG199" s="39"/>
      <c r="SH199" s="39"/>
      <c r="SI199" s="39"/>
      <c r="SJ199" s="39"/>
      <c r="SK199" s="39"/>
      <c r="SL199" s="39"/>
      <c r="SM199" s="39"/>
      <c r="SN199" s="39"/>
      <c r="SO199" s="39"/>
      <c r="SP199" s="39"/>
      <c r="SQ199" s="39"/>
      <c r="SR199" s="39"/>
      <c r="SS199" s="39"/>
      <c r="ST199" s="39"/>
      <c r="SU199" s="39"/>
      <c r="SV199" s="39"/>
      <c r="SW199" s="39"/>
      <c r="SX199" s="39"/>
      <c r="SY199" s="39"/>
      <c r="SZ199" s="39"/>
      <c r="TA199" s="39"/>
      <c r="TB199" s="39"/>
      <c r="TC199" s="39"/>
      <c r="TD199" s="39"/>
      <c r="TE199" s="39"/>
      <c r="TF199" s="39"/>
      <c r="TG199" s="39"/>
      <c r="TH199" s="39"/>
      <c r="TI199" s="39"/>
      <c r="TJ199" s="39"/>
      <c r="TK199" s="39"/>
      <c r="TL199" s="39"/>
      <c r="TM199" s="39"/>
      <c r="TN199" s="39"/>
      <c r="TO199" s="39"/>
      <c r="TP199" s="39"/>
      <c r="TQ199" s="39"/>
      <c r="TR199" s="39"/>
      <c r="TS199" s="39"/>
      <c r="TT199" s="39"/>
      <c r="TU199" s="39"/>
      <c r="TV199" s="39"/>
      <c r="TW199" s="39"/>
      <c r="TX199" s="39"/>
      <c r="TY199" s="39"/>
      <c r="TZ199" s="39"/>
      <c r="UA199" s="39"/>
      <c r="UB199" s="39"/>
      <c r="UC199" s="39"/>
      <c r="UD199" s="39"/>
      <c r="UE199" s="39"/>
      <c r="UF199" s="39"/>
      <c r="UG199" s="39"/>
      <c r="UH199" s="39"/>
      <c r="UI199" s="39"/>
      <c r="UJ199" s="39"/>
      <c r="UK199" s="39"/>
      <c r="UL199" s="39"/>
      <c r="UM199" s="39"/>
      <c r="UN199" s="39"/>
      <c r="UO199" s="39"/>
      <c r="UP199" s="39"/>
      <c r="UQ199" s="39"/>
      <c r="UR199" s="39"/>
      <c r="US199" s="39"/>
      <c r="UT199" s="39"/>
      <c r="UU199" s="39"/>
      <c r="UV199" s="39"/>
      <c r="UW199" s="39"/>
      <c r="UX199" s="39"/>
      <c r="UY199" s="39"/>
      <c r="UZ199" s="39"/>
      <c r="VA199" s="39"/>
      <c r="VB199" s="39"/>
      <c r="VC199" s="39"/>
      <c r="VD199" s="39"/>
      <c r="VE199" s="39"/>
      <c r="VF199" s="39"/>
      <c r="VG199" s="39"/>
      <c r="VH199" s="39"/>
      <c r="VI199" s="39"/>
      <c r="VJ199" s="39"/>
      <c r="VK199" s="39"/>
      <c r="VL199" s="39"/>
      <c r="VM199" s="39"/>
      <c r="VN199" s="39"/>
      <c r="VO199" s="39"/>
      <c r="VP199" s="39"/>
      <c r="VQ199" s="39"/>
      <c r="VR199" s="39"/>
      <c r="VS199" s="39" t="s">
        <v>3541</v>
      </c>
      <c r="VT199" s="39">
        <v>0</v>
      </c>
      <c r="VU199" s="39">
        <v>1</v>
      </c>
      <c r="VV199" s="39">
        <v>1</v>
      </c>
      <c r="VW199" s="39">
        <v>1</v>
      </c>
      <c r="VX199" s="39">
        <v>0</v>
      </c>
      <c r="VY199" s="39">
        <v>0</v>
      </c>
      <c r="VZ199" s="39">
        <v>1</v>
      </c>
      <c r="WA199" s="39">
        <v>0</v>
      </c>
      <c r="WB199" s="39"/>
      <c r="WC199" s="39">
        <v>0</v>
      </c>
      <c r="WD199" s="39">
        <v>0</v>
      </c>
      <c r="WE199" s="39">
        <v>0</v>
      </c>
      <c r="WF199" s="39"/>
      <c r="WG199" s="39" t="s">
        <v>4488</v>
      </c>
      <c r="WH199" s="39" t="s">
        <v>4096</v>
      </c>
      <c r="WI199" s="39" t="s">
        <v>489</v>
      </c>
      <c r="WJ199" s="39">
        <v>0</v>
      </c>
      <c r="WK199" s="39">
        <v>0</v>
      </c>
      <c r="WL199" s="39">
        <v>0</v>
      </c>
      <c r="WM199" s="39">
        <v>0</v>
      </c>
      <c r="WN199" s="39">
        <v>0</v>
      </c>
      <c r="WO199" s="39">
        <v>1</v>
      </c>
      <c r="WP199" s="39">
        <v>0</v>
      </c>
      <c r="WQ199" s="39">
        <v>0</v>
      </c>
      <c r="WR199" s="39">
        <v>0</v>
      </c>
      <c r="WS199" s="39">
        <v>0</v>
      </c>
      <c r="WT199" s="39">
        <v>0</v>
      </c>
      <c r="WU199" s="39"/>
      <c r="WV199" s="39">
        <v>0</v>
      </c>
      <c r="WW199" s="39">
        <v>0</v>
      </c>
      <c r="WX199" s="39">
        <v>0</v>
      </c>
      <c r="WY199" s="39"/>
      <c r="WZ199" s="39" t="s">
        <v>5072</v>
      </c>
      <c r="XA199" s="39" t="s">
        <v>327</v>
      </c>
      <c r="XB199" s="39"/>
      <c r="XC199" s="39"/>
      <c r="XD199" s="39"/>
      <c r="XE199" s="39"/>
      <c r="XF199" s="39"/>
      <c r="XG199" s="39"/>
      <c r="XH199" s="39"/>
      <c r="XI199" s="39"/>
      <c r="XJ199" s="39" t="s">
        <v>327</v>
      </c>
      <c r="XK199" s="39" t="s">
        <v>327</v>
      </c>
      <c r="XL199" s="39"/>
      <c r="XM199" s="39" t="s">
        <v>355</v>
      </c>
      <c r="XN199" s="39">
        <v>0</v>
      </c>
      <c r="XO199" s="39">
        <v>0</v>
      </c>
      <c r="XP199" s="39">
        <v>0</v>
      </c>
      <c r="XQ199" s="39"/>
      <c r="XR199" s="39">
        <v>0</v>
      </c>
      <c r="XS199" s="39">
        <v>1</v>
      </c>
      <c r="XT199" s="39">
        <v>0</v>
      </c>
      <c r="XU199" s="39"/>
      <c r="XV199" s="39"/>
      <c r="XW199" s="39" t="s">
        <v>1915</v>
      </c>
      <c r="XX199" s="39">
        <v>234132793</v>
      </c>
      <c r="XY199" s="39" t="s">
        <v>3544</v>
      </c>
      <c r="XZ199" s="38">
        <v>44520.723101851851</v>
      </c>
      <c r="YA199" s="39"/>
      <c r="YB199" s="39"/>
      <c r="YC199" s="39" t="s">
        <v>336</v>
      </c>
      <c r="YD199" s="39" t="s">
        <v>337</v>
      </c>
      <c r="YE199" s="39"/>
      <c r="YF199" s="39">
        <v>213</v>
      </c>
    </row>
    <row r="200" spans="1:656" s="6" customFormat="1" x14ac:dyDescent="0.25">
      <c r="A200" s="56">
        <v>44520.810997870372</v>
      </c>
      <c r="B200" s="57">
        <v>44520.817834513888</v>
      </c>
      <c r="C200" s="57">
        <v>44520</v>
      </c>
      <c r="D200" s="58" t="s">
        <v>2735</v>
      </c>
      <c r="E200" s="58" t="s">
        <v>1027</v>
      </c>
      <c r="F200" s="57">
        <v>44520</v>
      </c>
      <c r="G200" s="58" t="s">
        <v>310</v>
      </c>
      <c r="H200" s="58" t="s">
        <v>310</v>
      </c>
      <c r="I200" s="58" t="s">
        <v>1915</v>
      </c>
      <c r="J200" s="58" t="s">
        <v>1029</v>
      </c>
      <c r="K200" s="58" t="s">
        <v>441</v>
      </c>
      <c r="L200" s="58"/>
      <c r="M200" s="58" t="s">
        <v>681</v>
      </c>
      <c r="N200" s="58" t="s">
        <v>310</v>
      </c>
      <c r="O200" s="58" t="s">
        <v>517</v>
      </c>
      <c r="P200" s="58" t="s">
        <v>401</v>
      </c>
      <c r="Q200" s="58"/>
      <c r="R200" s="58" t="s">
        <v>317</v>
      </c>
      <c r="S200" s="58">
        <v>6</v>
      </c>
      <c r="T200" s="58">
        <v>0</v>
      </c>
      <c r="U200" s="58">
        <v>5</v>
      </c>
      <c r="V200" s="58" t="s">
        <v>318</v>
      </c>
      <c r="W200" s="58">
        <v>1</v>
      </c>
      <c r="X200" s="58">
        <v>0</v>
      </c>
      <c r="Y200" s="58">
        <v>0</v>
      </c>
      <c r="Z200" s="58">
        <v>0</v>
      </c>
      <c r="AA200" s="58" t="s">
        <v>402</v>
      </c>
      <c r="AB200" s="58">
        <v>1</v>
      </c>
      <c r="AC200" s="58">
        <v>1</v>
      </c>
      <c r="AD200" s="58">
        <v>0</v>
      </c>
      <c r="AE200" s="58">
        <v>0</v>
      </c>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c r="BJ200" s="58"/>
      <c r="BK200" s="58"/>
      <c r="BL200" s="58"/>
      <c r="BM200" s="58"/>
      <c r="BN200" s="58"/>
      <c r="BO200" s="58"/>
      <c r="BP200" s="58"/>
      <c r="BQ200" s="58"/>
      <c r="BR200" s="58"/>
      <c r="BS200" s="58"/>
      <c r="BT200" s="58"/>
      <c r="BU200" s="58"/>
      <c r="BV200" s="58"/>
      <c r="BW200" s="58"/>
      <c r="BX200" s="58"/>
      <c r="BY200" s="58"/>
      <c r="BZ200" s="58"/>
      <c r="CA200" s="58"/>
      <c r="CB200" s="58"/>
      <c r="CC200" s="58"/>
      <c r="CD200" s="58"/>
      <c r="CE200" s="58"/>
      <c r="CF200" s="58"/>
      <c r="CG200" s="58"/>
      <c r="CH200" s="58"/>
      <c r="CI200" s="58"/>
      <c r="CJ200" s="58"/>
      <c r="CK200" s="58"/>
      <c r="CL200" s="58"/>
      <c r="CM200" s="58"/>
      <c r="CN200" s="58"/>
      <c r="CO200" s="58"/>
      <c r="CP200" s="58"/>
      <c r="CQ200" s="58"/>
      <c r="CR200" s="58"/>
      <c r="CS200" s="58"/>
      <c r="CT200" s="58"/>
      <c r="CU200" s="58"/>
      <c r="CV200" s="58"/>
      <c r="CW200" s="58"/>
      <c r="CX200" s="58"/>
      <c r="CY200" s="58"/>
      <c r="CZ200" s="58"/>
      <c r="DA200" s="58"/>
      <c r="DB200" s="58"/>
      <c r="DC200" s="58"/>
      <c r="DD200" s="58"/>
      <c r="DE200" s="58"/>
      <c r="DF200" s="58"/>
      <c r="DG200" s="58"/>
      <c r="DH200" s="58"/>
      <c r="DI200" s="58"/>
      <c r="DJ200" s="58"/>
      <c r="DK200" s="58"/>
      <c r="DL200" s="58"/>
      <c r="DM200" s="58"/>
      <c r="DN200" s="58"/>
      <c r="DO200" s="58"/>
      <c r="DP200" s="58"/>
      <c r="DQ200" s="58"/>
      <c r="DR200" s="58"/>
      <c r="DS200" s="58"/>
      <c r="DT200" s="58"/>
      <c r="DU200" s="58"/>
      <c r="DV200" s="58"/>
      <c r="DW200" s="58"/>
      <c r="DX200" s="58"/>
      <c r="DY200" s="58"/>
      <c r="DZ200" s="58"/>
      <c r="EA200" s="58"/>
      <c r="EB200" s="58"/>
      <c r="EC200" s="58"/>
      <c r="ED200" s="58"/>
      <c r="EE200" s="58"/>
      <c r="EF200" s="58"/>
      <c r="EG200" s="58"/>
      <c r="EH200" s="58"/>
      <c r="EI200" s="58"/>
      <c r="EJ200" s="58" t="s">
        <v>318</v>
      </c>
      <c r="EK200" s="58">
        <v>1</v>
      </c>
      <c r="EL200" s="58">
        <v>0</v>
      </c>
      <c r="EM200" s="58">
        <v>0</v>
      </c>
      <c r="EN200" s="58">
        <v>0</v>
      </c>
      <c r="EO200" s="58">
        <v>0</v>
      </c>
      <c r="EP200" s="58">
        <v>0</v>
      </c>
      <c r="EQ200" s="58"/>
      <c r="ER200" s="58"/>
      <c r="ES200" s="58"/>
      <c r="ET200" s="58"/>
      <c r="EU200" s="58"/>
      <c r="EV200" s="58"/>
      <c r="EW200" s="58"/>
      <c r="EX200" s="58"/>
      <c r="EY200" s="58"/>
      <c r="EZ200" s="58"/>
      <c r="FA200" s="58"/>
      <c r="FB200" s="58"/>
      <c r="FC200" s="58"/>
      <c r="FD200" s="58"/>
      <c r="FE200" s="58"/>
      <c r="FF200" s="58"/>
      <c r="FG200" s="58"/>
      <c r="FH200" s="58"/>
      <c r="FI200" s="58"/>
      <c r="FJ200" s="58"/>
      <c r="FK200" s="58"/>
      <c r="FL200" s="58"/>
      <c r="FM200" s="58"/>
      <c r="FN200" s="58"/>
      <c r="FO200" s="58"/>
      <c r="FP200" s="58"/>
      <c r="FQ200" s="58"/>
      <c r="FR200" s="58"/>
      <c r="FS200" s="58"/>
      <c r="FT200" s="58"/>
      <c r="FU200" s="58"/>
      <c r="FV200" s="58"/>
      <c r="FW200" s="58"/>
      <c r="FX200" s="58"/>
      <c r="FY200" s="58"/>
      <c r="FZ200" s="58"/>
      <c r="GA200" s="58"/>
      <c r="GB200" s="58"/>
      <c r="GC200" s="58"/>
      <c r="GD200" s="58"/>
      <c r="GE200" s="58"/>
      <c r="GF200" s="58"/>
      <c r="GG200" s="58"/>
      <c r="GH200" s="58"/>
      <c r="GI200" s="58"/>
      <c r="GJ200" s="58"/>
      <c r="GK200" s="58"/>
      <c r="GL200" s="58"/>
      <c r="GM200" s="58"/>
      <c r="GN200" s="58"/>
      <c r="GO200" s="58"/>
      <c r="GP200" s="58"/>
      <c r="GQ200" s="58"/>
      <c r="GR200" s="58"/>
      <c r="GS200" s="58"/>
      <c r="GT200" s="58"/>
      <c r="GU200" s="58"/>
      <c r="GV200" s="58"/>
      <c r="GW200" s="58"/>
      <c r="GX200" s="58"/>
      <c r="GY200" s="58"/>
      <c r="GZ200" s="58"/>
      <c r="HA200" s="58"/>
      <c r="HB200" s="58"/>
      <c r="HC200" s="58"/>
      <c r="HD200" s="58"/>
      <c r="HE200" s="58"/>
      <c r="HF200" s="58"/>
      <c r="HG200" s="58"/>
      <c r="HH200" s="58"/>
      <c r="HI200" s="58"/>
      <c r="HJ200" s="58"/>
      <c r="HK200" s="58"/>
      <c r="HL200" s="58"/>
      <c r="HM200" s="58"/>
      <c r="HN200" s="58"/>
      <c r="HO200" s="58"/>
      <c r="HP200" s="58"/>
      <c r="HQ200" s="58"/>
      <c r="HR200" s="58"/>
      <c r="HS200" s="58"/>
      <c r="HT200" s="58"/>
      <c r="HU200" s="58"/>
      <c r="HV200" s="58"/>
      <c r="HW200" s="58"/>
      <c r="HX200" s="58"/>
      <c r="HY200" s="58"/>
      <c r="HZ200" s="58"/>
      <c r="IA200" s="58"/>
      <c r="IB200" s="58"/>
      <c r="IC200" s="58"/>
      <c r="ID200" s="58" t="s">
        <v>4291</v>
      </c>
      <c r="IE200" s="58"/>
      <c r="IF200" s="58"/>
      <c r="IG200" s="58"/>
      <c r="IH200" s="58"/>
      <c r="II200" s="58"/>
      <c r="IJ200" s="58"/>
      <c r="IK200" s="58"/>
      <c r="IL200" s="58"/>
      <c r="IM200" s="58"/>
      <c r="IN200" s="58"/>
      <c r="IO200" s="58"/>
      <c r="IP200" s="58"/>
      <c r="IQ200" s="58"/>
      <c r="IR200" s="39"/>
      <c r="IS200" s="58"/>
      <c r="IT200" s="58"/>
      <c r="IU200" s="58"/>
      <c r="IV200" s="58"/>
      <c r="IW200" s="58"/>
      <c r="IX200" s="58"/>
      <c r="IY200" s="58"/>
      <c r="IZ200" s="58"/>
      <c r="JA200" s="58"/>
      <c r="JB200" s="58"/>
      <c r="JC200" s="58"/>
      <c r="JD200" s="58"/>
      <c r="JE200" s="58"/>
      <c r="JF200" s="58"/>
      <c r="JG200" s="58"/>
      <c r="JH200" s="58"/>
      <c r="JI200" s="58"/>
      <c r="JJ200" s="58"/>
      <c r="JK200" s="58"/>
      <c r="JL200" s="58"/>
      <c r="JM200" s="58"/>
      <c r="JN200" s="39"/>
      <c r="JO200" s="39"/>
      <c r="JP200" s="58"/>
      <c r="JQ200" s="58"/>
      <c r="JR200" s="58"/>
      <c r="JS200" s="58"/>
      <c r="JT200" s="58"/>
      <c r="JU200" s="58"/>
      <c r="JV200" s="58"/>
      <c r="JW200" s="58"/>
      <c r="JX200" s="58"/>
      <c r="JY200" s="58"/>
      <c r="JZ200" s="58"/>
      <c r="KA200" s="58"/>
      <c r="KB200" s="59"/>
      <c r="KC200" s="58"/>
      <c r="KD200" s="58"/>
      <c r="KE200" s="58"/>
      <c r="KF200" s="58"/>
      <c r="KG200" s="58"/>
      <c r="KH200" s="58"/>
      <c r="KI200" s="58"/>
      <c r="KJ200" s="58"/>
      <c r="KK200" s="58"/>
      <c r="KL200" s="58"/>
      <c r="KM200" s="58"/>
      <c r="KN200" s="58"/>
      <c r="KO200" s="58"/>
      <c r="KP200" s="58"/>
      <c r="KQ200" s="58"/>
      <c r="KR200" s="58"/>
      <c r="KS200" s="58"/>
      <c r="KT200" s="58"/>
      <c r="KU200" s="58"/>
      <c r="KV200" s="58"/>
      <c r="KW200" s="58"/>
      <c r="KX200" s="58"/>
      <c r="KY200" s="58"/>
      <c r="KZ200" s="58"/>
      <c r="LA200" s="58"/>
      <c r="LB200" s="58"/>
      <c r="LC200" s="58"/>
      <c r="LD200" s="58"/>
      <c r="LE200" s="58"/>
      <c r="LF200" s="58"/>
      <c r="LG200" s="58"/>
      <c r="LH200" s="58"/>
      <c r="LI200" s="58"/>
      <c r="LJ200" s="58"/>
      <c r="LK200" s="58"/>
      <c r="LL200" s="58"/>
      <c r="LM200" s="58"/>
      <c r="LN200" s="58"/>
      <c r="LO200" s="58"/>
      <c r="LP200" s="58"/>
      <c r="LQ200" s="58"/>
      <c r="LR200" s="58"/>
      <c r="LS200" s="58"/>
      <c r="LT200" s="58"/>
      <c r="LU200" s="58"/>
      <c r="LV200" s="58"/>
      <c r="LW200" s="58"/>
      <c r="LX200" s="58"/>
      <c r="LY200" s="58"/>
      <c r="LZ200" s="58"/>
      <c r="MA200" s="58"/>
      <c r="MB200" s="58"/>
      <c r="MC200" s="58"/>
      <c r="MD200" s="58"/>
      <c r="ME200" s="58"/>
      <c r="MF200" s="58"/>
      <c r="MG200" s="58"/>
      <c r="MH200" s="58"/>
      <c r="MI200" s="58"/>
      <c r="MJ200" s="58" t="s">
        <v>3546</v>
      </c>
      <c r="MK200" s="58">
        <v>1</v>
      </c>
      <c r="ML200" s="58">
        <v>0</v>
      </c>
      <c r="MM200" s="58">
        <v>1</v>
      </c>
      <c r="MN200" s="58">
        <v>1</v>
      </c>
      <c r="MO200" s="58">
        <v>0</v>
      </c>
      <c r="MP200" s="58">
        <v>0</v>
      </c>
      <c r="MQ200" s="58">
        <v>0</v>
      </c>
      <c r="MR200" s="58">
        <v>0</v>
      </c>
      <c r="MS200" s="58"/>
      <c r="MT200" s="58"/>
      <c r="MU200" s="58"/>
      <c r="MV200" s="58"/>
      <c r="MW200" s="58"/>
      <c r="MX200" s="58"/>
      <c r="MY200" s="58"/>
      <c r="MZ200" s="58"/>
      <c r="NA200" s="58"/>
      <c r="NB200" s="58" t="s">
        <v>325</v>
      </c>
      <c r="NC200" s="58">
        <v>1</v>
      </c>
      <c r="ND200" s="58">
        <v>0</v>
      </c>
      <c r="NE200" s="58">
        <v>0</v>
      </c>
      <c r="NF200" s="58">
        <v>0</v>
      </c>
      <c r="NG200" s="58"/>
      <c r="NH200" s="58"/>
      <c r="NI200" s="58"/>
      <c r="NJ200" s="58"/>
      <c r="NK200" s="58"/>
      <c r="NL200" s="58"/>
      <c r="NM200" s="58"/>
      <c r="NN200" s="58"/>
      <c r="NO200" s="58"/>
      <c r="NP200" s="58"/>
      <c r="NQ200" s="58"/>
      <c r="NR200" s="58"/>
      <c r="NS200" s="58"/>
      <c r="NT200" s="58"/>
      <c r="NU200" s="58"/>
      <c r="NV200" s="58"/>
      <c r="NW200" s="58"/>
      <c r="NX200" s="58"/>
      <c r="NY200" s="58"/>
      <c r="NZ200" s="58"/>
      <c r="OA200" s="58"/>
      <c r="OB200" s="58"/>
      <c r="OC200" s="58"/>
      <c r="OD200" s="58"/>
      <c r="OE200" s="58"/>
      <c r="OF200" s="58"/>
      <c r="OG200" s="58"/>
      <c r="OH200" s="58"/>
      <c r="OI200" s="58"/>
      <c r="OJ200" s="58"/>
      <c r="OK200" s="58"/>
      <c r="OL200" s="58"/>
      <c r="OM200" s="58"/>
      <c r="ON200" s="58"/>
      <c r="OO200" s="58"/>
      <c r="OP200" s="58"/>
      <c r="OQ200" s="58"/>
      <c r="OR200" s="58"/>
      <c r="OS200" s="58"/>
      <c r="OT200" s="58"/>
      <c r="OU200" s="58"/>
      <c r="OV200" s="39" t="s">
        <v>3547</v>
      </c>
      <c r="OW200" s="58">
        <v>1</v>
      </c>
      <c r="OX200" s="58">
        <v>1</v>
      </c>
      <c r="OY200" s="58">
        <v>1</v>
      </c>
      <c r="OZ200" s="58">
        <v>0</v>
      </c>
      <c r="PA200" s="58">
        <v>0</v>
      </c>
      <c r="PB200" s="58">
        <v>0</v>
      </c>
      <c r="PC200" s="58">
        <v>0</v>
      </c>
      <c r="PD200" s="58">
        <v>0</v>
      </c>
      <c r="PE200" s="58"/>
      <c r="PF200" s="58"/>
      <c r="PG200" s="58"/>
      <c r="PH200" s="58">
        <v>0</v>
      </c>
      <c r="PI200" s="58">
        <v>0</v>
      </c>
      <c r="PJ200" s="58">
        <v>0</v>
      </c>
      <c r="PK200" s="58"/>
      <c r="PL200" s="58"/>
      <c r="PM200" s="58" t="s">
        <v>1018</v>
      </c>
      <c r="PN200" s="58">
        <v>0</v>
      </c>
      <c r="PO200" s="58">
        <v>0</v>
      </c>
      <c r="PP200" s="58">
        <v>0</v>
      </c>
      <c r="PQ200" s="58">
        <v>0</v>
      </c>
      <c r="PR200" s="58">
        <v>0</v>
      </c>
      <c r="PS200" s="58">
        <v>0</v>
      </c>
      <c r="PT200" s="58">
        <v>0</v>
      </c>
      <c r="PU200" s="58">
        <v>0</v>
      </c>
      <c r="PV200" s="58">
        <v>0</v>
      </c>
      <c r="PW200" s="58">
        <v>1</v>
      </c>
      <c r="PX200" s="58">
        <v>0</v>
      </c>
      <c r="PY200" s="58">
        <v>0</v>
      </c>
      <c r="PZ200" s="58">
        <v>0</v>
      </c>
      <c r="QA200" s="58">
        <v>0</v>
      </c>
      <c r="QB200" s="58"/>
      <c r="QC200" s="58" t="s">
        <v>844</v>
      </c>
      <c r="QD200" s="58"/>
      <c r="QE200" s="58" t="s">
        <v>3548</v>
      </c>
      <c r="QF200" s="58">
        <v>0</v>
      </c>
      <c r="QG200" s="58">
        <v>0</v>
      </c>
      <c r="QH200" s="58">
        <v>1</v>
      </c>
      <c r="QI200" s="58">
        <v>1</v>
      </c>
      <c r="QJ200" s="58">
        <v>1</v>
      </c>
      <c r="QK200" s="58">
        <v>0</v>
      </c>
      <c r="QL200" s="58">
        <v>0</v>
      </c>
      <c r="QM200" s="58">
        <v>0</v>
      </c>
      <c r="QN200" s="58">
        <v>0</v>
      </c>
      <c r="QO200" s="58"/>
      <c r="QP200" s="58" t="s">
        <v>1177</v>
      </c>
      <c r="QQ200" s="58">
        <v>0</v>
      </c>
      <c r="QR200" s="58">
        <v>0</v>
      </c>
      <c r="QS200" s="58">
        <v>0</v>
      </c>
      <c r="QT200" s="58">
        <v>1</v>
      </c>
      <c r="QU200" s="58">
        <v>0</v>
      </c>
      <c r="QV200" s="58">
        <v>0</v>
      </c>
      <c r="QW200" s="58">
        <v>0</v>
      </c>
      <c r="QX200" s="58">
        <v>0</v>
      </c>
      <c r="QY200" s="58">
        <v>0</v>
      </c>
      <c r="QZ200" s="58"/>
      <c r="RA200" s="58"/>
      <c r="RB200" s="58"/>
      <c r="RC200" s="58"/>
      <c r="RD200" s="58"/>
      <c r="RE200" s="58"/>
      <c r="RF200" s="58"/>
      <c r="RG200" s="58"/>
      <c r="RH200" s="58"/>
      <c r="RI200" s="58"/>
      <c r="RJ200" s="58"/>
      <c r="RK200" s="58"/>
      <c r="RL200" s="58"/>
      <c r="RM200" s="58"/>
      <c r="RN200" s="58"/>
      <c r="RO200" s="58"/>
      <c r="RP200" s="58"/>
      <c r="RQ200" s="58"/>
      <c r="RR200" s="58"/>
      <c r="RS200" s="58"/>
      <c r="RT200" s="58"/>
      <c r="RU200" s="58"/>
      <c r="RV200" s="58"/>
      <c r="RW200" s="58"/>
      <c r="RX200" s="58"/>
      <c r="RY200" s="58"/>
      <c r="RZ200" s="58"/>
      <c r="SA200" s="58"/>
      <c r="SB200" s="58"/>
      <c r="SC200" s="58"/>
      <c r="SD200" s="58"/>
      <c r="SE200" s="58"/>
      <c r="SF200" s="58"/>
      <c r="SG200" s="58"/>
      <c r="SH200" s="58"/>
      <c r="SI200" s="58"/>
      <c r="SJ200" s="58"/>
      <c r="SK200" s="58"/>
      <c r="SL200" s="58"/>
      <c r="SM200" s="58"/>
      <c r="SN200" s="58"/>
      <c r="SO200" s="58"/>
      <c r="SP200" s="58"/>
      <c r="SQ200" s="58"/>
      <c r="SR200" s="58"/>
      <c r="SS200" s="58"/>
      <c r="ST200" s="58"/>
      <c r="SU200" s="58"/>
      <c r="SV200" s="58"/>
      <c r="SW200" s="58"/>
      <c r="SX200" s="58"/>
      <c r="SY200" s="58"/>
      <c r="SZ200" s="58"/>
      <c r="TA200" s="58"/>
      <c r="TB200" s="58"/>
      <c r="TC200" s="58"/>
      <c r="TD200" s="58"/>
      <c r="TE200" s="58"/>
      <c r="TF200" s="58"/>
      <c r="TG200" s="58"/>
      <c r="TH200" s="58"/>
      <c r="TI200" s="58"/>
      <c r="TJ200" s="58" t="s">
        <v>2254</v>
      </c>
      <c r="TK200" s="58">
        <v>0</v>
      </c>
      <c r="TL200" s="58">
        <v>0</v>
      </c>
      <c r="TM200" s="58">
        <v>0</v>
      </c>
      <c r="TN200" s="58">
        <v>1</v>
      </c>
      <c r="TO200" s="58">
        <v>0</v>
      </c>
      <c r="TP200" s="58">
        <v>0</v>
      </c>
      <c r="TQ200" s="58">
        <v>0</v>
      </c>
      <c r="TR200" s="58">
        <v>0</v>
      </c>
      <c r="TS200" s="58"/>
      <c r="TT200" s="58"/>
      <c r="TU200" s="58" t="s">
        <v>2822</v>
      </c>
      <c r="TV200" s="58">
        <v>1</v>
      </c>
      <c r="TW200" s="58">
        <v>0</v>
      </c>
      <c r="TX200" s="58">
        <v>1</v>
      </c>
      <c r="TY200" s="58">
        <v>1</v>
      </c>
      <c r="TZ200" s="58">
        <v>0</v>
      </c>
      <c r="UA200" s="58">
        <v>0</v>
      </c>
      <c r="UB200" s="58">
        <v>0</v>
      </c>
      <c r="UC200" s="58"/>
      <c r="UD200" s="58"/>
      <c r="UE200" s="58"/>
      <c r="UF200" s="58"/>
      <c r="UG200" s="58"/>
      <c r="UH200" s="58"/>
      <c r="UI200" s="58"/>
      <c r="UJ200" s="58"/>
      <c r="UK200" s="58"/>
      <c r="UL200" s="58"/>
      <c r="UM200" s="58"/>
      <c r="UN200" s="58"/>
      <c r="UO200" s="58"/>
      <c r="UP200" s="58"/>
      <c r="UQ200" s="58"/>
      <c r="UR200" s="58"/>
      <c r="US200" s="58"/>
      <c r="UT200" s="58"/>
      <c r="UU200" s="58"/>
      <c r="UV200" s="58"/>
      <c r="UW200" s="58"/>
      <c r="UX200" s="58"/>
      <c r="UY200" s="58"/>
      <c r="UZ200" s="58"/>
      <c r="VA200" s="58"/>
      <c r="VB200" s="58"/>
      <c r="VC200" s="58"/>
      <c r="VD200" s="58"/>
      <c r="VE200" s="58"/>
      <c r="VF200" s="58"/>
      <c r="VG200" s="58"/>
      <c r="VH200" s="58"/>
      <c r="VI200" s="58"/>
      <c r="VJ200" s="58"/>
      <c r="VK200" s="58"/>
      <c r="VL200" s="58"/>
      <c r="VM200" s="58"/>
      <c r="VN200" s="58"/>
      <c r="VO200" s="58"/>
      <c r="VP200" s="58"/>
      <c r="VQ200" s="58"/>
      <c r="VR200" s="58" t="s">
        <v>327</v>
      </c>
      <c r="VS200" s="58" t="s">
        <v>3549</v>
      </c>
      <c r="VT200" s="58">
        <v>0</v>
      </c>
      <c r="VU200" s="58">
        <v>1</v>
      </c>
      <c r="VV200" s="58">
        <v>1</v>
      </c>
      <c r="VW200" s="58">
        <v>1</v>
      </c>
      <c r="VX200" s="58">
        <v>0</v>
      </c>
      <c r="VY200" s="58">
        <v>1</v>
      </c>
      <c r="VZ200" s="58">
        <v>1</v>
      </c>
      <c r="WA200" s="58">
        <v>0</v>
      </c>
      <c r="WB200" s="58"/>
      <c r="WC200" s="58">
        <v>0</v>
      </c>
      <c r="WD200" s="58">
        <v>0</v>
      </c>
      <c r="WE200" s="58">
        <v>0</v>
      </c>
      <c r="WF200" s="58"/>
      <c r="WG200" s="58" t="s">
        <v>4448</v>
      </c>
      <c r="WH200" s="58" t="s">
        <v>4513</v>
      </c>
      <c r="WI200" s="58" t="s">
        <v>489</v>
      </c>
      <c r="WJ200" s="58">
        <v>0</v>
      </c>
      <c r="WK200" s="58">
        <v>0</v>
      </c>
      <c r="WL200" s="58">
        <v>0</v>
      </c>
      <c r="WM200" s="58">
        <v>0</v>
      </c>
      <c r="WN200" s="58">
        <v>0</v>
      </c>
      <c r="WO200" s="58">
        <v>1</v>
      </c>
      <c r="WP200" s="58">
        <v>0</v>
      </c>
      <c r="WQ200" s="58">
        <v>0</v>
      </c>
      <c r="WR200" s="58">
        <v>0</v>
      </c>
      <c r="WS200" s="58">
        <v>0</v>
      </c>
      <c r="WT200" s="58">
        <v>0</v>
      </c>
      <c r="WU200" s="58"/>
      <c r="WV200" s="58">
        <v>0</v>
      </c>
      <c r="WW200" s="58">
        <v>0</v>
      </c>
      <c r="WX200" s="58">
        <v>0</v>
      </c>
      <c r="WY200" s="58"/>
      <c r="WZ200" s="58" t="s">
        <v>5072</v>
      </c>
      <c r="XA200" s="58" t="s">
        <v>327</v>
      </c>
      <c r="XB200" s="58"/>
      <c r="XC200" s="58"/>
      <c r="XD200" s="58"/>
      <c r="XE200" s="58"/>
      <c r="XF200" s="58"/>
      <c r="XG200" s="58"/>
      <c r="XH200" s="58"/>
      <c r="XI200" s="58"/>
      <c r="XJ200" s="58" t="s">
        <v>327</v>
      </c>
      <c r="XK200" s="58" t="s">
        <v>327</v>
      </c>
      <c r="XL200" s="58"/>
      <c r="XM200" s="58" t="s">
        <v>598</v>
      </c>
      <c r="XN200" s="58">
        <v>0</v>
      </c>
      <c r="XO200" s="58">
        <v>0</v>
      </c>
      <c r="XP200" s="58">
        <v>1</v>
      </c>
      <c r="XQ200" s="58"/>
      <c r="XR200" s="58">
        <v>0</v>
      </c>
      <c r="XS200" s="58">
        <v>0</v>
      </c>
      <c r="XT200" s="58">
        <v>0</v>
      </c>
      <c r="XU200" s="58"/>
      <c r="XV200" s="58"/>
      <c r="XW200" s="58" t="s">
        <v>1915</v>
      </c>
      <c r="XX200" s="58">
        <v>234135834</v>
      </c>
      <c r="XY200" s="58" t="s">
        <v>3552</v>
      </c>
      <c r="XZ200" s="57">
        <v>44520.733831018522</v>
      </c>
      <c r="YA200" s="58"/>
      <c r="YB200" s="58"/>
      <c r="YC200" s="58" t="s">
        <v>336</v>
      </c>
      <c r="YD200" s="58" t="s">
        <v>337</v>
      </c>
      <c r="YE200" s="58"/>
      <c r="YF200" s="58">
        <v>214</v>
      </c>
    </row>
    <row r="201" spans="1:656" x14ac:dyDescent="0.25">
      <c r="A201" s="52">
        <v>44534.334295763889</v>
      </c>
      <c r="B201" s="53">
        <v>44534.35036246528</v>
      </c>
      <c r="C201" s="53">
        <v>44534</v>
      </c>
      <c r="D201" s="54" t="s">
        <v>2735</v>
      </c>
      <c r="E201" s="54" t="s">
        <v>364</v>
      </c>
      <c r="F201" s="53">
        <v>44534</v>
      </c>
      <c r="G201" s="54" t="s">
        <v>310</v>
      </c>
      <c r="H201" s="54" t="s">
        <v>310</v>
      </c>
      <c r="I201" s="54" t="s">
        <v>1915</v>
      </c>
      <c r="J201" s="54" t="s">
        <v>312</v>
      </c>
      <c r="K201" s="54" t="s">
        <v>313</v>
      </c>
      <c r="L201" s="54"/>
      <c r="M201" s="54" t="s">
        <v>681</v>
      </c>
      <c r="N201" s="54" t="s">
        <v>310</v>
      </c>
      <c r="O201" s="54" t="s">
        <v>382</v>
      </c>
      <c r="P201" s="54" t="s">
        <v>442</v>
      </c>
      <c r="Q201" s="54"/>
      <c r="R201" s="54" t="s">
        <v>617</v>
      </c>
      <c r="S201" s="54">
        <v>5</v>
      </c>
      <c r="T201" s="54">
        <v>0</v>
      </c>
      <c r="U201" s="54">
        <v>3</v>
      </c>
      <c r="V201" s="54" t="s">
        <v>318</v>
      </c>
      <c r="W201" s="54">
        <v>1</v>
      </c>
      <c r="X201" s="54">
        <v>0</v>
      </c>
      <c r="Y201" s="54">
        <v>0</v>
      </c>
      <c r="Z201" s="54">
        <v>0</v>
      </c>
      <c r="AA201" s="54" t="s">
        <v>402</v>
      </c>
      <c r="AB201" s="54">
        <v>1</v>
      </c>
      <c r="AC201" s="54">
        <v>1</v>
      </c>
      <c r="AD201" s="54">
        <v>0</v>
      </c>
      <c r="AE201" s="54">
        <v>0</v>
      </c>
      <c r="AF201" s="54"/>
      <c r="AG201" s="54"/>
      <c r="AH201" s="54"/>
      <c r="AI201" s="54"/>
      <c r="AJ201" s="54"/>
      <c r="AK201" s="54"/>
      <c r="AL201" s="54"/>
      <c r="AM201" s="54"/>
      <c r="AN201" s="54"/>
      <c r="AO201" s="54"/>
      <c r="AP201" s="54"/>
      <c r="AQ201" s="54"/>
      <c r="AR201" s="54"/>
      <c r="AS201" s="54"/>
      <c r="AT201" s="54"/>
      <c r="AU201" s="54"/>
      <c r="AV201" s="54"/>
      <c r="AW201" s="54"/>
      <c r="AX201" s="54"/>
      <c r="AY201" s="54"/>
      <c r="AZ201" s="54"/>
      <c r="BA201" s="54"/>
      <c r="BB201" s="54"/>
      <c r="BC201" s="54"/>
      <c r="BD201" s="54"/>
      <c r="BE201" s="54"/>
      <c r="BF201" s="54"/>
      <c r="BG201" s="54"/>
      <c r="BH201" s="54"/>
      <c r="BI201" s="54"/>
      <c r="BJ201" s="54"/>
      <c r="BK201" s="54"/>
      <c r="BL201" s="54"/>
      <c r="BM201" s="54"/>
      <c r="BN201" s="54"/>
      <c r="BO201" s="54"/>
      <c r="BP201" s="54"/>
      <c r="BQ201" s="54"/>
      <c r="BR201" s="54"/>
      <c r="BS201" s="54"/>
      <c r="BT201" s="54"/>
      <c r="BU201" s="54"/>
      <c r="BV201" s="54"/>
      <c r="BW201" s="54"/>
      <c r="BX201" s="54"/>
      <c r="BY201" s="54"/>
      <c r="BZ201" s="54"/>
      <c r="CA201" s="54"/>
      <c r="CB201" s="54"/>
      <c r="CC201" s="54"/>
      <c r="CD201" s="54"/>
      <c r="CE201" s="54"/>
      <c r="CF201" s="54"/>
      <c r="CG201" s="54"/>
      <c r="CH201" s="54"/>
      <c r="CI201" s="54"/>
      <c r="CJ201" s="54"/>
      <c r="CK201" s="54"/>
      <c r="CL201" s="54"/>
      <c r="CM201" s="54"/>
      <c r="CN201" s="54"/>
      <c r="CO201" s="54"/>
      <c r="CP201" s="54"/>
      <c r="CQ201" s="54"/>
      <c r="CR201" s="54"/>
      <c r="CS201" s="54"/>
      <c r="CT201" s="54"/>
      <c r="CU201" s="54"/>
      <c r="CV201" s="54"/>
      <c r="CW201" s="54"/>
      <c r="CX201" s="54"/>
      <c r="CY201" s="54"/>
      <c r="CZ201" s="54"/>
      <c r="DA201" s="54"/>
      <c r="DB201" s="54"/>
      <c r="DC201" s="54"/>
      <c r="DD201" s="54"/>
      <c r="DE201" s="54"/>
      <c r="DF201" s="54"/>
      <c r="DG201" s="54"/>
      <c r="DH201" s="54"/>
      <c r="DI201" s="54"/>
      <c r="DJ201" s="54"/>
      <c r="DK201" s="54"/>
      <c r="DL201" s="54"/>
      <c r="DM201" s="54"/>
      <c r="DN201" s="54"/>
      <c r="DO201" s="54"/>
      <c r="DP201" s="54"/>
      <c r="DQ201" s="54"/>
      <c r="DR201" s="54"/>
      <c r="DS201" s="54"/>
      <c r="DT201" s="54"/>
      <c r="DU201" s="54"/>
      <c r="DV201" s="54"/>
      <c r="DW201" s="54"/>
      <c r="DX201" s="54"/>
      <c r="DY201" s="54"/>
      <c r="DZ201" s="54"/>
      <c r="EA201" s="54"/>
      <c r="EB201" s="54"/>
      <c r="EC201" s="54"/>
      <c r="ED201" s="54"/>
      <c r="EE201" s="54"/>
      <c r="EF201" s="54"/>
      <c r="EG201" s="54"/>
      <c r="EH201" s="54"/>
      <c r="EI201" s="54"/>
      <c r="EJ201" s="54" t="s">
        <v>318</v>
      </c>
      <c r="EK201" s="54">
        <v>1</v>
      </c>
      <c r="EL201" s="54">
        <v>0</v>
      </c>
      <c r="EM201" s="54">
        <v>0</v>
      </c>
      <c r="EN201" s="54">
        <v>0</v>
      </c>
      <c r="EO201" s="54">
        <v>0</v>
      </c>
      <c r="EP201" s="54">
        <v>0</v>
      </c>
      <c r="EQ201" s="54"/>
      <c r="ER201" s="54"/>
      <c r="ES201" s="54"/>
      <c r="ET201" s="54"/>
      <c r="EU201" s="54"/>
      <c r="EV201" s="54"/>
      <c r="EW201" s="54"/>
      <c r="EX201" s="54"/>
      <c r="EY201" s="54"/>
      <c r="EZ201" s="54"/>
      <c r="FA201" s="54"/>
      <c r="FB201" s="54"/>
      <c r="FC201" s="54"/>
      <c r="FD201" s="54"/>
      <c r="FE201" s="54"/>
      <c r="FF201" s="54"/>
      <c r="FG201" s="54"/>
      <c r="FH201" s="54"/>
      <c r="FI201" s="54"/>
      <c r="FJ201" s="54"/>
      <c r="FK201" s="54"/>
      <c r="FL201" s="54"/>
      <c r="FM201" s="54"/>
      <c r="FN201" s="54"/>
      <c r="FO201" s="54"/>
      <c r="FP201" s="54"/>
      <c r="FQ201" s="54"/>
      <c r="FR201" s="54"/>
      <c r="FS201" s="54"/>
      <c r="FT201" s="54"/>
      <c r="FU201" s="54"/>
      <c r="FV201" s="54"/>
      <c r="FW201" s="54"/>
      <c r="FX201" s="54"/>
      <c r="FY201" s="54"/>
      <c r="FZ201" s="54"/>
      <c r="GA201" s="54"/>
      <c r="GB201" s="54"/>
      <c r="GC201" s="54"/>
      <c r="GD201" s="54"/>
      <c r="GE201" s="54"/>
      <c r="GF201" s="54"/>
      <c r="GG201" s="54"/>
      <c r="GH201" s="54"/>
      <c r="GI201" s="54"/>
      <c r="GJ201" s="54"/>
      <c r="GK201" s="54"/>
      <c r="GL201" s="54"/>
      <c r="GM201" s="54"/>
      <c r="GN201" s="54"/>
      <c r="GO201" s="54"/>
      <c r="GP201" s="54"/>
      <c r="GQ201" s="54"/>
      <c r="GR201" s="54"/>
      <c r="GS201" s="54"/>
      <c r="GT201" s="54"/>
      <c r="GU201" s="54"/>
      <c r="GV201" s="54"/>
      <c r="GW201" s="54"/>
      <c r="GX201" s="54"/>
      <c r="GY201" s="54"/>
      <c r="GZ201" s="54"/>
      <c r="HA201" s="54"/>
      <c r="HB201" s="54"/>
      <c r="HC201" s="54"/>
      <c r="HD201" s="54"/>
      <c r="HE201" s="54"/>
      <c r="HF201" s="54"/>
      <c r="HG201" s="54"/>
      <c r="HH201" s="54"/>
      <c r="HI201" s="54"/>
      <c r="HJ201" s="54"/>
      <c r="HK201" s="54"/>
      <c r="HL201" s="54"/>
      <c r="HM201" s="54"/>
      <c r="HN201" s="54"/>
      <c r="HO201" s="54"/>
      <c r="HP201" s="54"/>
      <c r="HQ201" s="54"/>
      <c r="HR201" s="54"/>
      <c r="HS201" s="54"/>
      <c r="HT201" s="54"/>
      <c r="HU201" s="54"/>
      <c r="HV201" s="54"/>
      <c r="HW201" s="54"/>
      <c r="HX201" s="54"/>
      <c r="HY201" s="54"/>
      <c r="HZ201" s="54"/>
      <c r="IA201" s="54"/>
      <c r="IB201" s="54"/>
      <c r="IC201" s="54"/>
      <c r="ID201" s="54" t="s">
        <v>4200</v>
      </c>
      <c r="IE201" s="54"/>
      <c r="IF201" s="54"/>
      <c r="IG201" s="54"/>
      <c r="IH201" s="54"/>
      <c r="II201" s="54"/>
      <c r="IJ201" s="54"/>
      <c r="IK201" s="54"/>
      <c r="IL201" s="54"/>
      <c r="IM201" s="54"/>
      <c r="IN201" s="54"/>
      <c r="IO201" s="54"/>
      <c r="IP201" s="54"/>
      <c r="IQ201" s="54"/>
      <c r="IR201" s="39"/>
      <c r="IS201" s="54"/>
      <c r="IT201" s="54"/>
      <c r="IU201" s="54"/>
      <c r="IV201" s="54"/>
      <c r="IW201" s="54"/>
      <c r="IX201" s="54"/>
      <c r="IY201" s="54"/>
      <c r="IZ201" s="54"/>
      <c r="JA201" s="54"/>
      <c r="JB201" s="54"/>
      <c r="JC201" s="54"/>
      <c r="JD201" s="54"/>
      <c r="JE201" s="54"/>
      <c r="JF201" s="54"/>
      <c r="JG201" s="54"/>
      <c r="JH201" s="54"/>
      <c r="JI201" s="54"/>
      <c r="JJ201" s="54"/>
      <c r="JK201" s="54"/>
      <c r="JL201" s="54"/>
      <c r="JM201" s="54"/>
      <c r="JN201" s="39"/>
      <c r="JO201" s="39"/>
      <c r="JP201" s="54"/>
      <c r="JQ201" s="54"/>
      <c r="JR201" s="54"/>
      <c r="JS201" s="54"/>
      <c r="JT201" s="54"/>
      <c r="JU201" s="54"/>
      <c r="JV201" s="54"/>
      <c r="JW201" s="54"/>
      <c r="JX201" s="54"/>
      <c r="JY201" s="54"/>
      <c r="JZ201" s="54"/>
      <c r="KA201" s="54"/>
      <c r="KB201" s="59"/>
      <c r="KC201" s="54"/>
      <c r="KD201" s="54"/>
      <c r="KE201" s="54"/>
      <c r="KF201" s="54"/>
      <c r="KG201" s="54"/>
      <c r="KH201" s="54"/>
      <c r="KI201" s="54"/>
      <c r="KJ201" s="54"/>
      <c r="KK201" s="54"/>
      <c r="KL201" s="54"/>
      <c r="KM201" s="54"/>
      <c r="KN201" s="54"/>
      <c r="KO201" s="54"/>
      <c r="KP201" s="54"/>
      <c r="KQ201" s="54"/>
      <c r="KR201" s="54"/>
      <c r="KS201" s="54"/>
      <c r="KT201" s="54"/>
      <c r="KU201" s="54"/>
      <c r="KV201" s="54"/>
      <c r="KW201" s="54"/>
      <c r="KX201" s="54"/>
      <c r="KY201" s="54"/>
      <c r="KZ201" s="54"/>
      <c r="LA201" s="54"/>
      <c r="LB201" s="54"/>
      <c r="LC201" s="54"/>
      <c r="LD201" s="54"/>
      <c r="LE201" s="54"/>
      <c r="LF201" s="54"/>
      <c r="LG201" s="54"/>
      <c r="LH201" s="54"/>
      <c r="LI201" s="54"/>
      <c r="LJ201" s="54"/>
      <c r="LK201" s="54"/>
      <c r="LL201" s="54"/>
      <c r="LM201" s="54"/>
      <c r="LN201" s="54"/>
      <c r="LO201" s="54"/>
      <c r="LP201" s="54"/>
      <c r="LQ201" s="54"/>
      <c r="LR201" s="54"/>
      <c r="LS201" s="54"/>
      <c r="LT201" s="54"/>
      <c r="LU201" s="54"/>
      <c r="LV201" s="54"/>
      <c r="LW201" s="54"/>
      <c r="LX201" s="54"/>
      <c r="LY201" s="54"/>
      <c r="LZ201" s="54"/>
      <c r="MA201" s="54"/>
      <c r="MB201" s="54"/>
      <c r="MC201" s="54"/>
      <c r="MD201" s="54"/>
      <c r="ME201" s="54"/>
      <c r="MF201" s="54"/>
      <c r="MG201" s="54"/>
      <c r="MH201" s="54"/>
      <c r="MI201" s="54"/>
      <c r="MJ201" s="54" t="s">
        <v>355</v>
      </c>
      <c r="MK201" s="54">
        <v>0</v>
      </c>
      <c r="ML201" s="54">
        <v>0</v>
      </c>
      <c r="MM201" s="54">
        <v>0</v>
      </c>
      <c r="MN201" s="54">
        <v>0</v>
      </c>
      <c r="MO201" s="54">
        <v>0</v>
      </c>
      <c r="MP201" s="54">
        <v>0</v>
      </c>
      <c r="MQ201" s="54">
        <v>1</v>
      </c>
      <c r="MR201" s="54">
        <v>0</v>
      </c>
      <c r="MS201" s="54"/>
      <c r="MT201" s="54"/>
      <c r="MU201" s="54"/>
      <c r="MV201" s="54"/>
      <c r="MW201" s="54"/>
      <c r="MX201" s="54"/>
      <c r="MY201" s="54"/>
      <c r="MZ201" s="54"/>
      <c r="NA201" s="54"/>
      <c r="NB201" s="54" t="s">
        <v>470</v>
      </c>
      <c r="NC201" s="54">
        <v>1</v>
      </c>
      <c r="ND201" s="54">
        <v>1</v>
      </c>
      <c r="NE201" s="54">
        <v>0</v>
      </c>
      <c r="NF201" s="54">
        <v>0</v>
      </c>
      <c r="NG201" s="54"/>
      <c r="NH201" s="54"/>
      <c r="NI201" s="54"/>
      <c r="NJ201" s="54"/>
      <c r="NK201" s="54"/>
      <c r="NL201" s="54"/>
      <c r="NM201" s="54"/>
      <c r="NN201" s="54"/>
      <c r="NO201" s="54"/>
      <c r="NP201" s="54"/>
      <c r="NQ201" s="54"/>
      <c r="NR201" s="54"/>
      <c r="NS201" s="54"/>
      <c r="NT201" s="54"/>
      <c r="NU201" s="54"/>
      <c r="NV201" s="54"/>
      <c r="NW201" s="54"/>
      <c r="NX201" s="54"/>
      <c r="NY201" s="54"/>
      <c r="NZ201" s="54"/>
      <c r="OA201" s="54"/>
      <c r="OB201" s="54"/>
      <c r="OC201" s="54"/>
      <c r="OD201" s="54"/>
      <c r="OE201" s="54"/>
      <c r="OF201" s="54"/>
      <c r="OG201" s="54"/>
      <c r="OH201" s="54"/>
      <c r="OI201" s="54"/>
      <c r="OJ201" s="54"/>
      <c r="OK201" s="54"/>
      <c r="OL201" s="54"/>
      <c r="OM201" s="54"/>
      <c r="ON201" s="54"/>
      <c r="OO201" s="54"/>
      <c r="OP201" s="54"/>
      <c r="OQ201" s="54"/>
      <c r="OR201" s="54"/>
      <c r="OS201" s="54"/>
      <c r="OT201" s="54"/>
      <c r="OU201" s="54"/>
      <c r="OV201" s="39" t="s">
        <v>326</v>
      </c>
      <c r="OW201" s="54">
        <v>0</v>
      </c>
      <c r="OX201" s="54">
        <v>1</v>
      </c>
      <c r="OY201" s="54">
        <v>0</v>
      </c>
      <c r="OZ201" s="54">
        <v>0</v>
      </c>
      <c r="PA201" s="54">
        <v>0</v>
      </c>
      <c r="PB201" s="54">
        <v>0</v>
      </c>
      <c r="PC201" s="54">
        <v>0</v>
      </c>
      <c r="PD201" s="54">
        <v>0</v>
      </c>
      <c r="PE201" s="54"/>
      <c r="PF201" s="54"/>
      <c r="PG201" s="54"/>
      <c r="PH201" s="54">
        <v>0</v>
      </c>
      <c r="PI201" s="54">
        <v>0</v>
      </c>
      <c r="PJ201" s="54">
        <v>0</v>
      </c>
      <c r="PK201" s="54"/>
      <c r="PL201" s="54"/>
      <c r="PM201" s="54" t="s">
        <v>3960</v>
      </c>
      <c r="PN201" s="54">
        <v>1</v>
      </c>
      <c r="PO201" s="54">
        <v>1</v>
      </c>
      <c r="PP201" s="54">
        <v>0</v>
      </c>
      <c r="PQ201" s="54">
        <v>0</v>
      </c>
      <c r="PR201" s="54">
        <v>0</v>
      </c>
      <c r="PS201" s="54">
        <v>0</v>
      </c>
      <c r="PT201" s="54">
        <v>0</v>
      </c>
      <c r="PU201" s="54">
        <v>0</v>
      </c>
      <c r="PV201" s="54">
        <v>0</v>
      </c>
      <c r="PW201" s="54">
        <v>0</v>
      </c>
      <c r="PX201" s="54">
        <v>0</v>
      </c>
      <c r="PY201" s="54">
        <v>0</v>
      </c>
      <c r="PZ201" s="54">
        <v>0</v>
      </c>
      <c r="QA201" s="54">
        <v>0</v>
      </c>
      <c r="QB201" s="54"/>
      <c r="QC201" s="54" t="s">
        <v>754</v>
      </c>
      <c r="QD201" s="54"/>
      <c r="QE201" s="54" t="s">
        <v>1177</v>
      </c>
      <c r="QF201" s="54">
        <v>0</v>
      </c>
      <c r="QG201" s="54">
        <v>0</v>
      </c>
      <c r="QH201" s="54">
        <v>0</v>
      </c>
      <c r="QI201" s="54">
        <v>1</v>
      </c>
      <c r="QJ201" s="54">
        <v>0</v>
      </c>
      <c r="QK201" s="54">
        <v>0</v>
      </c>
      <c r="QL201" s="54">
        <v>0</v>
      </c>
      <c r="QM201" s="54">
        <v>0</v>
      </c>
      <c r="QN201" s="54">
        <v>0</v>
      </c>
      <c r="QO201" s="54"/>
      <c r="QP201" s="54" t="s">
        <v>1177</v>
      </c>
      <c r="QQ201" s="54">
        <v>0</v>
      </c>
      <c r="QR201" s="54">
        <v>0</v>
      </c>
      <c r="QS201" s="54">
        <v>0</v>
      </c>
      <c r="QT201" s="54">
        <v>1</v>
      </c>
      <c r="QU201" s="54">
        <v>0</v>
      </c>
      <c r="QV201" s="54">
        <v>0</v>
      </c>
      <c r="QW201" s="54">
        <v>0</v>
      </c>
      <c r="QX201" s="54">
        <v>0</v>
      </c>
      <c r="QY201" s="54">
        <v>0</v>
      </c>
      <c r="QZ201" s="54"/>
      <c r="RA201" s="54"/>
      <c r="RB201" s="54"/>
      <c r="RC201" s="54"/>
      <c r="RD201" s="54"/>
      <c r="RE201" s="54"/>
      <c r="RF201" s="54"/>
      <c r="RG201" s="54"/>
      <c r="RH201" s="54"/>
      <c r="RI201" s="54"/>
      <c r="RJ201" s="54"/>
      <c r="RK201" s="54"/>
      <c r="RL201" s="54"/>
      <c r="RM201" s="54"/>
      <c r="RN201" s="54"/>
      <c r="RO201" s="54"/>
      <c r="RP201" s="54"/>
      <c r="RQ201" s="54"/>
      <c r="RR201" s="54"/>
      <c r="RS201" s="54"/>
      <c r="RT201" s="54"/>
      <c r="RU201" s="54"/>
      <c r="RV201" s="54"/>
      <c r="RW201" s="54"/>
      <c r="RX201" s="54"/>
      <c r="RY201" s="54"/>
      <c r="RZ201" s="54"/>
      <c r="SA201" s="54"/>
      <c r="SB201" s="54"/>
      <c r="SC201" s="54"/>
      <c r="SD201" s="54"/>
      <c r="SE201" s="54"/>
      <c r="SF201" s="54"/>
      <c r="SG201" s="54"/>
      <c r="SH201" s="54"/>
      <c r="SI201" s="54"/>
      <c r="SJ201" s="54"/>
      <c r="SK201" s="54"/>
      <c r="SL201" s="54"/>
      <c r="SM201" s="54"/>
      <c r="SN201" s="54"/>
      <c r="SO201" s="54"/>
      <c r="SP201" s="54"/>
      <c r="SQ201" s="54"/>
      <c r="SR201" s="54"/>
      <c r="SS201" s="54"/>
      <c r="ST201" s="54"/>
      <c r="SU201" s="54"/>
      <c r="SV201" s="54"/>
      <c r="SW201" s="54"/>
      <c r="SX201" s="54"/>
      <c r="SY201" s="54"/>
      <c r="SZ201" s="54"/>
      <c r="TA201" s="54"/>
      <c r="TB201" s="54"/>
      <c r="TC201" s="54"/>
      <c r="TD201" s="54"/>
      <c r="TE201" s="54"/>
      <c r="TF201" s="54"/>
      <c r="TG201" s="54"/>
      <c r="TH201" s="54"/>
      <c r="TI201" s="54"/>
      <c r="TJ201" s="54" t="s">
        <v>2254</v>
      </c>
      <c r="TK201" s="54">
        <v>0</v>
      </c>
      <c r="TL201" s="54">
        <v>0</v>
      </c>
      <c r="TM201" s="54">
        <v>0</v>
      </c>
      <c r="TN201" s="54">
        <v>1</v>
      </c>
      <c r="TO201" s="54">
        <v>0</v>
      </c>
      <c r="TP201" s="54">
        <v>0</v>
      </c>
      <c r="TQ201" s="54">
        <v>0</v>
      </c>
      <c r="TR201" s="54">
        <v>0</v>
      </c>
      <c r="TS201" s="54"/>
      <c r="TT201" s="54"/>
      <c r="TU201" s="54" t="s">
        <v>3961</v>
      </c>
      <c r="TV201" s="54">
        <v>0</v>
      </c>
      <c r="TW201" s="54">
        <v>0</v>
      </c>
      <c r="TX201" s="54">
        <v>1</v>
      </c>
      <c r="TY201" s="54">
        <v>1</v>
      </c>
      <c r="TZ201" s="54">
        <v>0</v>
      </c>
      <c r="UA201" s="54">
        <v>0</v>
      </c>
      <c r="UB201" s="54">
        <v>0</v>
      </c>
      <c r="UC201" s="54"/>
      <c r="UD201" s="54"/>
      <c r="UE201" s="54"/>
      <c r="UF201" s="54"/>
      <c r="UG201" s="54"/>
      <c r="UH201" s="54"/>
      <c r="UI201" s="54"/>
      <c r="UJ201" s="54"/>
      <c r="UK201" s="54"/>
      <c r="UL201" s="54"/>
      <c r="UM201" s="54"/>
      <c r="UN201" s="54"/>
      <c r="UO201" s="54"/>
      <c r="UP201" s="54"/>
      <c r="UQ201" s="54"/>
      <c r="UR201" s="54"/>
      <c r="US201" s="54"/>
      <c r="UT201" s="54"/>
      <c r="UU201" s="54"/>
      <c r="UV201" s="54"/>
      <c r="UW201" s="54"/>
      <c r="UX201" s="54"/>
      <c r="UY201" s="54"/>
      <c r="UZ201" s="54"/>
      <c r="VA201" s="54"/>
      <c r="VB201" s="54"/>
      <c r="VC201" s="54"/>
      <c r="VD201" s="54"/>
      <c r="VE201" s="54"/>
      <c r="VF201" s="54"/>
      <c r="VG201" s="54"/>
      <c r="VH201" s="54"/>
      <c r="VI201" s="54"/>
      <c r="VJ201" s="54"/>
      <c r="VK201" s="54"/>
      <c r="VL201" s="54"/>
      <c r="VM201" s="54"/>
      <c r="VN201" s="54"/>
      <c r="VO201" s="54"/>
      <c r="VP201" s="54"/>
      <c r="VQ201" s="54"/>
      <c r="VR201" s="54" t="s">
        <v>327</v>
      </c>
      <c r="VS201" s="54" t="s">
        <v>3962</v>
      </c>
      <c r="VT201" s="54">
        <v>0</v>
      </c>
      <c r="VU201" s="54">
        <v>0</v>
      </c>
      <c r="VV201" s="54">
        <v>0</v>
      </c>
      <c r="VW201" s="54">
        <v>1</v>
      </c>
      <c r="VX201" s="54">
        <v>0</v>
      </c>
      <c r="VY201" s="54">
        <v>0</v>
      </c>
      <c r="VZ201" s="54">
        <v>0</v>
      </c>
      <c r="WA201" s="54">
        <v>1</v>
      </c>
      <c r="WB201" s="54"/>
      <c r="WC201" s="54">
        <v>0</v>
      </c>
      <c r="WD201" s="54">
        <v>0</v>
      </c>
      <c r="WE201" s="54">
        <v>0</v>
      </c>
      <c r="WF201" s="54"/>
      <c r="WG201" s="54" t="s">
        <v>4490</v>
      </c>
      <c r="WH201" s="54" t="s">
        <v>4546</v>
      </c>
      <c r="WI201" s="54" t="s">
        <v>376</v>
      </c>
      <c r="WJ201" s="54">
        <v>0</v>
      </c>
      <c r="WK201" s="54">
        <v>0</v>
      </c>
      <c r="WL201" s="54">
        <v>0</v>
      </c>
      <c r="WM201" s="54">
        <v>0</v>
      </c>
      <c r="WN201" s="54">
        <v>1</v>
      </c>
      <c r="WO201" s="54">
        <v>1</v>
      </c>
      <c r="WP201" s="54">
        <v>0</v>
      </c>
      <c r="WQ201" s="54">
        <v>0</v>
      </c>
      <c r="WR201" s="54">
        <v>1</v>
      </c>
      <c r="WS201" s="54">
        <v>0</v>
      </c>
      <c r="WT201" s="54">
        <v>0</v>
      </c>
      <c r="WU201" s="54"/>
      <c r="WV201" s="54">
        <v>0</v>
      </c>
      <c r="WW201" s="54">
        <v>0</v>
      </c>
      <c r="WX201" s="54">
        <v>0</v>
      </c>
      <c r="WY201" s="54"/>
      <c r="WZ201" s="54" t="s">
        <v>5073</v>
      </c>
      <c r="XA201" s="54" t="s">
        <v>327</v>
      </c>
      <c r="XB201" s="54"/>
      <c r="XC201" s="54"/>
      <c r="XD201" s="54"/>
      <c r="XE201" s="54"/>
      <c r="XF201" s="54"/>
      <c r="XG201" s="54"/>
      <c r="XH201" s="54"/>
      <c r="XI201" s="54"/>
      <c r="XJ201" s="39" t="s">
        <v>355</v>
      </c>
      <c r="XK201" s="54" t="s">
        <v>327</v>
      </c>
      <c r="XL201" s="54"/>
      <c r="XM201" s="54" t="s">
        <v>355</v>
      </c>
      <c r="XN201" s="54">
        <v>0</v>
      </c>
      <c r="XO201" s="54">
        <v>0</v>
      </c>
      <c r="XP201" s="54">
        <v>0</v>
      </c>
      <c r="XQ201" s="54"/>
      <c r="XR201" s="54">
        <v>0</v>
      </c>
      <c r="XS201" s="54">
        <v>1</v>
      </c>
      <c r="XT201" s="54">
        <v>0</v>
      </c>
      <c r="XU201" s="54"/>
      <c r="XV201" s="54"/>
      <c r="XW201" s="54" t="s">
        <v>4157</v>
      </c>
      <c r="XX201" s="54">
        <v>238786404</v>
      </c>
      <c r="XY201" s="54" t="s">
        <v>3967</v>
      </c>
      <c r="XZ201" s="53">
        <v>44535.40761574074</v>
      </c>
      <c r="YA201" s="54"/>
      <c r="YB201" s="54"/>
      <c r="YC201" s="54" t="s">
        <v>336</v>
      </c>
      <c r="YD201" s="54" t="s">
        <v>337</v>
      </c>
      <c r="YE201" s="54"/>
      <c r="YF201" s="54">
        <v>215</v>
      </c>
    </row>
    <row r="202" spans="1:656" x14ac:dyDescent="0.25">
      <c r="A202" s="56">
        <v>44534.350445937504</v>
      </c>
      <c r="B202" s="57">
        <v>44534.368593854168</v>
      </c>
      <c r="C202" s="57">
        <v>44534</v>
      </c>
      <c r="D202" s="58" t="s">
        <v>2735</v>
      </c>
      <c r="E202" s="58" t="s">
        <v>364</v>
      </c>
      <c r="F202" s="57">
        <v>44534</v>
      </c>
      <c r="G202" s="58" t="s">
        <v>310</v>
      </c>
      <c r="H202" s="58" t="s">
        <v>310</v>
      </c>
      <c r="I202" s="58" t="s">
        <v>1915</v>
      </c>
      <c r="J202" s="58" t="s">
        <v>312</v>
      </c>
      <c r="K202" s="58" t="s">
        <v>313</v>
      </c>
      <c r="L202" s="58"/>
      <c r="M202" s="58" t="s">
        <v>681</v>
      </c>
      <c r="N202" s="58" t="s">
        <v>310</v>
      </c>
      <c r="O202" s="58" t="s">
        <v>382</v>
      </c>
      <c r="P202" s="58" t="s">
        <v>401</v>
      </c>
      <c r="Q202" s="58"/>
      <c r="R202" s="58" t="s">
        <v>617</v>
      </c>
      <c r="S202" s="58">
        <v>3</v>
      </c>
      <c r="T202" s="58">
        <v>0</v>
      </c>
      <c r="U202" s="58">
        <v>1</v>
      </c>
      <c r="V202" s="58" t="s">
        <v>318</v>
      </c>
      <c r="W202" s="58">
        <v>1</v>
      </c>
      <c r="X202" s="58">
        <v>0</v>
      </c>
      <c r="Y202" s="58">
        <v>0</v>
      </c>
      <c r="Z202" s="58">
        <v>0</v>
      </c>
      <c r="AA202" s="58" t="s">
        <v>402</v>
      </c>
      <c r="AB202" s="58">
        <v>1</v>
      </c>
      <c r="AC202" s="58">
        <v>1</v>
      </c>
      <c r="AD202" s="58">
        <v>0</v>
      </c>
      <c r="AE202" s="58">
        <v>0</v>
      </c>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c r="BJ202" s="58"/>
      <c r="BK202" s="58"/>
      <c r="BL202" s="58"/>
      <c r="BM202" s="58"/>
      <c r="BN202" s="58"/>
      <c r="BO202" s="58"/>
      <c r="BP202" s="58"/>
      <c r="BQ202" s="58"/>
      <c r="BR202" s="58"/>
      <c r="BS202" s="58"/>
      <c r="BT202" s="58"/>
      <c r="BU202" s="58"/>
      <c r="BV202" s="58"/>
      <c r="BW202" s="58"/>
      <c r="BX202" s="58"/>
      <c r="BY202" s="58"/>
      <c r="BZ202" s="58"/>
      <c r="CA202" s="58"/>
      <c r="CB202" s="58"/>
      <c r="CC202" s="58"/>
      <c r="CD202" s="58"/>
      <c r="CE202" s="58"/>
      <c r="CF202" s="58"/>
      <c r="CG202" s="58"/>
      <c r="CH202" s="58"/>
      <c r="CI202" s="58"/>
      <c r="CJ202" s="58"/>
      <c r="CK202" s="58"/>
      <c r="CL202" s="58"/>
      <c r="CM202" s="58"/>
      <c r="CN202" s="58"/>
      <c r="CO202" s="58"/>
      <c r="CP202" s="58"/>
      <c r="CQ202" s="58"/>
      <c r="CR202" s="58"/>
      <c r="CS202" s="58"/>
      <c r="CT202" s="58"/>
      <c r="CU202" s="58"/>
      <c r="CV202" s="58"/>
      <c r="CW202" s="58"/>
      <c r="CX202" s="58"/>
      <c r="CY202" s="58"/>
      <c r="CZ202" s="58"/>
      <c r="DA202" s="58"/>
      <c r="DB202" s="58"/>
      <c r="DC202" s="58"/>
      <c r="DD202" s="58"/>
      <c r="DE202" s="58"/>
      <c r="DF202" s="58"/>
      <c r="DG202" s="58"/>
      <c r="DH202" s="58"/>
      <c r="DI202" s="58"/>
      <c r="DJ202" s="58"/>
      <c r="DK202" s="58"/>
      <c r="DL202" s="58"/>
      <c r="DM202" s="58"/>
      <c r="DN202" s="58"/>
      <c r="DO202" s="58"/>
      <c r="DP202" s="58"/>
      <c r="DQ202" s="58"/>
      <c r="DR202" s="58"/>
      <c r="DS202" s="58"/>
      <c r="DT202" s="58"/>
      <c r="DU202" s="58"/>
      <c r="DV202" s="58"/>
      <c r="DW202" s="58"/>
      <c r="DX202" s="58"/>
      <c r="DY202" s="58"/>
      <c r="DZ202" s="58"/>
      <c r="EA202" s="58"/>
      <c r="EB202" s="58"/>
      <c r="EC202" s="58"/>
      <c r="ED202" s="58"/>
      <c r="EE202" s="58"/>
      <c r="EF202" s="58"/>
      <c r="EG202" s="58"/>
      <c r="EH202" s="58"/>
      <c r="EI202" s="58"/>
      <c r="EJ202" s="58" t="s">
        <v>318</v>
      </c>
      <c r="EK202" s="58">
        <v>1</v>
      </c>
      <c r="EL202" s="58">
        <v>0</v>
      </c>
      <c r="EM202" s="58">
        <v>0</v>
      </c>
      <c r="EN202" s="58">
        <v>0</v>
      </c>
      <c r="EO202" s="58">
        <v>0</v>
      </c>
      <c r="EP202" s="58">
        <v>0</v>
      </c>
      <c r="EQ202" s="58"/>
      <c r="ER202" s="58"/>
      <c r="ES202" s="58"/>
      <c r="ET202" s="58"/>
      <c r="EU202" s="58"/>
      <c r="EV202" s="58"/>
      <c r="EW202" s="58"/>
      <c r="EX202" s="58"/>
      <c r="EY202" s="58"/>
      <c r="EZ202" s="58"/>
      <c r="FA202" s="58"/>
      <c r="FB202" s="58"/>
      <c r="FC202" s="58"/>
      <c r="FD202" s="58"/>
      <c r="FE202" s="58"/>
      <c r="FF202" s="58"/>
      <c r="FG202" s="58"/>
      <c r="FH202" s="58"/>
      <c r="FI202" s="58"/>
      <c r="FJ202" s="58"/>
      <c r="FK202" s="58"/>
      <c r="FL202" s="58"/>
      <c r="FM202" s="58"/>
      <c r="FN202" s="58"/>
      <c r="FO202" s="58"/>
      <c r="FP202" s="58"/>
      <c r="FQ202" s="58"/>
      <c r="FR202" s="58"/>
      <c r="FS202" s="58"/>
      <c r="FT202" s="58"/>
      <c r="FU202" s="58"/>
      <c r="FV202" s="58"/>
      <c r="FW202" s="58"/>
      <c r="FX202" s="58"/>
      <c r="FY202" s="58"/>
      <c r="FZ202" s="58"/>
      <c r="GA202" s="58"/>
      <c r="GB202" s="58"/>
      <c r="GC202" s="58"/>
      <c r="GD202" s="58"/>
      <c r="GE202" s="58"/>
      <c r="GF202" s="58"/>
      <c r="GG202" s="58"/>
      <c r="GH202" s="58"/>
      <c r="GI202" s="58"/>
      <c r="GJ202" s="58"/>
      <c r="GK202" s="58"/>
      <c r="GL202" s="58"/>
      <c r="GM202" s="58"/>
      <c r="GN202" s="58"/>
      <c r="GO202" s="58"/>
      <c r="GP202" s="58"/>
      <c r="GQ202" s="58"/>
      <c r="GR202" s="58"/>
      <c r="GS202" s="58"/>
      <c r="GT202" s="58"/>
      <c r="GU202" s="58"/>
      <c r="GV202" s="58"/>
      <c r="GW202" s="58"/>
      <c r="GX202" s="58"/>
      <c r="GY202" s="58"/>
      <c r="GZ202" s="58"/>
      <c r="HA202" s="58"/>
      <c r="HB202" s="58"/>
      <c r="HC202" s="58"/>
      <c r="HD202" s="58"/>
      <c r="HE202" s="58"/>
      <c r="HF202" s="58"/>
      <c r="HG202" s="58"/>
      <c r="HH202" s="58"/>
      <c r="HI202" s="58"/>
      <c r="HJ202" s="58"/>
      <c r="HK202" s="58"/>
      <c r="HL202" s="58"/>
      <c r="HM202" s="58"/>
      <c r="HN202" s="58"/>
      <c r="HO202" s="58"/>
      <c r="HP202" s="58"/>
      <c r="HQ202" s="58"/>
      <c r="HR202" s="58"/>
      <c r="HS202" s="58"/>
      <c r="HT202" s="58"/>
      <c r="HU202" s="58"/>
      <c r="HV202" s="58"/>
      <c r="HW202" s="58"/>
      <c r="HX202" s="58"/>
      <c r="HY202" s="58"/>
      <c r="HZ202" s="58"/>
      <c r="IA202" s="58"/>
      <c r="IB202" s="58"/>
      <c r="IC202" s="58"/>
      <c r="ID202" s="58" t="s">
        <v>4308</v>
      </c>
      <c r="IE202" s="58"/>
      <c r="IF202" s="58"/>
      <c r="IG202" s="58"/>
      <c r="IH202" s="58"/>
      <c r="II202" s="58"/>
      <c r="IJ202" s="58"/>
      <c r="IK202" s="58"/>
      <c r="IL202" s="58"/>
      <c r="IM202" s="58"/>
      <c r="IN202" s="58"/>
      <c r="IO202" s="58"/>
      <c r="IP202" s="58"/>
      <c r="IQ202" s="58"/>
      <c r="IR202" s="39"/>
      <c r="IS202" s="58"/>
      <c r="IT202" s="58"/>
      <c r="IU202" s="58"/>
      <c r="IV202" s="58"/>
      <c r="IW202" s="58"/>
      <c r="IX202" s="58"/>
      <c r="IY202" s="58"/>
      <c r="IZ202" s="58"/>
      <c r="JA202" s="58"/>
      <c r="JB202" s="58"/>
      <c r="JC202" s="58"/>
      <c r="JD202" s="58"/>
      <c r="JE202" s="58"/>
      <c r="JF202" s="58"/>
      <c r="JG202" s="58"/>
      <c r="JH202" s="58"/>
      <c r="JI202" s="58"/>
      <c r="JJ202" s="58"/>
      <c r="JK202" s="58"/>
      <c r="JL202" s="58"/>
      <c r="JM202" s="58"/>
      <c r="JN202" s="58"/>
      <c r="JO202" s="58"/>
      <c r="JP202" s="58"/>
      <c r="JQ202" s="58"/>
      <c r="JR202" s="58"/>
      <c r="JS202" s="58"/>
      <c r="JT202" s="58"/>
      <c r="JU202" s="58"/>
      <c r="JV202" s="58"/>
      <c r="JW202" s="58"/>
      <c r="JX202" s="58"/>
      <c r="JY202" s="58"/>
      <c r="JZ202" s="58"/>
      <c r="KA202" s="58"/>
      <c r="KB202" s="59"/>
      <c r="KC202" s="58"/>
      <c r="KD202" s="58"/>
      <c r="KE202" s="58"/>
      <c r="KF202" s="58"/>
      <c r="KG202" s="58"/>
      <c r="KH202" s="58"/>
      <c r="KI202" s="58"/>
      <c r="KJ202" s="58"/>
      <c r="KK202" s="58"/>
      <c r="KL202" s="58"/>
      <c r="KM202" s="58"/>
      <c r="KN202" s="58"/>
      <c r="KO202" s="58"/>
      <c r="KP202" s="58"/>
      <c r="KQ202" s="58"/>
      <c r="KR202" s="58"/>
      <c r="KS202" s="58"/>
      <c r="KT202" s="58"/>
      <c r="KU202" s="58"/>
      <c r="KV202" s="58"/>
      <c r="KW202" s="58"/>
      <c r="KX202" s="58"/>
      <c r="KY202" s="58"/>
      <c r="KZ202" s="58"/>
      <c r="LA202" s="58"/>
      <c r="LB202" s="58"/>
      <c r="LC202" s="58"/>
      <c r="LD202" s="58"/>
      <c r="LE202" s="58"/>
      <c r="LF202" s="58"/>
      <c r="LG202" s="58"/>
      <c r="LH202" s="58"/>
      <c r="LI202" s="58"/>
      <c r="LJ202" s="58"/>
      <c r="LK202" s="58"/>
      <c r="LL202" s="58"/>
      <c r="LM202" s="58"/>
      <c r="LN202" s="58"/>
      <c r="LO202" s="58"/>
      <c r="LP202" s="58"/>
      <c r="LQ202" s="58"/>
      <c r="LR202" s="58"/>
      <c r="LS202" s="58"/>
      <c r="LT202" s="58"/>
      <c r="LU202" s="58"/>
      <c r="LV202" s="58"/>
      <c r="LW202" s="58"/>
      <c r="LX202" s="58"/>
      <c r="LY202" s="58"/>
      <c r="LZ202" s="58"/>
      <c r="MA202" s="58"/>
      <c r="MB202" s="58"/>
      <c r="MC202" s="58"/>
      <c r="MD202" s="58"/>
      <c r="ME202" s="58"/>
      <c r="MF202" s="58"/>
      <c r="MG202" s="58"/>
      <c r="MH202" s="58"/>
      <c r="MI202" s="58"/>
      <c r="MJ202" s="58" t="s">
        <v>1008</v>
      </c>
      <c r="MK202" s="58">
        <v>0</v>
      </c>
      <c r="ML202" s="58">
        <v>0</v>
      </c>
      <c r="MM202" s="58">
        <v>0</v>
      </c>
      <c r="MN202" s="58">
        <v>1</v>
      </c>
      <c r="MO202" s="58">
        <v>0</v>
      </c>
      <c r="MP202" s="58">
        <v>0</v>
      </c>
      <c r="MQ202" s="58">
        <v>0</v>
      </c>
      <c r="MR202" s="58">
        <v>0</v>
      </c>
      <c r="MS202" s="58"/>
      <c r="MT202" s="58"/>
      <c r="MU202" s="58"/>
      <c r="MV202" s="58"/>
      <c r="MW202" s="58"/>
      <c r="MX202" s="58"/>
      <c r="MY202" s="58"/>
      <c r="MZ202" s="58"/>
      <c r="NA202" s="58"/>
      <c r="NB202" s="58" t="s">
        <v>356</v>
      </c>
      <c r="NC202" s="58">
        <v>1</v>
      </c>
      <c r="ND202" s="58">
        <v>1</v>
      </c>
      <c r="NE202" s="58">
        <v>0</v>
      </c>
      <c r="NF202" s="58">
        <v>0</v>
      </c>
      <c r="NG202" s="58"/>
      <c r="NH202" s="58"/>
      <c r="NI202" s="58"/>
      <c r="NJ202" s="58"/>
      <c r="NK202" s="58"/>
      <c r="NL202" s="58"/>
      <c r="NM202" s="58"/>
      <c r="NN202" s="58"/>
      <c r="NO202" s="58"/>
      <c r="NP202" s="58"/>
      <c r="NQ202" s="58"/>
      <c r="NR202" s="58"/>
      <c r="NS202" s="58"/>
      <c r="NT202" s="58"/>
      <c r="NU202" s="58"/>
      <c r="NV202" s="58"/>
      <c r="NW202" s="58"/>
      <c r="NX202" s="58"/>
      <c r="NY202" s="58"/>
      <c r="NZ202" s="58"/>
      <c r="OA202" s="58"/>
      <c r="OB202" s="58"/>
      <c r="OC202" s="58"/>
      <c r="OD202" s="58"/>
      <c r="OE202" s="58"/>
      <c r="OF202" s="58"/>
      <c r="OG202" s="58"/>
      <c r="OH202" s="58"/>
      <c r="OI202" s="58"/>
      <c r="OJ202" s="58"/>
      <c r="OK202" s="58"/>
      <c r="OL202" s="58"/>
      <c r="OM202" s="58"/>
      <c r="ON202" s="58"/>
      <c r="OO202" s="58"/>
      <c r="OP202" s="58"/>
      <c r="OQ202" s="58"/>
      <c r="OR202" s="58"/>
      <c r="OS202" s="58"/>
      <c r="OT202" s="58"/>
      <c r="OU202" s="58"/>
      <c r="OV202" s="58" t="s">
        <v>326</v>
      </c>
      <c r="OW202" s="58">
        <v>0</v>
      </c>
      <c r="OX202" s="58">
        <v>1</v>
      </c>
      <c r="OY202" s="58">
        <v>0</v>
      </c>
      <c r="OZ202" s="58">
        <v>0</v>
      </c>
      <c r="PA202" s="58">
        <v>0</v>
      </c>
      <c r="PB202" s="58">
        <v>0</v>
      </c>
      <c r="PC202" s="58">
        <v>0</v>
      </c>
      <c r="PD202" s="58">
        <v>0</v>
      </c>
      <c r="PE202" s="58"/>
      <c r="PF202" s="58"/>
      <c r="PG202" s="58"/>
      <c r="PH202" s="58">
        <v>0</v>
      </c>
      <c r="PI202" s="58">
        <v>0</v>
      </c>
      <c r="PJ202" s="58">
        <v>0</v>
      </c>
      <c r="PK202" s="58"/>
      <c r="PL202" s="58"/>
      <c r="PM202" s="58" t="s">
        <v>503</v>
      </c>
      <c r="PN202" s="58">
        <v>1</v>
      </c>
      <c r="PO202" s="58">
        <v>0</v>
      </c>
      <c r="PP202" s="58">
        <v>0</v>
      </c>
      <c r="PQ202" s="58">
        <v>0</v>
      </c>
      <c r="PR202" s="58">
        <v>0</v>
      </c>
      <c r="PS202" s="58">
        <v>0</v>
      </c>
      <c r="PT202" s="58">
        <v>0</v>
      </c>
      <c r="PU202" s="58">
        <v>0</v>
      </c>
      <c r="PV202" s="58">
        <v>0</v>
      </c>
      <c r="PW202" s="58">
        <v>0</v>
      </c>
      <c r="PX202" s="58">
        <v>0</v>
      </c>
      <c r="PY202" s="58">
        <v>0</v>
      </c>
      <c r="PZ202" s="58">
        <v>0</v>
      </c>
      <c r="QA202" s="58">
        <v>0</v>
      </c>
      <c r="QB202" s="58"/>
      <c r="QC202" s="58" t="s">
        <v>754</v>
      </c>
      <c r="QD202" s="58"/>
      <c r="QE202" s="58" t="s">
        <v>318</v>
      </c>
      <c r="QF202" s="58">
        <v>0</v>
      </c>
      <c r="QG202" s="58">
        <v>0</v>
      </c>
      <c r="QH202" s="58">
        <v>0</v>
      </c>
      <c r="QI202" s="58">
        <v>0</v>
      </c>
      <c r="QJ202" s="58">
        <v>0</v>
      </c>
      <c r="QK202" s="58">
        <v>1</v>
      </c>
      <c r="QL202" s="58">
        <v>0</v>
      </c>
      <c r="QM202" s="58">
        <v>0</v>
      </c>
      <c r="QN202" s="58">
        <v>0</v>
      </c>
      <c r="QO202" s="58"/>
      <c r="QP202" s="58"/>
      <c r="QQ202" s="58"/>
      <c r="QR202" s="58"/>
      <c r="QS202" s="58"/>
      <c r="QT202" s="58"/>
      <c r="QU202" s="58"/>
      <c r="QV202" s="58"/>
      <c r="QW202" s="58"/>
      <c r="QX202" s="58"/>
      <c r="QY202" s="58"/>
      <c r="QZ202" s="58"/>
      <c r="RA202" s="58"/>
      <c r="RB202" s="58"/>
      <c r="RC202" s="58"/>
      <c r="RD202" s="58"/>
      <c r="RE202" s="58"/>
      <c r="RF202" s="58"/>
      <c r="RG202" s="58"/>
      <c r="RH202" s="58"/>
      <c r="RI202" s="58"/>
      <c r="RJ202" s="58"/>
      <c r="RK202" s="58"/>
      <c r="RL202" s="58"/>
      <c r="RM202" s="58"/>
      <c r="RN202" s="58"/>
      <c r="RO202" s="58"/>
      <c r="RP202" s="58"/>
      <c r="RQ202" s="58"/>
      <c r="RR202" s="58"/>
      <c r="RS202" s="58"/>
      <c r="RT202" s="58"/>
      <c r="RU202" s="58"/>
      <c r="RV202" s="58"/>
      <c r="RW202" s="58"/>
      <c r="RX202" s="58"/>
      <c r="RY202" s="58"/>
      <c r="RZ202" s="58"/>
      <c r="SA202" s="58"/>
      <c r="SB202" s="58"/>
      <c r="SC202" s="58"/>
      <c r="SD202" s="58"/>
      <c r="SE202" s="58"/>
      <c r="SF202" s="58"/>
      <c r="SG202" s="58"/>
      <c r="SH202" s="58"/>
      <c r="SI202" s="58"/>
      <c r="SJ202" s="58"/>
      <c r="SK202" s="58"/>
      <c r="SL202" s="58"/>
      <c r="SM202" s="58"/>
      <c r="SN202" s="58"/>
      <c r="SO202" s="58"/>
      <c r="SP202" s="58"/>
      <c r="SQ202" s="58"/>
      <c r="SR202" s="58"/>
      <c r="SS202" s="58"/>
      <c r="ST202" s="58"/>
      <c r="SU202" s="58"/>
      <c r="SV202" s="58"/>
      <c r="SW202" s="58"/>
      <c r="SX202" s="58"/>
      <c r="SY202" s="58"/>
      <c r="SZ202" s="58"/>
      <c r="TA202" s="58"/>
      <c r="TB202" s="58"/>
      <c r="TC202" s="58"/>
      <c r="TD202" s="58"/>
      <c r="TE202" s="58"/>
      <c r="TF202" s="58"/>
      <c r="TG202" s="58"/>
      <c r="TH202" s="58"/>
      <c r="TI202" s="58"/>
      <c r="TJ202" s="58"/>
      <c r="TK202" s="58"/>
      <c r="TL202" s="58"/>
      <c r="TM202" s="58"/>
      <c r="TN202" s="58"/>
      <c r="TO202" s="58"/>
      <c r="TP202" s="58"/>
      <c r="TQ202" s="58"/>
      <c r="TR202" s="58"/>
      <c r="TS202" s="58"/>
      <c r="TT202" s="58"/>
      <c r="TU202" s="58"/>
      <c r="TV202" s="58"/>
      <c r="TW202" s="58"/>
      <c r="TX202" s="58"/>
      <c r="TY202" s="58"/>
      <c r="TZ202" s="58"/>
      <c r="UA202" s="58"/>
      <c r="UB202" s="58"/>
      <c r="UC202" s="58"/>
      <c r="UD202" s="58"/>
      <c r="UE202" s="58"/>
      <c r="UF202" s="58"/>
      <c r="UG202" s="58"/>
      <c r="UH202" s="58"/>
      <c r="UI202" s="58"/>
      <c r="UJ202" s="58"/>
      <c r="UK202" s="58"/>
      <c r="UL202" s="58"/>
      <c r="UM202" s="58"/>
      <c r="UN202" s="58"/>
      <c r="UO202" s="58"/>
      <c r="UP202" s="58"/>
      <c r="UQ202" s="58"/>
      <c r="UR202" s="58"/>
      <c r="US202" s="58"/>
      <c r="UT202" s="58"/>
      <c r="UU202" s="58"/>
      <c r="UV202" s="58"/>
      <c r="UW202" s="58"/>
      <c r="UX202" s="58"/>
      <c r="UY202" s="58"/>
      <c r="UZ202" s="58"/>
      <c r="VA202" s="58"/>
      <c r="VB202" s="58"/>
      <c r="VC202" s="58"/>
      <c r="VD202" s="58"/>
      <c r="VE202" s="58"/>
      <c r="VF202" s="58"/>
      <c r="VG202" s="58"/>
      <c r="VH202" s="58"/>
      <c r="VI202" s="58"/>
      <c r="VJ202" s="58"/>
      <c r="VK202" s="58"/>
      <c r="VL202" s="58"/>
      <c r="VM202" s="58"/>
      <c r="VN202" s="58"/>
      <c r="VO202" s="58"/>
      <c r="VP202" s="58"/>
      <c r="VQ202" s="58"/>
      <c r="VR202" s="58"/>
      <c r="VS202" s="58" t="s">
        <v>3969</v>
      </c>
      <c r="VT202" s="58">
        <v>0</v>
      </c>
      <c r="VU202" s="58">
        <v>0</v>
      </c>
      <c r="VV202" s="58">
        <v>1</v>
      </c>
      <c r="VW202" s="58">
        <v>1</v>
      </c>
      <c r="VX202" s="58">
        <v>0</v>
      </c>
      <c r="VY202" s="58">
        <v>1</v>
      </c>
      <c r="VZ202" s="58">
        <v>0</v>
      </c>
      <c r="WA202" s="58">
        <v>0</v>
      </c>
      <c r="WB202" s="58"/>
      <c r="WC202" s="58">
        <v>0</v>
      </c>
      <c r="WD202" s="58">
        <v>0</v>
      </c>
      <c r="WE202" s="58">
        <v>0</v>
      </c>
      <c r="WF202" s="58"/>
      <c r="WG202" s="58" t="s">
        <v>4425</v>
      </c>
      <c r="WH202" s="58" t="s">
        <v>4547</v>
      </c>
      <c r="WI202" s="58" t="s">
        <v>1134</v>
      </c>
      <c r="WJ202" s="58">
        <v>0</v>
      </c>
      <c r="WK202" s="58">
        <v>0</v>
      </c>
      <c r="WL202" s="58">
        <v>0</v>
      </c>
      <c r="WM202" s="58">
        <v>0</v>
      </c>
      <c r="WN202" s="58">
        <v>1</v>
      </c>
      <c r="WO202" s="58">
        <v>1</v>
      </c>
      <c r="WP202" s="58">
        <v>0</v>
      </c>
      <c r="WQ202" s="58">
        <v>0</v>
      </c>
      <c r="WR202" s="58">
        <v>1</v>
      </c>
      <c r="WS202" s="58">
        <v>0</v>
      </c>
      <c r="WT202" s="58">
        <v>0</v>
      </c>
      <c r="WU202" s="58"/>
      <c r="WV202" s="58">
        <v>0</v>
      </c>
      <c r="WW202" s="58">
        <v>0</v>
      </c>
      <c r="WX202" s="58">
        <v>0</v>
      </c>
      <c r="WY202" s="58"/>
      <c r="WZ202" s="58" t="s">
        <v>5065</v>
      </c>
      <c r="XA202" s="58" t="s">
        <v>355</v>
      </c>
      <c r="XB202" s="58"/>
      <c r="XC202" s="58"/>
      <c r="XD202" s="58"/>
      <c r="XE202" s="58"/>
      <c r="XF202" s="58"/>
      <c r="XG202" s="58"/>
      <c r="XH202" s="58"/>
      <c r="XI202" s="58"/>
      <c r="XJ202" s="58" t="s">
        <v>327</v>
      </c>
      <c r="XK202" s="58" t="s">
        <v>327</v>
      </c>
      <c r="XL202" s="58"/>
      <c r="XM202" s="58"/>
      <c r="XN202" s="58">
        <v>0</v>
      </c>
      <c r="XO202" s="58">
        <v>0</v>
      </c>
      <c r="XP202" s="58">
        <v>0</v>
      </c>
      <c r="XQ202" s="58"/>
      <c r="XR202" s="39">
        <v>0</v>
      </c>
      <c r="XS202" s="58">
        <v>0</v>
      </c>
      <c r="XT202" s="58">
        <v>0</v>
      </c>
      <c r="XU202" s="58"/>
      <c r="XV202" s="58"/>
      <c r="XW202" s="58" t="s">
        <v>4158</v>
      </c>
      <c r="XX202" s="58">
        <v>238786410</v>
      </c>
      <c r="XY202" s="58" t="s">
        <v>3975</v>
      </c>
      <c r="XZ202" s="57">
        <v>44535.407627314817</v>
      </c>
      <c r="YA202" s="58"/>
      <c r="YB202" s="58"/>
      <c r="YC202" s="58" t="s">
        <v>336</v>
      </c>
      <c r="YD202" s="58" t="s">
        <v>337</v>
      </c>
      <c r="YE202" s="58"/>
      <c r="YF202" s="58">
        <v>216</v>
      </c>
    </row>
    <row r="203" spans="1:656" x14ac:dyDescent="0.25">
      <c r="A203" s="52">
        <v>44534.368668981479</v>
      </c>
      <c r="B203" s="53">
        <v>44534.408165752313</v>
      </c>
      <c r="C203" s="53">
        <v>44534</v>
      </c>
      <c r="D203" s="54" t="s">
        <v>2735</v>
      </c>
      <c r="E203" s="54" t="s">
        <v>364</v>
      </c>
      <c r="F203" s="53">
        <v>44534</v>
      </c>
      <c r="G203" s="54" t="s">
        <v>310</v>
      </c>
      <c r="H203" s="54" t="s">
        <v>327</v>
      </c>
      <c r="I203" s="54" t="s">
        <v>1915</v>
      </c>
      <c r="J203" s="54" t="s">
        <v>312</v>
      </c>
      <c r="K203" s="54" t="s">
        <v>313</v>
      </c>
      <c r="L203" s="54"/>
      <c r="M203" s="54" t="s">
        <v>681</v>
      </c>
      <c r="N203" s="54" t="s">
        <v>310</v>
      </c>
      <c r="O203" s="54" t="s">
        <v>382</v>
      </c>
      <c r="P203" s="54" t="s">
        <v>401</v>
      </c>
      <c r="Q203" s="54"/>
      <c r="R203" s="54" t="s">
        <v>617</v>
      </c>
      <c r="S203" s="54">
        <v>2</v>
      </c>
      <c r="T203" s="54">
        <v>0</v>
      </c>
      <c r="U203" s="54">
        <v>0</v>
      </c>
      <c r="V203" s="54" t="s">
        <v>318</v>
      </c>
      <c r="W203" s="54">
        <v>1</v>
      </c>
      <c r="X203" s="54">
        <v>0</v>
      </c>
      <c r="Y203" s="54">
        <v>0</v>
      </c>
      <c r="Z203" s="54">
        <v>0</v>
      </c>
      <c r="AA203" s="54" t="s">
        <v>402</v>
      </c>
      <c r="AB203" s="54">
        <v>1</v>
      </c>
      <c r="AC203" s="54">
        <v>1</v>
      </c>
      <c r="AD203" s="54">
        <v>0</v>
      </c>
      <c r="AE203" s="54">
        <v>0</v>
      </c>
      <c r="AF203" s="54"/>
      <c r="AG203" s="54"/>
      <c r="AH203" s="54"/>
      <c r="AI203" s="54"/>
      <c r="AJ203" s="54"/>
      <c r="AK203" s="54"/>
      <c r="AL203" s="54"/>
      <c r="AM203" s="54"/>
      <c r="AN203" s="54"/>
      <c r="AO203" s="54"/>
      <c r="AP203" s="54"/>
      <c r="AQ203" s="54"/>
      <c r="AR203" s="54"/>
      <c r="AS203" s="54"/>
      <c r="AT203" s="54"/>
      <c r="AU203" s="54"/>
      <c r="AV203" s="54"/>
      <c r="AW203" s="54"/>
      <c r="AX203" s="54"/>
      <c r="AY203" s="54"/>
      <c r="AZ203" s="54"/>
      <c r="BA203" s="54"/>
      <c r="BB203" s="54"/>
      <c r="BC203" s="54"/>
      <c r="BD203" s="54"/>
      <c r="BE203" s="54"/>
      <c r="BF203" s="54"/>
      <c r="BG203" s="54"/>
      <c r="BH203" s="54"/>
      <c r="BI203" s="54"/>
      <c r="BJ203" s="54"/>
      <c r="BK203" s="54"/>
      <c r="BL203" s="54"/>
      <c r="BM203" s="54"/>
      <c r="BN203" s="54"/>
      <c r="BO203" s="54"/>
      <c r="BP203" s="54"/>
      <c r="BQ203" s="54"/>
      <c r="BR203" s="54"/>
      <c r="BS203" s="54"/>
      <c r="BT203" s="54"/>
      <c r="BU203" s="54"/>
      <c r="BV203" s="54"/>
      <c r="BW203" s="54"/>
      <c r="BX203" s="54"/>
      <c r="BY203" s="54"/>
      <c r="BZ203" s="54"/>
      <c r="CA203" s="54"/>
      <c r="CB203" s="54"/>
      <c r="CC203" s="54"/>
      <c r="CD203" s="54"/>
      <c r="CE203" s="54"/>
      <c r="CF203" s="54"/>
      <c r="CG203" s="54"/>
      <c r="CH203" s="54"/>
      <c r="CI203" s="54"/>
      <c r="CJ203" s="54"/>
      <c r="CK203" s="54"/>
      <c r="CL203" s="54"/>
      <c r="CM203" s="54"/>
      <c r="CN203" s="54"/>
      <c r="CO203" s="54"/>
      <c r="CP203" s="54"/>
      <c r="CQ203" s="54"/>
      <c r="CR203" s="54"/>
      <c r="CS203" s="54"/>
      <c r="CT203" s="54"/>
      <c r="CU203" s="54"/>
      <c r="CV203" s="54"/>
      <c r="CW203" s="54"/>
      <c r="CX203" s="54"/>
      <c r="CY203" s="54"/>
      <c r="CZ203" s="54"/>
      <c r="DA203" s="54"/>
      <c r="DB203" s="54"/>
      <c r="DC203" s="54"/>
      <c r="DD203" s="54"/>
      <c r="DE203" s="54"/>
      <c r="DF203" s="54"/>
      <c r="DG203" s="54"/>
      <c r="DH203" s="54"/>
      <c r="DI203" s="54"/>
      <c r="DJ203" s="54"/>
      <c r="DK203" s="54"/>
      <c r="DL203" s="54"/>
      <c r="DM203" s="54"/>
      <c r="DN203" s="54"/>
      <c r="DO203" s="54"/>
      <c r="DP203" s="54"/>
      <c r="DQ203" s="54"/>
      <c r="DR203" s="54"/>
      <c r="DS203" s="54"/>
      <c r="DT203" s="54"/>
      <c r="DU203" s="54"/>
      <c r="DV203" s="54"/>
      <c r="DW203" s="54"/>
      <c r="DX203" s="54"/>
      <c r="DY203" s="54"/>
      <c r="DZ203" s="54"/>
      <c r="EA203" s="54"/>
      <c r="EB203" s="54"/>
      <c r="EC203" s="54"/>
      <c r="ED203" s="54"/>
      <c r="EE203" s="54"/>
      <c r="EF203" s="54"/>
      <c r="EG203" s="54"/>
      <c r="EH203" s="54"/>
      <c r="EI203" s="54"/>
      <c r="EJ203" s="54" t="s">
        <v>318</v>
      </c>
      <c r="EK203" s="54">
        <v>1</v>
      </c>
      <c r="EL203" s="54">
        <v>0</v>
      </c>
      <c r="EM203" s="54">
        <v>0</v>
      </c>
      <c r="EN203" s="54">
        <v>0</v>
      </c>
      <c r="EO203" s="54">
        <v>0</v>
      </c>
      <c r="EP203" s="54">
        <v>0</v>
      </c>
      <c r="EQ203" s="54"/>
      <c r="ER203" s="54"/>
      <c r="ES203" s="54"/>
      <c r="ET203" s="54"/>
      <c r="EU203" s="54"/>
      <c r="EV203" s="54"/>
      <c r="EW203" s="54"/>
      <c r="EX203" s="54"/>
      <c r="EY203" s="54"/>
      <c r="EZ203" s="54"/>
      <c r="FA203" s="54"/>
      <c r="FB203" s="54"/>
      <c r="FC203" s="54"/>
      <c r="FD203" s="54"/>
      <c r="FE203" s="54"/>
      <c r="FF203" s="54"/>
      <c r="FG203" s="54"/>
      <c r="FH203" s="54"/>
      <c r="FI203" s="54"/>
      <c r="FJ203" s="54"/>
      <c r="FK203" s="54"/>
      <c r="FL203" s="54"/>
      <c r="FM203" s="54"/>
      <c r="FN203" s="54"/>
      <c r="FO203" s="54"/>
      <c r="FP203" s="54"/>
      <c r="FQ203" s="54"/>
      <c r="FR203" s="54"/>
      <c r="FS203" s="54"/>
      <c r="FT203" s="54"/>
      <c r="FU203" s="54"/>
      <c r="FV203" s="54"/>
      <c r="FW203" s="54"/>
      <c r="FX203" s="54"/>
      <c r="FY203" s="54"/>
      <c r="FZ203" s="54"/>
      <c r="GA203" s="54"/>
      <c r="GB203" s="54"/>
      <c r="GC203" s="54"/>
      <c r="GD203" s="54"/>
      <c r="GE203" s="54"/>
      <c r="GF203" s="54"/>
      <c r="GG203" s="54"/>
      <c r="GH203" s="54"/>
      <c r="GI203" s="54"/>
      <c r="GJ203" s="54"/>
      <c r="GK203" s="54"/>
      <c r="GL203" s="54"/>
      <c r="GM203" s="54"/>
      <c r="GN203" s="54"/>
      <c r="GO203" s="54"/>
      <c r="GP203" s="54"/>
      <c r="GQ203" s="54"/>
      <c r="GR203" s="54"/>
      <c r="GS203" s="54"/>
      <c r="GT203" s="54"/>
      <c r="GU203" s="54"/>
      <c r="GV203" s="54"/>
      <c r="GW203" s="54"/>
      <c r="GX203" s="54"/>
      <c r="GY203" s="54"/>
      <c r="GZ203" s="54"/>
      <c r="HA203" s="54"/>
      <c r="HB203" s="54"/>
      <c r="HC203" s="54"/>
      <c r="HD203" s="54"/>
      <c r="HE203" s="54"/>
      <c r="HF203" s="54"/>
      <c r="HG203" s="54"/>
      <c r="HH203" s="54"/>
      <c r="HI203" s="54"/>
      <c r="HJ203" s="54"/>
      <c r="HK203" s="54"/>
      <c r="HL203" s="54"/>
      <c r="HM203" s="54"/>
      <c r="HN203" s="54"/>
      <c r="HO203" s="54"/>
      <c r="HP203" s="54"/>
      <c r="HQ203" s="54"/>
      <c r="HR203" s="54"/>
      <c r="HS203" s="54"/>
      <c r="HT203" s="54"/>
      <c r="HU203" s="54"/>
      <c r="HV203" s="54"/>
      <c r="HW203" s="54"/>
      <c r="HX203" s="54"/>
      <c r="HY203" s="54"/>
      <c r="HZ203" s="54"/>
      <c r="IA203" s="54"/>
      <c r="IB203" s="54"/>
      <c r="IC203" s="54"/>
      <c r="ID203" s="54" t="s">
        <v>4255</v>
      </c>
      <c r="IE203" s="54"/>
      <c r="IF203" s="54"/>
      <c r="IG203" s="54"/>
      <c r="IH203" s="54"/>
      <c r="II203" s="54"/>
      <c r="IJ203" s="54"/>
      <c r="IK203" s="54"/>
      <c r="IL203" s="54"/>
      <c r="IM203" s="54"/>
      <c r="IN203" s="54"/>
      <c r="IO203" s="54"/>
      <c r="IP203" s="54"/>
      <c r="IQ203" s="54"/>
      <c r="IR203" s="39"/>
      <c r="IS203" s="54"/>
      <c r="IT203" s="54"/>
      <c r="IU203" s="54"/>
      <c r="IV203" s="54"/>
      <c r="IW203" s="54"/>
      <c r="IX203" s="54"/>
      <c r="IY203" s="54"/>
      <c r="IZ203" s="54"/>
      <c r="JA203" s="54"/>
      <c r="JB203" s="54"/>
      <c r="JC203" s="54"/>
      <c r="JD203" s="54"/>
      <c r="JE203" s="54"/>
      <c r="JF203" s="54"/>
      <c r="JG203" s="54"/>
      <c r="JH203" s="54"/>
      <c r="JI203" s="54"/>
      <c r="JJ203" s="54"/>
      <c r="JK203" s="54"/>
      <c r="JL203" s="54"/>
      <c r="JM203" s="54"/>
      <c r="JN203" s="54"/>
      <c r="JO203" s="54"/>
      <c r="JP203" s="54"/>
      <c r="JQ203" s="54"/>
      <c r="JR203" s="54"/>
      <c r="JS203" s="54"/>
      <c r="JT203" s="54"/>
      <c r="JU203" s="54"/>
      <c r="JV203" s="54"/>
      <c r="JW203" s="54"/>
      <c r="JX203" s="54"/>
      <c r="JY203" s="54"/>
      <c r="JZ203" s="54"/>
      <c r="KA203" s="54"/>
      <c r="KB203" s="59"/>
      <c r="KC203" s="54"/>
      <c r="KD203" s="54"/>
      <c r="KE203" s="54"/>
      <c r="KF203" s="54"/>
      <c r="KG203" s="54"/>
      <c r="KH203" s="54"/>
      <c r="KI203" s="54"/>
      <c r="KJ203" s="54"/>
      <c r="KK203" s="54"/>
      <c r="KL203" s="54"/>
      <c r="KM203" s="54"/>
      <c r="KN203" s="54"/>
      <c r="KO203" s="54"/>
      <c r="KP203" s="54"/>
      <c r="KQ203" s="54"/>
      <c r="KR203" s="54"/>
      <c r="KS203" s="54"/>
      <c r="KT203" s="54"/>
      <c r="KU203" s="54"/>
      <c r="KV203" s="54"/>
      <c r="KW203" s="54"/>
      <c r="KX203" s="54"/>
      <c r="KY203" s="54"/>
      <c r="KZ203" s="54"/>
      <c r="LA203" s="54"/>
      <c r="LB203" s="54"/>
      <c r="LC203" s="54"/>
      <c r="LD203" s="54"/>
      <c r="LE203" s="54"/>
      <c r="LF203" s="54"/>
      <c r="LG203" s="54"/>
      <c r="LH203" s="54"/>
      <c r="LI203" s="54"/>
      <c r="LJ203" s="54"/>
      <c r="LK203" s="54"/>
      <c r="LL203" s="54"/>
      <c r="LM203" s="54"/>
      <c r="LN203" s="54"/>
      <c r="LO203" s="54"/>
      <c r="LP203" s="54"/>
      <c r="LQ203" s="54"/>
      <c r="LR203" s="54"/>
      <c r="LS203" s="54"/>
      <c r="LT203" s="54"/>
      <c r="LU203" s="54"/>
      <c r="LV203" s="54"/>
      <c r="LW203" s="54"/>
      <c r="LX203" s="54"/>
      <c r="LY203" s="54"/>
      <c r="LZ203" s="54"/>
      <c r="MA203" s="54"/>
      <c r="MB203" s="54"/>
      <c r="MC203" s="54"/>
      <c r="MD203" s="54"/>
      <c r="ME203" s="54"/>
      <c r="MF203" s="54"/>
      <c r="MG203" s="54"/>
      <c r="MH203" s="54"/>
      <c r="MI203" s="54"/>
      <c r="MJ203" s="54" t="s">
        <v>355</v>
      </c>
      <c r="MK203" s="54">
        <v>0</v>
      </c>
      <c r="ML203" s="54">
        <v>0</v>
      </c>
      <c r="MM203" s="54">
        <v>0</v>
      </c>
      <c r="MN203" s="54">
        <v>0</v>
      </c>
      <c r="MO203" s="54">
        <v>0</v>
      </c>
      <c r="MP203" s="54">
        <v>0</v>
      </c>
      <c r="MQ203" s="54">
        <v>1</v>
      </c>
      <c r="MR203" s="54">
        <v>0</v>
      </c>
      <c r="MS203" s="54"/>
      <c r="MT203" s="54"/>
      <c r="MU203" s="54"/>
      <c r="MV203" s="54"/>
      <c r="MW203" s="54"/>
      <c r="MX203" s="54"/>
      <c r="MY203" s="54"/>
      <c r="MZ203" s="54"/>
      <c r="NA203" s="54"/>
      <c r="NB203" s="54" t="s">
        <v>356</v>
      </c>
      <c r="NC203" s="54">
        <v>1</v>
      </c>
      <c r="ND203" s="54">
        <v>1</v>
      </c>
      <c r="NE203" s="54">
        <v>0</v>
      </c>
      <c r="NF203" s="54">
        <v>0</v>
      </c>
      <c r="NG203" s="54"/>
      <c r="NH203" s="54"/>
      <c r="NI203" s="54"/>
      <c r="NJ203" s="54"/>
      <c r="NK203" s="54"/>
      <c r="NL203" s="54"/>
      <c r="NM203" s="54"/>
      <c r="NN203" s="54"/>
      <c r="NO203" s="54"/>
      <c r="NP203" s="54"/>
      <c r="NQ203" s="54"/>
      <c r="NR203" s="54"/>
      <c r="NS203" s="54"/>
      <c r="NT203" s="54"/>
      <c r="NU203" s="54"/>
      <c r="NV203" s="54"/>
      <c r="NW203" s="54"/>
      <c r="NX203" s="54"/>
      <c r="NY203" s="54"/>
      <c r="NZ203" s="54"/>
      <c r="OA203" s="54"/>
      <c r="OB203" s="54"/>
      <c r="OC203" s="54"/>
      <c r="OD203" s="54"/>
      <c r="OE203" s="54"/>
      <c r="OF203" s="54"/>
      <c r="OG203" s="54"/>
      <c r="OH203" s="54"/>
      <c r="OI203" s="54"/>
      <c r="OJ203" s="54"/>
      <c r="OK203" s="54"/>
      <c r="OL203" s="54"/>
      <c r="OM203" s="54"/>
      <c r="ON203" s="54"/>
      <c r="OO203" s="54"/>
      <c r="OP203" s="54"/>
      <c r="OQ203" s="54"/>
      <c r="OR203" s="54"/>
      <c r="OS203" s="54"/>
      <c r="OT203" s="54"/>
      <c r="OU203" s="54"/>
      <c r="OV203" s="54" t="s">
        <v>326</v>
      </c>
      <c r="OW203" s="54">
        <v>0</v>
      </c>
      <c r="OX203" s="54">
        <v>1</v>
      </c>
      <c r="OY203" s="54">
        <v>0</v>
      </c>
      <c r="OZ203" s="54">
        <v>0</v>
      </c>
      <c r="PA203" s="54">
        <v>0</v>
      </c>
      <c r="PB203" s="54">
        <v>0</v>
      </c>
      <c r="PC203" s="54">
        <v>0</v>
      </c>
      <c r="PD203" s="54">
        <v>0</v>
      </c>
      <c r="PE203" s="54"/>
      <c r="PF203" s="54"/>
      <c r="PG203" s="54"/>
      <c r="PH203" s="54">
        <v>0</v>
      </c>
      <c r="PI203" s="54">
        <v>0</v>
      </c>
      <c r="PJ203" s="54">
        <v>0</v>
      </c>
      <c r="PK203" s="54"/>
      <c r="PL203" s="54"/>
      <c r="PM203" s="54" t="s">
        <v>3977</v>
      </c>
      <c r="PN203" s="54">
        <v>1</v>
      </c>
      <c r="PO203" s="54">
        <v>0</v>
      </c>
      <c r="PP203" s="54">
        <v>0</v>
      </c>
      <c r="PQ203" s="54">
        <v>0</v>
      </c>
      <c r="PR203" s="54">
        <v>0</v>
      </c>
      <c r="PS203" s="54">
        <v>0</v>
      </c>
      <c r="PT203" s="54">
        <v>0</v>
      </c>
      <c r="PU203" s="54">
        <v>0</v>
      </c>
      <c r="PV203" s="54">
        <v>0</v>
      </c>
      <c r="PW203" s="54">
        <v>0</v>
      </c>
      <c r="PX203" s="54">
        <v>0</v>
      </c>
      <c r="PY203" s="54">
        <v>1</v>
      </c>
      <c r="PZ203" s="54">
        <v>0</v>
      </c>
      <c r="QA203" s="54">
        <v>0</v>
      </c>
      <c r="QB203" s="54" t="s">
        <v>4161</v>
      </c>
      <c r="QC203" s="58" t="s">
        <v>844</v>
      </c>
      <c r="QD203" s="54"/>
      <c r="QE203" s="54" t="s">
        <v>1177</v>
      </c>
      <c r="QF203" s="54">
        <v>0</v>
      </c>
      <c r="QG203" s="54">
        <v>0</v>
      </c>
      <c r="QH203" s="54">
        <v>0</v>
      </c>
      <c r="QI203" s="54">
        <v>1</v>
      </c>
      <c r="QJ203" s="54">
        <v>0</v>
      </c>
      <c r="QK203" s="54">
        <v>0</v>
      </c>
      <c r="QL203" s="54">
        <v>0</v>
      </c>
      <c r="QM203" s="54">
        <v>0</v>
      </c>
      <c r="QN203" s="54">
        <v>0</v>
      </c>
      <c r="QO203" s="54"/>
      <c r="QP203" s="54" t="s">
        <v>1177</v>
      </c>
      <c r="QQ203" s="54">
        <v>0</v>
      </c>
      <c r="QR203" s="54">
        <v>0</v>
      </c>
      <c r="QS203" s="54">
        <v>0</v>
      </c>
      <c r="QT203" s="54">
        <v>1</v>
      </c>
      <c r="QU203" s="54">
        <v>0</v>
      </c>
      <c r="QV203" s="54">
        <v>0</v>
      </c>
      <c r="QW203" s="54">
        <v>0</v>
      </c>
      <c r="QX203" s="54">
        <v>0</v>
      </c>
      <c r="QY203" s="54">
        <v>0</v>
      </c>
      <c r="QZ203" s="54"/>
      <c r="RA203" s="54"/>
      <c r="RB203" s="54"/>
      <c r="RC203" s="54"/>
      <c r="RD203" s="54"/>
      <c r="RE203" s="54"/>
      <c r="RF203" s="54"/>
      <c r="RG203" s="54"/>
      <c r="RH203" s="54"/>
      <c r="RI203" s="54"/>
      <c r="RJ203" s="54"/>
      <c r="RK203" s="54"/>
      <c r="RL203" s="54"/>
      <c r="RM203" s="54"/>
      <c r="RN203" s="54"/>
      <c r="RO203" s="54"/>
      <c r="RP203" s="54"/>
      <c r="RQ203" s="54"/>
      <c r="RR203" s="54"/>
      <c r="RS203" s="54"/>
      <c r="RT203" s="54"/>
      <c r="RU203" s="54"/>
      <c r="RV203" s="54"/>
      <c r="RW203" s="54"/>
      <c r="RX203" s="54"/>
      <c r="RY203" s="54"/>
      <c r="RZ203" s="54"/>
      <c r="SA203" s="54"/>
      <c r="SB203" s="54"/>
      <c r="SC203" s="54"/>
      <c r="SD203" s="54"/>
      <c r="SE203" s="54"/>
      <c r="SF203" s="54"/>
      <c r="SG203" s="54"/>
      <c r="SH203" s="54"/>
      <c r="SI203" s="54"/>
      <c r="SJ203" s="54"/>
      <c r="SK203" s="54"/>
      <c r="SL203" s="54"/>
      <c r="SM203" s="54"/>
      <c r="SN203" s="54"/>
      <c r="SO203" s="54"/>
      <c r="SP203" s="54"/>
      <c r="SQ203" s="54"/>
      <c r="SR203" s="54"/>
      <c r="SS203" s="54"/>
      <c r="ST203" s="54"/>
      <c r="SU203" s="54"/>
      <c r="SV203" s="54"/>
      <c r="SW203" s="54"/>
      <c r="SX203" s="54"/>
      <c r="SY203" s="54"/>
      <c r="SZ203" s="54"/>
      <c r="TA203" s="54"/>
      <c r="TB203" s="54"/>
      <c r="TC203" s="54"/>
      <c r="TD203" s="54"/>
      <c r="TE203" s="54"/>
      <c r="TF203" s="54"/>
      <c r="TG203" s="54"/>
      <c r="TH203" s="54"/>
      <c r="TI203" s="54"/>
      <c r="TJ203" s="54" t="s">
        <v>2254</v>
      </c>
      <c r="TK203" s="54">
        <v>0</v>
      </c>
      <c r="TL203" s="54">
        <v>0</v>
      </c>
      <c r="TM203" s="54">
        <v>0</v>
      </c>
      <c r="TN203" s="54">
        <v>1</v>
      </c>
      <c r="TO203" s="54">
        <v>0</v>
      </c>
      <c r="TP203" s="54">
        <v>0</v>
      </c>
      <c r="TQ203" s="54">
        <v>0</v>
      </c>
      <c r="TR203" s="54">
        <v>0</v>
      </c>
      <c r="TS203" s="54"/>
      <c r="TT203" s="54"/>
      <c r="TU203" s="54" t="s">
        <v>2277</v>
      </c>
      <c r="TV203" s="54">
        <v>1</v>
      </c>
      <c r="TW203" s="54">
        <v>0</v>
      </c>
      <c r="TX203" s="54">
        <v>0</v>
      </c>
      <c r="TY203" s="54">
        <v>0</v>
      </c>
      <c r="TZ203" s="54">
        <v>0</v>
      </c>
      <c r="UA203" s="54">
        <v>0</v>
      </c>
      <c r="UB203" s="54">
        <v>0</v>
      </c>
      <c r="UC203" s="54"/>
      <c r="UD203" s="54"/>
      <c r="UE203" s="54"/>
      <c r="UF203" s="54"/>
      <c r="UG203" s="54"/>
      <c r="UH203" s="54"/>
      <c r="UI203" s="54"/>
      <c r="UJ203" s="54"/>
      <c r="UK203" s="54"/>
      <c r="UL203" s="54"/>
      <c r="UM203" s="54"/>
      <c r="UN203" s="54"/>
      <c r="UO203" s="54"/>
      <c r="UP203" s="54"/>
      <c r="UQ203" s="54"/>
      <c r="UR203" s="54"/>
      <c r="US203" s="54"/>
      <c r="UT203" s="54"/>
      <c r="UU203" s="54"/>
      <c r="UV203" s="54"/>
      <c r="UW203" s="54"/>
      <c r="UX203" s="54"/>
      <c r="UY203" s="54"/>
      <c r="UZ203" s="54"/>
      <c r="VA203" s="54"/>
      <c r="VB203" s="54"/>
      <c r="VC203" s="54"/>
      <c r="VD203" s="54"/>
      <c r="VE203" s="54"/>
      <c r="VF203" s="54"/>
      <c r="VG203" s="54"/>
      <c r="VH203" s="54"/>
      <c r="VI203" s="54"/>
      <c r="VJ203" s="54"/>
      <c r="VK203" s="54"/>
      <c r="VL203" s="54"/>
      <c r="VM203" s="54"/>
      <c r="VN203" s="54"/>
      <c r="VO203" s="54"/>
      <c r="VP203" s="54"/>
      <c r="VQ203" s="54"/>
      <c r="VR203" s="54" t="s">
        <v>327</v>
      </c>
      <c r="VS203" s="54" t="s">
        <v>3979</v>
      </c>
      <c r="VT203" s="54">
        <v>0</v>
      </c>
      <c r="VU203" s="54">
        <v>0</v>
      </c>
      <c r="VV203" s="54">
        <v>1</v>
      </c>
      <c r="VW203" s="54">
        <v>1</v>
      </c>
      <c r="VX203" s="54">
        <v>0</v>
      </c>
      <c r="VY203" s="54">
        <v>0</v>
      </c>
      <c r="VZ203" s="54">
        <v>0</v>
      </c>
      <c r="WA203" s="54">
        <v>1</v>
      </c>
      <c r="WB203" s="54"/>
      <c r="WC203" s="54">
        <v>0</v>
      </c>
      <c r="WD203" s="54">
        <v>0</v>
      </c>
      <c r="WE203" s="54">
        <v>0</v>
      </c>
      <c r="WF203" s="54"/>
      <c r="WG203" s="54" t="s">
        <v>4491</v>
      </c>
      <c r="WH203" s="54" t="s">
        <v>4492</v>
      </c>
      <c r="WI203" s="54" t="s">
        <v>474</v>
      </c>
      <c r="WJ203" s="54">
        <v>0</v>
      </c>
      <c r="WK203" s="54">
        <v>0</v>
      </c>
      <c r="WL203" s="54">
        <v>0</v>
      </c>
      <c r="WM203" s="54">
        <v>0</v>
      </c>
      <c r="WN203" s="54">
        <v>1</v>
      </c>
      <c r="WO203" s="54">
        <v>1</v>
      </c>
      <c r="WP203" s="54">
        <v>0</v>
      </c>
      <c r="WQ203" s="54">
        <v>0</v>
      </c>
      <c r="WR203" s="54">
        <v>0</v>
      </c>
      <c r="WS203" s="54">
        <v>0</v>
      </c>
      <c r="WT203" s="54">
        <v>0</v>
      </c>
      <c r="WU203" s="54"/>
      <c r="WV203" s="54">
        <v>0</v>
      </c>
      <c r="WW203" s="54">
        <v>0</v>
      </c>
      <c r="WX203" s="54">
        <v>0</v>
      </c>
      <c r="WY203" s="54"/>
      <c r="WZ203" s="58" t="s">
        <v>5065</v>
      </c>
      <c r="XA203" s="54" t="s">
        <v>327</v>
      </c>
      <c r="XB203" s="54"/>
      <c r="XC203" s="54"/>
      <c r="XD203" s="54"/>
      <c r="XE203" s="54"/>
      <c r="XF203" s="54"/>
      <c r="XG203" s="54"/>
      <c r="XH203" s="54"/>
      <c r="XI203" s="54"/>
      <c r="XJ203" s="39" t="s">
        <v>355</v>
      </c>
      <c r="XK203" s="54" t="s">
        <v>327</v>
      </c>
      <c r="XL203" s="54"/>
      <c r="XM203" s="54" t="s">
        <v>355</v>
      </c>
      <c r="XN203" s="54">
        <v>0</v>
      </c>
      <c r="XO203" s="54">
        <v>0</v>
      </c>
      <c r="XP203" s="54">
        <v>0</v>
      </c>
      <c r="XQ203" s="54"/>
      <c r="XR203" s="54">
        <v>0</v>
      </c>
      <c r="XS203" s="54">
        <v>1</v>
      </c>
      <c r="XT203" s="54">
        <v>0</v>
      </c>
      <c r="XU203" s="54"/>
      <c r="XV203" s="54"/>
      <c r="XW203" s="54" t="s">
        <v>4159</v>
      </c>
      <c r="XX203" s="54">
        <v>238786416</v>
      </c>
      <c r="XY203" s="54" t="s">
        <v>3983</v>
      </c>
      <c r="XZ203" s="53">
        <v>44535.407638888893</v>
      </c>
      <c r="YA203" s="54"/>
      <c r="YB203" s="54"/>
      <c r="YC203" s="54" t="s">
        <v>336</v>
      </c>
      <c r="YD203" s="54" t="s">
        <v>337</v>
      </c>
      <c r="YE203" s="54"/>
      <c r="YF203" s="54">
        <v>217</v>
      </c>
    </row>
    <row r="204" spans="1:656" x14ac:dyDescent="0.25">
      <c r="A204" s="56">
        <v>44534.425291192128</v>
      </c>
      <c r="B204" s="57">
        <v>44534.443827291667</v>
      </c>
      <c r="C204" s="57">
        <v>44534</v>
      </c>
      <c r="D204" s="58" t="s">
        <v>2735</v>
      </c>
      <c r="E204" s="58" t="s">
        <v>364</v>
      </c>
      <c r="F204" s="57">
        <v>44534</v>
      </c>
      <c r="G204" s="58" t="s">
        <v>310</v>
      </c>
      <c r="H204" s="58" t="s">
        <v>310</v>
      </c>
      <c r="I204" s="58" t="s">
        <v>1915</v>
      </c>
      <c r="J204" s="58" t="s">
        <v>312</v>
      </c>
      <c r="K204" s="58" t="s">
        <v>313</v>
      </c>
      <c r="L204" s="58"/>
      <c r="M204" s="58" t="s">
        <v>681</v>
      </c>
      <c r="N204" s="58" t="s">
        <v>310</v>
      </c>
      <c r="O204" s="58" t="s">
        <v>382</v>
      </c>
      <c r="P204" s="58" t="s">
        <v>401</v>
      </c>
      <c r="Q204" s="58"/>
      <c r="R204" s="58" t="s">
        <v>617</v>
      </c>
      <c r="S204" s="58">
        <v>3</v>
      </c>
      <c r="T204" s="58">
        <v>0</v>
      </c>
      <c r="U204" s="58">
        <v>1</v>
      </c>
      <c r="V204" s="58" t="s">
        <v>318</v>
      </c>
      <c r="W204" s="58">
        <v>1</v>
      </c>
      <c r="X204" s="58">
        <v>0</v>
      </c>
      <c r="Y204" s="58">
        <v>0</v>
      </c>
      <c r="Z204" s="58">
        <v>0</v>
      </c>
      <c r="AA204" s="58" t="s">
        <v>465</v>
      </c>
      <c r="AB204" s="58">
        <v>1</v>
      </c>
      <c r="AC204" s="58">
        <v>1</v>
      </c>
      <c r="AD204" s="58">
        <v>1</v>
      </c>
      <c r="AE204" s="58">
        <v>0</v>
      </c>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58"/>
      <c r="BJ204" s="58"/>
      <c r="BK204" s="58"/>
      <c r="BL204" s="58"/>
      <c r="BM204" s="58"/>
      <c r="BN204" s="58"/>
      <c r="BO204" s="58"/>
      <c r="BP204" s="58"/>
      <c r="BQ204" s="58"/>
      <c r="BR204" s="58"/>
      <c r="BS204" s="58"/>
      <c r="BT204" s="58"/>
      <c r="BU204" s="58"/>
      <c r="BV204" s="58"/>
      <c r="BW204" s="58"/>
      <c r="BX204" s="58"/>
      <c r="BY204" s="58"/>
      <c r="BZ204" s="58"/>
      <c r="CA204" s="58"/>
      <c r="CB204" s="58"/>
      <c r="CC204" s="58"/>
      <c r="CD204" s="58"/>
      <c r="CE204" s="58"/>
      <c r="CF204" s="58"/>
      <c r="CG204" s="58"/>
      <c r="CH204" s="58"/>
      <c r="CI204" s="58"/>
      <c r="CJ204" s="58"/>
      <c r="CK204" s="58"/>
      <c r="CL204" s="58"/>
      <c r="CM204" s="58"/>
      <c r="CN204" s="58"/>
      <c r="CO204" s="58"/>
      <c r="CP204" s="58"/>
      <c r="CQ204" s="58"/>
      <c r="CR204" s="58"/>
      <c r="CS204" s="58"/>
      <c r="CT204" s="58"/>
      <c r="CU204" s="58"/>
      <c r="CV204" s="58"/>
      <c r="CW204" s="58"/>
      <c r="CX204" s="58"/>
      <c r="CY204" s="58"/>
      <c r="CZ204" s="58"/>
      <c r="DA204" s="58"/>
      <c r="DB204" s="58"/>
      <c r="DC204" s="58"/>
      <c r="DD204" s="58"/>
      <c r="DE204" s="58"/>
      <c r="DF204" s="58"/>
      <c r="DG204" s="58"/>
      <c r="DH204" s="58"/>
      <c r="DI204" s="58"/>
      <c r="DJ204" s="58"/>
      <c r="DK204" s="58"/>
      <c r="DL204" s="58"/>
      <c r="DM204" s="58"/>
      <c r="DN204" s="58"/>
      <c r="DO204" s="58"/>
      <c r="DP204" s="58"/>
      <c r="DQ204" s="58"/>
      <c r="DR204" s="58"/>
      <c r="DS204" s="58"/>
      <c r="DT204" s="58"/>
      <c r="DU204" s="58"/>
      <c r="DV204" s="58"/>
      <c r="DW204" s="58"/>
      <c r="DX204" s="58"/>
      <c r="DY204" s="58"/>
      <c r="DZ204" s="58"/>
      <c r="EA204" s="58"/>
      <c r="EB204" s="58"/>
      <c r="EC204" s="58"/>
      <c r="ED204" s="58"/>
      <c r="EE204" s="58"/>
      <c r="EF204" s="58"/>
      <c r="EG204" s="58"/>
      <c r="EH204" s="58"/>
      <c r="EI204" s="58"/>
      <c r="EJ204" s="58" t="s">
        <v>318</v>
      </c>
      <c r="EK204" s="58">
        <v>1</v>
      </c>
      <c r="EL204" s="58">
        <v>0</v>
      </c>
      <c r="EM204" s="58">
        <v>0</v>
      </c>
      <c r="EN204" s="58">
        <v>0</v>
      </c>
      <c r="EO204" s="58">
        <v>0</v>
      </c>
      <c r="EP204" s="58">
        <v>0</v>
      </c>
      <c r="EQ204" s="58"/>
      <c r="ER204" s="58"/>
      <c r="ES204" s="58"/>
      <c r="ET204" s="58"/>
      <c r="EU204" s="58"/>
      <c r="EV204" s="58"/>
      <c r="EW204" s="58"/>
      <c r="EX204" s="58"/>
      <c r="EY204" s="58"/>
      <c r="EZ204" s="58"/>
      <c r="FA204" s="58"/>
      <c r="FB204" s="58"/>
      <c r="FC204" s="58"/>
      <c r="FD204" s="58"/>
      <c r="FE204" s="58"/>
      <c r="FF204" s="58"/>
      <c r="FG204" s="58"/>
      <c r="FH204" s="58"/>
      <c r="FI204" s="58"/>
      <c r="FJ204" s="58"/>
      <c r="FK204" s="58"/>
      <c r="FL204" s="58"/>
      <c r="FM204" s="58"/>
      <c r="FN204" s="58"/>
      <c r="FO204" s="58"/>
      <c r="FP204" s="58"/>
      <c r="FQ204" s="58"/>
      <c r="FR204" s="58"/>
      <c r="FS204" s="58"/>
      <c r="FT204" s="58"/>
      <c r="FU204" s="58"/>
      <c r="FV204" s="58"/>
      <c r="FW204" s="58"/>
      <c r="FX204" s="58"/>
      <c r="FY204" s="58"/>
      <c r="FZ204" s="58"/>
      <c r="GA204" s="58"/>
      <c r="GB204" s="58"/>
      <c r="GC204" s="58"/>
      <c r="GD204" s="58"/>
      <c r="GE204" s="58"/>
      <c r="GF204" s="58"/>
      <c r="GG204" s="58"/>
      <c r="GH204" s="58"/>
      <c r="GI204" s="58"/>
      <c r="GJ204" s="58"/>
      <c r="GK204" s="58"/>
      <c r="GL204" s="58"/>
      <c r="GM204" s="58"/>
      <c r="GN204" s="58"/>
      <c r="GO204" s="58"/>
      <c r="GP204" s="58"/>
      <c r="GQ204" s="58"/>
      <c r="GR204" s="58"/>
      <c r="GS204" s="58"/>
      <c r="GT204" s="58"/>
      <c r="GU204" s="58"/>
      <c r="GV204" s="58"/>
      <c r="GW204" s="58"/>
      <c r="GX204" s="58"/>
      <c r="GY204" s="58"/>
      <c r="GZ204" s="58"/>
      <c r="HA204" s="58"/>
      <c r="HB204" s="58"/>
      <c r="HC204" s="58"/>
      <c r="HD204" s="58"/>
      <c r="HE204" s="58"/>
      <c r="HF204" s="58"/>
      <c r="HG204" s="58"/>
      <c r="HH204" s="58"/>
      <c r="HI204" s="58"/>
      <c r="HJ204" s="58"/>
      <c r="HK204" s="58"/>
      <c r="HL204" s="58"/>
      <c r="HM204" s="58"/>
      <c r="HN204" s="58"/>
      <c r="HO204" s="58"/>
      <c r="HP204" s="58"/>
      <c r="HQ204" s="58"/>
      <c r="HR204" s="58"/>
      <c r="HS204" s="58"/>
      <c r="HT204" s="58"/>
      <c r="HU204" s="58"/>
      <c r="HV204" s="58"/>
      <c r="HW204" s="58"/>
      <c r="HX204" s="58"/>
      <c r="HY204" s="58"/>
      <c r="HZ204" s="58"/>
      <c r="IA204" s="58"/>
      <c r="IB204" s="58"/>
      <c r="IC204" s="58"/>
      <c r="ID204" s="58" t="s">
        <v>4302</v>
      </c>
      <c r="IE204" s="58"/>
      <c r="IF204" s="58"/>
      <c r="IG204" s="58"/>
      <c r="IH204" s="58"/>
      <c r="II204" s="58"/>
      <c r="IJ204" s="58"/>
      <c r="IK204" s="58"/>
      <c r="IL204" s="58"/>
      <c r="IM204" s="58"/>
      <c r="IN204" s="58"/>
      <c r="IO204" s="58"/>
      <c r="IP204" s="58"/>
      <c r="IQ204" s="58"/>
      <c r="IR204" s="39"/>
      <c r="IS204" s="58"/>
      <c r="IT204" s="58"/>
      <c r="IU204" s="58"/>
      <c r="IV204" s="58"/>
      <c r="IW204" s="58"/>
      <c r="IX204" s="58"/>
      <c r="IY204" s="58"/>
      <c r="IZ204" s="58"/>
      <c r="JA204" s="58"/>
      <c r="JB204" s="58"/>
      <c r="JC204" s="58"/>
      <c r="JD204" s="58"/>
      <c r="JE204" s="58"/>
      <c r="JF204" s="58"/>
      <c r="JG204" s="58"/>
      <c r="JH204" s="58"/>
      <c r="JI204" s="58"/>
      <c r="JJ204" s="58"/>
      <c r="JK204" s="58"/>
      <c r="JL204" s="58"/>
      <c r="JM204" s="58"/>
      <c r="JN204" s="58"/>
      <c r="JO204" s="58"/>
      <c r="JP204" s="58"/>
      <c r="JQ204" s="58"/>
      <c r="JR204" s="58"/>
      <c r="JS204" s="58"/>
      <c r="JT204" s="58"/>
      <c r="JU204" s="58"/>
      <c r="JV204" s="58"/>
      <c r="JW204" s="58"/>
      <c r="JX204" s="58"/>
      <c r="JY204" s="58"/>
      <c r="JZ204" s="58"/>
      <c r="KA204" s="58"/>
      <c r="KB204" s="59"/>
      <c r="KC204" s="58"/>
      <c r="KD204" s="58"/>
      <c r="KE204" s="58"/>
      <c r="KF204" s="58"/>
      <c r="KG204" s="58"/>
      <c r="KH204" s="58"/>
      <c r="KI204" s="58"/>
      <c r="KJ204" s="58"/>
      <c r="KK204" s="58"/>
      <c r="KL204" s="58"/>
      <c r="KM204" s="58"/>
      <c r="KN204" s="58"/>
      <c r="KO204" s="58"/>
      <c r="KP204" s="58"/>
      <c r="KQ204" s="58"/>
      <c r="KR204" s="58"/>
      <c r="KS204" s="58"/>
      <c r="KT204" s="58"/>
      <c r="KU204" s="58"/>
      <c r="KV204" s="58"/>
      <c r="KW204" s="58"/>
      <c r="KX204" s="58"/>
      <c r="KY204" s="58"/>
      <c r="KZ204" s="58"/>
      <c r="LA204" s="58"/>
      <c r="LB204" s="58"/>
      <c r="LC204" s="58"/>
      <c r="LD204" s="58"/>
      <c r="LE204" s="58"/>
      <c r="LF204" s="58"/>
      <c r="LG204" s="58"/>
      <c r="LH204" s="58"/>
      <c r="LI204" s="58"/>
      <c r="LJ204" s="58"/>
      <c r="LK204" s="58"/>
      <c r="LL204" s="58"/>
      <c r="LM204" s="58"/>
      <c r="LN204" s="58"/>
      <c r="LO204" s="58"/>
      <c r="LP204" s="58"/>
      <c r="LQ204" s="58"/>
      <c r="LR204" s="58"/>
      <c r="LS204" s="58"/>
      <c r="LT204" s="58"/>
      <c r="LU204" s="58"/>
      <c r="LV204" s="58"/>
      <c r="LW204" s="58"/>
      <c r="LX204" s="58"/>
      <c r="LY204" s="58"/>
      <c r="LZ204" s="58"/>
      <c r="MA204" s="58"/>
      <c r="MB204" s="58"/>
      <c r="MC204" s="58"/>
      <c r="MD204" s="58"/>
      <c r="ME204" s="58"/>
      <c r="MF204" s="58"/>
      <c r="MG204" s="58"/>
      <c r="MH204" s="58"/>
      <c r="MI204" s="58"/>
      <c r="MJ204" s="54" t="s">
        <v>355</v>
      </c>
      <c r="MK204" s="58">
        <v>0</v>
      </c>
      <c r="ML204" s="58">
        <v>0</v>
      </c>
      <c r="MM204" s="58">
        <v>0</v>
      </c>
      <c r="MN204" s="58">
        <v>0</v>
      </c>
      <c r="MO204" s="58">
        <v>0</v>
      </c>
      <c r="MP204" s="58">
        <v>0</v>
      </c>
      <c r="MQ204" s="58">
        <v>1</v>
      </c>
      <c r="MR204" s="58">
        <v>0</v>
      </c>
      <c r="MS204" s="58"/>
      <c r="MT204" s="58"/>
      <c r="MU204" s="58"/>
      <c r="MV204" s="58"/>
      <c r="MW204" s="58"/>
      <c r="MX204" s="58"/>
      <c r="MY204" s="58"/>
      <c r="MZ204" s="58"/>
      <c r="NA204" s="58"/>
      <c r="NB204" s="58" t="s">
        <v>356</v>
      </c>
      <c r="NC204" s="58">
        <v>1</v>
      </c>
      <c r="ND204" s="58">
        <v>1</v>
      </c>
      <c r="NE204" s="58">
        <v>0</v>
      </c>
      <c r="NF204" s="58">
        <v>0</v>
      </c>
      <c r="NG204" s="58"/>
      <c r="NH204" s="58"/>
      <c r="NI204" s="58"/>
      <c r="NJ204" s="58"/>
      <c r="NK204" s="58"/>
      <c r="NL204" s="58"/>
      <c r="NM204" s="58"/>
      <c r="NN204" s="58"/>
      <c r="NO204" s="58"/>
      <c r="NP204" s="58"/>
      <c r="NQ204" s="58"/>
      <c r="NR204" s="58"/>
      <c r="NS204" s="58"/>
      <c r="NT204" s="58"/>
      <c r="NU204" s="58"/>
      <c r="NV204" s="58"/>
      <c r="NW204" s="58"/>
      <c r="NX204" s="58"/>
      <c r="NY204" s="58"/>
      <c r="NZ204" s="58"/>
      <c r="OA204" s="58"/>
      <c r="OB204" s="58"/>
      <c r="OC204" s="58"/>
      <c r="OD204" s="58"/>
      <c r="OE204" s="58"/>
      <c r="OF204" s="58"/>
      <c r="OG204" s="58"/>
      <c r="OH204" s="58"/>
      <c r="OI204" s="58"/>
      <c r="OJ204" s="58"/>
      <c r="OK204" s="58"/>
      <c r="OL204" s="58"/>
      <c r="OM204" s="58"/>
      <c r="ON204" s="58"/>
      <c r="OO204" s="58"/>
      <c r="OP204" s="58"/>
      <c r="OQ204" s="58"/>
      <c r="OR204" s="58"/>
      <c r="OS204" s="58"/>
      <c r="OT204" s="58"/>
      <c r="OU204" s="58"/>
      <c r="OV204" s="58" t="s">
        <v>326</v>
      </c>
      <c r="OW204" s="58">
        <v>0</v>
      </c>
      <c r="OX204" s="58">
        <v>1</v>
      </c>
      <c r="OY204" s="58">
        <v>0</v>
      </c>
      <c r="OZ204" s="58">
        <v>0</v>
      </c>
      <c r="PA204" s="58">
        <v>0</v>
      </c>
      <c r="PB204" s="58">
        <v>0</v>
      </c>
      <c r="PC204" s="58">
        <v>0</v>
      </c>
      <c r="PD204" s="58">
        <v>0</v>
      </c>
      <c r="PE204" s="58"/>
      <c r="PF204" s="58"/>
      <c r="PG204" s="58"/>
      <c r="PH204" s="58">
        <v>0</v>
      </c>
      <c r="PI204" s="58">
        <v>0</v>
      </c>
      <c r="PJ204" s="58">
        <v>0</v>
      </c>
      <c r="PK204" s="58"/>
      <c r="PL204" s="58"/>
      <c r="PM204" s="58" t="s">
        <v>503</v>
      </c>
      <c r="PN204" s="58">
        <v>1</v>
      </c>
      <c r="PO204" s="58">
        <v>0</v>
      </c>
      <c r="PP204" s="58">
        <v>0</v>
      </c>
      <c r="PQ204" s="58">
        <v>0</v>
      </c>
      <c r="PR204" s="58">
        <v>0</v>
      </c>
      <c r="PS204" s="58">
        <v>0</v>
      </c>
      <c r="PT204" s="58">
        <v>0</v>
      </c>
      <c r="PU204" s="58">
        <v>0</v>
      </c>
      <c r="PV204" s="58">
        <v>0</v>
      </c>
      <c r="PW204" s="58">
        <v>0</v>
      </c>
      <c r="PX204" s="58">
        <v>0</v>
      </c>
      <c r="PY204" s="58">
        <v>0</v>
      </c>
      <c r="PZ204" s="58">
        <v>0</v>
      </c>
      <c r="QA204" s="58">
        <v>0</v>
      </c>
      <c r="QB204" s="58"/>
      <c r="QC204" s="58" t="s">
        <v>844</v>
      </c>
      <c r="QD204" s="58"/>
      <c r="QE204" s="58" t="s">
        <v>845</v>
      </c>
      <c r="QF204" s="58">
        <v>0</v>
      </c>
      <c r="QG204" s="58">
        <v>0</v>
      </c>
      <c r="QH204" s="58">
        <v>0</v>
      </c>
      <c r="QI204" s="58">
        <v>0</v>
      </c>
      <c r="QJ204" s="58">
        <v>1</v>
      </c>
      <c r="QK204" s="58">
        <v>0</v>
      </c>
      <c r="QL204" s="58">
        <v>0</v>
      </c>
      <c r="QM204" s="58">
        <v>0</v>
      </c>
      <c r="QN204" s="58">
        <v>0</v>
      </c>
      <c r="QO204" s="58"/>
      <c r="QP204" s="58" t="s">
        <v>845</v>
      </c>
      <c r="QQ204" s="58">
        <v>0</v>
      </c>
      <c r="QR204" s="58">
        <v>0</v>
      </c>
      <c r="QS204" s="58">
        <v>0</v>
      </c>
      <c r="QT204" s="58">
        <v>0</v>
      </c>
      <c r="QU204" s="58">
        <v>1</v>
      </c>
      <c r="QV204" s="58">
        <v>0</v>
      </c>
      <c r="QW204" s="58">
        <v>0</v>
      </c>
      <c r="QX204" s="58">
        <v>0</v>
      </c>
      <c r="QY204" s="58">
        <v>0</v>
      </c>
      <c r="QZ204" s="58"/>
      <c r="RA204" s="58"/>
      <c r="RB204" s="58"/>
      <c r="RC204" s="58"/>
      <c r="RD204" s="58"/>
      <c r="RE204" s="58"/>
      <c r="RF204" s="58"/>
      <c r="RG204" s="58"/>
      <c r="RH204" s="58"/>
      <c r="RI204" s="58"/>
      <c r="RJ204" s="58"/>
      <c r="RK204" s="58"/>
      <c r="RL204" s="58"/>
      <c r="RM204" s="58"/>
      <c r="RN204" s="58"/>
      <c r="RO204" s="58"/>
      <c r="RP204" s="58"/>
      <c r="RQ204" s="58"/>
      <c r="RR204" s="58"/>
      <c r="RS204" s="58"/>
      <c r="RT204" s="58"/>
      <c r="RU204" s="58"/>
      <c r="RV204" s="58"/>
      <c r="RW204" s="58"/>
      <c r="RX204" s="58"/>
      <c r="RY204" s="58"/>
      <c r="RZ204" s="58"/>
      <c r="SA204" s="58"/>
      <c r="SB204" s="58"/>
      <c r="SC204" s="58"/>
      <c r="SD204" s="58"/>
      <c r="SE204" s="58"/>
      <c r="SF204" s="58"/>
      <c r="SG204" s="58"/>
      <c r="SH204" s="58"/>
      <c r="SI204" s="58"/>
      <c r="SJ204" s="58"/>
      <c r="SK204" s="58"/>
      <c r="SL204" s="58"/>
      <c r="SM204" s="58"/>
      <c r="SN204" s="58"/>
      <c r="SO204" s="58"/>
      <c r="SP204" s="58"/>
      <c r="SQ204" s="58"/>
      <c r="SR204" s="58"/>
      <c r="SS204" s="58"/>
      <c r="ST204" s="58"/>
      <c r="SU204" s="58"/>
      <c r="SV204" s="58"/>
      <c r="SW204" s="58"/>
      <c r="SX204" s="58"/>
      <c r="SY204" s="58"/>
      <c r="SZ204" s="58"/>
      <c r="TA204" s="58"/>
      <c r="TB204" s="58"/>
      <c r="TC204" s="58"/>
      <c r="TD204" s="58"/>
      <c r="TE204" s="58"/>
      <c r="TF204" s="58"/>
      <c r="TG204" s="58"/>
      <c r="TH204" s="58"/>
      <c r="TI204" s="58"/>
      <c r="TJ204" s="58"/>
      <c r="TK204" s="58"/>
      <c r="TL204" s="58"/>
      <c r="TM204" s="58"/>
      <c r="TN204" s="58"/>
      <c r="TO204" s="58"/>
      <c r="TP204" s="58"/>
      <c r="TQ204" s="58"/>
      <c r="TR204" s="58"/>
      <c r="TS204" s="58"/>
      <c r="TT204" s="58"/>
      <c r="TU204" s="58"/>
      <c r="TV204" s="58"/>
      <c r="TW204" s="58"/>
      <c r="TX204" s="58"/>
      <c r="TY204" s="58"/>
      <c r="TZ204" s="58"/>
      <c r="UA204" s="58"/>
      <c r="UB204" s="58"/>
      <c r="UC204" s="58"/>
      <c r="UD204" s="58" t="s">
        <v>3524</v>
      </c>
      <c r="UE204" s="58">
        <v>0</v>
      </c>
      <c r="UF204" s="58">
        <v>1</v>
      </c>
      <c r="UG204" s="58">
        <v>0</v>
      </c>
      <c r="UH204" s="58">
        <v>1</v>
      </c>
      <c r="UI204" s="58">
        <v>0</v>
      </c>
      <c r="UJ204" s="58">
        <v>0</v>
      </c>
      <c r="UK204" s="58">
        <v>0</v>
      </c>
      <c r="UL204" s="58">
        <v>0</v>
      </c>
      <c r="UM204" s="58"/>
      <c r="UN204" s="58"/>
      <c r="UO204" s="58" t="s">
        <v>2277</v>
      </c>
      <c r="UP204" s="58">
        <v>1</v>
      </c>
      <c r="UQ204" s="58">
        <v>0</v>
      </c>
      <c r="UR204" s="58">
        <v>0</v>
      </c>
      <c r="US204" s="58">
        <v>0</v>
      </c>
      <c r="UT204" s="58">
        <v>0</v>
      </c>
      <c r="UU204" s="58">
        <v>0</v>
      </c>
      <c r="UV204" s="58">
        <v>0</v>
      </c>
      <c r="UW204" s="58"/>
      <c r="UX204" s="58"/>
      <c r="UY204" s="58"/>
      <c r="UZ204" s="58"/>
      <c r="VA204" s="58"/>
      <c r="VB204" s="58"/>
      <c r="VC204" s="58"/>
      <c r="VD204" s="58"/>
      <c r="VE204" s="58"/>
      <c r="VF204" s="58"/>
      <c r="VG204" s="58"/>
      <c r="VH204" s="58"/>
      <c r="VI204" s="58"/>
      <c r="VJ204" s="58"/>
      <c r="VK204" s="58"/>
      <c r="VL204" s="58"/>
      <c r="VM204" s="58"/>
      <c r="VN204" s="58"/>
      <c r="VO204" s="58"/>
      <c r="VP204" s="58"/>
      <c r="VQ204" s="58"/>
      <c r="VR204" s="58" t="s">
        <v>327</v>
      </c>
      <c r="VS204" s="58" t="s">
        <v>3987</v>
      </c>
      <c r="VT204" s="58">
        <v>0</v>
      </c>
      <c r="VU204" s="58">
        <v>0</v>
      </c>
      <c r="VV204" s="58">
        <v>1</v>
      </c>
      <c r="VW204" s="58">
        <v>0</v>
      </c>
      <c r="VX204" s="58">
        <v>0</v>
      </c>
      <c r="VY204" s="58">
        <v>1</v>
      </c>
      <c r="VZ204" s="58">
        <v>0</v>
      </c>
      <c r="WA204" s="58">
        <v>1</v>
      </c>
      <c r="WB204" s="58"/>
      <c r="WC204" s="58">
        <v>0</v>
      </c>
      <c r="WD204" s="58">
        <v>0</v>
      </c>
      <c r="WE204" s="58">
        <v>0</v>
      </c>
      <c r="WF204" s="58"/>
      <c r="WG204" s="58" t="s">
        <v>4432</v>
      </c>
      <c r="WH204" s="58" t="s">
        <v>4547</v>
      </c>
      <c r="WI204" s="58" t="s">
        <v>1134</v>
      </c>
      <c r="WJ204" s="58">
        <v>0</v>
      </c>
      <c r="WK204" s="58">
        <v>0</v>
      </c>
      <c r="WL204" s="58">
        <v>0</v>
      </c>
      <c r="WM204" s="58">
        <v>0</v>
      </c>
      <c r="WN204" s="58">
        <v>1</v>
      </c>
      <c r="WO204" s="58">
        <v>1</v>
      </c>
      <c r="WP204" s="58">
        <v>0</v>
      </c>
      <c r="WQ204" s="58">
        <v>0</v>
      </c>
      <c r="WR204" s="58">
        <v>1</v>
      </c>
      <c r="WS204" s="58">
        <v>0</v>
      </c>
      <c r="WT204" s="58">
        <v>0</v>
      </c>
      <c r="WU204" s="58"/>
      <c r="WV204" s="58">
        <v>0</v>
      </c>
      <c r="WW204" s="58">
        <v>0</v>
      </c>
      <c r="WX204" s="58">
        <v>0</v>
      </c>
      <c r="WY204" s="58"/>
      <c r="WZ204" s="58" t="s">
        <v>5065</v>
      </c>
      <c r="XA204" s="58" t="s">
        <v>327</v>
      </c>
      <c r="XB204" s="58"/>
      <c r="XC204" s="58"/>
      <c r="XD204" s="58"/>
      <c r="XE204" s="58"/>
      <c r="XF204" s="58"/>
      <c r="XG204" s="58"/>
      <c r="XH204" s="58"/>
      <c r="XI204" s="58"/>
      <c r="XJ204" s="39" t="s">
        <v>355</v>
      </c>
      <c r="XK204" s="58" t="s">
        <v>327</v>
      </c>
      <c r="XL204" s="58"/>
      <c r="XM204" s="58" t="s">
        <v>355</v>
      </c>
      <c r="XN204" s="58">
        <v>0</v>
      </c>
      <c r="XO204" s="58">
        <v>0</v>
      </c>
      <c r="XP204" s="58">
        <v>0</v>
      </c>
      <c r="XQ204" s="58"/>
      <c r="XR204" s="58">
        <v>0</v>
      </c>
      <c r="XS204" s="58">
        <v>1</v>
      </c>
      <c r="XT204" s="58">
        <v>0</v>
      </c>
      <c r="XU204" s="58"/>
      <c r="XV204" s="58"/>
      <c r="XW204" s="58" t="s">
        <v>4160</v>
      </c>
      <c r="XX204" s="58">
        <v>238786422</v>
      </c>
      <c r="XY204" s="58" t="s">
        <v>3991</v>
      </c>
      <c r="XZ204" s="57">
        <v>44535.407650462963</v>
      </c>
      <c r="YA204" s="58"/>
      <c r="YB204" s="58"/>
      <c r="YC204" s="58" t="s">
        <v>336</v>
      </c>
      <c r="YD204" s="58" t="s">
        <v>337</v>
      </c>
      <c r="YE204" s="58"/>
      <c r="YF204" s="58">
        <v>218</v>
      </c>
    </row>
    <row r="205" spans="1:656" s="14" customFormat="1" x14ac:dyDescent="0.25">
      <c r="A205" s="16"/>
      <c r="B205" s="16"/>
      <c r="C205" s="16"/>
      <c r="F205" s="16"/>
      <c r="KB205"/>
      <c r="XZ205" s="16"/>
    </row>
  </sheetData>
  <phoneticPr fontId="8"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1F74B-0A34-45FD-AFC8-81710D09D19D}">
  <dimension ref="A1:AO1151"/>
  <sheetViews>
    <sheetView zoomScale="90" zoomScaleNormal="90" workbookViewId="0">
      <pane ySplit="1" topLeftCell="A2" activePane="bottomLeft" state="frozen"/>
      <selection pane="bottomLeft" activeCell="C10" sqref="C10"/>
    </sheetView>
  </sheetViews>
  <sheetFormatPr defaultRowHeight="15" x14ac:dyDescent="0.25"/>
  <cols>
    <col min="1" max="1" width="31.85546875" style="82" customWidth="1"/>
    <col min="2" max="2" width="29.5703125" style="47" customWidth="1"/>
    <col min="3" max="3" width="35" style="83" customWidth="1"/>
    <col min="4" max="4" width="42.5703125" style="83" customWidth="1"/>
    <col min="5" max="5" width="22" style="84" customWidth="1"/>
    <col min="6" max="6" width="61.42578125" style="82" customWidth="1"/>
    <col min="7" max="7" width="14" style="84" customWidth="1"/>
  </cols>
  <sheetData>
    <row r="1" spans="1:7" x14ac:dyDescent="0.25">
      <c r="A1" s="85" t="s">
        <v>2094</v>
      </c>
      <c r="B1" s="47" t="s">
        <v>2095</v>
      </c>
      <c r="C1" s="85" t="s">
        <v>2096</v>
      </c>
      <c r="D1" s="85" t="s">
        <v>2097</v>
      </c>
      <c r="E1" s="86" t="s">
        <v>2098</v>
      </c>
      <c r="F1" s="85" t="s">
        <v>2099</v>
      </c>
      <c r="G1" s="86" t="s">
        <v>2100</v>
      </c>
    </row>
    <row r="2" spans="1:7" x14ac:dyDescent="0.25">
      <c r="A2" s="19" t="s">
        <v>477</v>
      </c>
      <c r="B2" s="47" t="s">
        <v>1285</v>
      </c>
      <c r="C2" s="20" t="s">
        <v>3946</v>
      </c>
      <c r="D2" s="20" t="s">
        <v>681</v>
      </c>
      <c r="E2" s="87" t="s">
        <v>2102</v>
      </c>
      <c r="F2" s="19" t="s">
        <v>3947</v>
      </c>
      <c r="G2" s="21" t="s">
        <v>310</v>
      </c>
    </row>
    <row r="3" spans="1:7" x14ac:dyDescent="0.25">
      <c r="A3" s="19" t="s">
        <v>910</v>
      </c>
      <c r="B3" s="47" t="s">
        <v>1285</v>
      </c>
      <c r="C3" s="20" t="s">
        <v>681</v>
      </c>
      <c r="D3" s="20" t="s">
        <v>3946</v>
      </c>
      <c r="E3" s="87" t="s">
        <v>2102</v>
      </c>
      <c r="F3" s="19" t="s">
        <v>3948</v>
      </c>
      <c r="G3" s="21" t="s">
        <v>310</v>
      </c>
    </row>
    <row r="4" spans="1:7" x14ac:dyDescent="0.25">
      <c r="A4" s="19" t="s">
        <v>942</v>
      </c>
      <c r="B4" s="47" t="s">
        <v>1285</v>
      </c>
      <c r="C4" s="20" t="s">
        <v>681</v>
      </c>
      <c r="D4" s="20" t="s">
        <v>3946</v>
      </c>
      <c r="E4" s="87" t="s">
        <v>2102</v>
      </c>
      <c r="F4" s="19" t="s">
        <v>3948</v>
      </c>
      <c r="G4" s="21" t="s">
        <v>310</v>
      </c>
    </row>
    <row r="5" spans="1:7" x14ac:dyDescent="0.25">
      <c r="A5" s="19" t="s">
        <v>399</v>
      </c>
      <c r="B5" s="47" t="s">
        <v>1277</v>
      </c>
      <c r="C5" s="20" t="s">
        <v>380</v>
      </c>
      <c r="D5" s="20" t="s">
        <v>400</v>
      </c>
      <c r="E5" s="87" t="s">
        <v>2102</v>
      </c>
      <c r="F5" s="19" t="s">
        <v>3947</v>
      </c>
      <c r="G5" s="21" t="s">
        <v>310</v>
      </c>
    </row>
    <row r="6" spans="1:7" x14ac:dyDescent="0.25">
      <c r="A6" s="19" t="s">
        <v>399</v>
      </c>
      <c r="B6" s="47" t="s">
        <v>1287</v>
      </c>
      <c r="C6" s="20" t="s">
        <v>382</v>
      </c>
      <c r="D6" s="20" t="s">
        <v>517</v>
      </c>
      <c r="E6" s="87" t="s">
        <v>2102</v>
      </c>
      <c r="F6" s="19" t="s">
        <v>3947</v>
      </c>
      <c r="G6" s="21" t="s">
        <v>310</v>
      </c>
    </row>
    <row r="7" spans="1:7" x14ac:dyDescent="0.25">
      <c r="A7" s="19" t="s">
        <v>363</v>
      </c>
      <c r="B7" s="47" t="s">
        <v>1317</v>
      </c>
      <c r="C7" s="20">
        <v>0</v>
      </c>
      <c r="D7" s="20">
        <v>600</v>
      </c>
      <c r="E7" s="88" t="s">
        <v>2105</v>
      </c>
      <c r="F7" s="19" t="s">
        <v>2109</v>
      </c>
      <c r="G7" s="21" t="s">
        <v>310</v>
      </c>
    </row>
    <row r="8" spans="1:7" x14ac:dyDescent="0.25">
      <c r="A8" s="19" t="s">
        <v>363</v>
      </c>
      <c r="B8" s="47" t="s">
        <v>1315</v>
      </c>
      <c r="C8" s="24" t="s">
        <v>320</v>
      </c>
      <c r="D8" s="20" t="s">
        <v>1939</v>
      </c>
      <c r="E8" s="22" t="s">
        <v>3567</v>
      </c>
      <c r="F8" s="19" t="s">
        <v>2269</v>
      </c>
      <c r="G8" s="21" t="s">
        <v>310</v>
      </c>
    </row>
    <row r="9" spans="1:7" x14ac:dyDescent="0.25">
      <c r="A9" s="19" t="s">
        <v>363</v>
      </c>
      <c r="B9" s="47" t="s">
        <v>1316</v>
      </c>
      <c r="C9" s="20" t="s">
        <v>2266</v>
      </c>
      <c r="D9" s="20" t="s">
        <v>2106</v>
      </c>
      <c r="E9" s="22" t="s">
        <v>3567</v>
      </c>
      <c r="F9" s="19" t="s">
        <v>2269</v>
      </c>
      <c r="G9" s="21" t="s">
        <v>310</v>
      </c>
    </row>
    <row r="10" spans="1:7" x14ac:dyDescent="0.25">
      <c r="A10" s="19" t="s">
        <v>775</v>
      </c>
      <c r="B10" s="47" t="s">
        <v>1317</v>
      </c>
      <c r="C10" s="20">
        <v>0</v>
      </c>
      <c r="D10" s="20">
        <v>600</v>
      </c>
      <c r="E10" s="88" t="s">
        <v>2105</v>
      </c>
      <c r="F10" s="19" t="s">
        <v>3949</v>
      </c>
      <c r="G10" s="21" t="s">
        <v>310</v>
      </c>
    </row>
    <row r="11" spans="1:7" x14ac:dyDescent="0.25">
      <c r="A11" s="19" t="s">
        <v>378</v>
      </c>
      <c r="B11" s="47" t="s">
        <v>1294</v>
      </c>
      <c r="C11" s="20" t="s">
        <v>1909</v>
      </c>
      <c r="D11" s="20"/>
      <c r="E11" s="88" t="s">
        <v>2105</v>
      </c>
      <c r="F11" s="19" t="s">
        <v>3952</v>
      </c>
      <c r="G11" s="23" t="s">
        <v>1915</v>
      </c>
    </row>
    <row r="12" spans="1:7" x14ac:dyDescent="0.25">
      <c r="A12" s="19" t="s">
        <v>787</v>
      </c>
      <c r="B12" s="47" t="s">
        <v>1294</v>
      </c>
      <c r="C12" s="20" t="s">
        <v>1909</v>
      </c>
      <c r="D12" s="20"/>
      <c r="E12" s="88" t="s">
        <v>2105</v>
      </c>
      <c r="F12" s="19" t="s">
        <v>3952</v>
      </c>
      <c r="G12" s="23" t="s">
        <v>1915</v>
      </c>
    </row>
    <row r="13" spans="1:7" x14ac:dyDescent="0.25">
      <c r="A13" s="19" t="s">
        <v>795</v>
      </c>
      <c r="B13" s="47" t="s">
        <v>1294</v>
      </c>
      <c r="C13" s="20" t="s">
        <v>1909</v>
      </c>
      <c r="D13" s="20"/>
      <c r="E13" s="88" t="s">
        <v>2105</v>
      </c>
      <c r="F13" s="19" t="s">
        <v>3952</v>
      </c>
      <c r="G13" s="23" t="s">
        <v>1915</v>
      </c>
    </row>
    <row r="14" spans="1:7" x14ac:dyDescent="0.25">
      <c r="A14" s="19" t="s">
        <v>581</v>
      </c>
      <c r="B14" s="47" t="s">
        <v>1316</v>
      </c>
      <c r="C14" s="24" t="s">
        <v>320</v>
      </c>
      <c r="D14" s="20" t="s">
        <v>1977</v>
      </c>
      <c r="E14" s="22" t="s">
        <v>3567</v>
      </c>
      <c r="F14" s="19" t="s">
        <v>2269</v>
      </c>
      <c r="G14" s="21" t="s">
        <v>310</v>
      </c>
    </row>
    <row r="15" spans="1:7" x14ac:dyDescent="0.25">
      <c r="A15" s="19" t="s">
        <v>515</v>
      </c>
      <c r="B15" s="47" t="s">
        <v>1288</v>
      </c>
      <c r="C15" s="24" t="s">
        <v>320</v>
      </c>
      <c r="D15" s="20" t="s">
        <v>2104</v>
      </c>
      <c r="E15" s="22" t="s">
        <v>3567</v>
      </c>
      <c r="F15" s="19" t="s">
        <v>2269</v>
      </c>
      <c r="G15" s="21" t="s">
        <v>310</v>
      </c>
    </row>
    <row r="16" spans="1:7" x14ac:dyDescent="0.25">
      <c r="A16" s="19" t="s">
        <v>515</v>
      </c>
      <c r="B16" s="47" t="s">
        <v>1289</v>
      </c>
      <c r="C16" s="20" t="s">
        <v>494</v>
      </c>
      <c r="D16" s="20" t="s">
        <v>1946</v>
      </c>
      <c r="E16" s="22" t="s">
        <v>3567</v>
      </c>
      <c r="F16" s="19" t="s">
        <v>2269</v>
      </c>
      <c r="G16" s="21" t="s">
        <v>310</v>
      </c>
    </row>
    <row r="17" spans="1:10" x14ac:dyDescent="0.25">
      <c r="A17" s="19" t="s">
        <v>775</v>
      </c>
      <c r="B17" s="47" t="s">
        <v>1288</v>
      </c>
      <c r="C17" s="24" t="s">
        <v>320</v>
      </c>
      <c r="D17" s="20" t="s">
        <v>2104</v>
      </c>
      <c r="E17" s="22" t="s">
        <v>3567</v>
      </c>
      <c r="F17" s="19" t="s">
        <v>2269</v>
      </c>
      <c r="G17" s="21" t="s">
        <v>1902</v>
      </c>
    </row>
    <row r="18" spans="1:10" x14ac:dyDescent="0.25">
      <c r="A18" s="19" t="s">
        <v>775</v>
      </c>
      <c r="B18" s="47" t="s">
        <v>1289</v>
      </c>
      <c r="C18" s="20" t="s">
        <v>770</v>
      </c>
      <c r="D18" s="20" t="s">
        <v>1946</v>
      </c>
      <c r="E18" s="22" t="s">
        <v>3567</v>
      </c>
      <c r="F18" s="19" t="s">
        <v>2269</v>
      </c>
      <c r="G18" s="21" t="s">
        <v>1902</v>
      </c>
    </row>
    <row r="19" spans="1:10" x14ac:dyDescent="0.25">
      <c r="A19" s="19" t="s">
        <v>930</v>
      </c>
      <c r="B19" s="47" t="s">
        <v>1288</v>
      </c>
      <c r="C19" s="24" t="s">
        <v>320</v>
      </c>
      <c r="D19" s="20" t="s">
        <v>2104</v>
      </c>
      <c r="E19" s="22" t="s">
        <v>3567</v>
      </c>
      <c r="F19" s="19" t="s">
        <v>2269</v>
      </c>
      <c r="G19" s="21" t="s">
        <v>1902</v>
      </c>
    </row>
    <row r="20" spans="1:10" x14ac:dyDescent="0.25">
      <c r="A20" s="89" t="s">
        <v>930</v>
      </c>
      <c r="B20" s="47" t="s">
        <v>1289</v>
      </c>
      <c r="C20" s="24" t="s">
        <v>494</v>
      </c>
      <c r="D20" s="24" t="s">
        <v>1946</v>
      </c>
      <c r="E20" s="22" t="s">
        <v>3567</v>
      </c>
      <c r="F20" s="19" t="s">
        <v>2269</v>
      </c>
      <c r="G20" s="21" t="s">
        <v>1902</v>
      </c>
    </row>
    <row r="21" spans="1:10" x14ac:dyDescent="0.25">
      <c r="A21" s="89" t="s">
        <v>942</v>
      </c>
      <c r="B21" s="47" t="s">
        <v>1288</v>
      </c>
      <c r="C21" s="24" t="s">
        <v>320</v>
      </c>
      <c r="D21" s="24" t="s">
        <v>2104</v>
      </c>
      <c r="E21" s="22" t="s">
        <v>3567</v>
      </c>
      <c r="F21" s="19" t="s">
        <v>2269</v>
      </c>
      <c r="G21" s="21" t="s">
        <v>1902</v>
      </c>
    </row>
    <row r="22" spans="1:10" x14ac:dyDescent="0.25">
      <c r="A22" s="89" t="s">
        <v>942</v>
      </c>
      <c r="B22" s="47" t="s">
        <v>1289</v>
      </c>
      <c r="C22" s="24" t="s">
        <v>931</v>
      </c>
      <c r="D22" s="24" t="s">
        <v>1907</v>
      </c>
      <c r="E22" s="22" t="s">
        <v>3567</v>
      </c>
      <c r="F22" s="19" t="s">
        <v>2269</v>
      </c>
      <c r="G22" s="21" t="s">
        <v>1902</v>
      </c>
    </row>
    <row r="23" spans="1:10" x14ac:dyDescent="0.25">
      <c r="A23" s="89" t="s">
        <v>335</v>
      </c>
      <c r="B23" s="47" t="s">
        <v>1614</v>
      </c>
      <c r="C23" s="24" t="s">
        <v>320</v>
      </c>
      <c r="D23" s="24" t="s">
        <v>2271</v>
      </c>
      <c r="E23" s="90" t="s">
        <v>2272</v>
      </c>
      <c r="F23" s="26" t="s">
        <v>3950</v>
      </c>
      <c r="G23" s="21" t="s">
        <v>310</v>
      </c>
    </row>
    <row r="24" spans="1:10" x14ac:dyDescent="0.25">
      <c r="A24" s="89" t="s">
        <v>335</v>
      </c>
      <c r="B24" s="47" t="s">
        <v>1619</v>
      </c>
      <c r="C24" s="24">
        <v>1</v>
      </c>
      <c r="D24" s="24">
        <v>0</v>
      </c>
      <c r="E24" s="90" t="s">
        <v>2272</v>
      </c>
      <c r="F24" s="26" t="s">
        <v>3950</v>
      </c>
      <c r="G24" s="21" t="s">
        <v>310</v>
      </c>
    </row>
    <row r="25" spans="1:10" x14ac:dyDescent="0.25">
      <c r="A25" s="89" t="s">
        <v>335</v>
      </c>
      <c r="B25" s="47" t="s">
        <v>2270</v>
      </c>
      <c r="C25" s="24" t="s">
        <v>2104</v>
      </c>
      <c r="D25" s="24">
        <v>1</v>
      </c>
      <c r="E25" s="90" t="s">
        <v>2272</v>
      </c>
      <c r="F25" s="26" t="s">
        <v>3950</v>
      </c>
      <c r="G25" s="21" t="s">
        <v>310</v>
      </c>
    </row>
    <row r="26" spans="1:10" x14ac:dyDescent="0.25">
      <c r="A26" s="89" t="s">
        <v>335</v>
      </c>
      <c r="B26" s="47" t="s">
        <v>1622</v>
      </c>
      <c r="C26" s="24" t="s">
        <v>323</v>
      </c>
      <c r="D26" s="24" t="s">
        <v>2104</v>
      </c>
      <c r="E26" s="90" t="s">
        <v>2272</v>
      </c>
      <c r="F26" s="26" t="s">
        <v>3950</v>
      </c>
      <c r="G26" s="21" t="s">
        <v>310</v>
      </c>
    </row>
    <row r="27" spans="1:10" x14ac:dyDescent="0.25">
      <c r="A27" s="89" t="s">
        <v>492</v>
      </c>
      <c r="B27" s="47" t="s">
        <v>1614</v>
      </c>
      <c r="C27" s="24" t="s">
        <v>320</v>
      </c>
      <c r="D27" s="24" t="s">
        <v>2271</v>
      </c>
      <c r="E27" s="90" t="s">
        <v>2272</v>
      </c>
      <c r="F27" s="26" t="s">
        <v>3950</v>
      </c>
      <c r="G27" s="21" t="s">
        <v>310</v>
      </c>
    </row>
    <row r="28" spans="1:10" x14ac:dyDescent="0.25">
      <c r="A28" s="89" t="s">
        <v>492</v>
      </c>
      <c r="B28" s="47" t="s">
        <v>1619</v>
      </c>
      <c r="C28" s="24">
        <v>1</v>
      </c>
      <c r="D28" s="24">
        <v>0</v>
      </c>
      <c r="E28" s="90" t="s">
        <v>2272</v>
      </c>
      <c r="F28" s="26" t="s">
        <v>3950</v>
      </c>
      <c r="G28" s="21" t="s">
        <v>310</v>
      </c>
      <c r="H28" s="9"/>
      <c r="I28" s="6"/>
      <c r="J28" s="6"/>
    </row>
    <row r="29" spans="1:10" x14ac:dyDescent="0.25">
      <c r="A29" s="89" t="s">
        <v>492</v>
      </c>
      <c r="B29" s="47" t="s">
        <v>2270</v>
      </c>
      <c r="C29" s="24" t="s">
        <v>2104</v>
      </c>
      <c r="D29" s="24">
        <v>1</v>
      </c>
      <c r="E29" s="90" t="s">
        <v>2272</v>
      </c>
      <c r="F29" s="26" t="s">
        <v>3950</v>
      </c>
      <c r="G29" s="21" t="s">
        <v>310</v>
      </c>
      <c r="H29" s="9"/>
      <c r="I29" s="6"/>
      <c r="J29" s="6"/>
    </row>
    <row r="30" spans="1:10" x14ac:dyDescent="0.25">
      <c r="A30" s="89" t="s">
        <v>492</v>
      </c>
      <c r="B30" s="47" t="s">
        <v>1622</v>
      </c>
      <c r="C30" s="24" t="s">
        <v>485</v>
      </c>
      <c r="D30" s="24" t="s">
        <v>2104</v>
      </c>
      <c r="E30" s="90" t="s">
        <v>2272</v>
      </c>
      <c r="F30" s="26" t="s">
        <v>3950</v>
      </c>
      <c r="G30" s="21" t="s">
        <v>310</v>
      </c>
      <c r="H30" s="9"/>
      <c r="I30" s="6"/>
      <c r="J30" s="6"/>
    </row>
    <row r="31" spans="1:10" x14ac:dyDescent="0.25">
      <c r="A31" s="89" t="s">
        <v>599</v>
      </c>
      <c r="B31" s="47" t="s">
        <v>1614</v>
      </c>
      <c r="C31" s="24" t="s">
        <v>320</v>
      </c>
      <c r="D31" s="24" t="s">
        <v>2271</v>
      </c>
      <c r="E31" s="90" t="s">
        <v>2272</v>
      </c>
      <c r="F31" s="26" t="s">
        <v>3950</v>
      </c>
      <c r="G31" s="21" t="s">
        <v>310</v>
      </c>
      <c r="H31" s="9"/>
      <c r="I31" s="6"/>
      <c r="J31" s="6"/>
    </row>
    <row r="32" spans="1:10" x14ac:dyDescent="0.25">
      <c r="A32" s="89" t="s">
        <v>599</v>
      </c>
      <c r="B32" s="47" t="s">
        <v>1619</v>
      </c>
      <c r="C32" s="24">
        <v>1</v>
      </c>
      <c r="D32" s="24">
        <v>0</v>
      </c>
      <c r="E32" s="90" t="s">
        <v>2272</v>
      </c>
      <c r="F32" s="26" t="s">
        <v>3950</v>
      </c>
      <c r="G32" s="21" t="s">
        <v>310</v>
      </c>
      <c r="H32" s="9"/>
      <c r="I32" s="6"/>
      <c r="J32" s="6"/>
    </row>
    <row r="33" spans="1:10" x14ac:dyDescent="0.25">
      <c r="A33" s="89" t="s">
        <v>599</v>
      </c>
      <c r="B33" s="47" t="s">
        <v>2270</v>
      </c>
      <c r="C33" s="24" t="s">
        <v>2104</v>
      </c>
      <c r="D33" s="24">
        <v>1</v>
      </c>
      <c r="E33" s="90" t="s">
        <v>2272</v>
      </c>
      <c r="F33" s="26" t="s">
        <v>3950</v>
      </c>
      <c r="G33" s="21" t="s">
        <v>310</v>
      </c>
      <c r="H33" s="9"/>
      <c r="I33" s="6"/>
      <c r="J33" s="6"/>
    </row>
    <row r="34" spans="1:10" x14ac:dyDescent="0.25">
      <c r="A34" s="89" t="s">
        <v>599</v>
      </c>
      <c r="B34" s="47" t="s">
        <v>1622</v>
      </c>
      <c r="C34" s="24" t="s">
        <v>591</v>
      </c>
      <c r="D34" s="24" t="s">
        <v>2104</v>
      </c>
      <c r="E34" s="90" t="s">
        <v>2272</v>
      </c>
      <c r="F34" s="26" t="s">
        <v>3950</v>
      </c>
      <c r="G34" s="21" t="s">
        <v>310</v>
      </c>
      <c r="H34" s="9"/>
      <c r="I34" s="6"/>
      <c r="J34" s="6"/>
    </row>
    <row r="35" spans="1:10" x14ac:dyDescent="0.25">
      <c r="A35" s="89" t="s">
        <v>615</v>
      </c>
      <c r="B35" s="47" t="s">
        <v>1614</v>
      </c>
      <c r="C35" s="24" t="s">
        <v>320</v>
      </c>
      <c r="D35" s="24" t="s">
        <v>2271</v>
      </c>
      <c r="E35" s="90" t="s">
        <v>2272</v>
      </c>
      <c r="F35" s="26" t="s">
        <v>3950</v>
      </c>
      <c r="G35" s="21" t="s">
        <v>310</v>
      </c>
      <c r="H35" s="9"/>
      <c r="I35" s="6"/>
      <c r="J35" s="6"/>
    </row>
    <row r="36" spans="1:10" x14ac:dyDescent="0.25">
      <c r="A36" s="89" t="s">
        <v>615</v>
      </c>
      <c r="B36" s="47" t="s">
        <v>1619</v>
      </c>
      <c r="C36" s="24">
        <v>1</v>
      </c>
      <c r="D36" s="24">
        <v>0</v>
      </c>
      <c r="E36" s="90" t="s">
        <v>2272</v>
      </c>
      <c r="F36" s="26" t="s">
        <v>3950</v>
      </c>
      <c r="G36" s="21" t="s">
        <v>310</v>
      </c>
      <c r="H36" s="9"/>
      <c r="I36" s="6"/>
      <c r="J36" s="6"/>
    </row>
    <row r="37" spans="1:10" x14ac:dyDescent="0.25">
      <c r="A37" s="89" t="s">
        <v>615</v>
      </c>
      <c r="B37" s="47" t="s">
        <v>2270</v>
      </c>
      <c r="C37" s="24" t="s">
        <v>2104</v>
      </c>
      <c r="D37" s="24">
        <v>1</v>
      </c>
      <c r="E37" s="90" t="s">
        <v>2272</v>
      </c>
      <c r="F37" s="26" t="s">
        <v>3950</v>
      </c>
      <c r="G37" s="21" t="s">
        <v>310</v>
      </c>
      <c r="H37" s="9"/>
      <c r="I37" s="6"/>
      <c r="J37" s="6"/>
    </row>
    <row r="38" spans="1:10" x14ac:dyDescent="0.25">
      <c r="A38" s="89" t="s">
        <v>615</v>
      </c>
      <c r="B38" s="47" t="s">
        <v>1622</v>
      </c>
      <c r="C38" s="24" t="s">
        <v>507</v>
      </c>
      <c r="D38" s="24" t="s">
        <v>2104</v>
      </c>
      <c r="E38" s="90" t="s">
        <v>2272</v>
      </c>
      <c r="F38" s="26" t="s">
        <v>3950</v>
      </c>
      <c r="G38" s="21" t="s">
        <v>310</v>
      </c>
      <c r="H38" s="9"/>
      <c r="I38" s="6"/>
      <c r="J38" s="6"/>
    </row>
    <row r="39" spans="1:10" x14ac:dyDescent="0.25">
      <c r="A39" s="89" t="s">
        <v>629</v>
      </c>
      <c r="B39" s="47" t="s">
        <v>1614</v>
      </c>
      <c r="C39" s="24" t="s">
        <v>320</v>
      </c>
      <c r="D39" s="24" t="s">
        <v>2271</v>
      </c>
      <c r="E39" s="90" t="s">
        <v>2272</v>
      </c>
      <c r="F39" s="26" t="s">
        <v>3950</v>
      </c>
      <c r="G39" s="21" t="s">
        <v>310</v>
      </c>
      <c r="H39" s="9"/>
      <c r="I39" s="6"/>
      <c r="J39" s="6"/>
    </row>
    <row r="40" spans="1:10" x14ac:dyDescent="0.25">
      <c r="A40" s="89" t="s">
        <v>629</v>
      </c>
      <c r="B40" s="47" t="s">
        <v>1619</v>
      </c>
      <c r="C40" s="24">
        <v>1</v>
      </c>
      <c r="D40" s="24">
        <v>0</v>
      </c>
      <c r="E40" s="90" t="s">
        <v>2272</v>
      </c>
      <c r="F40" s="26" t="s">
        <v>3950</v>
      </c>
      <c r="G40" s="21" t="s">
        <v>310</v>
      </c>
      <c r="H40" s="9"/>
      <c r="I40" s="6"/>
      <c r="J40" s="6"/>
    </row>
    <row r="41" spans="1:10" x14ac:dyDescent="0.25">
      <c r="A41" s="89" t="s">
        <v>629</v>
      </c>
      <c r="B41" s="47" t="s">
        <v>2270</v>
      </c>
      <c r="C41" s="24" t="s">
        <v>2104</v>
      </c>
      <c r="D41" s="24">
        <v>1</v>
      </c>
      <c r="E41" s="90" t="s">
        <v>2272</v>
      </c>
      <c r="F41" s="26" t="s">
        <v>3950</v>
      </c>
      <c r="G41" s="21" t="s">
        <v>310</v>
      </c>
      <c r="H41" s="9"/>
      <c r="I41" s="6"/>
      <c r="J41" s="6"/>
    </row>
    <row r="42" spans="1:10" x14ac:dyDescent="0.25">
      <c r="A42" s="89" t="s">
        <v>629</v>
      </c>
      <c r="B42" s="47" t="s">
        <v>1622</v>
      </c>
      <c r="C42" s="24" t="s">
        <v>622</v>
      </c>
      <c r="D42" s="24" t="s">
        <v>2104</v>
      </c>
      <c r="E42" s="90" t="s">
        <v>2272</v>
      </c>
      <c r="F42" s="26" t="s">
        <v>3950</v>
      </c>
      <c r="G42" s="21" t="s">
        <v>310</v>
      </c>
      <c r="H42" s="9"/>
      <c r="I42" s="6"/>
      <c r="J42" s="6"/>
    </row>
    <row r="43" spans="1:10" x14ac:dyDescent="0.25">
      <c r="A43" s="89" t="s">
        <v>641</v>
      </c>
      <c r="B43" s="47" t="s">
        <v>1614</v>
      </c>
      <c r="C43" s="24" t="s">
        <v>320</v>
      </c>
      <c r="D43" s="24" t="s">
        <v>2271</v>
      </c>
      <c r="E43" s="90" t="s">
        <v>2272</v>
      </c>
      <c r="F43" s="26" t="s">
        <v>3950</v>
      </c>
      <c r="G43" s="21" t="s">
        <v>310</v>
      </c>
      <c r="H43" s="9"/>
      <c r="I43" s="6"/>
      <c r="J43" s="6"/>
    </row>
    <row r="44" spans="1:10" x14ac:dyDescent="0.25">
      <c r="A44" s="89" t="s">
        <v>641</v>
      </c>
      <c r="B44" s="47" t="s">
        <v>1619</v>
      </c>
      <c r="C44" s="24">
        <v>1</v>
      </c>
      <c r="D44" s="24">
        <v>0</v>
      </c>
      <c r="E44" s="90" t="s">
        <v>2272</v>
      </c>
      <c r="F44" s="26" t="s">
        <v>3950</v>
      </c>
      <c r="G44" s="21" t="s">
        <v>310</v>
      </c>
      <c r="H44" s="9"/>
      <c r="I44" s="6"/>
      <c r="J44" s="6"/>
    </row>
    <row r="45" spans="1:10" x14ac:dyDescent="0.25">
      <c r="A45" s="89" t="s">
        <v>641</v>
      </c>
      <c r="B45" s="47" t="s">
        <v>2270</v>
      </c>
      <c r="C45" s="24" t="s">
        <v>2104</v>
      </c>
      <c r="D45" s="24">
        <v>1</v>
      </c>
      <c r="E45" s="90" t="s">
        <v>2272</v>
      </c>
      <c r="F45" s="26" t="s">
        <v>3950</v>
      </c>
      <c r="G45" s="21" t="s">
        <v>310</v>
      </c>
      <c r="H45" s="9"/>
      <c r="I45" s="6"/>
      <c r="J45" s="6"/>
    </row>
    <row r="46" spans="1:10" x14ac:dyDescent="0.25">
      <c r="A46" s="89" t="s">
        <v>641</v>
      </c>
      <c r="B46" s="47" t="s">
        <v>1622</v>
      </c>
      <c r="C46" s="24" t="s">
        <v>637</v>
      </c>
      <c r="D46" s="24" t="s">
        <v>2104</v>
      </c>
      <c r="E46" s="90" t="s">
        <v>2272</v>
      </c>
      <c r="F46" s="26" t="s">
        <v>3950</v>
      </c>
      <c r="G46" s="21" t="s">
        <v>310</v>
      </c>
      <c r="H46" s="9"/>
      <c r="I46" s="6"/>
      <c r="J46" s="6"/>
    </row>
    <row r="47" spans="1:10" x14ac:dyDescent="0.25">
      <c r="A47" s="89" t="s">
        <v>655</v>
      </c>
      <c r="B47" s="47" t="s">
        <v>1614</v>
      </c>
      <c r="C47" s="24" t="s">
        <v>320</v>
      </c>
      <c r="D47" s="24" t="s">
        <v>2271</v>
      </c>
      <c r="E47" s="90" t="s">
        <v>2272</v>
      </c>
      <c r="F47" s="26" t="s">
        <v>3950</v>
      </c>
      <c r="G47" s="21" t="s">
        <v>310</v>
      </c>
      <c r="H47" s="9"/>
      <c r="I47" s="6"/>
      <c r="J47" s="6"/>
    </row>
    <row r="48" spans="1:10" x14ac:dyDescent="0.25">
      <c r="A48" s="89" t="s">
        <v>655</v>
      </c>
      <c r="B48" s="47" t="s">
        <v>1619</v>
      </c>
      <c r="C48" s="24">
        <v>1</v>
      </c>
      <c r="D48" s="24">
        <v>0</v>
      </c>
      <c r="E48" s="90" t="s">
        <v>2272</v>
      </c>
      <c r="F48" s="26" t="s">
        <v>3950</v>
      </c>
      <c r="G48" s="21" t="s">
        <v>310</v>
      </c>
      <c r="H48" s="9"/>
      <c r="I48" s="6"/>
      <c r="J48" s="6"/>
    </row>
    <row r="49" spans="1:10" x14ac:dyDescent="0.25">
      <c r="A49" s="89" t="s">
        <v>655</v>
      </c>
      <c r="B49" s="47" t="s">
        <v>2270</v>
      </c>
      <c r="C49" s="24" t="s">
        <v>2104</v>
      </c>
      <c r="D49" s="24">
        <v>1</v>
      </c>
      <c r="E49" s="90" t="s">
        <v>2272</v>
      </c>
      <c r="F49" s="26" t="s">
        <v>3950</v>
      </c>
      <c r="G49" s="21" t="s">
        <v>310</v>
      </c>
      <c r="H49" s="9"/>
      <c r="I49" s="6"/>
      <c r="J49" s="6"/>
    </row>
    <row r="50" spans="1:10" x14ac:dyDescent="0.25">
      <c r="A50" s="89" t="s">
        <v>655</v>
      </c>
      <c r="B50" s="47" t="s">
        <v>1622</v>
      </c>
      <c r="C50" s="24" t="s">
        <v>651</v>
      </c>
      <c r="D50" s="24" t="s">
        <v>2104</v>
      </c>
      <c r="E50" s="90" t="s">
        <v>2272</v>
      </c>
      <c r="F50" s="26" t="s">
        <v>3950</v>
      </c>
      <c r="G50" s="21" t="s">
        <v>310</v>
      </c>
      <c r="H50" s="9"/>
      <c r="I50" s="6"/>
      <c r="J50" s="6"/>
    </row>
    <row r="51" spans="1:10" x14ac:dyDescent="0.25">
      <c r="A51" s="89" t="s">
        <v>679</v>
      </c>
      <c r="B51" s="47" t="s">
        <v>1614</v>
      </c>
      <c r="C51" s="24" t="s">
        <v>320</v>
      </c>
      <c r="D51" s="24" t="s">
        <v>2271</v>
      </c>
      <c r="E51" s="90" t="s">
        <v>2272</v>
      </c>
      <c r="F51" s="26" t="s">
        <v>3950</v>
      </c>
      <c r="G51" s="21" t="s">
        <v>310</v>
      </c>
      <c r="H51" s="9"/>
    </row>
    <row r="52" spans="1:10" x14ac:dyDescent="0.25">
      <c r="A52" s="89" t="s">
        <v>679</v>
      </c>
      <c r="B52" s="47" t="s">
        <v>1619</v>
      </c>
      <c r="C52" s="24">
        <v>1</v>
      </c>
      <c r="D52" s="24">
        <v>0</v>
      </c>
      <c r="E52" s="90" t="s">
        <v>2272</v>
      </c>
      <c r="F52" s="26" t="s">
        <v>3950</v>
      </c>
      <c r="G52" s="21" t="s">
        <v>310</v>
      </c>
      <c r="H52" s="9"/>
    </row>
    <row r="53" spans="1:10" x14ac:dyDescent="0.25">
      <c r="A53" s="89" t="s">
        <v>679</v>
      </c>
      <c r="B53" s="47" t="s">
        <v>2270</v>
      </c>
      <c r="C53" s="24" t="s">
        <v>2104</v>
      </c>
      <c r="D53" s="24">
        <v>1</v>
      </c>
      <c r="E53" s="90" t="s">
        <v>2272</v>
      </c>
      <c r="F53" s="26" t="s">
        <v>3950</v>
      </c>
      <c r="G53" s="21" t="s">
        <v>310</v>
      </c>
      <c r="H53" s="9"/>
    </row>
    <row r="54" spans="1:10" x14ac:dyDescent="0.25">
      <c r="A54" s="89" t="s">
        <v>679</v>
      </c>
      <c r="B54" s="47" t="s">
        <v>1622</v>
      </c>
      <c r="C54" s="24" t="s">
        <v>547</v>
      </c>
      <c r="D54" s="24" t="s">
        <v>2104</v>
      </c>
      <c r="E54" s="90" t="s">
        <v>2272</v>
      </c>
      <c r="F54" s="26" t="s">
        <v>3950</v>
      </c>
      <c r="G54" s="21" t="s">
        <v>310</v>
      </c>
      <c r="H54" s="9"/>
    </row>
    <row r="55" spans="1:10" x14ac:dyDescent="0.25">
      <c r="A55" s="89" t="s">
        <v>721</v>
      </c>
      <c r="B55" s="47" t="s">
        <v>1614</v>
      </c>
      <c r="C55" s="24" t="s">
        <v>320</v>
      </c>
      <c r="D55" s="24" t="s">
        <v>2271</v>
      </c>
      <c r="E55" s="90" t="s">
        <v>2272</v>
      </c>
      <c r="F55" s="26" t="s">
        <v>3950</v>
      </c>
      <c r="G55" s="21" t="s">
        <v>310</v>
      </c>
      <c r="H55" s="9"/>
    </row>
    <row r="56" spans="1:10" x14ac:dyDescent="0.25">
      <c r="A56" s="89" t="s">
        <v>721</v>
      </c>
      <c r="B56" s="47" t="s">
        <v>1619</v>
      </c>
      <c r="C56" s="24">
        <v>1</v>
      </c>
      <c r="D56" s="24">
        <v>0</v>
      </c>
      <c r="E56" s="90" t="s">
        <v>2272</v>
      </c>
      <c r="F56" s="26" t="s">
        <v>3950</v>
      </c>
      <c r="G56" s="21" t="s">
        <v>310</v>
      </c>
      <c r="H56" s="10"/>
    </row>
    <row r="57" spans="1:10" x14ac:dyDescent="0.25">
      <c r="A57" s="89" t="s">
        <v>721</v>
      </c>
      <c r="B57" s="47" t="s">
        <v>2270</v>
      </c>
      <c r="C57" s="24" t="s">
        <v>2104</v>
      </c>
      <c r="D57" s="24">
        <v>1</v>
      </c>
      <c r="E57" s="90" t="s">
        <v>2272</v>
      </c>
      <c r="F57" s="26" t="s">
        <v>3950</v>
      </c>
      <c r="G57" s="21" t="s">
        <v>310</v>
      </c>
      <c r="H57" s="6"/>
    </row>
    <row r="58" spans="1:10" x14ac:dyDescent="0.25">
      <c r="A58" s="89" t="s">
        <v>721</v>
      </c>
      <c r="B58" s="47" t="s">
        <v>1622</v>
      </c>
      <c r="C58" s="24" t="s">
        <v>715</v>
      </c>
      <c r="D58" s="24" t="s">
        <v>2104</v>
      </c>
      <c r="E58" s="90" t="s">
        <v>2272</v>
      </c>
      <c r="F58" s="26" t="s">
        <v>3950</v>
      </c>
      <c r="G58" s="21" t="s">
        <v>310</v>
      </c>
      <c r="H58" s="6"/>
    </row>
    <row r="59" spans="1:10" x14ac:dyDescent="0.25">
      <c r="A59" s="89" t="s">
        <v>834</v>
      </c>
      <c r="B59" s="47" t="s">
        <v>1614</v>
      </c>
      <c r="C59" s="24" t="s">
        <v>320</v>
      </c>
      <c r="D59" s="24" t="s">
        <v>2271</v>
      </c>
      <c r="E59" s="90" t="s">
        <v>2272</v>
      </c>
      <c r="F59" s="26" t="s">
        <v>3950</v>
      </c>
      <c r="G59" s="21" t="s">
        <v>310</v>
      </c>
      <c r="H59" s="6"/>
    </row>
    <row r="60" spans="1:10" x14ac:dyDescent="0.25">
      <c r="A60" s="89" t="s">
        <v>834</v>
      </c>
      <c r="B60" s="47" t="s">
        <v>1619</v>
      </c>
      <c r="C60" s="24">
        <v>1</v>
      </c>
      <c r="D60" s="24">
        <v>0</v>
      </c>
      <c r="E60" s="90" t="s">
        <v>2272</v>
      </c>
      <c r="F60" s="26" t="s">
        <v>3950</v>
      </c>
      <c r="G60" s="21" t="s">
        <v>310</v>
      </c>
      <c r="H60" s="6"/>
    </row>
    <row r="61" spans="1:10" x14ac:dyDescent="0.25">
      <c r="A61" s="89" t="s">
        <v>834</v>
      </c>
      <c r="B61" s="47" t="s">
        <v>2270</v>
      </c>
      <c r="C61" s="24" t="s">
        <v>2104</v>
      </c>
      <c r="D61" s="24">
        <v>1</v>
      </c>
      <c r="E61" s="90" t="s">
        <v>2272</v>
      </c>
      <c r="F61" s="26" t="s">
        <v>3950</v>
      </c>
      <c r="G61" s="21" t="s">
        <v>310</v>
      </c>
      <c r="H61" s="6"/>
    </row>
    <row r="62" spans="1:10" x14ac:dyDescent="0.25">
      <c r="A62" s="89" t="s">
        <v>834</v>
      </c>
      <c r="B62" s="47" t="s">
        <v>1622</v>
      </c>
      <c r="C62" s="24" t="s">
        <v>814</v>
      </c>
      <c r="D62" s="24" t="s">
        <v>2104</v>
      </c>
      <c r="E62" s="90" t="s">
        <v>2272</v>
      </c>
      <c r="F62" s="26" t="s">
        <v>3950</v>
      </c>
      <c r="G62" s="21" t="s">
        <v>310</v>
      </c>
      <c r="H62" s="6"/>
    </row>
    <row r="63" spans="1:10" x14ac:dyDescent="0.25">
      <c r="A63" s="89" t="s">
        <v>910</v>
      </c>
      <c r="B63" s="47" t="s">
        <v>1614</v>
      </c>
      <c r="C63" s="24" t="s">
        <v>320</v>
      </c>
      <c r="D63" s="24" t="s">
        <v>2271</v>
      </c>
      <c r="E63" s="90" t="s">
        <v>2272</v>
      </c>
      <c r="F63" s="26" t="s">
        <v>3950</v>
      </c>
      <c r="G63" s="21" t="s">
        <v>310</v>
      </c>
      <c r="H63" s="6"/>
    </row>
    <row r="64" spans="1:10" x14ac:dyDescent="0.25">
      <c r="A64" s="89" t="s">
        <v>910</v>
      </c>
      <c r="B64" s="47" t="s">
        <v>1619</v>
      </c>
      <c r="C64" s="24">
        <v>1</v>
      </c>
      <c r="D64" s="24">
        <v>0</v>
      </c>
      <c r="E64" s="90" t="s">
        <v>2272</v>
      </c>
      <c r="F64" s="26" t="s">
        <v>3950</v>
      </c>
      <c r="G64" s="21" t="s">
        <v>310</v>
      </c>
      <c r="H64" s="6"/>
    </row>
    <row r="65" spans="1:8" x14ac:dyDescent="0.25">
      <c r="A65" s="89" t="s">
        <v>910</v>
      </c>
      <c r="B65" s="47" t="s">
        <v>2270</v>
      </c>
      <c r="C65" s="24" t="s">
        <v>2104</v>
      </c>
      <c r="D65" s="24">
        <v>1</v>
      </c>
      <c r="E65" s="90" t="s">
        <v>2272</v>
      </c>
      <c r="F65" s="26" t="s">
        <v>3950</v>
      </c>
      <c r="G65" s="21" t="s">
        <v>310</v>
      </c>
      <c r="H65" s="6"/>
    </row>
    <row r="66" spans="1:8" x14ac:dyDescent="0.25">
      <c r="A66" s="89" t="s">
        <v>910</v>
      </c>
      <c r="B66" s="47" t="s">
        <v>1622</v>
      </c>
      <c r="C66" s="24" t="s">
        <v>611</v>
      </c>
      <c r="D66" s="24" t="s">
        <v>2104</v>
      </c>
      <c r="E66" s="90" t="s">
        <v>2272</v>
      </c>
      <c r="F66" s="26" t="s">
        <v>3950</v>
      </c>
      <c r="G66" s="21" t="s">
        <v>310</v>
      </c>
      <c r="H66" s="6"/>
    </row>
    <row r="67" spans="1:8" x14ac:dyDescent="0.25">
      <c r="A67" s="89" t="s">
        <v>922</v>
      </c>
      <c r="B67" s="47" t="s">
        <v>1614</v>
      </c>
      <c r="C67" s="24" t="s">
        <v>320</v>
      </c>
      <c r="D67" s="24" t="s">
        <v>2271</v>
      </c>
      <c r="E67" s="90" t="s">
        <v>2272</v>
      </c>
      <c r="F67" s="26" t="s">
        <v>3950</v>
      </c>
      <c r="G67" s="21" t="s">
        <v>310</v>
      </c>
      <c r="H67" s="6"/>
    </row>
    <row r="68" spans="1:8" x14ac:dyDescent="0.25">
      <c r="A68" s="89" t="s">
        <v>922</v>
      </c>
      <c r="B68" s="47" t="s">
        <v>1619</v>
      </c>
      <c r="C68" s="24">
        <v>1</v>
      </c>
      <c r="D68" s="24">
        <v>0</v>
      </c>
      <c r="E68" s="90" t="s">
        <v>2272</v>
      </c>
      <c r="F68" s="26" t="s">
        <v>3950</v>
      </c>
      <c r="G68" s="21" t="s">
        <v>310</v>
      </c>
      <c r="H68" s="6"/>
    </row>
    <row r="69" spans="1:8" x14ac:dyDescent="0.25">
      <c r="A69" s="89" t="s">
        <v>922</v>
      </c>
      <c r="B69" s="47" t="s">
        <v>2270</v>
      </c>
      <c r="C69" s="24" t="s">
        <v>2104</v>
      </c>
      <c r="D69" s="24">
        <v>1</v>
      </c>
      <c r="E69" s="90" t="s">
        <v>2272</v>
      </c>
      <c r="F69" s="26" t="s">
        <v>3950</v>
      </c>
      <c r="G69" s="21" t="s">
        <v>310</v>
      </c>
      <c r="H69" s="6"/>
    </row>
    <row r="70" spans="1:8" x14ac:dyDescent="0.25">
      <c r="A70" s="89" t="s">
        <v>922</v>
      </c>
      <c r="B70" s="47" t="s">
        <v>1622</v>
      </c>
      <c r="C70" s="24" t="s">
        <v>912</v>
      </c>
      <c r="D70" s="24" t="s">
        <v>2104</v>
      </c>
      <c r="E70" s="90" t="s">
        <v>2272</v>
      </c>
      <c r="F70" s="26" t="s">
        <v>3950</v>
      </c>
      <c r="G70" s="21" t="s">
        <v>310</v>
      </c>
      <c r="H70" s="9"/>
    </row>
    <row r="71" spans="1:8" x14ac:dyDescent="0.25">
      <c r="A71" s="89" t="s">
        <v>930</v>
      </c>
      <c r="B71" s="47" t="s">
        <v>1614</v>
      </c>
      <c r="C71" s="24" t="s">
        <v>320</v>
      </c>
      <c r="D71" s="24" t="s">
        <v>2271</v>
      </c>
      <c r="E71" s="90" t="s">
        <v>2272</v>
      </c>
      <c r="F71" s="26" t="s">
        <v>3950</v>
      </c>
      <c r="G71" s="21" t="s">
        <v>310</v>
      </c>
      <c r="H71" s="9"/>
    </row>
    <row r="72" spans="1:8" x14ac:dyDescent="0.25">
      <c r="A72" s="89" t="s">
        <v>930</v>
      </c>
      <c r="B72" s="47" t="s">
        <v>1619</v>
      </c>
      <c r="C72" s="24">
        <v>1</v>
      </c>
      <c r="D72" s="24">
        <v>0</v>
      </c>
      <c r="E72" s="90" t="s">
        <v>2272</v>
      </c>
      <c r="F72" s="26" t="s">
        <v>3950</v>
      </c>
      <c r="G72" s="21" t="s">
        <v>310</v>
      </c>
      <c r="H72" s="9"/>
    </row>
    <row r="73" spans="1:8" x14ac:dyDescent="0.25">
      <c r="A73" s="89" t="s">
        <v>930</v>
      </c>
      <c r="B73" s="47" t="s">
        <v>2270</v>
      </c>
      <c r="C73" s="24" t="s">
        <v>2104</v>
      </c>
      <c r="D73" s="24">
        <v>1</v>
      </c>
      <c r="E73" s="90" t="s">
        <v>2272</v>
      </c>
      <c r="F73" s="26" t="s">
        <v>3950</v>
      </c>
      <c r="G73" s="21" t="s">
        <v>310</v>
      </c>
      <c r="H73" s="9"/>
    </row>
    <row r="74" spans="1:8" x14ac:dyDescent="0.25">
      <c r="A74" s="89" t="s">
        <v>930</v>
      </c>
      <c r="B74" s="47" t="s">
        <v>1622</v>
      </c>
      <c r="C74" s="24" t="s">
        <v>924</v>
      </c>
      <c r="D74" s="24" t="s">
        <v>2104</v>
      </c>
      <c r="E74" s="90" t="s">
        <v>2272</v>
      </c>
      <c r="F74" s="26" t="s">
        <v>3950</v>
      </c>
      <c r="G74" s="21" t="s">
        <v>310</v>
      </c>
      <c r="H74" s="9"/>
    </row>
    <row r="75" spans="1:8" x14ac:dyDescent="0.25">
      <c r="A75" s="89" t="s">
        <v>942</v>
      </c>
      <c r="B75" s="47" t="s">
        <v>1614</v>
      </c>
      <c r="C75" s="24" t="s">
        <v>320</v>
      </c>
      <c r="D75" s="24" t="s">
        <v>2271</v>
      </c>
      <c r="E75" s="90" t="s">
        <v>2272</v>
      </c>
      <c r="F75" s="26" t="s">
        <v>3950</v>
      </c>
      <c r="G75" s="21" t="s">
        <v>310</v>
      </c>
      <c r="H75" s="9"/>
    </row>
    <row r="76" spans="1:8" x14ac:dyDescent="0.25">
      <c r="A76" s="89" t="s">
        <v>942</v>
      </c>
      <c r="B76" s="47" t="s">
        <v>1619</v>
      </c>
      <c r="C76" s="24">
        <v>1</v>
      </c>
      <c r="D76" s="24">
        <v>0</v>
      </c>
      <c r="E76" s="90" t="s">
        <v>2272</v>
      </c>
      <c r="F76" s="26" t="s">
        <v>3950</v>
      </c>
      <c r="G76" s="21" t="s">
        <v>310</v>
      </c>
      <c r="H76" s="9"/>
    </row>
    <row r="77" spans="1:8" x14ac:dyDescent="0.25">
      <c r="A77" s="89" t="s">
        <v>942</v>
      </c>
      <c r="B77" s="47" t="s">
        <v>2270</v>
      </c>
      <c r="C77" s="24" t="s">
        <v>2104</v>
      </c>
      <c r="D77" s="24">
        <v>1</v>
      </c>
      <c r="E77" s="90" t="s">
        <v>2272</v>
      </c>
      <c r="F77" s="26" t="s">
        <v>3950</v>
      </c>
      <c r="G77" s="21" t="s">
        <v>310</v>
      </c>
      <c r="H77" s="9"/>
    </row>
    <row r="78" spans="1:8" x14ac:dyDescent="0.25">
      <c r="A78" s="89" t="s">
        <v>942</v>
      </c>
      <c r="B78" s="47" t="s">
        <v>1622</v>
      </c>
      <c r="C78" s="24" t="s">
        <v>934</v>
      </c>
      <c r="D78" s="24" t="s">
        <v>2104</v>
      </c>
      <c r="E78" s="90" t="s">
        <v>2272</v>
      </c>
      <c r="F78" s="26" t="s">
        <v>3950</v>
      </c>
      <c r="G78" s="21" t="s">
        <v>310</v>
      </c>
      <c r="H78" s="9"/>
    </row>
    <row r="79" spans="1:8" x14ac:dyDescent="0.25">
      <c r="A79" s="89" t="s">
        <v>440</v>
      </c>
      <c r="B79" s="47" t="s">
        <v>1317</v>
      </c>
      <c r="C79" s="24">
        <v>900</v>
      </c>
      <c r="D79" s="24">
        <v>300</v>
      </c>
      <c r="E79" s="90" t="s">
        <v>3559</v>
      </c>
      <c r="F79" s="26" t="s">
        <v>3951</v>
      </c>
      <c r="G79" s="21" t="s">
        <v>310</v>
      </c>
    </row>
    <row r="80" spans="1:8" x14ac:dyDescent="0.25">
      <c r="A80" s="89" t="s">
        <v>2351</v>
      </c>
      <c r="B80" s="47" t="s">
        <v>1614</v>
      </c>
      <c r="C80" s="24" t="s">
        <v>320</v>
      </c>
      <c r="D80" s="24" t="s">
        <v>355</v>
      </c>
      <c r="E80" s="22" t="s">
        <v>3567</v>
      </c>
      <c r="F80" s="26" t="s">
        <v>2269</v>
      </c>
      <c r="G80" s="21" t="s">
        <v>310</v>
      </c>
    </row>
    <row r="81" spans="1:7" x14ac:dyDescent="0.25">
      <c r="A81" s="89" t="s">
        <v>2351</v>
      </c>
      <c r="B81" s="47" t="s">
        <v>1619</v>
      </c>
      <c r="C81" s="24">
        <v>1</v>
      </c>
      <c r="D81" s="24">
        <v>0</v>
      </c>
      <c r="E81" s="22" t="s">
        <v>3567</v>
      </c>
      <c r="F81" s="26" t="s">
        <v>2269</v>
      </c>
      <c r="G81" s="21" t="s">
        <v>310</v>
      </c>
    </row>
    <row r="82" spans="1:7" x14ac:dyDescent="0.25">
      <c r="A82" s="89" t="s">
        <v>2351</v>
      </c>
      <c r="B82" s="47" t="s">
        <v>1620</v>
      </c>
      <c r="C82" s="24">
        <v>0</v>
      </c>
      <c r="D82" s="24">
        <v>1</v>
      </c>
      <c r="E82" s="22" t="s">
        <v>3567</v>
      </c>
      <c r="F82" s="26" t="s">
        <v>2269</v>
      </c>
      <c r="G82" s="21" t="s">
        <v>310</v>
      </c>
    </row>
    <row r="83" spans="1:7" x14ac:dyDescent="0.25">
      <c r="A83" s="89" t="s">
        <v>2351</v>
      </c>
      <c r="B83" s="47" t="s">
        <v>1622</v>
      </c>
      <c r="C83" s="89" t="s">
        <v>322</v>
      </c>
      <c r="D83" s="24" t="s">
        <v>2104</v>
      </c>
      <c r="E83" s="22" t="s">
        <v>3567</v>
      </c>
      <c r="F83" s="26" t="s">
        <v>2269</v>
      </c>
      <c r="G83" s="21" t="s">
        <v>310</v>
      </c>
    </row>
    <row r="84" spans="1:7" x14ac:dyDescent="0.25">
      <c r="A84" s="89" t="s">
        <v>2377</v>
      </c>
      <c r="B84" s="47" t="s">
        <v>1614</v>
      </c>
      <c r="C84" s="24" t="s">
        <v>320</v>
      </c>
      <c r="D84" s="24" t="s">
        <v>2273</v>
      </c>
      <c r="E84" s="22" t="s">
        <v>3567</v>
      </c>
      <c r="F84" s="26" t="s">
        <v>2269</v>
      </c>
      <c r="G84" s="21" t="s">
        <v>310</v>
      </c>
    </row>
    <row r="85" spans="1:7" x14ac:dyDescent="0.25">
      <c r="A85" s="89" t="s">
        <v>2377</v>
      </c>
      <c r="B85" s="47" t="s">
        <v>1619</v>
      </c>
      <c r="C85" s="24">
        <v>1</v>
      </c>
      <c r="D85" s="24">
        <v>0</v>
      </c>
      <c r="E85" s="22" t="s">
        <v>3567</v>
      </c>
      <c r="F85" s="26" t="s">
        <v>2269</v>
      </c>
      <c r="G85" s="21" t="s">
        <v>310</v>
      </c>
    </row>
    <row r="86" spans="1:7" x14ac:dyDescent="0.25">
      <c r="A86" s="89" t="s">
        <v>2377</v>
      </c>
      <c r="B86" s="47" t="s">
        <v>2270</v>
      </c>
      <c r="C86" s="24">
        <v>0</v>
      </c>
      <c r="D86" s="24">
        <v>1</v>
      </c>
      <c r="E86" s="22" t="s">
        <v>3567</v>
      </c>
      <c r="F86" s="26" t="s">
        <v>2269</v>
      </c>
      <c r="G86" s="21" t="s">
        <v>310</v>
      </c>
    </row>
    <row r="87" spans="1:7" x14ac:dyDescent="0.25">
      <c r="A87" s="89" t="s">
        <v>2377</v>
      </c>
      <c r="B87" s="47" t="s">
        <v>1622</v>
      </c>
      <c r="C87" s="89" t="s">
        <v>2372</v>
      </c>
      <c r="D87" s="24" t="s">
        <v>2104</v>
      </c>
      <c r="E87" s="22" t="s">
        <v>3567</v>
      </c>
      <c r="F87" s="26" t="s">
        <v>2269</v>
      </c>
      <c r="G87" s="21" t="s">
        <v>310</v>
      </c>
    </row>
    <row r="88" spans="1:7" x14ac:dyDescent="0.25">
      <c r="A88" s="89" t="s">
        <v>2377</v>
      </c>
      <c r="B88" s="47" t="s">
        <v>1672</v>
      </c>
      <c r="C88" s="24" t="s">
        <v>320</v>
      </c>
      <c r="D88" s="24" t="s">
        <v>2732</v>
      </c>
      <c r="E88" s="22" t="s">
        <v>3567</v>
      </c>
      <c r="F88" s="26" t="s">
        <v>2269</v>
      </c>
      <c r="G88" s="21" t="s">
        <v>1902</v>
      </c>
    </row>
    <row r="89" spans="1:7" x14ac:dyDescent="0.25">
      <c r="A89" s="89" t="s">
        <v>2377</v>
      </c>
      <c r="B89" s="47" t="s">
        <v>1678</v>
      </c>
      <c r="C89" s="24">
        <v>0</v>
      </c>
      <c r="D89" s="24">
        <v>1</v>
      </c>
      <c r="E89" s="22" t="s">
        <v>3567</v>
      </c>
      <c r="F89" s="26" t="s">
        <v>2269</v>
      </c>
      <c r="G89" s="21" t="s">
        <v>1902</v>
      </c>
    </row>
    <row r="90" spans="1:7" x14ac:dyDescent="0.25">
      <c r="A90" s="89" t="s">
        <v>2377</v>
      </c>
      <c r="B90" s="47" t="s">
        <v>1681</v>
      </c>
      <c r="C90" s="24">
        <v>1</v>
      </c>
      <c r="D90" s="24">
        <v>0</v>
      </c>
      <c r="E90" s="22" t="s">
        <v>3567</v>
      </c>
      <c r="F90" s="26" t="s">
        <v>2269</v>
      </c>
      <c r="G90" s="21" t="s">
        <v>1902</v>
      </c>
    </row>
    <row r="91" spans="1:7" x14ac:dyDescent="0.25">
      <c r="A91" s="89" t="s">
        <v>2377</v>
      </c>
      <c r="B91" s="47" t="s">
        <v>1684</v>
      </c>
      <c r="C91" s="24" t="s">
        <v>2373</v>
      </c>
      <c r="D91" s="24" t="s">
        <v>2106</v>
      </c>
      <c r="E91" s="22" t="s">
        <v>3567</v>
      </c>
      <c r="F91" s="26" t="s">
        <v>2269</v>
      </c>
      <c r="G91" s="21" t="s">
        <v>1902</v>
      </c>
    </row>
    <row r="92" spans="1:7" x14ac:dyDescent="0.25">
      <c r="A92" s="89" t="s">
        <v>691</v>
      </c>
      <c r="B92" s="47" t="s">
        <v>1630</v>
      </c>
      <c r="C92" s="24" t="s">
        <v>2104</v>
      </c>
      <c r="D92" s="26" t="s">
        <v>1208</v>
      </c>
      <c r="E92" s="90" t="s">
        <v>2267</v>
      </c>
      <c r="F92" s="26" t="s">
        <v>3947</v>
      </c>
      <c r="G92" s="21" t="s">
        <v>1902</v>
      </c>
    </row>
    <row r="93" spans="1:7" s="102" customFormat="1" x14ac:dyDescent="0.25">
      <c r="A93" s="99" t="s">
        <v>3321</v>
      </c>
      <c r="B93" s="47" t="s">
        <v>1510</v>
      </c>
      <c r="C93" s="99" t="s">
        <v>3314</v>
      </c>
      <c r="D93" s="100" t="s">
        <v>4200</v>
      </c>
      <c r="E93" s="104" t="s">
        <v>2268</v>
      </c>
      <c r="F93" s="100" t="s">
        <v>4702</v>
      </c>
      <c r="G93" s="101" t="s">
        <v>1902</v>
      </c>
    </row>
    <row r="94" spans="1:7" x14ac:dyDescent="0.25">
      <c r="A94" s="91" t="s">
        <v>3313</v>
      </c>
      <c r="B94" s="47" t="s">
        <v>1522</v>
      </c>
      <c r="C94" s="89" t="s">
        <v>3307</v>
      </c>
      <c r="D94" s="89"/>
      <c r="E94" s="27" t="s">
        <v>2268</v>
      </c>
      <c r="F94" s="91"/>
      <c r="G94" s="23" t="s">
        <v>1915</v>
      </c>
    </row>
    <row r="95" spans="1:7" s="102" customFormat="1" x14ac:dyDescent="0.25">
      <c r="A95" s="99" t="s">
        <v>3321</v>
      </c>
      <c r="B95" s="47" t="s">
        <v>1522</v>
      </c>
      <c r="C95" s="99" t="s">
        <v>3315</v>
      </c>
      <c r="D95" s="100" t="s">
        <v>4216</v>
      </c>
      <c r="E95" s="60" t="s">
        <v>3954</v>
      </c>
      <c r="F95" s="103" t="s">
        <v>4217</v>
      </c>
      <c r="G95" s="101" t="s">
        <v>1902</v>
      </c>
    </row>
    <row r="96" spans="1:7" s="102" customFormat="1" x14ac:dyDescent="0.25">
      <c r="A96" s="99" t="s">
        <v>3321</v>
      </c>
      <c r="B96" s="47" t="s">
        <v>1635</v>
      </c>
      <c r="C96" s="99" t="s">
        <v>3317</v>
      </c>
      <c r="D96" s="100" t="s">
        <v>326</v>
      </c>
      <c r="E96" s="104" t="s">
        <v>2268</v>
      </c>
      <c r="F96" s="100" t="s">
        <v>4703</v>
      </c>
      <c r="G96" s="101" t="s">
        <v>1902</v>
      </c>
    </row>
    <row r="97" spans="1:7" s="6" customFormat="1" x14ac:dyDescent="0.25">
      <c r="A97" s="98" t="s">
        <v>3321</v>
      </c>
      <c r="B97" s="47" t="s">
        <v>1636</v>
      </c>
      <c r="C97" s="98" t="s">
        <v>4693</v>
      </c>
      <c r="D97" s="98" t="s">
        <v>4694</v>
      </c>
      <c r="E97" s="104" t="s">
        <v>2268</v>
      </c>
      <c r="F97" s="100" t="s">
        <v>4703</v>
      </c>
      <c r="G97" s="101" t="s">
        <v>1902</v>
      </c>
    </row>
    <row r="98" spans="1:7" x14ac:dyDescent="0.25">
      <c r="A98" s="91" t="s">
        <v>3251</v>
      </c>
      <c r="B98" s="47" t="s">
        <v>1277</v>
      </c>
      <c r="C98" s="24" t="s">
        <v>2104</v>
      </c>
      <c r="D98" s="89" t="s">
        <v>3563</v>
      </c>
      <c r="E98" s="90" t="s">
        <v>2267</v>
      </c>
      <c r="F98" s="26" t="s">
        <v>3947</v>
      </c>
      <c r="G98" s="21" t="s">
        <v>1902</v>
      </c>
    </row>
    <row r="99" spans="1:7" x14ac:dyDescent="0.25">
      <c r="A99" s="91" t="s">
        <v>3282</v>
      </c>
      <c r="B99" s="47" t="s">
        <v>1277</v>
      </c>
      <c r="C99" s="24" t="s">
        <v>2104</v>
      </c>
      <c r="D99" s="89" t="s">
        <v>3563</v>
      </c>
      <c r="E99" s="90" t="s">
        <v>2267</v>
      </c>
      <c r="F99" s="26" t="s">
        <v>3947</v>
      </c>
      <c r="G99" s="21" t="s">
        <v>1902</v>
      </c>
    </row>
    <row r="100" spans="1:7" x14ac:dyDescent="0.25">
      <c r="A100" s="91" t="s">
        <v>3251</v>
      </c>
      <c r="B100" s="47" t="s">
        <v>1278</v>
      </c>
      <c r="C100" s="24" t="s">
        <v>2104</v>
      </c>
      <c r="D100" s="50">
        <v>44509</v>
      </c>
      <c r="E100" s="90" t="s">
        <v>2267</v>
      </c>
      <c r="F100" s="26" t="s">
        <v>3947</v>
      </c>
      <c r="G100" s="21" t="s">
        <v>1902</v>
      </c>
    </row>
    <row r="101" spans="1:7" x14ac:dyDescent="0.25">
      <c r="A101" s="91" t="s">
        <v>3282</v>
      </c>
      <c r="B101" s="47" t="s">
        <v>1278</v>
      </c>
      <c r="C101" s="24" t="s">
        <v>2104</v>
      </c>
      <c r="D101" s="50">
        <v>44509</v>
      </c>
      <c r="E101" s="90" t="s">
        <v>2267</v>
      </c>
      <c r="F101" s="26" t="s">
        <v>3947</v>
      </c>
      <c r="G101" s="21" t="s">
        <v>1902</v>
      </c>
    </row>
    <row r="102" spans="1:7" x14ac:dyDescent="0.25">
      <c r="A102" s="91" t="s">
        <v>3251</v>
      </c>
      <c r="B102" s="47" t="s">
        <v>1288</v>
      </c>
      <c r="C102" s="89" t="s">
        <v>320</v>
      </c>
      <c r="D102" s="89" t="s">
        <v>316</v>
      </c>
      <c r="E102" s="22" t="s">
        <v>3567</v>
      </c>
      <c r="F102" s="19"/>
      <c r="G102" s="21" t="s">
        <v>1902</v>
      </c>
    </row>
    <row r="103" spans="1:7" x14ac:dyDescent="0.25">
      <c r="A103" s="91" t="s">
        <v>3258</v>
      </c>
      <c r="B103" s="47" t="s">
        <v>1288</v>
      </c>
      <c r="C103" s="89" t="s">
        <v>320</v>
      </c>
      <c r="D103" s="89" t="s">
        <v>316</v>
      </c>
      <c r="E103" s="22" t="s">
        <v>3567</v>
      </c>
      <c r="F103" s="19"/>
      <c r="G103" s="21" t="s">
        <v>1902</v>
      </c>
    </row>
    <row r="104" spans="1:7" x14ac:dyDescent="0.25">
      <c r="A104" s="91" t="s">
        <v>3271</v>
      </c>
      <c r="B104" s="47" t="s">
        <v>1288</v>
      </c>
      <c r="C104" s="89" t="s">
        <v>320</v>
      </c>
      <c r="D104" s="89" t="s">
        <v>316</v>
      </c>
      <c r="E104" s="22" t="s">
        <v>3567</v>
      </c>
      <c r="F104" s="19"/>
      <c r="G104" s="21" t="s">
        <v>1902</v>
      </c>
    </row>
    <row r="105" spans="1:7" x14ac:dyDescent="0.25">
      <c r="A105" s="91" t="s">
        <v>3282</v>
      </c>
      <c r="B105" s="47" t="s">
        <v>1288</v>
      </c>
      <c r="C105" s="89" t="s">
        <v>320</v>
      </c>
      <c r="D105" s="89" t="s">
        <v>316</v>
      </c>
      <c r="E105" s="22" t="s">
        <v>3567</v>
      </c>
      <c r="F105" s="19"/>
      <c r="G105" s="21" t="s">
        <v>1902</v>
      </c>
    </row>
    <row r="106" spans="1:7" x14ac:dyDescent="0.25">
      <c r="A106" s="91" t="s">
        <v>3282</v>
      </c>
      <c r="B106" s="47" t="s">
        <v>1289</v>
      </c>
      <c r="C106" s="89" t="s">
        <v>3246</v>
      </c>
      <c r="D106" s="89" t="s">
        <v>2106</v>
      </c>
      <c r="E106" s="22" t="s">
        <v>3567</v>
      </c>
      <c r="F106" s="19"/>
      <c r="G106" s="21" t="s">
        <v>1902</v>
      </c>
    </row>
    <row r="107" spans="1:7" x14ac:dyDescent="0.25">
      <c r="A107" s="91" t="s">
        <v>3282</v>
      </c>
      <c r="B107" s="47" t="s">
        <v>1289</v>
      </c>
      <c r="C107" s="89" t="s">
        <v>3252</v>
      </c>
      <c r="D107" s="89" t="s">
        <v>2106</v>
      </c>
      <c r="E107" s="22" t="s">
        <v>3567</v>
      </c>
      <c r="F107" s="19"/>
      <c r="G107" s="21" t="s">
        <v>1902</v>
      </c>
    </row>
    <row r="108" spans="1:7" x14ac:dyDescent="0.25">
      <c r="A108" s="91" t="s">
        <v>3282</v>
      </c>
      <c r="B108" s="47" t="s">
        <v>1289</v>
      </c>
      <c r="C108" s="89" t="s">
        <v>3260</v>
      </c>
      <c r="D108" s="89" t="s">
        <v>2106</v>
      </c>
      <c r="E108" s="22" t="s">
        <v>3567</v>
      </c>
      <c r="F108" s="19"/>
      <c r="G108" s="21" t="s">
        <v>1902</v>
      </c>
    </row>
    <row r="109" spans="1:7" x14ac:dyDescent="0.25">
      <c r="A109" s="91" t="s">
        <v>3282</v>
      </c>
      <c r="B109" s="47" t="s">
        <v>1289</v>
      </c>
      <c r="C109" s="89" t="s">
        <v>3272</v>
      </c>
      <c r="D109" s="89" t="s">
        <v>2106</v>
      </c>
      <c r="E109" s="22" t="s">
        <v>3567</v>
      </c>
      <c r="F109" s="19"/>
      <c r="G109" s="21" t="s">
        <v>1902</v>
      </c>
    </row>
    <row r="110" spans="1:7" s="6" customFormat="1" x14ac:dyDescent="0.25">
      <c r="A110" s="98" t="s">
        <v>3258</v>
      </c>
      <c r="B110" s="47" t="s">
        <v>1438</v>
      </c>
      <c r="C110" s="98" t="s">
        <v>4695</v>
      </c>
      <c r="D110" s="98"/>
      <c r="E110" s="104" t="s">
        <v>2268</v>
      </c>
      <c r="F110" s="98" t="s">
        <v>4696</v>
      </c>
      <c r="G110" s="98" t="s">
        <v>1915</v>
      </c>
    </row>
    <row r="111" spans="1:7" s="6" customFormat="1" x14ac:dyDescent="0.25">
      <c r="A111" s="98" t="s">
        <v>3271</v>
      </c>
      <c r="B111" s="47" t="s">
        <v>1438</v>
      </c>
      <c r="C111" s="98" t="s">
        <v>4697</v>
      </c>
      <c r="D111" s="98"/>
      <c r="E111" s="104" t="s">
        <v>2268</v>
      </c>
      <c r="F111" s="98" t="s">
        <v>4696</v>
      </c>
      <c r="G111" s="98" t="s">
        <v>1915</v>
      </c>
    </row>
    <row r="112" spans="1:7" s="6" customFormat="1" x14ac:dyDescent="0.25">
      <c r="A112" s="98" t="s">
        <v>3282</v>
      </c>
      <c r="B112" s="47" t="s">
        <v>1438</v>
      </c>
      <c r="C112" s="98" t="s">
        <v>4698</v>
      </c>
      <c r="D112" s="98"/>
      <c r="E112" s="104" t="s">
        <v>2268</v>
      </c>
      <c r="F112" s="98" t="s">
        <v>4696</v>
      </c>
      <c r="G112" s="98" t="s">
        <v>1915</v>
      </c>
    </row>
    <row r="113" spans="1:7" x14ac:dyDescent="0.25">
      <c r="A113" s="91" t="s">
        <v>3282</v>
      </c>
      <c r="B113" s="47" t="s">
        <v>1446</v>
      </c>
      <c r="C113" s="24" t="s">
        <v>2104</v>
      </c>
      <c r="D113" s="89" t="s">
        <v>3564</v>
      </c>
      <c r="E113" s="90" t="s">
        <v>2267</v>
      </c>
      <c r="F113" s="26" t="s">
        <v>3947</v>
      </c>
      <c r="G113" s="21" t="s">
        <v>1902</v>
      </c>
    </row>
    <row r="114" spans="1:7" s="6" customFormat="1" x14ac:dyDescent="0.25">
      <c r="A114" s="98" t="s">
        <v>3282</v>
      </c>
      <c r="B114" s="47" t="s">
        <v>1511</v>
      </c>
      <c r="C114" s="98" t="s">
        <v>320</v>
      </c>
      <c r="D114" s="98" t="s">
        <v>4209</v>
      </c>
      <c r="E114" s="106" t="s">
        <v>2272</v>
      </c>
      <c r="F114" s="98" t="s">
        <v>4705</v>
      </c>
      <c r="G114" s="98" t="s">
        <v>1902</v>
      </c>
    </row>
    <row r="115" spans="1:7" x14ac:dyDescent="0.25">
      <c r="A115" s="91" t="s">
        <v>3296</v>
      </c>
      <c r="B115" s="47" t="s">
        <v>1540</v>
      </c>
      <c r="C115" s="89" t="s">
        <v>320</v>
      </c>
      <c r="D115" s="89" t="s">
        <v>506</v>
      </c>
      <c r="E115" s="22" t="s">
        <v>3567</v>
      </c>
      <c r="F115" s="19"/>
      <c r="G115" s="21" t="s">
        <v>1902</v>
      </c>
    </row>
    <row r="116" spans="1:7" x14ac:dyDescent="0.25">
      <c r="A116" s="91" t="s">
        <v>3296</v>
      </c>
      <c r="B116" s="47" t="s">
        <v>1540</v>
      </c>
      <c r="C116" s="89" t="s">
        <v>2967</v>
      </c>
      <c r="D116" s="89" t="s">
        <v>2106</v>
      </c>
      <c r="E116" s="22" t="s">
        <v>3567</v>
      </c>
      <c r="F116" s="19"/>
      <c r="G116" s="21" t="s">
        <v>1902</v>
      </c>
    </row>
    <row r="117" spans="1:7" x14ac:dyDescent="0.25">
      <c r="A117" s="91" t="s">
        <v>3296</v>
      </c>
      <c r="B117" s="47" t="s">
        <v>1622</v>
      </c>
      <c r="C117" s="89" t="s">
        <v>3291</v>
      </c>
      <c r="D117" s="89" t="s">
        <v>2106</v>
      </c>
      <c r="E117" s="22" t="s">
        <v>3567</v>
      </c>
      <c r="F117" s="19"/>
      <c r="G117" s="21" t="s">
        <v>1902</v>
      </c>
    </row>
    <row r="118" spans="1:7" x14ac:dyDescent="0.25">
      <c r="A118" s="91" t="s">
        <v>3296</v>
      </c>
      <c r="B118" s="47" t="s">
        <v>1619</v>
      </c>
      <c r="C118" s="89">
        <v>1</v>
      </c>
      <c r="D118" s="89">
        <v>0</v>
      </c>
      <c r="E118" s="22" t="s">
        <v>3567</v>
      </c>
      <c r="F118" s="19"/>
      <c r="G118" s="21" t="s">
        <v>1902</v>
      </c>
    </row>
    <row r="119" spans="1:7" x14ac:dyDescent="0.25">
      <c r="A119" s="91" t="s">
        <v>3296</v>
      </c>
      <c r="B119" s="47" t="s">
        <v>1614</v>
      </c>
      <c r="C119" s="89" t="s">
        <v>3290</v>
      </c>
      <c r="D119" s="89" t="s">
        <v>1061</v>
      </c>
      <c r="E119" s="22" t="s">
        <v>3567</v>
      </c>
      <c r="F119" s="19"/>
      <c r="G119" s="21" t="s">
        <v>1902</v>
      </c>
    </row>
    <row r="120" spans="1:7" x14ac:dyDescent="0.25">
      <c r="A120" s="91" t="s">
        <v>3296</v>
      </c>
      <c r="B120" s="47" t="s">
        <v>1629</v>
      </c>
      <c r="C120" s="89" t="s">
        <v>3292</v>
      </c>
      <c r="D120" s="89" t="s">
        <v>2104</v>
      </c>
      <c r="E120" s="22" t="s">
        <v>3567</v>
      </c>
      <c r="F120" s="19"/>
      <c r="G120" s="21" t="s">
        <v>1902</v>
      </c>
    </row>
    <row r="121" spans="1:7" x14ac:dyDescent="0.25">
      <c r="A121" s="91" t="s">
        <v>3296</v>
      </c>
      <c r="B121" s="47" t="s">
        <v>1625</v>
      </c>
      <c r="C121" s="89">
        <v>0</v>
      </c>
      <c r="D121" s="89">
        <v>1</v>
      </c>
      <c r="E121" s="22" t="s">
        <v>3567</v>
      </c>
      <c r="F121" s="19"/>
      <c r="G121" s="21" t="s">
        <v>1902</v>
      </c>
    </row>
    <row r="122" spans="1:7" x14ac:dyDescent="0.25">
      <c r="A122" s="91" t="s">
        <v>3296</v>
      </c>
      <c r="B122" s="47" t="s">
        <v>1623</v>
      </c>
      <c r="C122" s="89" t="s">
        <v>320</v>
      </c>
      <c r="D122" s="89" t="s">
        <v>324</v>
      </c>
      <c r="E122" s="22" t="s">
        <v>3567</v>
      </c>
      <c r="F122" s="19"/>
      <c r="G122" s="21" t="s">
        <v>1902</v>
      </c>
    </row>
    <row r="123" spans="1:7" x14ac:dyDescent="0.25">
      <c r="A123" s="91" t="s">
        <v>3282</v>
      </c>
      <c r="B123" s="47" t="s">
        <v>1878</v>
      </c>
      <c r="C123" s="89" t="s">
        <v>3280</v>
      </c>
      <c r="D123" s="89" t="s">
        <v>2106</v>
      </c>
      <c r="E123" s="22" t="s">
        <v>3567</v>
      </c>
      <c r="F123" s="19" t="s">
        <v>3953</v>
      </c>
      <c r="G123" s="21" t="s">
        <v>1902</v>
      </c>
    </row>
    <row r="124" spans="1:7" s="6" customFormat="1" x14ac:dyDescent="0.25">
      <c r="A124" s="98" t="s">
        <v>3282</v>
      </c>
      <c r="B124" s="47" t="s">
        <v>1518</v>
      </c>
      <c r="C124" s="89">
        <v>1</v>
      </c>
      <c r="D124" s="89">
        <v>0</v>
      </c>
      <c r="E124" s="106" t="s">
        <v>2272</v>
      </c>
      <c r="F124" s="98" t="s">
        <v>4705</v>
      </c>
      <c r="G124" s="98" t="s">
        <v>1902</v>
      </c>
    </row>
    <row r="125" spans="1:7" x14ac:dyDescent="0.25">
      <c r="A125" s="98" t="s">
        <v>3225</v>
      </c>
      <c r="B125" s="47" t="s">
        <v>1292</v>
      </c>
      <c r="C125" s="98" t="s">
        <v>2104</v>
      </c>
      <c r="D125" s="98"/>
      <c r="E125" s="107" t="s">
        <v>2267</v>
      </c>
      <c r="F125" s="92" t="s">
        <v>4706</v>
      </c>
      <c r="G125" s="107" t="s">
        <v>1915</v>
      </c>
    </row>
    <row r="126" spans="1:7" x14ac:dyDescent="0.25">
      <c r="A126" s="91" t="s">
        <v>3127</v>
      </c>
      <c r="B126" s="47" t="s">
        <v>1446</v>
      </c>
      <c r="C126" s="89" t="s">
        <v>3124</v>
      </c>
      <c r="D126" s="89" t="s">
        <v>2106</v>
      </c>
      <c r="E126" s="22" t="s">
        <v>3567</v>
      </c>
      <c r="F126" s="19"/>
      <c r="G126" s="21" t="s">
        <v>1902</v>
      </c>
    </row>
    <row r="127" spans="1:7" x14ac:dyDescent="0.25">
      <c r="A127" s="91" t="s">
        <v>3127</v>
      </c>
      <c r="B127" s="47" t="s">
        <v>1440</v>
      </c>
      <c r="C127" s="89">
        <v>0</v>
      </c>
      <c r="D127" s="89">
        <v>1</v>
      </c>
      <c r="E127" s="22" t="s">
        <v>3567</v>
      </c>
      <c r="F127" s="19"/>
      <c r="G127" s="21" t="s">
        <v>1902</v>
      </c>
    </row>
    <row r="128" spans="1:7" x14ac:dyDescent="0.25">
      <c r="A128" s="91" t="s">
        <v>3127</v>
      </c>
      <c r="B128" s="47" t="s">
        <v>1439</v>
      </c>
      <c r="C128" s="89" t="s">
        <v>320</v>
      </c>
      <c r="D128" s="89" t="s">
        <v>1909</v>
      </c>
      <c r="E128" s="22" t="s">
        <v>3567</v>
      </c>
      <c r="F128" s="19"/>
      <c r="G128" s="21" t="s">
        <v>1902</v>
      </c>
    </row>
    <row r="129" spans="1:7" x14ac:dyDescent="0.25">
      <c r="A129" s="91" t="s">
        <v>3107</v>
      </c>
      <c r="B129" s="47" t="s">
        <v>1622</v>
      </c>
      <c r="C129" s="89" t="s">
        <v>525</v>
      </c>
      <c r="D129" s="89" t="s">
        <v>2106</v>
      </c>
      <c r="E129" s="90" t="s">
        <v>2272</v>
      </c>
      <c r="F129" s="19"/>
      <c r="G129" s="21" t="s">
        <v>1902</v>
      </c>
    </row>
    <row r="130" spans="1:7" x14ac:dyDescent="0.25">
      <c r="A130" s="91" t="s">
        <v>3117</v>
      </c>
      <c r="B130" s="47" t="s">
        <v>1622</v>
      </c>
      <c r="C130" s="89" t="s">
        <v>3109</v>
      </c>
      <c r="D130" s="89" t="s">
        <v>2106</v>
      </c>
      <c r="E130" s="90" t="s">
        <v>2272</v>
      </c>
      <c r="F130" s="19"/>
      <c r="G130" s="21" t="s">
        <v>1902</v>
      </c>
    </row>
    <row r="131" spans="1:7" x14ac:dyDescent="0.25">
      <c r="A131" s="91" t="s">
        <v>3123</v>
      </c>
      <c r="B131" s="47" t="s">
        <v>1622</v>
      </c>
      <c r="C131" s="89" t="s">
        <v>3119</v>
      </c>
      <c r="D131" s="89" t="s">
        <v>2106</v>
      </c>
      <c r="E131" s="90" t="s">
        <v>2272</v>
      </c>
      <c r="F131" s="19"/>
      <c r="G131" s="21" t="s">
        <v>1902</v>
      </c>
    </row>
    <row r="132" spans="1:7" x14ac:dyDescent="0.25">
      <c r="A132" s="91" t="s">
        <v>3143</v>
      </c>
      <c r="B132" s="47" t="s">
        <v>1622</v>
      </c>
      <c r="C132" s="89" t="s">
        <v>1207</v>
      </c>
      <c r="D132" s="89" t="s">
        <v>2106</v>
      </c>
      <c r="E132" s="90" t="s">
        <v>2272</v>
      </c>
      <c r="F132" s="19"/>
      <c r="G132" s="21" t="s">
        <v>1902</v>
      </c>
    </row>
    <row r="133" spans="1:7" x14ac:dyDescent="0.25">
      <c r="A133" s="91" t="s">
        <v>3107</v>
      </c>
      <c r="B133" s="47" t="s">
        <v>2270</v>
      </c>
      <c r="C133" s="24" t="s">
        <v>2104</v>
      </c>
      <c r="D133" s="89">
        <v>1</v>
      </c>
      <c r="E133" s="90" t="s">
        <v>2272</v>
      </c>
      <c r="F133" s="19"/>
      <c r="G133" s="21" t="s">
        <v>1902</v>
      </c>
    </row>
    <row r="134" spans="1:7" x14ac:dyDescent="0.25">
      <c r="A134" s="91" t="s">
        <v>3117</v>
      </c>
      <c r="B134" s="47" t="s">
        <v>2270</v>
      </c>
      <c r="C134" s="24" t="s">
        <v>2104</v>
      </c>
      <c r="D134" s="89">
        <v>1</v>
      </c>
      <c r="E134" s="90" t="s">
        <v>2272</v>
      </c>
      <c r="F134" s="19"/>
      <c r="G134" s="21" t="s">
        <v>1902</v>
      </c>
    </row>
    <row r="135" spans="1:7" x14ac:dyDescent="0.25">
      <c r="A135" s="91" t="s">
        <v>3123</v>
      </c>
      <c r="B135" s="47" t="s">
        <v>2270</v>
      </c>
      <c r="C135" s="24" t="s">
        <v>2104</v>
      </c>
      <c r="D135" s="89">
        <v>1</v>
      </c>
      <c r="E135" s="90" t="s">
        <v>2272</v>
      </c>
      <c r="F135" s="19"/>
      <c r="G135" s="21" t="s">
        <v>1902</v>
      </c>
    </row>
    <row r="136" spans="1:7" x14ac:dyDescent="0.25">
      <c r="A136" s="91" t="s">
        <v>3143</v>
      </c>
      <c r="B136" s="47" t="s">
        <v>2270</v>
      </c>
      <c r="C136" s="24" t="s">
        <v>2104</v>
      </c>
      <c r="D136" s="89">
        <v>1</v>
      </c>
      <c r="E136" s="90" t="s">
        <v>2272</v>
      </c>
      <c r="F136" s="19"/>
      <c r="G136" s="21" t="s">
        <v>1902</v>
      </c>
    </row>
    <row r="137" spans="1:7" x14ac:dyDescent="0.25">
      <c r="A137" s="91" t="s">
        <v>3107</v>
      </c>
      <c r="B137" s="47" t="s">
        <v>1614</v>
      </c>
      <c r="C137" s="89" t="s">
        <v>320</v>
      </c>
      <c r="D137" s="89" t="s">
        <v>2273</v>
      </c>
      <c r="E137" s="90" t="s">
        <v>2272</v>
      </c>
      <c r="F137" s="19"/>
      <c r="G137" s="21" t="s">
        <v>1902</v>
      </c>
    </row>
    <row r="138" spans="1:7" x14ac:dyDescent="0.25">
      <c r="A138" s="91" t="s">
        <v>3117</v>
      </c>
      <c r="B138" s="47" t="s">
        <v>1614</v>
      </c>
      <c r="C138" s="89" t="s">
        <v>320</v>
      </c>
      <c r="D138" s="89" t="s">
        <v>2273</v>
      </c>
      <c r="E138" s="90" t="s">
        <v>2272</v>
      </c>
      <c r="F138" s="19"/>
      <c r="G138" s="21" t="s">
        <v>1902</v>
      </c>
    </row>
    <row r="139" spans="1:7" x14ac:dyDescent="0.25">
      <c r="A139" s="91" t="s">
        <v>3123</v>
      </c>
      <c r="B139" s="47" t="s">
        <v>1614</v>
      </c>
      <c r="C139" s="89" t="s">
        <v>320</v>
      </c>
      <c r="D139" s="89" t="s">
        <v>2273</v>
      </c>
      <c r="E139" s="90" t="s">
        <v>2272</v>
      </c>
      <c r="F139" s="19"/>
      <c r="G139" s="21" t="s">
        <v>1902</v>
      </c>
    </row>
    <row r="140" spans="1:7" x14ac:dyDescent="0.25">
      <c r="A140" s="91" t="s">
        <v>3143</v>
      </c>
      <c r="B140" s="47" t="s">
        <v>1614</v>
      </c>
      <c r="C140" s="89" t="s">
        <v>320</v>
      </c>
      <c r="D140" s="89" t="s">
        <v>2273</v>
      </c>
      <c r="E140" s="90" t="s">
        <v>2272</v>
      </c>
      <c r="F140" s="19"/>
      <c r="G140" s="21" t="s">
        <v>1902</v>
      </c>
    </row>
    <row r="141" spans="1:7" x14ac:dyDescent="0.25">
      <c r="A141" s="91" t="s">
        <v>3134</v>
      </c>
      <c r="B141" s="47" t="s">
        <v>2270</v>
      </c>
      <c r="C141" s="24" t="s">
        <v>2104</v>
      </c>
      <c r="D141" s="89">
        <v>0</v>
      </c>
      <c r="E141" s="90" t="s">
        <v>2272</v>
      </c>
      <c r="F141" s="19"/>
      <c r="G141" s="21" t="s">
        <v>1902</v>
      </c>
    </row>
    <row r="142" spans="1:7" x14ac:dyDescent="0.25">
      <c r="A142" s="91" t="s">
        <v>3065</v>
      </c>
      <c r="B142" s="47" t="s">
        <v>1510</v>
      </c>
      <c r="C142" s="89" t="s">
        <v>828</v>
      </c>
      <c r="D142" s="89" t="s">
        <v>3565</v>
      </c>
      <c r="E142" s="27" t="s">
        <v>2268</v>
      </c>
      <c r="F142" s="91"/>
      <c r="G142" s="21" t="s">
        <v>1902</v>
      </c>
    </row>
    <row r="143" spans="1:7" x14ac:dyDescent="0.25">
      <c r="A143" s="91" t="s">
        <v>3093</v>
      </c>
      <c r="B143" s="47" t="s">
        <v>1510</v>
      </c>
      <c r="C143" s="89" t="s">
        <v>828</v>
      </c>
      <c r="D143" s="89" t="s">
        <v>3566</v>
      </c>
      <c r="E143" s="27" t="s">
        <v>2268</v>
      </c>
      <c r="F143" s="91"/>
      <c r="G143" s="21" t="s">
        <v>1902</v>
      </c>
    </row>
    <row r="144" spans="1:7" x14ac:dyDescent="0.25">
      <c r="A144" s="91" t="s">
        <v>3057</v>
      </c>
      <c r="B144" s="47" t="s">
        <v>2270</v>
      </c>
      <c r="C144" s="24" t="s">
        <v>2104</v>
      </c>
      <c r="D144" s="24">
        <v>0</v>
      </c>
      <c r="E144" s="90" t="s">
        <v>2272</v>
      </c>
      <c r="F144" s="26"/>
      <c r="G144" s="21" t="s">
        <v>1902</v>
      </c>
    </row>
    <row r="145" spans="1:7" x14ac:dyDescent="0.25">
      <c r="A145" s="91" t="s">
        <v>3065</v>
      </c>
      <c r="B145" s="47" t="s">
        <v>2270</v>
      </c>
      <c r="C145" s="24" t="s">
        <v>2104</v>
      </c>
      <c r="D145" s="24">
        <v>0</v>
      </c>
      <c r="E145" s="90" t="s">
        <v>2272</v>
      </c>
      <c r="F145" s="26"/>
      <c r="G145" s="21" t="s">
        <v>1902</v>
      </c>
    </row>
    <row r="146" spans="1:7" x14ac:dyDescent="0.25">
      <c r="A146" s="91" t="s">
        <v>3076</v>
      </c>
      <c r="B146" s="47" t="s">
        <v>2270</v>
      </c>
      <c r="C146" s="24" t="s">
        <v>2104</v>
      </c>
      <c r="D146" s="24">
        <v>0</v>
      </c>
      <c r="E146" s="90" t="s">
        <v>2272</v>
      </c>
      <c r="F146" s="26"/>
      <c r="G146" s="21" t="s">
        <v>1902</v>
      </c>
    </row>
    <row r="147" spans="1:7" x14ac:dyDescent="0.25">
      <c r="A147" s="91" t="s">
        <v>3086</v>
      </c>
      <c r="B147" s="47" t="s">
        <v>2270</v>
      </c>
      <c r="C147" s="24" t="s">
        <v>2104</v>
      </c>
      <c r="D147" s="24">
        <v>0</v>
      </c>
      <c r="E147" s="90" t="s">
        <v>2272</v>
      </c>
      <c r="F147" s="26"/>
      <c r="G147" s="21" t="s">
        <v>1902</v>
      </c>
    </row>
    <row r="148" spans="1:7" x14ac:dyDescent="0.25">
      <c r="A148" s="91" t="s">
        <v>3093</v>
      </c>
      <c r="B148" s="47" t="s">
        <v>2270</v>
      </c>
      <c r="C148" s="24" t="s">
        <v>2104</v>
      </c>
      <c r="D148" s="24">
        <v>0</v>
      </c>
      <c r="E148" s="90" t="s">
        <v>2272</v>
      </c>
      <c r="F148" s="26"/>
      <c r="G148" s="21" t="s">
        <v>1902</v>
      </c>
    </row>
    <row r="149" spans="1:7" x14ac:dyDescent="0.25">
      <c r="A149" s="91" t="s">
        <v>3098</v>
      </c>
      <c r="B149" s="47" t="s">
        <v>2270</v>
      </c>
      <c r="C149" s="24" t="s">
        <v>2104</v>
      </c>
      <c r="D149" s="24">
        <v>0</v>
      </c>
      <c r="E149" s="90" t="s">
        <v>2272</v>
      </c>
      <c r="F149" s="26"/>
      <c r="G149" s="21" t="s">
        <v>1902</v>
      </c>
    </row>
    <row r="150" spans="1:7" x14ac:dyDescent="0.25">
      <c r="A150" s="93" t="s">
        <v>3017</v>
      </c>
      <c r="B150" s="47" t="s">
        <v>2270</v>
      </c>
      <c r="C150" s="24" t="s">
        <v>2104</v>
      </c>
      <c r="D150" s="24">
        <v>0</v>
      </c>
      <c r="E150" s="90" t="s">
        <v>2272</v>
      </c>
      <c r="F150" s="26"/>
      <c r="G150" s="21" t="s">
        <v>1902</v>
      </c>
    </row>
    <row r="151" spans="1:7" x14ac:dyDescent="0.25">
      <c r="A151" s="93" t="s">
        <v>3024</v>
      </c>
      <c r="B151" s="47" t="s">
        <v>2270</v>
      </c>
      <c r="C151" s="24" t="s">
        <v>2104</v>
      </c>
      <c r="D151" s="24">
        <v>0</v>
      </c>
      <c r="E151" s="90" t="s">
        <v>2272</v>
      </c>
      <c r="F151" s="26"/>
      <c r="G151" s="21" t="s">
        <v>1902</v>
      </c>
    </row>
    <row r="152" spans="1:7" x14ac:dyDescent="0.25">
      <c r="A152" s="93" t="s">
        <v>3032</v>
      </c>
      <c r="B152" s="47" t="s">
        <v>2270</v>
      </c>
      <c r="C152" s="24" t="s">
        <v>2104</v>
      </c>
      <c r="D152" s="24">
        <v>0</v>
      </c>
      <c r="E152" s="90" t="s">
        <v>2272</v>
      </c>
      <c r="F152" s="26"/>
      <c r="G152" s="21" t="s">
        <v>1902</v>
      </c>
    </row>
    <row r="153" spans="1:7" x14ac:dyDescent="0.25">
      <c r="A153" s="93" t="s">
        <v>3041</v>
      </c>
      <c r="B153" s="47" t="s">
        <v>2270</v>
      </c>
      <c r="C153" s="24" t="s">
        <v>2104</v>
      </c>
      <c r="D153" s="24">
        <v>0</v>
      </c>
      <c r="E153" s="90" t="s">
        <v>2272</v>
      </c>
      <c r="F153" s="26"/>
      <c r="G153" s="21" t="s">
        <v>1902</v>
      </c>
    </row>
    <row r="154" spans="1:7" x14ac:dyDescent="0.25">
      <c r="A154" s="93" t="s">
        <v>3047</v>
      </c>
      <c r="B154" s="47" t="s">
        <v>2270</v>
      </c>
      <c r="C154" s="24" t="s">
        <v>2104</v>
      </c>
      <c r="D154" s="24">
        <v>0</v>
      </c>
      <c r="E154" s="90" t="s">
        <v>2272</v>
      </c>
      <c r="F154" s="26"/>
      <c r="G154" s="21" t="s">
        <v>1902</v>
      </c>
    </row>
    <row r="155" spans="1:7" x14ac:dyDescent="0.25">
      <c r="A155" s="93" t="s">
        <v>3053</v>
      </c>
      <c r="B155" s="47" t="s">
        <v>2270</v>
      </c>
      <c r="C155" s="24" t="s">
        <v>2104</v>
      </c>
      <c r="D155" s="24">
        <v>0</v>
      </c>
      <c r="E155" s="90" t="s">
        <v>2272</v>
      </c>
      <c r="F155" s="26"/>
      <c r="G155" s="21" t="s">
        <v>1902</v>
      </c>
    </row>
    <row r="156" spans="1:7" x14ac:dyDescent="0.25">
      <c r="A156" s="93" t="s">
        <v>3009</v>
      </c>
      <c r="B156" s="47" t="s">
        <v>1282</v>
      </c>
      <c r="C156" s="24" t="s">
        <v>2104</v>
      </c>
      <c r="D156" s="24" t="s">
        <v>1029</v>
      </c>
      <c r="E156" s="90" t="s">
        <v>2267</v>
      </c>
      <c r="F156" s="26" t="s">
        <v>3947</v>
      </c>
      <c r="G156" s="21" t="s">
        <v>1902</v>
      </c>
    </row>
    <row r="157" spans="1:7" x14ac:dyDescent="0.25">
      <c r="A157" s="93" t="s">
        <v>3009</v>
      </c>
      <c r="B157" s="47" t="s">
        <v>1283</v>
      </c>
      <c r="C157" s="24" t="s">
        <v>2104</v>
      </c>
      <c r="D157" s="24" t="s">
        <v>441</v>
      </c>
      <c r="E157" s="90" t="s">
        <v>2267</v>
      </c>
      <c r="F157" s="26" t="s">
        <v>3947</v>
      </c>
      <c r="G157" s="21" t="s">
        <v>1902</v>
      </c>
    </row>
    <row r="158" spans="1:7" x14ac:dyDescent="0.25">
      <c r="A158" s="93" t="s">
        <v>2971</v>
      </c>
      <c r="B158" s="47" t="s">
        <v>1540</v>
      </c>
      <c r="C158" s="94" t="s">
        <v>320</v>
      </c>
      <c r="D158" s="94" t="s">
        <v>506</v>
      </c>
      <c r="E158" s="22" t="s">
        <v>3567</v>
      </c>
      <c r="F158" s="26"/>
      <c r="G158" s="21" t="s">
        <v>1902</v>
      </c>
    </row>
    <row r="159" spans="1:7" x14ac:dyDescent="0.25">
      <c r="A159" s="93" t="s">
        <v>2971</v>
      </c>
      <c r="B159" s="47" t="s">
        <v>1541</v>
      </c>
      <c r="C159" s="94" t="s">
        <v>2967</v>
      </c>
      <c r="D159" s="24" t="s">
        <v>2106</v>
      </c>
      <c r="E159" s="22" t="s">
        <v>3567</v>
      </c>
      <c r="F159" s="26"/>
      <c r="G159" s="21" t="s">
        <v>1902</v>
      </c>
    </row>
    <row r="160" spans="1:7" x14ac:dyDescent="0.25">
      <c r="A160" s="93" t="s">
        <v>2962</v>
      </c>
      <c r="B160" s="47" t="s">
        <v>2270</v>
      </c>
      <c r="C160" s="24" t="s">
        <v>2104</v>
      </c>
      <c r="D160" s="24">
        <v>0</v>
      </c>
      <c r="E160" s="90" t="s">
        <v>2272</v>
      </c>
      <c r="F160" s="26"/>
      <c r="G160" s="21" t="s">
        <v>1902</v>
      </c>
    </row>
    <row r="161" spans="1:7" x14ac:dyDescent="0.25">
      <c r="A161" s="93" t="s">
        <v>2971</v>
      </c>
      <c r="B161" s="47" t="s">
        <v>2270</v>
      </c>
      <c r="C161" s="24" t="s">
        <v>2104</v>
      </c>
      <c r="D161" s="24">
        <v>0</v>
      </c>
      <c r="E161" s="90" t="s">
        <v>2272</v>
      </c>
      <c r="F161" s="26"/>
      <c r="G161" s="21" t="s">
        <v>1902</v>
      </c>
    </row>
    <row r="162" spans="1:7" x14ac:dyDescent="0.25">
      <c r="A162" s="93" t="s">
        <v>2984</v>
      </c>
      <c r="B162" s="47" t="s">
        <v>2270</v>
      </c>
      <c r="C162" s="24" t="s">
        <v>2104</v>
      </c>
      <c r="D162" s="24">
        <v>0</v>
      </c>
      <c r="E162" s="90" t="s">
        <v>2272</v>
      </c>
      <c r="F162" s="26"/>
      <c r="G162" s="21" t="s">
        <v>1902</v>
      </c>
    </row>
    <row r="163" spans="1:7" x14ac:dyDescent="0.25">
      <c r="A163" s="93" t="s">
        <v>2988</v>
      </c>
      <c r="B163" s="47" t="s">
        <v>2270</v>
      </c>
      <c r="C163" s="24" t="s">
        <v>2104</v>
      </c>
      <c r="D163" s="24">
        <v>0</v>
      </c>
      <c r="E163" s="90" t="s">
        <v>2272</v>
      </c>
      <c r="F163" s="26"/>
      <c r="G163" s="21" t="s">
        <v>1902</v>
      </c>
    </row>
    <row r="164" spans="1:7" x14ac:dyDescent="0.25">
      <c r="A164" s="93" t="s">
        <v>2997</v>
      </c>
      <c r="B164" s="47" t="s">
        <v>2270</v>
      </c>
      <c r="C164" s="24" t="s">
        <v>2104</v>
      </c>
      <c r="D164" s="24">
        <v>0</v>
      </c>
      <c r="E164" s="90" t="s">
        <v>2272</v>
      </c>
      <c r="F164" s="26"/>
      <c r="G164" s="21" t="s">
        <v>1902</v>
      </c>
    </row>
    <row r="165" spans="1:7" x14ac:dyDescent="0.25">
      <c r="A165" s="93" t="s">
        <v>3009</v>
      </c>
      <c r="B165" s="47" t="s">
        <v>2270</v>
      </c>
      <c r="C165" s="24" t="s">
        <v>2104</v>
      </c>
      <c r="D165" s="24">
        <v>0</v>
      </c>
      <c r="E165" s="90" t="s">
        <v>2272</v>
      </c>
      <c r="F165" s="26"/>
      <c r="G165" s="21" t="s">
        <v>1902</v>
      </c>
    </row>
    <row r="166" spans="1:7" s="6" customFormat="1" x14ac:dyDescent="0.25">
      <c r="A166" s="98" t="s">
        <v>2939</v>
      </c>
      <c r="B166" s="47" t="s">
        <v>1714</v>
      </c>
      <c r="C166" s="98" t="s">
        <v>2932</v>
      </c>
      <c r="D166" s="98" t="s">
        <v>2828</v>
      </c>
      <c r="E166" s="108" t="s">
        <v>3567</v>
      </c>
      <c r="F166" s="49" t="s">
        <v>2269</v>
      </c>
      <c r="G166" s="107" t="s">
        <v>1902</v>
      </c>
    </row>
    <row r="167" spans="1:7" s="6" customFormat="1" x14ac:dyDescent="0.25">
      <c r="A167" s="93" t="s">
        <v>2921</v>
      </c>
      <c r="B167" s="47" t="s">
        <v>1796</v>
      </c>
      <c r="C167" s="94" t="s">
        <v>2913</v>
      </c>
      <c r="D167" s="24" t="s">
        <v>2106</v>
      </c>
      <c r="E167" s="22" t="s">
        <v>3567</v>
      </c>
      <c r="F167" s="93"/>
      <c r="G167" s="21" t="s">
        <v>1902</v>
      </c>
    </row>
    <row r="168" spans="1:7" s="6" customFormat="1" x14ac:dyDescent="0.25">
      <c r="A168" s="93" t="s">
        <v>2921</v>
      </c>
      <c r="B168" s="47" t="s">
        <v>1787</v>
      </c>
      <c r="C168" s="94" t="s">
        <v>320</v>
      </c>
      <c r="D168" s="94" t="s">
        <v>2254</v>
      </c>
      <c r="E168" s="22" t="s">
        <v>3567</v>
      </c>
      <c r="F168" s="93"/>
      <c r="G168" s="21" t="s">
        <v>1902</v>
      </c>
    </row>
    <row r="169" spans="1:7" s="6" customFormat="1" x14ac:dyDescent="0.25">
      <c r="A169" s="93" t="s">
        <v>2921</v>
      </c>
      <c r="B169" s="47" t="s">
        <v>1793</v>
      </c>
      <c r="C169" s="94">
        <v>1</v>
      </c>
      <c r="D169" s="94">
        <v>0</v>
      </c>
      <c r="E169" s="22" t="s">
        <v>3567</v>
      </c>
      <c r="F169" s="93"/>
      <c r="G169" s="21" t="s">
        <v>1902</v>
      </c>
    </row>
    <row r="170" spans="1:7" s="6" customFormat="1" x14ac:dyDescent="0.25">
      <c r="A170" s="93" t="s">
        <v>2921</v>
      </c>
      <c r="B170" s="47" t="s">
        <v>1791</v>
      </c>
      <c r="C170" s="94">
        <v>0</v>
      </c>
      <c r="D170" s="94">
        <v>1</v>
      </c>
      <c r="E170" s="22" t="s">
        <v>3567</v>
      </c>
      <c r="F170" s="93"/>
      <c r="G170" s="21" t="s">
        <v>1902</v>
      </c>
    </row>
    <row r="171" spans="1:7" s="6" customFormat="1" x14ac:dyDescent="0.25">
      <c r="A171" s="93" t="s">
        <v>2921</v>
      </c>
      <c r="B171" s="47" t="s">
        <v>1836</v>
      </c>
      <c r="C171" s="94" t="s">
        <v>2914</v>
      </c>
      <c r="D171" s="94" t="s">
        <v>2106</v>
      </c>
      <c r="E171" s="22" t="s">
        <v>3567</v>
      </c>
      <c r="F171" s="93"/>
      <c r="G171" s="21" t="s">
        <v>1902</v>
      </c>
    </row>
    <row r="172" spans="1:7" s="6" customFormat="1" x14ac:dyDescent="0.25">
      <c r="A172" s="93" t="s">
        <v>2921</v>
      </c>
      <c r="B172" s="47" t="s">
        <v>1833</v>
      </c>
      <c r="C172" s="94">
        <v>1</v>
      </c>
      <c r="D172" s="94">
        <v>0</v>
      </c>
      <c r="E172" s="22" t="s">
        <v>3567</v>
      </c>
      <c r="F172" s="93"/>
      <c r="G172" s="21" t="s">
        <v>1902</v>
      </c>
    </row>
    <row r="173" spans="1:7" s="6" customFormat="1" x14ac:dyDescent="0.25">
      <c r="A173" s="93" t="s">
        <v>2921</v>
      </c>
      <c r="B173" s="47" t="s">
        <v>1831</v>
      </c>
      <c r="C173" s="94">
        <v>0</v>
      </c>
      <c r="D173" s="94">
        <v>1</v>
      </c>
      <c r="E173" s="22" t="s">
        <v>3567</v>
      </c>
      <c r="F173" s="93"/>
      <c r="G173" s="21" t="s">
        <v>1902</v>
      </c>
    </row>
    <row r="174" spans="1:7" s="6" customFormat="1" x14ac:dyDescent="0.25">
      <c r="A174" s="93" t="s">
        <v>2921</v>
      </c>
      <c r="B174" s="47" t="s">
        <v>1827</v>
      </c>
      <c r="C174" s="94" t="s">
        <v>320</v>
      </c>
      <c r="D174" s="94" t="s">
        <v>2254</v>
      </c>
      <c r="E174" s="22" t="s">
        <v>3567</v>
      </c>
      <c r="F174" s="93"/>
      <c r="G174" s="21" t="s">
        <v>1902</v>
      </c>
    </row>
    <row r="175" spans="1:7" s="6" customFormat="1" x14ac:dyDescent="0.25">
      <c r="A175" s="98" t="s">
        <v>2900</v>
      </c>
      <c r="B175" s="47" t="s">
        <v>1510</v>
      </c>
      <c r="C175" s="98" t="s">
        <v>2893</v>
      </c>
      <c r="D175" s="98" t="s">
        <v>4254</v>
      </c>
      <c r="E175" s="104" t="s">
        <v>2268</v>
      </c>
      <c r="F175" s="49" t="s">
        <v>3947</v>
      </c>
      <c r="G175" s="107" t="s">
        <v>1902</v>
      </c>
    </row>
    <row r="176" spans="1:7" s="6" customFormat="1" x14ac:dyDescent="0.25">
      <c r="A176" s="94" t="s">
        <v>2763</v>
      </c>
      <c r="B176" s="47" t="s">
        <v>1294</v>
      </c>
      <c r="C176" s="94" t="s">
        <v>2758</v>
      </c>
      <c r="D176" s="94" t="s">
        <v>318</v>
      </c>
      <c r="E176" s="29" t="s">
        <v>2105</v>
      </c>
      <c r="F176" s="98" t="s">
        <v>4707</v>
      </c>
      <c r="G176" s="95" t="s">
        <v>1902</v>
      </c>
    </row>
    <row r="177" spans="1:7" s="6" customFormat="1" x14ac:dyDescent="0.25">
      <c r="A177" s="98" t="s">
        <v>2763</v>
      </c>
      <c r="B177" s="47" t="s">
        <v>1295</v>
      </c>
      <c r="C177" s="98" t="s">
        <v>4694</v>
      </c>
      <c r="D177" s="98" t="s">
        <v>4693</v>
      </c>
      <c r="E177" s="109" t="s">
        <v>4699</v>
      </c>
      <c r="F177" s="98"/>
      <c r="G177" s="98" t="s">
        <v>1902</v>
      </c>
    </row>
    <row r="178" spans="1:7" s="6" customFormat="1" x14ac:dyDescent="0.25">
      <c r="A178" s="98" t="s">
        <v>2763</v>
      </c>
      <c r="B178" s="47" t="s">
        <v>1296</v>
      </c>
      <c r="C178" s="98" t="s">
        <v>4694</v>
      </c>
      <c r="D178" s="98" t="s">
        <v>4694</v>
      </c>
      <c r="E178" s="109" t="s">
        <v>4699</v>
      </c>
      <c r="F178" s="98"/>
      <c r="G178" s="98" t="s">
        <v>1902</v>
      </c>
    </row>
    <row r="179" spans="1:7" s="6" customFormat="1" x14ac:dyDescent="0.25">
      <c r="A179" s="98" t="s">
        <v>2763</v>
      </c>
      <c r="B179" s="47" t="s">
        <v>1297</v>
      </c>
      <c r="C179" s="98" t="s">
        <v>4694</v>
      </c>
      <c r="D179" s="98" t="s">
        <v>4694</v>
      </c>
      <c r="E179" s="109" t="s">
        <v>4699</v>
      </c>
      <c r="F179" s="98"/>
      <c r="G179" s="98" t="s">
        <v>1902</v>
      </c>
    </row>
    <row r="180" spans="1:7" s="6" customFormat="1" x14ac:dyDescent="0.25">
      <c r="A180" s="98" t="s">
        <v>2763</v>
      </c>
      <c r="B180" s="47" t="s">
        <v>1298</v>
      </c>
      <c r="C180" s="98" t="s">
        <v>4693</v>
      </c>
      <c r="D180" s="98" t="s">
        <v>4694</v>
      </c>
      <c r="E180" s="109" t="s">
        <v>4699</v>
      </c>
      <c r="F180" s="98"/>
      <c r="G180" s="98" t="s">
        <v>1902</v>
      </c>
    </row>
    <row r="181" spans="1:7" s="6" customFormat="1" x14ac:dyDescent="0.25">
      <c r="A181" s="94" t="s">
        <v>2384</v>
      </c>
      <c r="B181" s="47" t="s">
        <v>1635</v>
      </c>
      <c r="C181" s="24" t="s">
        <v>2104</v>
      </c>
      <c r="D181" s="28" t="s">
        <v>428</v>
      </c>
      <c r="E181" s="29" t="s">
        <v>2267</v>
      </c>
      <c r="F181" s="20" t="s">
        <v>4711</v>
      </c>
      <c r="G181" s="111" t="s">
        <v>1902</v>
      </c>
    </row>
    <row r="182" spans="1:7" s="6" customFormat="1" x14ac:dyDescent="0.25">
      <c r="A182" s="94" t="s">
        <v>2390</v>
      </c>
      <c r="B182" s="47" t="s">
        <v>1635</v>
      </c>
      <c r="C182" s="24" t="s">
        <v>2104</v>
      </c>
      <c r="D182" s="28" t="s">
        <v>428</v>
      </c>
      <c r="E182" s="29" t="s">
        <v>2267</v>
      </c>
      <c r="F182" s="20" t="s">
        <v>4711</v>
      </c>
      <c r="G182" s="111" t="s">
        <v>1902</v>
      </c>
    </row>
    <row r="183" spans="1:7" s="6" customFormat="1" x14ac:dyDescent="0.25">
      <c r="A183" s="94" t="s">
        <v>2396</v>
      </c>
      <c r="B183" s="47" t="s">
        <v>1635</v>
      </c>
      <c r="C183" s="24" t="s">
        <v>2104</v>
      </c>
      <c r="D183" s="28" t="s">
        <v>428</v>
      </c>
      <c r="E183" s="29" t="s">
        <v>2267</v>
      </c>
      <c r="F183" s="20" t="s">
        <v>4711</v>
      </c>
      <c r="G183" s="111" t="s">
        <v>1902</v>
      </c>
    </row>
    <row r="184" spans="1:7" s="6" customFormat="1" x14ac:dyDescent="0.25">
      <c r="A184" s="94" t="s">
        <v>2742</v>
      </c>
      <c r="B184" s="47" t="s">
        <v>1635</v>
      </c>
      <c r="C184" s="24" t="s">
        <v>2104</v>
      </c>
      <c r="D184" s="28"/>
      <c r="E184" s="29" t="s">
        <v>2267</v>
      </c>
      <c r="F184" s="20" t="s">
        <v>4710</v>
      </c>
      <c r="G184" s="111" t="s">
        <v>1915</v>
      </c>
    </row>
    <row r="185" spans="1:7" s="6" customFormat="1" x14ac:dyDescent="0.25">
      <c r="A185" s="94" t="s">
        <v>2752</v>
      </c>
      <c r="B185" s="47" t="s">
        <v>1635</v>
      </c>
      <c r="C185" s="24" t="s">
        <v>2104</v>
      </c>
      <c r="D185" s="28" t="s">
        <v>428</v>
      </c>
      <c r="E185" s="29" t="s">
        <v>2267</v>
      </c>
      <c r="F185" s="20" t="s">
        <v>4711</v>
      </c>
      <c r="G185" s="111" t="s">
        <v>1902</v>
      </c>
    </row>
    <row r="186" spans="1:7" s="6" customFormat="1" x14ac:dyDescent="0.25">
      <c r="A186" s="94" t="s">
        <v>2757</v>
      </c>
      <c r="B186" s="47" t="s">
        <v>1635</v>
      </c>
      <c r="C186" s="24" t="s">
        <v>2104</v>
      </c>
      <c r="D186" s="28" t="s">
        <v>428</v>
      </c>
      <c r="E186" s="29" t="s">
        <v>2267</v>
      </c>
      <c r="F186" s="20" t="s">
        <v>4711</v>
      </c>
      <c r="G186" s="111" t="s">
        <v>1902</v>
      </c>
    </row>
    <row r="187" spans="1:7" s="6" customFormat="1" x14ac:dyDescent="0.25">
      <c r="A187" s="94" t="s">
        <v>2742</v>
      </c>
      <c r="B187" s="47" t="s">
        <v>1649</v>
      </c>
      <c r="C187" s="24" t="s">
        <v>2104</v>
      </c>
      <c r="D187" s="28"/>
      <c r="E187" s="29" t="s">
        <v>2267</v>
      </c>
      <c r="F187" s="20" t="s">
        <v>4710</v>
      </c>
      <c r="G187" s="111" t="s">
        <v>1915</v>
      </c>
    </row>
    <row r="188" spans="1:7" x14ac:dyDescent="0.25">
      <c r="A188" s="93" t="s">
        <v>2370</v>
      </c>
      <c r="B188" s="47" t="s">
        <v>1863</v>
      </c>
      <c r="C188" s="94" t="s">
        <v>320</v>
      </c>
      <c r="D188" s="28" t="s">
        <v>318</v>
      </c>
      <c r="E188" s="22" t="s">
        <v>3567</v>
      </c>
      <c r="F188" s="28"/>
      <c r="G188" s="29" t="s">
        <v>1902</v>
      </c>
    </row>
    <row r="189" spans="1:7" s="6" customFormat="1" x14ac:dyDescent="0.25">
      <c r="A189" s="93" t="s">
        <v>2370</v>
      </c>
      <c r="B189" s="47" t="s">
        <v>1864</v>
      </c>
      <c r="C189" s="94">
        <v>0</v>
      </c>
      <c r="D189" s="28">
        <v>1</v>
      </c>
      <c r="E189" s="22" t="s">
        <v>3567</v>
      </c>
      <c r="F189" s="28"/>
      <c r="G189" s="29" t="s">
        <v>1902</v>
      </c>
    </row>
    <row r="190" spans="1:7" s="6" customFormat="1" x14ac:dyDescent="0.25">
      <c r="A190" s="93" t="s">
        <v>2370</v>
      </c>
      <c r="B190" s="47" t="s">
        <v>1875</v>
      </c>
      <c r="C190" s="94">
        <v>1</v>
      </c>
      <c r="D190" s="28">
        <v>0</v>
      </c>
      <c r="E190" s="22" t="s">
        <v>3567</v>
      </c>
      <c r="F190" s="28"/>
      <c r="G190" s="29" t="s">
        <v>1902</v>
      </c>
    </row>
    <row r="191" spans="1:7" s="6" customFormat="1" x14ac:dyDescent="0.25">
      <c r="A191" s="93" t="s">
        <v>2370</v>
      </c>
      <c r="B191" s="47" t="s">
        <v>1878</v>
      </c>
      <c r="C191" s="94" t="s">
        <v>2369</v>
      </c>
      <c r="D191" s="28" t="s">
        <v>2106</v>
      </c>
      <c r="E191" s="22" t="s">
        <v>3567</v>
      </c>
      <c r="F191" s="28"/>
      <c r="G191" s="29" t="s">
        <v>1902</v>
      </c>
    </row>
    <row r="192" spans="1:7" s="6" customFormat="1" x14ac:dyDescent="0.25">
      <c r="A192" s="93" t="s">
        <v>2344</v>
      </c>
      <c r="B192" s="47" t="s">
        <v>1892</v>
      </c>
      <c r="C192" s="94" t="s">
        <v>320</v>
      </c>
      <c r="D192" s="28" t="s">
        <v>598</v>
      </c>
      <c r="E192" s="22" t="s">
        <v>3567</v>
      </c>
      <c r="F192" s="28"/>
      <c r="G192" s="29" t="s">
        <v>1902</v>
      </c>
    </row>
    <row r="193" spans="1:41" s="6" customFormat="1" x14ac:dyDescent="0.25">
      <c r="A193" s="93" t="s">
        <v>2344</v>
      </c>
      <c r="B193" s="47" t="s">
        <v>1895</v>
      </c>
      <c r="C193" s="94">
        <v>0</v>
      </c>
      <c r="D193" s="28">
        <v>1</v>
      </c>
      <c r="E193" s="22" t="s">
        <v>3567</v>
      </c>
      <c r="F193" s="28"/>
      <c r="G193" s="29" t="s">
        <v>1902</v>
      </c>
    </row>
    <row r="194" spans="1:41" s="6" customFormat="1" x14ac:dyDescent="0.25">
      <c r="A194" s="93" t="s">
        <v>2344</v>
      </c>
      <c r="B194" s="47" t="s">
        <v>1896</v>
      </c>
      <c r="C194" s="94">
        <v>1</v>
      </c>
      <c r="D194" s="28">
        <v>0</v>
      </c>
      <c r="E194" s="22" t="s">
        <v>3567</v>
      </c>
      <c r="F194" s="28"/>
      <c r="G194" s="29" t="s">
        <v>1902</v>
      </c>
    </row>
    <row r="195" spans="1:41" s="6" customFormat="1" x14ac:dyDescent="0.25">
      <c r="A195" s="93" t="s">
        <v>2344</v>
      </c>
      <c r="B195" s="47" t="s">
        <v>1899</v>
      </c>
      <c r="C195" s="94" t="s">
        <v>2342</v>
      </c>
      <c r="D195" s="28" t="s">
        <v>2106</v>
      </c>
      <c r="E195" s="22" t="s">
        <v>3567</v>
      </c>
      <c r="F195" s="28"/>
      <c r="G195" s="29" t="s">
        <v>1902</v>
      </c>
    </row>
    <row r="196" spans="1:41" s="6" customFormat="1" x14ac:dyDescent="0.25">
      <c r="A196" s="89" t="s">
        <v>2284</v>
      </c>
      <c r="B196" s="47" t="s">
        <v>1633</v>
      </c>
      <c r="C196" s="24" t="s">
        <v>2104</v>
      </c>
      <c r="D196" s="24">
        <v>0</v>
      </c>
      <c r="E196" s="90" t="s">
        <v>2267</v>
      </c>
      <c r="F196" s="19" t="s">
        <v>2734</v>
      </c>
      <c r="G196" s="21" t="s">
        <v>310</v>
      </c>
    </row>
    <row r="197" spans="1:41" s="6" customFormat="1" x14ac:dyDescent="0.25">
      <c r="A197" s="89" t="s">
        <v>2284</v>
      </c>
      <c r="B197" s="47" t="s">
        <v>1634</v>
      </c>
      <c r="C197" s="24" t="s">
        <v>2104</v>
      </c>
      <c r="D197" s="24">
        <v>0</v>
      </c>
      <c r="E197" s="90" t="s">
        <v>2267</v>
      </c>
      <c r="F197" s="19" t="s">
        <v>2734</v>
      </c>
      <c r="G197" s="21" t="s">
        <v>310</v>
      </c>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row>
    <row r="198" spans="1:41" x14ac:dyDescent="0.25">
      <c r="A198" s="89" t="s">
        <v>2308</v>
      </c>
      <c r="B198" s="47" t="s">
        <v>1892</v>
      </c>
      <c r="C198" s="89" t="s">
        <v>320</v>
      </c>
      <c r="D198" s="28" t="s">
        <v>598</v>
      </c>
      <c r="E198" s="22" t="s">
        <v>3567</v>
      </c>
      <c r="F198" s="19"/>
      <c r="G198" s="29" t="s">
        <v>1902</v>
      </c>
    </row>
    <row r="199" spans="1:41" x14ac:dyDescent="0.25">
      <c r="A199" s="89" t="s">
        <v>2308</v>
      </c>
      <c r="B199" s="47" t="s">
        <v>1895</v>
      </c>
      <c r="C199" s="89">
        <v>0</v>
      </c>
      <c r="D199" s="28">
        <v>1</v>
      </c>
      <c r="E199" s="22" t="s">
        <v>3567</v>
      </c>
      <c r="F199" s="19"/>
      <c r="G199" s="29" t="s">
        <v>1902</v>
      </c>
    </row>
    <row r="200" spans="1:41" x14ac:dyDescent="0.25">
      <c r="A200" s="89" t="s">
        <v>2308</v>
      </c>
      <c r="B200" s="47" t="s">
        <v>1896</v>
      </c>
      <c r="C200" s="89">
        <v>1</v>
      </c>
      <c r="D200" s="28">
        <v>0</v>
      </c>
      <c r="E200" s="22" t="s">
        <v>3567</v>
      </c>
      <c r="F200" s="19"/>
      <c r="G200" s="29" t="s">
        <v>1902</v>
      </c>
    </row>
    <row r="201" spans="1:41" x14ac:dyDescent="0.25">
      <c r="A201" s="89" t="s">
        <v>2308</v>
      </c>
      <c r="B201" s="47" t="s">
        <v>1899</v>
      </c>
      <c r="C201" s="89" t="s">
        <v>2307</v>
      </c>
      <c r="D201" s="28" t="s">
        <v>2106</v>
      </c>
      <c r="E201" s="22" t="s">
        <v>3567</v>
      </c>
      <c r="F201" s="19"/>
      <c r="G201" s="29" t="s">
        <v>1902</v>
      </c>
    </row>
    <row r="202" spans="1:41" x14ac:dyDescent="0.25">
      <c r="A202" s="89" t="s">
        <v>2317</v>
      </c>
      <c r="B202" s="47" t="s">
        <v>1892</v>
      </c>
      <c r="C202" s="89" t="s">
        <v>320</v>
      </c>
      <c r="D202" s="28" t="s">
        <v>3554</v>
      </c>
      <c r="E202" s="22" t="s">
        <v>3567</v>
      </c>
      <c r="F202" s="19"/>
      <c r="G202" s="29" t="s">
        <v>1902</v>
      </c>
    </row>
    <row r="203" spans="1:41" x14ac:dyDescent="0.25">
      <c r="A203" s="89" t="s">
        <v>2317</v>
      </c>
      <c r="B203" s="47" t="s">
        <v>1895</v>
      </c>
      <c r="C203" s="89">
        <v>0</v>
      </c>
      <c r="D203" s="28">
        <v>1</v>
      </c>
      <c r="E203" s="22" t="s">
        <v>3567</v>
      </c>
      <c r="F203" s="19"/>
      <c r="G203" s="29" t="s">
        <v>1902</v>
      </c>
    </row>
    <row r="204" spans="1:41" x14ac:dyDescent="0.25">
      <c r="A204" s="89" t="s">
        <v>2317</v>
      </c>
      <c r="B204" s="47" t="s">
        <v>1896</v>
      </c>
      <c r="C204" s="89">
        <v>1</v>
      </c>
      <c r="D204" s="28">
        <v>0</v>
      </c>
      <c r="E204" s="22" t="s">
        <v>3567</v>
      </c>
      <c r="F204" s="19"/>
      <c r="G204" s="29" t="s">
        <v>1902</v>
      </c>
    </row>
    <row r="205" spans="1:41" s="6" customFormat="1" x14ac:dyDescent="0.25">
      <c r="A205" s="89" t="s">
        <v>2317</v>
      </c>
      <c r="B205" s="47" t="s">
        <v>1899</v>
      </c>
      <c r="C205" s="89" t="s">
        <v>2315</v>
      </c>
      <c r="D205" s="28" t="s">
        <v>3553</v>
      </c>
      <c r="E205" s="22" t="s">
        <v>3567</v>
      </c>
      <c r="F205" s="19"/>
      <c r="G205" s="29" t="s">
        <v>1902</v>
      </c>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row>
    <row r="206" spans="1:41" s="6" customFormat="1" x14ac:dyDescent="0.25">
      <c r="A206" s="89" t="s">
        <v>2190</v>
      </c>
      <c r="B206" s="47" t="s">
        <v>1614</v>
      </c>
      <c r="C206" s="24" t="s">
        <v>320</v>
      </c>
      <c r="D206" s="24" t="s">
        <v>2271</v>
      </c>
      <c r="E206" s="90" t="s">
        <v>2272</v>
      </c>
      <c r="F206" s="19"/>
      <c r="G206" s="21" t="s">
        <v>310</v>
      </c>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row>
    <row r="207" spans="1:41" s="6" customFormat="1" x14ac:dyDescent="0.25">
      <c r="A207" s="89" t="s">
        <v>2190</v>
      </c>
      <c r="B207" s="47" t="s">
        <v>1619</v>
      </c>
      <c r="C207" s="24">
        <v>1</v>
      </c>
      <c r="D207" s="24">
        <v>0</v>
      </c>
      <c r="E207" s="90" t="s">
        <v>2272</v>
      </c>
      <c r="F207" s="19"/>
      <c r="G207" s="21" t="s">
        <v>310</v>
      </c>
    </row>
    <row r="208" spans="1:41" s="6" customFormat="1" x14ac:dyDescent="0.25">
      <c r="A208" s="89" t="s">
        <v>2190</v>
      </c>
      <c r="B208" s="47" t="s">
        <v>2270</v>
      </c>
      <c r="C208" s="24" t="s">
        <v>2104</v>
      </c>
      <c r="D208" s="24">
        <v>1</v>
      </c>
      <c r="E208" s="90" t="s">
        <v>2272</v>
      </c>
      <c r="F208" s="19"/>
      <c r="G208" s="21" t="s">
        <v>310</v>
      </c>
    </row>
    <row r="209" spans="1:8" s="6" customFormat="1" x14ac:dyDescent="0.25">
      <c r="A209" s="89" t="s">
        <v>2190</v>
      </c>
      <c r="B209" s="47" t="s">
        <v>1622</v>
      </c>
      <c r="C209" s="24" t="s">
        <v>2186</v>
      </c>
      <c r="D209" s="24" t="s">
        <v>2104</v>
      </c>
      <c r="E209" s="90" t="s">
        <v>2272</v>
      </c>
      <c r="F209" s="19"/>
      <c r="G209" s="21" t="s">
        <v>310</v>
      </c>
    </row>
    <row r="210" spans="1:8" s="6" customFormat="1" x14ac:dyDescent="0.25">
      <c r="A210" s="89" t="s">
        <v>2203</v>
      </c>
      <c r="B210" s="47" t="s">
        <v>1614</v>
      </c>
      <c r="C210" s="24" t="s">
        <v>320</v>
      </c>
      <c r="D210" s="24" t="s">
        <v>2271</v>
      </c>
      <c r="E210" s="90" t="s">
        <v>2272</v>
      </c>
      <c r="F210" s="19"/>
      <c r="G210" s="21" t="s">
        <v>310</v>
      </c>
    </row>
    <row r="211" spans="1:8" s="6" customFormat="1" x14ac:dyDescent="0.25">
      <c r="A211" s="89" t="s">
        <v>2203</v>
      </c>
      <c r="B211" s="47" t="s">
        <v>1619</v>
      </c>
      <c r="C211" s="24">
        <v>1</v>
      </c>
      <c r="D211" s="24">
        <v>0</v>
      </c>
      <c r="E211" s="90" t="s">
        <v>2272</v>
      </c>
      <c r="F211" s="19"/>
      <c r="G211" s="21" t="s">
        <v>310</v>
      </c>
    </row>
    <row r="212" spans="1:8" s="6" customFormat="1" x14ac:dyDescent="0.25">
      <c r="A212" s="89" t="s">
        <v>2203</v>
      </c>
      <c r="B212" s="47" t="s">
        <v>2270</v>
      </c>
      <c r="C212" s="24" t="s">
        <v>2104</v>
      </c>
      <c r="D212" s="24">
        <v>1</v>
      </c>
      <c r="E212" s="90" t="s">
        <v>2272</v>
      </c>
      <c r="F212" s="19"/>
      <c r="G212" s="21" t="s">
        <v>310</v>
      </c>
    </row>
    <row r="213" spans="1:8" s="6" customFormat="1" x14ac:dyDescent="0.25">
      <c r="A213" s="89" t="s">
        <v>2203</v>
      </c>
      <c r="B213" s="47" t="s">
        <v>1622</v>
      </c>
      <c r="C213" s="24" t="s">
        <v>2197</v>
      </c>
      <c r="D213" s="24" t="s">
        <v>2104</v>
      </c>
      <c r="E213" s="90" t="s">
        <v>2272</v>
      </c>
      <c r="F213" s="19"/>
      <c r="G213" s="21" t="s">
        <v>310</v>
      </c>
    </row>
    <row r="214" spans="1:8" x14ac:dyDescent="0.25">
      <c r="A214" s="89" t="s">
        <v>2220</v>
      </c>
      <c r="B214" s="47" t="s">
        <v>1288</v>
      </c>
      <c r="C214" s="94" t="s">
        <v>320</v>
      </c>
      <c r="D214" s="94" t="s">
        <v>316</v>
      </c>
      <c r="E214" s="22" t="s">
        <v>3567</v>
      </c>
      <c r="F214" s="19"/>
      <c r="G214" s="21" t="s">
        <v>310</v>
      </c>
      <c r="H214" s="9"/>
    </row>
    <row r="215" spans="1:8" x14ac:dyDescent="0.25">
      <c r="A215" s="89" t="s">
        <v>2220</v>
      </c>
      <c r="B215" s="47" t="s">
        <v>1289</v>
      </c>
      <c r="C215" s="94" t="s">
        <v>2208</v>
      </c>
      <c r="D215" s="89" t="s">
        <v>2106</v>
      </c>
      <c r="E215" s="22" t="s">
        <v>3567</v>
      </c>
      <c r="F215" s="19"/>
      <c r="G215" s="21" t="s">
        <v>310</v>
      </c>
      <c r="H215" s="9"/>
    </row>
    <row r="216" spans="1:8" x14ac:dyDescent="0.25">
      <c r="A216" s="89" t="s">
        <v>2220</v>
      </c>
      <c r="B216" s="47" t="s">
        <v>1651</v>
      </c>
      <c r="C216" s="94" t="s">
        <v>320</v>
      </c>
      <c r="D216" s="28" t="s">
        <v>355</v>
      </c>
      <c r="E216" s="22" t="s">
        <v>3567</v>
      </c>
      <c r="F216" s="28"/>
      <c r="G216" s="29" t="s">
        <v>1902</v>
      </c>
      <c r="H216" s="9"/>
    </row>
    <row r="217" spans="1:8" x14ac:dyDescent="0.25">
      <c r="A217" s="89" t="s">
        <v>2220</v>
      </c>
      <c r="B217" s="47" t="s">
        <v>1657</v>
      </c>
      <c r="C217" s="89">
        <v>1</v>
      </c>
      <c r="D217" s="28">
        <v>0</v>
      </c>
      <c r="E217" s="22" t="s">
        <v>3567</v>
      </c>
      <c r="F217" s="28"/>
      <c r="G217" s="29" t="s">
        <v>1902</v>
      </c>
      <c r="H217" s="9"/>
    </row>
    <row r="218" spans="1:8" x14ac:dyDescent="0.25">
      <c r="A218" s="89" t="s">
        <v>2220</v>
      </c>
      <c r="B218" s="47" t="s">
        <v>1658</v>
      </c>
      <c r="C218" s="89">
        <v>0</v>
      </c>
      <c r="D218" s="28">
        <v>1</v>
      </c>
      <c r="E218" s="22" t="s">
        <v>3567</v>
      </c>
      <c r="F218" s="28"/>
      <c r="G218" s="29" t="s">
        <v>1902</v>
      </c>
      <c r="H218" s="9"/>
    </row>
    <row r="219" spans="1:8" x14ac:dyDescent="0.25">
      <c r="A219" s="89" t="s">
        <v>2220</v>
      </c>
      <c r="B219" s="47" t="s">
        <v>1660</v>
      </c>
      <c r="C219" s="94" t="s">
        <v>2216</v>
      </c>
      <c r="D219" s="94" t="s">
        <v>2106</v>
      </c>
      <c r="E219" s="22" t="s">
        <v>3567</v>
      </c>
      <c r="F219" s="28"/>
      <c r="G219" s="29" t="s">
        <v>1902</v>
      </c>
      <c r="H219" s="10"/>
    </row>
    <row r="220" spans="1:8" x14ac:dyDescent="0.25">
      <c r="A220" s="89" t="s">
        <v>2203</v>
      </c>
      <c r="B220" s="47" t="s">
        <v>1892</v>
      </c>
      <c r="C220" s="94" t="s">
        <v>320</v>
      </c>
      <c r="D220" s="28" t="s">
        <v>2106</v>
      </c>
      <c r="E220" s="30" t="s">
        <v>3954</v>
      </c>
      <c r="F220" s="28" t="s">
        <v>3955</v>
      </c>
      <c r="G220" s="29" t="s">
        <v>1902</v>
      </c>
      <c r="H220" s="7"/>
    </row>
    <row r="221" spans="1:8" x14ac:dyDescent="0.25">
      <c r="A221" s="89" t="s">
        <v>2203</v>
      </c>
      <c r="B221" s="47" t="s">
        <v>1896</v>
      </c>
      <c r="C221" s="89">
        <v>1</v>
      </c>
      <c r="D221" s="28">
        <v>0</v>
      </c>
      <c r="E221" s="30" t="s">
        <v>3954</v>
      </c>
      <c r="F221" s="28" t="s">
        <v>3955</v>
      </c>
      <c r="G221" s="29" t="s">
        <v>1902</v>
      </c>
      <c r="H221" s="8"/>
    </row>
    <row r="222" spans="1:8" x14ac:dyDescent="0.25">
      <c r="A222" s="89" t="s">
        <v>2203</v>
      </c>
      <c r="B222" s="47" t="s">
        <v>1899</v>
      </c>
      <c r="C222" s="94" t="s">
        <v>2202</v>
      </c>
      <c r="D222" s="28" t="s">
        <v>2106</v>
      </c>
      <c r="E222" s="30" t="s">
        <v>3954</v>
      </c>
      <c r="F222" s="28"/>
      <c r="G222" s="29" t="s">
        <v>1902</v>
      </c>
    </row>
    <row r="223" spans="1:8" x14ac:dyDescent="0.25">
      <c r="A223" s="89" t="s">
        <v>2173</v>
      </c>
      <c r="B223" s="47" t="s">
        <v>1614</v>
      </c>
      <c r="C223" s="24" t="s">
        <v>320</v>
      </c>
      <c r="D223" s="24" t="s">
        <v>2271</v>
      </c>
      <c r="E223" s="90" t="s">
        <v>2272</v>
      </c>
      <c r="F223" s="26"/>
      <c r="G223" s="21" t="s">
        <v>310</v>
      </c>
    </row>
    <row r="224" spans="1:8" x14ac:dyDescent="0.25">
      <c r="A224" s="89" t="s">
        <v>2173</v>
      </c>
      <c r="B224" s="47" t="s">
        <v>1619</v>
      </c>
      <c r="C224" s="24">
        <v>1</v>
      </c>
      <c r="D224" s="24">
        <v>0</v>
      </c>
      <c r="E224" s="90" t="s">
        <v>2272</v>
      </c>
      <c r="F224" s="26"/>
      <c r="G224" s="21" t="s">
        <v>310</v>
      </c>
    </row>
    <row r="225" spans="1:7" x14ac:dyDescent="0.25">
      <c r="A225" s="89" t="s">
        <v>2173</v>
      </c>
      <c r="B225" s="47" t="s">
        <v>2270</v>
      </c>
      <c r="C225" s="24" t="s">
        <v>2104</v>
      </c>
      <c r="D225" s="24">
        <v>1</v>
      </c>
      <c r="E225" s="90" t="s">
        <v>2272</v>
      </c>
      <c r="F225" s="26"/>
      <c r="G225" s="21" t="s">
        <v>310</v>
      </c>
    </row>
    <row r="226" spans="1:7" x14ac:dyDescent="0.25">
      <c r="A226" s="89" t="s">
        <v>2173</v>
      </c>
      <c r="B226" s="47" t="s">
        <v>1622</v>
      </c>
      <c r="C226" s="24" t="s">
        <v>2168</v>
      </c>
      <c r="D226" s="24" t="s">
        <v>2104</v>
      </c>
      <c r="E226" s="90" t="s">
        <v>2272</v>
      </c>
      <c r="F226" s="26"/>
      <c r="G226" s="21" t="s">
        <v>310</v>
      </c>
    </row>
    <row r="227" spans="1:7" x14ac:dyDescent="0.25">
      <c r="A227" s="89" t="s">
        <v>2178</v>
      </c>
      <c r="B227" s="47" t="s">
        <v>1614</v>
      </c>
      <c r="C227" s="24" t="s">
        <v>320</v>
      </c>
      <c r="D227" s="24" t="s">
        <v>2271</v>
      </c>
      <c r="E227" s="90" t="s">
        <v>2272</v>
      </c>
      <c r="F227" s="26"/>
      <c r="G227" s="21" t="s">
        <v>310</v>
      </c>
    </row>
    <row r="228" spans="1:7" x14ac:dyDescent="0.25">
      <c r="A228" s="89" t="s">
        <v>2178</v>
      </c>
      <c r="B228" s="47" t="s">
        <v>1619</v>
      </c>
      <c r="C228" s="24">
        <v>1</v>
      </c>
      <c r="D228" s="24">
        <v>0</v>
      </c>
      <c r="E228" s="90" t="s">
        <v>2272</v>
      </c>
      <c r="F228" s="26"/>
      <c r="G228" s="21" t="s">
        <v>310</v>
      </c>
    </row>
    <row r="229" spans="1:7" x14ac:dyDescent="0.25">
      <c r="A229" s="89" t="s">
        <v>2178</v>
      </c>
      <c r="B229" s="47" t="s">
        <v>2270</v>
      </c>
      <c r="C229" s="24" t="s">
        <v>2104</v>
      </c>
      <c r="D229" s="24">
        <v>1</v>
      </c>
      <c r="E229" s="90" t="s">
        <v>2272</v>
      </c>
      <c r="F229" s="26"/>
      <c r="G229" s="21" t="s">
        <v>310</v>
      </c>
    </row>
    <row r="230" spans="1:7" x14ac:dyDescent="0.25">
      <c r="A230" s="89" t="s">
        <v>2178</v>
      </c>
      <c r="B230" s="47" t="s">
        <v>1622</v>
      </c>
      <c r="C230" s="24" t="s">
        <v>484</v>
      </c>
      <c r="D230" s="24" t="s">
        <v>2104</v>
      </c>
      <c r="E230" s="90" t="s">
        <v>2272</v>
      </c>
      <c r="F230" s="26"/>
      <c r="G230" s="21" t="s">
        <v>310</v>
      </c>
    </row>
    <row r="231" spans="1:7" x14ac:dyDescent="0.25">
      <c r="A231" s="89" t="s">
        <v>2131</v>
      </c>
      <c r="B231" s="47" t="s">
        <v>1630</v>
      </c>
      <c r="C231" s="24" t="s">
        <v>2104</v>
      </c>
      <c r="D231" s="24" t="s">
        <v>1934</v>
      </c>
      <c r="E231" s="90" t="s">
        <v>2267</v>
      </c>
      <c r="F231" s="26" t="s">
        <v>2733</v>
      </c>
      <c r="G231" s="21" t="s">
        <v>1902</v>
      </c>
    </row>
    <row r="232" spans="1:7" x14ac:dyDescent="0.25">
      <c r="A232" s="89" t="s">
        <v>2131</v>
      </c>
      <c r="B232" s="47" t="s">
        <v>1631</v>
      </c>
      <c r="C232" s="24" t="s">
        <v>2104</v>
      </c>
      <c r="D232" s="94">
        <v>0</v>
      </c>
      <c r="E232" s="90" t="s">
        <v>3555</v>
      </c>
      <c r="F232" s="26"/>
      <c r="G232" s="21" t="s">
        <v>1902</v>
      </c>
    </row>
    <row r="233" spans="1:7" x14ac:dyDescent="0.25">
      <c r="A233" s="89" t="s">
        <v>2131</v>
      </c>
      <c r="B233" s="47" t="s">
        <v>1632</v>
      </c>
      <c r="C233" s="24" t="s">
        <v>2104</v>
      </c>
      <c r="D233" s="94">
        <v>1</v>
      </c>
      <c r="E233" s="90" t="s">
        <v>3555</v>
      </c>
      <c r="F233" s="26"/>
      <c r="G233" s="21" t="s">
        <v>1902</v>
      </c>
    </row>
    <row r="234" spans="1:7" x14ac:dyDescent="0.25">
      <c r="A234" s="89" t="s">
        <v>2131</v>
      </c>
      <c r="B234" s="47" t="s">
        <v>1633</v>
      </c>
      <c r="C234" s="24" t="s">
        <v>2104</v>
      </c>
      <c r="D234" s="94">
        <v>0</v>
      </c>
      <c r="E234" s="90" t="s">
        <v>3555</v>
      </c>
      <c r="F234" s="26"/>
      <c r="G234" s="21" t="s">
        <v>1902</v>
      </c>
    </row>
    <row r="235" spans="1:7" x14ac:dyDescent="0.25">
      <c r="A235" s="89" t="s">
        <v>2131</v>
      </c>
      <c r="B235" s="47" t="s">
        <v>1634</v>
      </c>
      <c r="C235" s="24" t="s">
        <v>2104</v>
      </c>
      <c r="D235" s="94">
        <v>0</v>
      </c>
      <c r="E235" s="90" t="s">
        <v>3555</v>
      </c>
      <c r="F235" s="26"/>
      <c r="G235" s="21" t="s">
        <v>1902</v>
      </c>
    </row>
    <row r="236" spans="1:7" x14ac:dyDescent="0.25">
      <c r="A236" s="89" t="s">
        <v>2136</v>
      </c>
      <c r="B236" s="47" t="s">
        <v>1630</v>
      </c>
      <c r="C236" s="24" t="s">
        <v>2104</v>
      </c>
      <c r="D236" s="24" t="s">
        <v>1934</v>
      </c>
      <c r="E236" s="90" t="s">
        <v>2267</v>
      </c>
      <c r="F236" s="26" t="s">
        <v>2733</v>
      </c>
      <c r="G236" s="21" t="s">
        <v>1902</v>
      </c>
    </row>
    <row r="237" spans="1:7" s="6" customFormat="1" x14ac:dyDescent="0.25">
      <c r="A237" s="89" t="s">
        <v>2136</v>
      </c>
      <c r="B237" s="47" t="s">
        <v>1631</v>
      </c>
      <c r="C237" s="24" t="s">
        <v>2104</v>
      </c>
      <c r="D237" s="94">
        <v>0</v>
      </c>
      <c r="E237" s="90" t="s">
        <v>3555</v>
      </c>
      <c r="F237" s="26"/>
      <c r="G237" s="21" t="s">
        <v>1902</v>
      </c>
    </row>
    <row r="238" spans="1:7" s="6" customFormat="1" x14ac:dyDescent="0.25">
      <c r="A238" s="89" t="s">
        <v>2136</v>
      </c>
      <c r="B238" s="47" t="s">
        <v>1632</v>
      </c>
      <c r="C238" s="24" t="s">
        <v>2104</v>
      </c>
      <c r="D238" s="94">
        <v>1</v>
      </c>
      <c r="E238" s="90" t="s">
        <v>3555</v>
      </c>
      <c r="F238" s="26"/>
      <c r="G238" s="21" t="s">
        <v>1902</v>
      </c>
    </row>
    <row r="239" spans="1:7" s="6" customFormat="1" x14ac:dyDescent="0.25">
      <c r="A239" s="89" t="s">
        <v>2136</v>
      </c>
      <c r="B239" s="47" t="s">
        <v>1633</v>
      </c>
      <c r="C239" s="24" t="s">
        <v>2104</v>
      </c>
      <c r="D239" s="94">
        <v>0</v>
      </c>
      <c r="E239" s="90" t="s">
        <v>3555</v>
      </c>
      <c r="F239" s="26"/>
      <c r="G239" s="21" t="s">
        <v>1902</v>
      </c>
    </row>
    <row r="240" spans="1:7" s="6" customFormat="1" x14ac:dyDescent="0.25">
      <c r="A240" s="89" t="s">
        <v>2136</v>
      </c>
      <c r="B240" s="47" t="s">
        <v>1634</v>
      </c>
      <c r="C240" s="24" t="s">
        <v>2104</v>
      </c>
      <c r="D240" s="94">
        <v>0</v>
      </c>
      <c r="E240" s="90" t="s">
        <v>3555</v>
      </c>
      <c r="F240" s="26"/>
      <c r="G240" s="21" t="s">
        <v>1902</v>
      </c>
    </row>
    <row r="241" spans="1:8" s="6" customFormat="1" x14ac:dyDescent="0.25">
      <c r="A241" s="89" t="s">
        <v>2145</v>
      </c>
      <c r="B241" s="47" t="s">
        <v>1630</v>
      </c>
      <c r="C241" s="24" t="s">
        <v>2104</v>
      </c>
      <c r="D241" s="24" t="s">
        <v>1934</v>
      </c>
      <c r="E241" s="90" t="s">
        <v>2267</v>
      </c>
      <c r="F241" s="26" t="s">
        <v>2733</v>
      </c>
      <c r="G241" s="21" t="s">
        <v>1902</v>
      </c>
    </row>
    <row r="242" spans="1:8" s="6" customFormat="1" x14ac:dyDescent="0.25">
      <c r="A242" s="89" t="s">
        <v>2145</v>
      </c>
      <c r="B242" s="47" t="s">
        <v>1631</v>
      </c>
      <c r="C242" s="24" t="s">
        <v>2104</v>
      </c>
      <c r="D242" s="24">
        <v>0</v>
      </c>
      <c r="E242" s="90" t="s">
        <v>3555</v>
      </c>
      <c r="F242" s="26"/>
      <c r="G242" s="21" t="s">
        <v>1902</v>
      </c>
    </row>
    <row r="243" spans="1:8" s="6" customFormat="1" x14ac:dyDescent="0.25">
      <c r="A243" s="89" t="s">
        <v>2145</v>
      </c>
      <c r="B243" s="47" t="s">
        <v>1632</v>
      </c>
      <c r="C243" s="24" t="s">
        <v>2104</v>
      </c>
      <c r="D243" s="24">
        <v>1</v>
      </c>
      <c r="E243" s="90" t="s">
        <v>3555</v>
      </c>
      <c r="F243" s="26"/>
      <c r="G243" s="21" t="s">
        <v>1902</v>
      </c>
    </row>
    <row r="244" spans="1:8" s="6" customFormat="1" x14ac:dyDescent="0.25">
      <c r="A244" s="89" t="s">
        <v>2145</v>
      </c>
      <c r="B244" s="47" t="s">
        <v>1633</v>
      </c>
      <c r="C244" s="24" t="s">
        <v>2104</v>
      </c>
      <c r="D244" s="24">
        <v>0</v>
      </c>
      <c r="E244" s="90" t="s">
        <v>3555</v>
      </c>
      <c r="F244" s="26"/>
      <c r="G244" s="21" t="s">
        <v>1902</v>
      </c>
    </row>
    <row r="245" spans="1:8" s="6" customFormat="1" x14ac:dyDescent="0.25">
      <c r="A245" s="89" t="s">
        <v>2145</v>
      </c>
      <c r="B245" s="47" t="s">
        <v>1634</v>
      </c>
      <c r="C245" s="24" t="s">
        <v>2104</v>
      </c>
      <c r="D245" s="24">
        <v>0</v>
      </c>
      <c r="E245" s="90" t="s">
        <v>3555</v>
      </c>
      <c r="F245" s="26"/>
      <c r="G245" s="21" t="s">
        <v>1902</v>
      </c>
    </row>
    <row r="246" spans="1:8" s="6" customFormat="1" x14ac:dyDescent="0.25">
      <c r="A246" s="89" t="s">
        <v>2131</v>
      </c>
      <c r="B246" s="47" t="s">
        <v>1510</v>
      </c>
      <c r="C246" s="24" t="s">
        <v>2104</v>
      </c>
      <c r="D246" s="24"/>
      <c r="E246" s="90" t="s">
        <v>2267</v>
      </c>
      <c r="F246" s="19" t="s">
        <v>4701</v>
      </c>
      <c r="G246" s="29" t="s">
        <v>1915</v>
      </c>
    </row>
    <row r="247" spans="1:8" x14ac:dyDescent="0.25">
      <c r="A247" s="89" t="s">
        <v>2145</v>
      </c>
      <c r="B247" s="47" t="s">
        <v>1614</v>
      </c>
      <c r="C247" s="24" t="s">
        <v>2104</v>
      </c>
      <c r="D247" s="24"/>
      <c r="E247" s="90" t="s">
        <v>2267</v>
      </c>
      <c r="F247" s="19" t="s">
        <v>4701</v>
      </c>
      <c r="G247" s="29" t="s">
        <v>1915</v>
      </c>
      <c r="H247" s="7"/>
    </row>
    <row r="248" spans="1:8" x14ac:dyDescent="0.25">
      <c r="A248" s="89" t="s">
        <v>2161</v>
      </c>
      <c r="B248" s="47" t="s">
        <v>1674</v>
      </c>
      <c r="C248" s="24">
        <v>0</v>
      </c>
      <c r="D248" s="24">
        <v>1</v>
      </c>
      <c r="E248" s="22" t="s">
        <v>3567</v>
      </c>
      <c r="F248" s="28"/>
      <c r="G248" s="29" t="s">
        <v>1902</v>
      </c>
      <c r="H248" s="7"/>
    </row>
    <row r="249" spans="1:8" x14ac:dyDescent="0.25">
      <c r="A249" s="89" t="s">
        <v>2161</v>
      </c>
      <c r="B249" s="47" t="s">
        <v>1672</v>
      </c>
      <c r="C249" s="24" t="s">
        <v>320</v>
      </c>
      <c r="D249" s="24"/>
      <c r="E249" s="22" t="s">
        <v>3567</v>
      </c>
      <c r="F249" s="28"/>
      <c r="G249" s="29" t="s">
        <v>1902</v>
      </c>
      <c r="H249" s="7"/>
    </row>
    <row r="250" spans="1:8" x14ac:dyDescent="0.25">
      <c r="A250" s="89" t="s">
        <v>2161</v>
      </c>
      <c r="B250" s="47" t="s">
        <v>1681</v>
      </c>
      <c r="C250" s="24">
        <v>1</v>
      </c>
      <c r="D250" s="24">
        <v>0</v>
      </c>
      <c r="E250" s="22" t="s">
        <v>3567</v>
      </c>
      <c r="F250" s="28"/>
      <c r="G250" s="29" t="s">
        <v>1902</v>
      </c>
      <c r="H250" s="9"/>
    </row>
    <row r="251" spans="1:8" x14ac:dyDescent="0.25">
      <c r="A251" s="89" t="s">
        <v>2161</v>
      </c>
      <c r="B251" s="47" t="s">
        <v>1684</v>
      </c>
      <c r="C251" s="24" t="s">
        <v>2158</v>
      </c>
      <c r="D251" s="24" t="s">
        <v>2106</v>
      </c>
      <c r="E251" s="22" t="s">
        <v>3567</v>
      </c>
      <c r="F251" s="28"/>
      <c r="G251" s="29" t="s">
        <v>1902</v>
      </c>
    </row>
    <row r="252" spans="1:8" x14ac:dyDescent="0.25">
      <c r="A252" s="98" t="s">
        <v>2178</v>
      </c>
      <c r="B252" s="47" t="s">
        <v>1684</v>
      </c>
      <c r="C252" s="98" t="s">
        <v>2175</v>
      </c>
      <c r="D252" s="98" t="s">
        <v>4384</v>
      </c>
      <c r="E252" s="104" t="s">
        <v>2268</v>
      </c>
      <c r="F252" s="98" t="s">
        <v>4708</v>
      </c>
      <c r="G252" s="107" t="s">
        <v>1902</v>
      </c>
    </row>
    <row r="253" spans="1:8" x14ac:dyDescent="0.25">
      <c r="A253" s="20" t="s">
        <v>1215</v>
      </c>
      <c r="B253" s="47" t="s">
        <v>1285</v>
      </c>
      <c r="C253" s="20" t="s">
        <v>1972</v>
      </c>
      <c r="D253" s="20" t="s">
        <v>1905</v>
      </c>
      <c r="E253" s="87" t="s">
        <v>2102</v>
      </c>
      <c r="F253" s="19" t="s">
        <v>2103</v>
      </c>
      <c r="G253" s="21" t="s">
        <v>310</v>
      </c>
    </row>
    <row r="254" spans="1:8" x14ac:dyDescent="0.25">
      <c r="A254" s="89" t="s">
        <v>1215</v>
      </c>
      <c r="B254" s="47" t="s">
        <v>1614</v>
      </c>
      <c r="C254" s="24" t="s">
        <v>320</v>
      </c>
      <c r="D254" s="24" t="s">
        <v>2271</v>
      </c>
      <c r="E254" s="90" t="s">
        <v>2272</v>
      </c>
      <c r="F254" s="26"/>
      <c r="G254" s="21" t="s">
        <v>310</v>
      </c>
    </row>
    <row r="255" spans="1:8" x14ac:dyDescent="0.25">
      <c r="A255" s="89" t="s">
        <v>1215</v>
      </c>
      <c r="B255" s="47" t="s">
        <v>1619</v>
      </c>
      <c r="C255" s="24">
        <v>1</v>
      </c>
      <c r="D255" s="24">
        <v>0</v>
      </c>
      <c r="E255" s="90" t="s">
        <v>2272</v>
      </c>
      <c r="F255" s="26"/>
      <c r="G255" s="21" t="s">
        <v>310</v>
      </c>
    </row>
    <row r="256" spans="1:8" s="6" customFormat="1" x14ac:dyDescent="0.25">
      <c r="A256" s="89" t="s">
        <v>1215</v>
      </c>
      <c r="B256" s="47" t="s">
        <v>2270</v>
      </c>
      <c r="C256" s="24" t="s">
        <v>2104</v>
      </c>
      <c r="D256" s="24">
        <v>1</v>
      </c>
      <c r="E256" s="90" t="s">
        <v>2272</v>
      </c>
      <c r="F256" s="26"/>
      <c r="G256" s="21" t="s">
        <v>310</v>
      </c>
    </row>
    <row r="257" spans="1:7" s="6" customFormat="1" x14ac:dyDescent="0.25">
      <c r="A257" s="89" t="s">
        <v>1215</v>
      </c>
      <c r="B257" s="47" t="s">
        <v>1622</v>
      </c>
      <c r="C257" s="24" t="s">
        <v>1207</v>
      </c>
      <c r="D257" s="24" t="s">
        <v>2104</v>
      </c>
      <c r="E257" s="90" t="s">
        <v>2272</v>
      </c>
      <c r="F257" s="26"/>
      <c r="G257" s="21" t="s">
        <v>310</v>
      </c>
    </row>
    <row r="258" spans="1:7" s="6" customFormat="1" x14ac:dyDescent="0.25">
      <c r="A258" s="89" t="s">
        <v>1225</v>
      </c>
      <c r="B258" s="47" t="s">
        <v>1288</v>
      </c>
      <c r="C258" s="24" t="s">
        <v>320</v>
      </c>
      <c r="D258" s="24" t="s">
        <v>2104</v>
      </c>
      <c r="E258" s="22" t="s">
        <v>3567</v>
      </c>
      <c r="F258" s="26"/>
      <c r="G258" s="21" t="s">
        <v>1902</v>
      </c>
    </row>
    <row r="259" spans="1:7" s="6" customFormat="1" x14ac:dyDescent="0.25">
      <c r="A259" s="89" t="s">
        <v>1225</v>
      </c>
      <c r="B259" s="47" t="s">
        <v>1289</v>
      </c>
      <c r="C259" s="24" t="s">
        <v>1217</v>
      </c>
      <c r="D259" s="24" t="s">
        <v>1907</v>
      </c>
      <c r="E259" s="22" t="s">
        <v>3567</v>
      </c>
      <c r="F259" s="26"/>
      <c r="G259" s="21" t="s">
        <v>1902</v>
      </c>
    </row>
    <row r="260" spans="1:7" s="6" customFormat="1" x14ac:dyDescent="0.25">
      <c r="A260" s="89" t="s">
        <v>1248</v>
      </c>
      <c r="B260" s="47" t="s">
        <v>1288</v>
      </c>
      <c r="C260" s="24" t="s">
        <v>320</v>
      </c>
      <c r="D260" s="24" t="s">
        <v>2104</v>
      </c>
      <c r="E260" s="22" t="s">
        <v>3567</v>
      </c>
      <c r="F260" s="26"/>
      <c r="G260" s="21" t="s">
        <v>1902</v>
      </c>
    </row>
    <row r="261" spans="1:7" s="6" customFormat="1" x14ac:dyDescent="0.25">
      <c r="A261" s="89" t="s">
        <v>1248</v>
      </c>
      <c r="B261" s="47" t="s">
        <v>1289</v>
      </c>
      <c r="C261" s="24" t="s">
        <v>1240</v>
      </c>
      <c r="D261" s="24" t="s">
        <v>1946</v>
      </c>
      <c r="E261" s="22" t="s">
        <v>3567</v>
      </c>
      <c r="F261" s="26"/>
      <c r="G261" s="21" t="s">
        <v>1902</v>
      </c>
    </row>
    <row r="262" spans="1:7" s="6" customFormat="1" x14ac:dyDescent="0.25">
      <c r="A262" s="20" t="s">
        <v>1261</v>
      </c>
      <c r="B262" s="47" t="s">
        <v>1285</v>
      </c>
      <c r="C262" s="20" t="s">
        <v>681</v>
      </c>
      <c r="D262" s="20" t="s">
        <v>314</v>
      </c>
      <c r="E262" s="95" t="s">
        <v>3559</v>
      </c>
      <c r="F262" s="19" t="s">
        <v>3956</v>
      </c>
      <c r="G262" s="21" t="s">
        <v>310</v>
      </c>
    </row>
    <row r="263" spans="1:7" s="6" customFormat="1" x14ac:dyDescent="0.25">
      <c r="A263" s="89" t="s">
        <v>1269</v>
      </c>
      <c r="B263" s="47" t="s">
        <v>1288</v>
      </c>
      <c r="C263" s="24" t="s">
        <v>320</v>
      </c>
      <c r="D263" s="24" t="s">
        <v>2104</v>
      </c>
      <c r="E263" s="22" t="s">
        <v>3567</v>
      </c>
      <c r="F263" s="26"/>
      <c r="G263" s="21" t="s">
        <v>1902</v>
      </c>
    </row>
    <row r="264" spans="1:7" s="6" customFormat="1" x14ac:dyDescent="0.25">
      <c r="A264" s="89" t="s">
        <v>1269</v>
      </c>
      <c r="B264" s="47" t="s">
        <v>1289</v>
      </c>
      <c r="C264" s="24" t="s">
        <v>1262</v>
      </c>
      <c r="D264" s="24" t="s">
        <v>1946</v>
      </c>
      <c r="E264" s="22" t="s">
        <v>3567</v>
      </c>
      <c r="F264" s="26"/>
      <c r="G264" s="21" t="s">
        <v>1902</v>
      </c>
    </row>
    <row r="265" spans="1:7" s="6" customFormat="1" x14ac:dyDescent="0.25">
      <c r="A265" s="98" t="s">
        <v>1248</v>
      </c>
      <c r="B265" s="47" t="s">
        <v>1612</v>
      </c>
      <c r="C265" s="98" t="s">
        <v>2104</v>
      </c>
      <c r="D265" s="98" t="s">
        <v>2271</v>
      </c>
      <c r="E265" s="109" t="s">
        <v>2267</v>
      </c>
      <c r="F265" s="98" t="s">
        <v>3947</v>
      </c>
      <c r="G265" s="109" t="s">
        <v>1902</v>
      </c>
    </row>
    <row r="266" spans="1:7" s="6" customFormat="1" x14ac:dyDescent="0.25">
      <c r="A266" s="94" t="s">
        <v>2126</v>
      </c>
      <c r="B266" s="47" t="s">
        <v>1623</v>
      </c>
      <c r="C266" s="94" t="s">
        <v>320</v>
      </c>
      <c r="D266" s="28" t="s">
        <v>355</v>
      </c>
      <c r="E266" s="22" t="s">
        <v>3567</v>
      </c>
      <c r="F266" s="28"/>
      <c r="G266" s="29" t="s">
        <v>1902</v>
      </c>
    </row>
    <row r="267" spans="1:7" s="6" customFormat="1" x14ac:dyDescent="0.25">
      <c r="A267" s="94" t="s">
        <v>2126</v>
      </c>
      <c r="B267" s="47" t="s">
        <v>1627</v>
      </c>
      <c r="C267" s="89">
        <v>0</v>
      </c>
      <c r="D267" s="28">
        <v>1</v>
      </c>
      <c r="E267" s="22" t="s">
        <v>3567</v>
      </c>
      <c r="F267" s="28"/>
      <c r="G267" s="29" t="s">
        <v>1902</v>
      </c>
    </row>
    <row r="268" spans="1:7" s="6" customFormat="1" x14ac:dyDescent="0.25">
      <c r="A268" s="94" t="s">
        <v>2126</v>
      </c>
      <c r="B268" s="47" t="s">
        <v>1629</v>
      </c>
      <c r="C268" s="94" t="s">
        <v>2123</v>
      </c>
      <c r="D268" s="28" t="s">
        <v>2106</v>
      </c>
      <c r="E268" s="22" t="s">
        <v>3567</v>
      </c>
      <c r="F268" s="28"/>
      <c r="G268" s="29" t="s">
        <v>1902</v>
      </c>
    </row>
    <row r="269" spans="1:7" s="6" customFormat="1" x14ac:dyDescent="0.25">
      <c r="A269" s="94" t="s">
        <v>2126</v>
      </c>
      <c r="B269" s="47" t="s">
        <v>1626</v>
      </c>
      <c r="C269" s="89">
        <v>1</v>
      </c>
      <c r="D269" s="28">
        <v>0</v>
      </c>
      <c r="E269" s="22" t="s">
        <v>3567</v>
      </c>
      <c r="F269" s="28"/>
      <c r="G269" s="29" t="s">
        <v>1902</v>
      </c>
    </row>
    <row r="270" spans="1:7" s="6" customFormat="1" x14ac:dyDescent="0.25">
      <c r="A270" s="96" t="s">
        <v>3454</v>
      </c>
      <c r="B270" s="47" t="s">
        <v>1614</v>
      </c>
      <c r="C270" s="96" t="s">
        <v>320</v>
      </c>
      <c r="D270" s="31" t="s">
        <v>2273</v>
      </c>
      <c r="E270" s="22" t="s">
        <v>3567</v>
      </c>
      <c r="F270" s="28"/>
      <c r="G270" s="29" t="s">
        <v>1902</v>
      </c>
    </row>
    <row r="271" spans="1:7" s="6" customFormat="1" x14ac:dyDescent="0.25">
      <c r="A271" s="96" t="s">
        <v>3454</v>
      </c>
      <c r="B271" s="47" t="s">
        <v>2270</v>
      </c>
      <c r="C271" s="24" t="s">
        <v>2104</v>
      </c>
      <c r="D271" s="96">
        <v>1</v>
      </c>
      <c r="E271" s="22" t="s">
        <v>3567</v>
      </c>
      <c r="F271" s="28"/>
      <c r="G271" s="29" t="s">
        <v>1902</v>
      </c>
    </row>
    <row r="272" spans="1:7" s="6" customFormat="1" x14ac:dyDescent="0.25">
      <c r="A272" s="96" t="s">
        <v>3454</v>
      </c>
      <c r="B272" s="47" t="s">
        <v>1619</v>
      </c>
      <c r="C272" s="96">
        <v>1</v>
      </c>
      <c r="D272" s="96">
        <v>0</v>
      </c>
      <c r="E272" s="22" t="s">
        <v>3567</v>
      </c>
      <c r="F272" s="28"/>
      <c r="G272" s="29" t="s">
        <v>1902</v>
      </c>
    </row>
    <row r="273" spans="1:7" s="6" customFormat="1" x14ac:dyDescent="0.25">
      <c r="A273" s="96" t="s">
        <v>3494</v>
      </c>
      <c r="B273" s="47" t="s">
        <v>1704</v>
      </c>
      <c r="C273" s="96" t="s">
        <v>3489</v>
      </c>
      <c r="D273" s="31" t="s">
        <v>3372</v>
      </c>
      <c r="E273" s="22" t="s">
        <v>3567</v>
      </c>
      <c r="F273" s="28"/>
      <c r="G273" s="29" t="s">
        <v>1902</v>
      </c>
    </row>
    <row r="274" spans="1:7" s="6" customFormat="1" x14ac:dyDescent="0.25">
      <c r="A274" s="96" t="s">
        <v>3494</v>
      </c>
      <c r="B274" s="47" t="s">
        <v>1706</v>
      </c>
      <c r="C274" s="96">
        <v>0</v>
      </c>
      <c r="D274" s="31">
        <v>1</v>
      </c>
      <c r="E274" s="22" t="s">
        <v>3567</v>
      </c>
      <c r="F274" s="28"/>
      <c r="G274" s="29" t="s">
        <v>1902</v>
      </c>
    </row>
    <row r="275" spans="1:7" s="6" customFormat="1" x14ac:dyDescent="0.25">
      <c r="A275" s="96" t="s">
        <v>3494</v>
      </c>
      <c r="B275" s="47" t="s">
        <v>1711</v>
      </c>
      <c r="C275" s="96">
        <v>1</v>
      </c>
      <c r="D275" s="31">
        <v>0</v>
      </c>
      <c r="E275" s="22" t="s">
        <v>3567</v>
      </c>
      <c r="F275" s="28"/>
      <c r="G275" s="29" t="s">
        <v>1902</v>
      </c>
    </row>
    <row r="276" spans="1:7" s="6" customFormat="1" x14ac:dyDescent="0.25">
      <c r="A276" s="96" t="s">
        <v>3538</v>
      </c>
      <c r="B276" s="47" t="s">
        <v>1704</v>
      </c>
      <c r="C276" s="96" t="s">
        <v>3386</v>
      </c>
      <c r="D276" s="96" t="s">
        <v>3556</v>
      </c>
      <c r="E276" s="32" t="s">
        <v>3559</v>
      </c>
      <c r="F276" s="28"/>
      <c r="G276" s="29" t="s">
        <v>1902</v>
      </c>
    </row>
    <row r="277" spans="1:7" s="6" customFormat="1" x14ac:dyDescent="0.25">
      <c r="A277" s="96" t="s">
        <v>3538</v>
      </c>
      <c r="B277" s="47" t="s">
        <v>1706</v>
      </c>
      <c r="C277" s="96">
        <v>0</v>
      </c>
      <c r="D277" s="96">
        <v>1</v>
      </c>
      <c r="E277" s="32" t="s">
        <v>3559</v>
      </c>
      <c r="F277" s="28"/>
      <c r="G277" s="29" t="s">
        <v>1902</v>
      </c>
    </row>
    <row r="278" spans="1:7" s="6" customFormat="1" x14ac:dyDescent="0.25">
      <c r="A278" s="96" t="s">
        <v>3538</v>
      </c>
      <c r="B278" s="47" t="s">
        <v>1715</v>
      </c>
      <c r="C278" s="96" t="s">
        <v>320</v>
      </c>
      <c r="D278" s="96" t="s">
        <v>902</v>
      </c>
      <c r="E278" s="22" t="s">
        <v>3567</v>
      </c>
      <c r="F278" s="28"/>
      <c r="G278" s="29" t="s">
        <v>1902</v>
      </c>
    </row>
    <row r="279" spans="1:7" s="6" customFormat="1" x14ac:dyDescent="0.25">
      <c r="A279" s="96" t="s">
        <v>3538</v>
      </c>
      <c r="B279" s="47" t="s">
        <v>1717</v>
      </c>
      <c r="C279" s="96">
        <v>0</v>
      </c>
      <c r="D279" s="96">
        <v>1</v>
      </c>
      <c r="E279" s="22" t="s">
        <v>3567</v>
      </c>
      <c r="F279" s="28"/>
      <c r="G279" s="29" t="s">
        <v>1902</v>
      </c>
    </row>
    <row r="280" spans="1:7" s="6" customFormat="1" x14ac:dyDescent="0.25">
      <c r="A280" s="96" t="s">
        <v>3538</v>
      </c>
      <c r="B280" s="47" t="s">
        <v>1722</v>
      </c>
      <c r="C280" s="96">
        <v>1</v>
      </c>
      <c r="D280" s="96">
        <v>0</v>
      </c>
      <c r="E280" s="22" t="s">
        <v>3567</v>
      </c>
      <c r="F280" s="28"/>
      <c r="G280" s="29" t="s">
        <v>1902</v>
      </c>
    </row>
    <row r="281" spans="1:7" s="6" customFormat="1" x14ac:dyDescent="0.25">
      <c r="A281" s="96" t="s">
        <v>3538</v>
      </c>
      <c r="B281" s="47" t="s">
        <v>1838</v>
      </c>
      <c r="C281" s="31" t="s">
        <v>320</v>
      </c>
      <c r="D281" s="96" t="s">
        <v>3557</v>
      </c>
      <c r="E281" s="22" t="s">
        <v>3567</v>
      </c>
      <c r="F281" s="28"/>
      <c r="G281" s="29" t="s">
        <v>1902</v>
      </c>
    </row>
    <row r="282" spans="1:7" s="6" customFormat="1" x14ac:dyDescent="0.25">
      <c r="A282" s="96" t="s">
        <v>3538</v>
      </c>
      <c r="B282" s="47" t="s">
        <v>1839</v>
      </c>
      <c r="C282" s="96">
        <v>0</v>
      </c>
      <c r="D282" s="31">
        <v>1</v>
      </c>
      <c r="E282" s="22" t="s">
        <v>3567</v>
      </c>
      <c r="F282" s="28"/>
      <c r="G282" s="29" t="s">
        <v>1902</v>
      </c>
    </row>
    <row r="283" spans="1:7" s="6" customFormat="1" x14ac:dyDescent="0.25">
      <c r="A283" s="96" t="s">
        <v>3538</v>
      </c>
      <c r="B283" s="47" t="s">
        <v>1841</v>
      </c>
      <c r="C283" s="31">
        <v>0</v>
      </c>
      <c r="D283" s="31">
        <v>1</v>
      </c>
      <c r="E283" s="22" t="s">
        <v>3567</v>
      </c>
      <c r="F283" s="28"/>
      <c r="G283" s="29" t="s">
        <v>1902</v>
      </c>
    </row>
    <row r="284" spans="1:7" s="6" customFormat="1" x14ac:dyDescent="0.25">
      <c r="A284" s="96" t="s">
        <v>3538</v>
      </c>
      <c r="B284" s="47" t="s">
        <v>1842</v>
      </c>
      <c r="C284" s="31">
        <v>0</v>
      </c>
      <c r="D284" s="31">
        <v>1</v>
      </c>
      <c r="E284" s="22" t="s">
        <v>3567</v>
      </c>
      <c r="F284" s="28"/>
      <c r="G284" s="29" t="s">
        <v>1902</v>
      </c>
    </row>
    <row r="285" spans="1:7" s="6" customFormat="1" x14ac:dyDescent="0.25">
      <c r="A285" s="96" t="s">
        <v>3538</v>
      </c>
      <c r="B285" s="47" t="s">
        <v>1843</v>
      </c>
      <c r="C285" s="31">
        <v>1</v>
      </c>
      <c r="D285" s="31">
        <v>0</v>
      </c>
      <c r="E285" s="22" t="s">
        <v>3567</v>
      </c>
      <c r="F285" s="28"/>
      <c r="G285" s="29" t="s">
        <v>1902</v>
      </c>
    </row>
    <row r="286" spans="1:7" x14ac:dyDescent="0.25">
      <c r="A286" s="96" t="s">
        <v>3538</v>
      </c>
      <c r="B286" s="47" t="s">
        <v>1863</v>
      </c>
      <c r="C286" s="31" t="s">
        <v>320</v>
      </c>
      <c r="D286" s="31" t="s">
        <v>489</v>
      </c>
      <c r="E286" s="22" t="s">
        <v>3567</v>
      </c>
      <c r="F286" s="28"/>
      <c r="G286" s="29" t="s">
        <v>1902</v>
      </c>
    </row>
    <row r="287" spans="1:7" x14ac:dyDescent="0.25">
      <c r="A287" s="96" t="s">
        <v>3538</v>
      </c>
      <c r="B287" s="47" t="s">
        <v>1869</v>
      </c>
      <c r="C287" s="31">
        <v>0</v>
      </c>
      <c r="D287" s="31">
        <v>1</v>
      </c>
      <c r="E287" s="22" t="s">
        <v>3567</v>
      </c>
      <c r="F287" s="28"/>
      <c r="G287" s="29" t="s">
        <v>1902</v>
      </c>
    </row>
    <row r="288" spans="1:7" x14ac:dyDescent="0.25">
      <c r="A288" s="96" t="s">
        <v>3538</v>
      </c>
      <c r="B288" s="47" t="s">
        <v>1875</v>
      </c>
      <c r="C288" s="31">
        <v>1</v>
      </c>
      <c r="D288" s="31">
        <v>0</v>
      </c>
      <c r="E288" s="22" t="s">
        <v>3567</v>
      </c>
      <c r="F288" s="28"/>
      <c r="G288" s="29" t="s">
        <v>1902</v>
      </c>
    </row>
    <row r="289" spans="1:8" s="6" customFormat="1" x14ac:dyDescent="0.25">
      <c r="A289" s="98" t="s">
        <v>3538</v>
      </c>
      <c r="B289" s="47" t="s">
        <v>1879</v>
      </c>
      <c r="C289" s="98" t="s">
        <v>2104</v>
      </c>
      <c r="D289" s="98" t="s">
        <v>4709</v>
      </c>
      <c r="E289" s="109" t="s">
        <v>2267</v>
      </c>
      <c r="F289" s="98" t="s">
        <v>3947</v>
      </c>
      <c r="G289" s="109" t="s">
        <v>1902</v>
      </c>
    </row>
    <row r="290" spans="1:8" x14ac:dyDescent="0.25">
      <c r="A290" s="96" t="s">
        <v>3486</v>
      </c>
      <c r="B290" s="47" t="s">
        <v>1277</v>
      </c>
      <c r="C290" s="31">
        <v>913268962</v>
      </c>
      <c r="D290" s="31" t="s">
        <v>1149</v>
      </c>
      <c r="E290" s="97" t="s">
        <v>3560</v>
      </c>
      <c r="F290" s="28"/>
      <c r="G290" s="29" t="s">
        <v>1902</v>
      </c>
      <c r="H290" s="7"/>
    </row>
    <row r="291" spans="1:8" x14ac:dyDescent="0.25">
      <c r="A291" s="96" t="s">
        <v>3486</v>
      </c>
      <c r="B291" s="47" t="s">
        <v>1542</v>
      </c>
      <c r="C291" s="96" t="s">
        <v>320</v>
      </c>
      <c r="D291" s="96" t="s">
        <v>352</v>
      </c>
      <c r="E291" s="22" t="s">
        <v>3567</v>
      </c>
      <c r="F291" s="28"/>
      <c r="G291" s="29" t="s">
        <v>1902</v>
      </c>
      <c r="H291" s="7"/>
    </row>
    <row r="292" spans="1:8" x14ac:dyDescent="0.25">
      <c r="A292" s="96" t="s">
        <v>3520</v>
      </c>
      <c r="B292" s="47" t="s">
        <v>1542</v>
      </c>
      <c r="C292" s="96" t="s">
        <v>320</v>
      </c>
      <c r="D292" s="96" t="s">
        <v>352</v>
      </c>
      <c r="E292" s="22" t="s">
        <v>3567</v>
      </c>
      <c r="F292" s="28"/>
      <c r="G292" s="29" t="s">
        <v>1902</v>
      </c>
    </row>
    <row r="293" spans="1:8" x14ac:dyDescent="0.25">
      <c r="A293" s="20" t="s">
        <v>1087</v>
      </c>
      <c r="B293" s="47" t="s">
        <v>1277</v>
      </c>
      <c r="C293" s="24" t="s">
        <v>2104</v>
      </c>
      <c r="D293" s="20" t="s">
        <v>309</v>
      </c>
      <c r="E293" s="90" t="s">
        <v>2267</v>
      </c>
      <c r="F293" s="19" t="s">
        <v>3947</v>
      </c>
      <c r="G293" s="21" t="s">
        <v>310</v>
      </c>
    </row>
    <row r="294" spans="1:8" x14ac:dyDescent="0.25">
      <c r="A294" s="20" t="s">
        <v>1087</v>
      </c>
      <c r="B294" s="47" t="s">
        <v>1278</v>
      </c>
      <c r="C294" s="24" t="s">
        <v>2104</v>
      </c>
      <c r="D294" s="33">
        <v>44497</v>
      </c>
      <c r="E294" s="90" t="s">
        <v>2267</v>
      </c>
      <c r="F294" s="19" t="s">
        <v>3947</v>
      </c>
      <c r="G294" s="21" t="s">
        <v>310</v>
      </c>
    </row>
    <row r="295" spans="1:8" x14ac:dyDescent="0.25">
      <c r="A295" s="89" t="s">
        <v>1087</v>
      </c>
      <c r="B295" s="47" t="s">
        <v>1288</v>
      </c>
      <c r="C295" s="24" t="s">
        <v>320</v>
      </c>
      <c r="D295" s="24" t="s">
        <v>2104</v>
      </c>
      <c r="E295" s="22" t="s">
        <v>3567</v>
      </c>
      <c r="F295" s="26"/>
      <c r="G295" s="21" t="s">
        <v>1902</v>
      </c>
    </row>
    <row r="296" spans="1:8" x14ac:dyDescent="0.25">
      <c r="A296" s="89" t="s">
        <v>1087</v>
      </c>
      <c r="B296" s="47" t="s">
        <v>1289</v>
      </c>
      <c r="C296" s="24" t="s">
        <v>1079</v>
      </c>
      <c r="D296" s="24" t="s">
        <v>1907</v>
      </c>
      <c r="E296" s="22" t="s">
        <v>3567</v>
      </c>
      <c r="F296" s="26"/>
      <c r="G296" s="21" t="s">
        <v>1902</v>
      </c>
    </row>
    <row r="297" spans="1:8" x14ac:dyDescent="0.25">
      <c r="A297" s="89" t="s">
        <v>1087</v>
      </c>
      <c r="B297" s="47" t="s">
        <v>1614</v>
      </c>
      <c r="C297" s="24" t="s">
        <v>320</v>
      </c>
      <c r="D297" s="24" t="s">
        <v>2271</v>
      </c>
      <c r="E297" s="90" t="s">
        <v>2272</v>
      </c>
      <c r="F297" s="26"/>
      <c r="G297" s="21" t="s">
        <v>310</v>
      </c>
    </row>
    <row r="298" spans="1:8" x14ac:dyDescent="0.25">
      <c r="A298" s="89" t="s">
        <v>1087</v>
      </c>
      <c r="B298" s="47" t="s">
        <v>1619</v>
      </c>
      <c r="C298" s="24">
        <v>1</v>
      </c>
      <c r="D298" s="24">
        <v>0</v>
      </c>
      <c r="E298" s="90" t="s">
        <v>2272</v>
      </c>
      <c r="F298" s="26"/>
      <c r="G298" s="21" t="s">
        <v>310</v>
      </c>
    </row>
    <row r="299" spans="1:8" x14ac:dyDescent="0.25">
      <c r="A299" s="89" t="s">
        <v>1087</v>
      </c>
      <c r="B299" s="47" t="s">
        <v>2270</v>
      </c>
      <c r="C299" s="24" t="s">
        <v>2104</v>
      </c>
      <c r="D299" s="24">
        <v>1</v>
      </c>
      <c r="E299" s="90" t="s">
        <v>2272</v>
      </c>
      <c r="F299" s="26"/>
      <c r="G299" s="21" t="s">
        <v>310</v>
      </c>
    </row>
    <row r="300" spans="1:8" x14ac:dyDescent="0.25">
      <c r="A300" s="89" t="s">
        <v>1087</v>
      </c>
      <c r="B300" s="47" t="s">
        <v>1622</v>
      </c>
      <c r="C300" s="24" t="s">
        <v>1081</v>
      </c>
      <c r="D300" s="24" t="s">
        <v>2104</v>
      </c>
      <c r="E300" s="90" t="s">
        <v>2272</v>
      </c>
      <c r="F300" s="26"/>
      <c r="G300" s="21" t="s">
        <v>310</v>
      </c>
    </row>
    <row r="301" spans="1:8" x14ac:dyDescent="0.25">
      <c r="A301" s="20" t="s">
        <v>1109</v>
      </c>
      <c r="B301" s="47" t="s">
        <v>1285</v>
      </c>
      <c r="C301" s="20" t="s">
        <v>1972</v>
      </c>
      <c r="D301" s="20" t="s">
        <v>1905</v>
      </c>
      <c r="E301" s="87" t="s">
        <v>2102</v>
      </c>
      <c r="F301" s="19" t="s">
        <v>2103</v>
      </c>
      <c r="G301" s="21" t="s">
        <v>310</v>
      </c>
    </row>
    <row r="302" spans="1:8" s="6" customFormat="1" x14ac:dyDescent="0.25">
      <c r="A302" s="20" t="s">
        <v>1109</v>
      </c>
      <c r="B302" s="47" t="s">
        <v>1277</v>
      </c>
      <c r="C302" s="20" t="s">
        <v>1099</v>
      </c>
      <c r="D302" s="20" t="s">
        <v>478</v>
      </c>
      <c r="E302" s="87" t="s">
        <v>2102</v>
      </c>
      <c r="F302" s="19"/>
      <c r="G302" s="21" t="s">
        <v>310</v>
      </c>
    </row>
    <row r="303" spans="1:8" s="6" customFormat="1" x14ac:dyDescent="0.25">
      <c r="A303" s="20" t="s">
        <v>1129</v>
      </c>
      <c r="B303" s="47" t="s">
        <v>1277</v>
      </c>
      <c r="C303" s="24" t="s">
        <v>2104</v>
      </c>
      <c r="D303" s="20" t="s">
        <v>1149</v>
      </c>
      <c r="E303" s="90" t="s">
        <v>2267</v>
      </c>
      <c r="F303" s="19" t="s">
        <v>3947</v>
      </c>
      <c r="G303" s="21" t="s">
        <v>310</v>
      </c>
    </row>
    <row r="304" spans="1:8" s="6" customFormat="1" x14ac:dyDescent="0.25">
      <c r="A304" s="20" t="s">
        <v>1129</v>
      </c>
      <c r="B304" s="47" t="s">
        <v>1278</v>
      </c>
      <c r="C304" s="24" t="s">
        <v>2104</v>
      </c>
      <c r="D304" s="33">
        <v>44529</v>
      </c>
      <c r="E304" s="90" t="s">
        <v>2267</v>
      </c>
      <c r="F304" s="19" t="s">
        <v>3947</v>
      </c>
      <c r="G304" s="21" t="s">
        <v>310</v>
      </c>
    </row>
    <row r="305" spans="1:8" s="6" customFormat="1" x14ac:dyDescent="0.25">
      <c r="A305" s="89" t="s">
        <v>1129</v>
      </c>
      <c r="B305" s="47" t="s">
        <v>1288</v>
      </c>
      <c r="C305" s="24" t="s">
        <v>320</v>
      </c>
      <c r="D305" s="24" t="s">
        <v>2104</v>
      </c>
      <c r="E305" s="22" t="s">
        <v>3567</v>
      </c>
      <c r="F305" s="26"/>
      <c r="G305" s="21" t="s">
        <v>1902</v>
      </c>
    </row>
    <row r="306" spans="1:8" s="6" customFormat="1" x14ac:dyDescent="0.25">
      <c r="A306" s="89" t="s">
        <v>1129</v>
      </c>
      <c r="B306" s="47" t="s">
        <v>1289</v>
      </c>
      <c r="C306" s="24" t="s">
        <v>1111</v>
      </c>
      <c r="D306" s="24" t="s">
        <v>1907</v>
      </c>
      <c r="E306" s="22" t="s">
        <v>3567</v>
      </c>
      <c r="F306" s="26"/>
      <c r="G306" s="21" t="s">
        <v>1902</v>
      </c>
    </row>
    <row r="307" spans="1:8" s="6" customFormat="1" x14ac:dyDescent="0.25">
      <c r="A307" s="89" t="s">
        <v>1174</v>
      </c>
      <c r="B307" s="47" t="s">
        <v>1288</v>
      </c>
      <c r="C307" s="24" t="s">
        <v>320</v>
      </c>
      <c r="D307" s="24" t="s">
        <v>2104</v>
      </c>
      <c r="E307" s="22" t="s">
        <v>3567</v>
      </c>
      <c r="F307" s="26"/>
      <c r="G307" s="21" t="s">
        <v>1902</v>
      </c>
    </row>
    <row r="308" spans="1:8" x14ac:dyDescent="0.25">
      <c r="A308" s="89" t="s">
        <v>1174</v>
      </c>
      <c r="B308" s="47" t="s">
        <v>1289</v>
      </c>
      <c r="C308" s="24" t="s">
        <v>1159</v>
      </c>
      <c r="D308" s="24" t="s">
        <v>1946</v>
      </c>
      <c r="E308" s="22" t="s">
        <v>3567</v>
      </c>
      <c r="F308" s="26"/>
      <c r="G308" s="21" t="s">
        <v>1902</v>
      </c>
    </row>
    <row r="309" spans="1:8" x14ac:dyDescent="0.25">
      <c r="A309" s="20" t="s">
        <v>1185</v>
      </c>
      <c r="B309" s="47" t="s">
        <v>1285</v>
      </c>
      <c r="C309" s="20" t="s">
        <v>1972</v>
      </c>
      <c r="D309" s="20" t="s">
        <v>1905</v>
      </c>
      <c r="E309" s="87" t="s">
        <v>2102</v>
      </c>
      <c r="F309" s="19" t="s">
        <v>2103</v>
      </c>
      <c r="G309" s="21" t="s">
        <v>310</v>
      </c>
    </row>
    <row r="310" spans="1:8" x14ac:dyDescent="0.25">
      <c r="A310" s="94" t="s">
        <v>1129</v>
      </c>
      <c r="B310" s="47" t="s">
        <v>1465</v>
      </c>
      <c r="C310" s="94" t="s">
        <v>1113</v>
      </c>
      <c r="D310" s="28" t="s">
        <v>2104</v>
      </c>
      <c r="E310" s="22" t="s">
        <v>3567</v>
      </c>
      <c r="F310" s="28"/>
      <c r="G310" s="29" t="s">
        <v>1902</v>
      </c>
      <c r="H310" s="9"/>
    </row>
    <row r="311" spans="1:8" x14ac:dyDescent="0.25">
      <c r="A311" s="94" t="s">
        <v>1129</v>
      </c>
      <c r="B311" s="47" t="s">
        <v>1462</v>
      </c>
      <c r="C311" s="89">
        <v>1</v>
      </c>
      <c r="D311" s="34">
        <v>0</v>
      </c>
      <c r="E311" s="22" t="s">
        <v>3567</v>
      </c>
      <c r="F311" s="28"/>
      <c r="G311" s="29" t="s">
        <v>1902</v>
      </c>
      <c r="H311" s="9"/>
    </row>
    <row r="312" spans="1:8" x14ac:dyDescent="0.25">
      <c r="A312" s="94" t="s">
        <v>1129</v>
      </c>
      <c r="B312" s="47" t="s">
        <v>1452</v>
      </c>
      <c r="C312" s="89">
        <v>0</v>
      </c>
      <c r="D312" s="28">
        <v>1</v>
      </c>
      <c r="E312" s="22" t="s">
        <v>3567</v>
      </c>
      <c r="F312" s="28"/>
      <c r="G312" s="29" t="s">
        <v>1902</v>
      </c>
    </row>
    <row r="313" spans="1:8" x14ac:dyDescent="0.25">
      <c r="A313" s="94" t="s">
        <v>1129</v>
      </c>
      <c r="B313" s="47" t="s">
        <v>1447</v>
      </c>
      <c r="C313" s="89" t="s">
        <v>2067</v>
      </c>
      <c r="D313" s="28" t="s">
        <v>3561</v>
      </c>
      <c r="E313" s="22" t="s">
        <v>3567</v>
      </c>
      <c r="F313" s="28"/>
      <c r="G313" s="29" t="s">
        <v>1902</v>
      </c>
    </row>
    <row r="314" spans="1:8" x14ac:dyDescent="0.25">
      <c r="A314" s="89" t="s">
        <v>955</v>
      </c>
      <c r="B314" s="47" t="s">
        <v>1630</v>
      </c>
      <c r="C314" s="24" t="s">
        <v>2104</v>
      </c>
      <c r="D314" s="24" t="s">
        <v>1208</v>
      </c>
      <c r="E314" s="90" t="s">
        <v>2267</v>
      </c>
      <c r="F314" s="26" t="s">
        <v>3947</v>
      </c>
      <c r="G314" s="21" t="s">
        <v>1902</v>
      </c>
      <c r="H314" s="9"/>
    </row>
    <row r="315" spans="1:8" x14ac:dyDescent="0.25">
      <c r="A315" s="20" t="s">
        <v>967</v>
      </c>
      <c r="B315" s="47" t="s">
        <v>1285</v>
      </c>
      <c r="C315" s="20" t="s">
        <v>1972</v>
      </c>
      <c r="D315" s="20" t="s">
        <v>1905</v>
      </c>
      <c r="E315" s="87" t="s">
        <v>2102</v>
      </c>
      <c r="F315" s="19" t="s">
        <v>2103</v>
      </c>
      <c r="G315" s="21" t="s">
        <v>310</v>
      </c>
      <c r="H315" s="10"/>
    </row>
    <row r="316" spans="1:8" x14ac:dyDescent="0.25">
      <c r="A316" s="89" t="s">
        <v>967</v>
      </c>
      <c r="B316" s="47" t="s">
        <v>1614</v>
      </c>
      <c r="C316" s="24" t="s">
        <v>320</v>
      </c>
      <c r="D316" s="24" t="s">
        <v>2271</v>
      </c>
      <c r="E316" s="90" t="s">
        <v>2272</v>
      </c>
      <c r="F316" s="26"/>
      <c r="G316" s="21" t="s">
        <v>310</v>
      </c>
      <c r="H316" s="7"/>
    </row>
    <row r="317" spans="1:8" x14ac:dyDescent="0.25">
      <c r="A317" s="89" t="s">
        <v>967</v>
      </c>
      <c r="B317" s="47" t="s">
        <v>1619</v>
      </c>
      <c r="C317" s="24">
        <v>1</v>
      </c>
      <c r="D317" s="24">
        <v>0</v>
      </c>
      <c r="E317" s="90" t="s">
        <v>2272</v>
      </c>
      <c r="F317" s="26"/>
      <c r="G317" s="21" t="s">
        <v>310</v>
      </c>
      <c r="H317" s="7"/>
    </row>
    <row r="318" spans="1:8" s="6" customFormat="1" x14ac:dyDescent="0.25">
      <c r="A318" s="89" t="s">
        <v>967</v>
      </c>
      <c r="B318" s="47" t="s">
        <v>2270</v>
      </c>
      <c r="C318" s="24" t="s">
        <v>2104</v>
      </c>
      <c r="D318" s="24">
        <v>1</v>
      </c>
      <c r="E318" s="90" t="s">
        <v>2272</v>
      </c>
      <c r="F318" s="26"/>
      <c r="G318" s="21" t="s">
        <v>310</v>
      </c>
    </row>
    <row r="319" spans="1:8" s="6" customFormat="1" x14ac:dyDescent="0.25">
      <c r="A319" s="89" t="s">
        <v>967</v>
      </c>
      <c r="B319" s="47" t="s">
        <v>1622</v>
      </c>
      <c r="C319" s="24" t="s">
        <v>959</v>
      </c>
      <c r="D319" s="24" t="s">
        <v>2104</v>
      </c>
      <c r="E319" s="90" t="s">
        <v>2272</v>
      </c>
      <c r="F319" s="26"/>
      <c r="G319" s="21" t="s">
        <v>310</v>
      </c>
    </row>
    <row r="320" spans="1:8" s="6" customFormat="1" x14ac:dyDescent="0.25">
      <c r="A320" s="89" t="s">
        <v>967</v>
      </c>
      <c r="B320" s="47" t="s">
        <v>1630</v>
      </c>
      <c r="C320" s="24" t="s">
        <v>2104</v>
      </c>
      <c r="D320" s="89" t="s">
        <v>1208</v>
      </c>
      <c r="E320" s="90" t="s">
        <v>2267</v>
      </c>
      <c r="F320" s="26" t="s">
        <v>3947</v>
      </c>
      <c r="G320" s="21" t="s">
        <v>1902</v>
      </c>
    </row>
    <row r="321" spans="1:7" x14ac:dyDescent="0.25">
      <c r="A321" s="89" t="s">
        <v>976</v>
      </c>
      <c r="B321" s="47" t="s">
        <v>1630</v>
      </c>
      <c r="C321" s="24" t="s">
        <v>2104</v>
      </c>
      <c r="D321" s="89" t="s">
        <v>1208</v>
      </c>
      <c r="E321" s="90" t="s">
        <v>2267</v>
      </c>
      <c r="F321" s="26" t="s">
        <v>3947</v>
      </c>
      <c r="G321" s="21" t="s">
        <v>1902</v>
      </c>
    </row>
    <row r="322" spans="1:7" x14ac:dyDescent="0.25">
      <c r="A322" s="20" t="s">
        <v>983</v>
      </c>
      <c r="B322" s="47" t="s">
        <v>1285</v>
      </c>
      <c r="C322" s="20" t="s">
        <v>1972</v>
      </c>
      <c r="D322" s="20" t="s">
        <v>1905</v>
      </c>
      <c r="E322" s="87" t="s">
        <v>2102</v>
      </c>
      <c r="F322" s="19" t="s">
        <v>2103</v>
      </c>
      <c r="G322" s="21" t="s">
        <v>310</v>
      </c>
    </row>
    <row r="323" spans="1:7" x14ac:dyDescent="0.25">
      <c r="A323" s="89" t="s">
        <v>983</v>
      </c>
      <c r="B323" s="47" t="s">
        <v>1614</v>
      </c>
      <c r="C323" s="24" t="s">
        <v>320</v>
      </c>
      <c r="D323" s="24" t="s">
        <v>2271</v>
      </c>
      <c r="E323" s="90" t="s">
        <v>2272</v>
      </c>
      <c r="F323" s="26"/>
      <c r="G323" s="21" t="s">
        <v>310</v>
      </c>
    </row>
    <row r="324" spans="1:7" x14ac:dyDescent="0.25">
      <c r="A324" s="89" t="s">
        <v>983</v>
      </c>
      <c r="B324" s="47" t="s">
        <v>1619</v>
      </c>
      <c r="C324" s="24">
        <v>1</v>
      </c>
      <c r="D324" s="24">
        <v>0</v>
      </c>
      <c r="E324" s="90" t="s">
        <v>2272</v>
      </c>
      <c r="F324" s="26"/>
      <c r="G324" s="21" t="s">
        <v>310</v>
      </c>
    </row>
    <row r="325" spans="1:7" s="6" customFormat="1" x14ac:dyDescent="0.25">
      <c r="A325" s="89" t="s">
        <v>983</v>
      </c>
      <c r="B325" s="47" t="s">
        <v>2270</v>
      </c>
      <c r="C325" s="24" t="s">
        <v>2104</v>
      </c>
      <c r="D325" s="24">
        <v>1</v>
      </c>
      <c r="E325" s="90" t="s">
        <v>2272</v>
      </c>
      <c r="F325" s="26"/>
      <c r="G325" s="21" t="s">
        <v>310</v>
      </c>
    </row>
    <row r="326" spans="1:7" s="6" customFormat="1" x14ac:dyDescent="0.25">
      <c r="A326" s="89" t="s">
        <v>983</v>
      </c>
      <c r="B326" s="47" t="s">
        <v>1622</v>
      </c>
      <c r="C326" s="24" t="s">
        <v>889</v>
      </c>
      <c r="D326" s="24" t="s">
        <v>2104</v>
      </c>
      <c r="E326" s="90" t="s">
        <v>2272</v>
      </c>
      <c r="F326" s="26"/>
      <c r="G326" s="21" t="s">
        <v>310</v>
      </c>
    </row>
    <row r="327" spans="1:7" s="6" customFormat="1" x14ac:dyDescent="0.25">
      <c r="A327" s="20" t="s">
        <v>1039</v>
      </c>
      <c r="B327" s="47" t="s">
        <v>1704</v>
      </c>
      <c r="C327" s="24" t="s">
        <v>320</v>
      </c>
      <c r="D327" s="20" t="s">
        <v>2264</v>
      </c>
      <c r="E327" s="22" t="s">
        <v>3567</v>
      </c>
      <c r="F327" s="19"/>
      <c r="G327" s="21" t="s">
        <v>310</v>
      </c>
    </row>
    <row r="328" spans="1:7" s="6" customFormat="1" x14ac:dyDescent="0.25">
      <c r="A328" s="20" t="s">
        <v>1039</v>
      </c>
      <c r="B328" s="47" t="s">
        <v>1711</v>
      </c>
      <c r="C328" s="20">
        <v>1</v>
      </c>
      <c r="D328" s="20">
        <v>0</v>
      </c>
      <c r="E328" s="22" t="s">
        <v>3567</v>
      </c>
      <c r="F328" s="19"/>
      <c r="G328" s="21" t="s">
        <v>310</v>
      </c>
    </row>
    <row r="329" spans="1:7" s="6" customFormat="1" x14ac:dyDescent="0.25">
      <c r="A329" s="20" t="s">
        <v>1039</v>
      </c>
      <c r="B329" s="47" t="s">
        <v>1714</v>
      </c>
      <c r="C329" s="20" t="s">
        <v>1714</v>
      </c>
      <c r="D329" s="20" t="s">
        <v>2106</v>
      </c>
      <c r="E329" s="22" t="s">
        <v>3567</v>
      </c>
      <c r="F329" s="19"/>
      <c r="G329" s="21" t="s">
        <v>310</v>
      </c>
    </row>
    <row r="330" spans="1:7" s="6" customFormat="1" x14ac:dyDescent="0.25">
      <c r="A330" s="20" t="s">
        <v>1039</v>
      </c>
      <c r="B330" s="47" t="s">
        <v>1292</v>
      </c>
      <c r="C330" s="20" t="s">
        <v>2106</v>
      </c>
      <c r="D330" s="20">
        <v>0</v>
      </c>
      <c r="E330" s="90" t="s">
        <v>2267</v>
      </c>
      <c r="F330" s="26" t="s">
        <v>3947</v>
      </c>
      <c r="G330" s="21" t="s">
        <v>1902</v>
      </c>
    </row>
    <row r="331" spans="1:7" s="6" customFormat="1" x14ac:dyDescent="0.25">
      <c r="A331" s="89" t="s">
        <v>1069</v>
      </c>
      <c r="B331" s="47" t="s">
        <v>1288</v>
      </c>
      <c r="C331" s="24" t="s">
        <v>320</v>
      </c>
      <c r="D331" s="24" t="s">
        <v>2104</v>
      </c>
      <c r="E331" s="22" t="s">
        <v>3567</v>
      </c>
      <c r="F331" s="26"/>
      <c r="G331" s="21" t="s">
        <v>1902</v>
      </c>
    </row>
    <row r="332" spans="1:7" s="6" customFormat="1" x14ac:dyDescent="0.25">
      <c r="A332" s="89" t="s">
        <v>1069</v>
      </c>
      <c r="B332" s="47" t="s">
        <v>1289</v>
      </c>
      <c r="C332" s="24" t="s">
        <v>1059</v>
      </c>
      <c r="D332" s="24" t="s">
        <v>1907</v>
      </c>
      <c r="E332" s="22" t="s">
        <v>3567</v>
      </c>
      <c r="F332" s="26"/>
      <c r="G332" s="21" t="s">
        <v>1902</v>
      </c>
    </row>
    <row r="333" spans="1:7" s="6" customFormat="1" x14ac:dyDescent="0.25">
      <c r="A333" s="94" t="s">
        <v>967</v>
      </c>
      <c r="B333" s="47" t="s">
        <v>1611</v>
      </c>
      <c r="C333" s="89" t="s">
        <v>2106</v>
      </c>
      <c r="D333" s="28" t="s">
        <v>355</v>
      </c>
      <c r="E333" s="29" t="s">
        <v>2267</v>
      </c>
      <c r="F333" s="20" t="s">
        <v>3947</v>
      </c>
      <c r="G333" s="29" t="s">
        <v>1902</v>
      </c>
    </row>
    <row r="334" spans="1:7" s="6" customFormat="1" x14ac:dyDescent="0.25">
      <c r="A334" s="94" t="s">
        <v>983</v>
      </c>
      <c r="B334" s="47" t="s">
        <v>1611</v>
      </c>
      <c r="C334" s="89" t="s">
        <v>2106</v>
      </c>
      <c r="D334" s="28" t="s">
        <v>355</v>
      </c>
      <c r="E334" s="29" t="s">
        <v>2267</v>
      </c>
      <c r="F334" s="20" t="s">
        <v>3947</v>
      </c>
      <c r="G334" s="29" t="s">
        <v>1902</v>
      </c>
    </row>
    <row r="335" spans="1:7" s="6" customFormat="1" x14ac:dyDescent="0.25">
      <c r="A335" s="94" t="s">
        <v>955</v>
      </c>
      <c r="B335" s="47" t="s">
        <v>1614</v>
      </c>
      <c r="C335" s="89" t="s">
        <v>320</v>
      </c>
      <c r="D335" s="28" t="s">
        <v>428</v>
      </c>
      <c r="E335" s="29" t="s">
        <v>2267</v>
      </c>
      <c r="F335" s="20" t="s">
        <v>4712</v>
      </c>
      <c r="G335" s="29" t="s">
        <v>1902</v>
      </c>
    </row>
    <row r="336" spans="1:7" s="6" customFormat="1" x14ac:dyDescent="0.25">
      <c r="A336" s="94" t="s">
        <v>955</v>
      </c>
      <c r="B336" s="47" t="s">
        <v>1619</v>
      </c>
      <c r="C336" s="89">
        <v>1</v>
      </c>
      <c r="D336" s="28">
        <v>0</v>
      </c>
      <c r="E336" s="29" t="s">
        <v>2267</v>
      </c>
      <c r="F336" s="20" t="s">
        <v>4712</v>
      </c>
      <c r="G336" s="29" t="s">
        <v>1902</v>
      </c>
    </row>
    <row r="337" spans="1:7" s="6" customFormat="1" x14ac:dyDescent="0.25">
      <c r="A337" s="94" t="s">
        <v>955</v>
      </c>
      <c r="B337" s="47" t="s">
        <v>1621</v>
      </c>
      <c r="C337" s="89">
        <v>0</v>
      </c>
      <c r="D337" s="28">
        <v>1</v>
      </c>
      <c r="E337" s="29" t="s">
        <v>2267</v>
      </c>
      <c r="F337" s="20" t="s">
        <v>4712</v>
      </c>
      <c r="G337" s="29" t="s">
        <v>1902</v>
      </c>
    </row>
    <row r="338" spans="1:7" s="6" customFormat="1" x14ac:dyDescent="0.25">
      <c r="A338" s="94" t="s">
        <v>967</v>
      </c>
      <c r="B338" s="47" t="s">
        <v>1631</v>
      </c>
      <c r="C338" s="89" t="s">
        <v>2106</v>
      </c>
      <c r="D338" s="94">
        <v>0</v>
      </c>
      <c r="E338" s="29" t="s">
        <v>3562</v>
      </c>
      <c r="F338" s="28"/>
      <c r="G338" s="29" t="s">
        <v>1902</v>
      </c>
    </row>
    <row r="339" spans="1:7" s="6" customFormat="1" x14ac:dyDescent="0.25">
      <c r="A339" s="94" t="s">
        <v>967</v>
      </c>
      <c r="B339" s="47" t="s">
        <v>1632</v>
      </c>
      <c r="C339" s="89" t="s">
        <v>2106</v>
      </c>
      <c r="D339" s="94">
        <v>0</v>
      </c>
      <c r="E339" s="29" t="s">
        <v>3562</v>
      </c>
      <c r="F339" s="28"/>
      <c r="G339" s="29" t="s">
        <v>1902</v>
      </c>
    </row>
    <row r="340" spans="1:7" s="6" customFormat="1" x14ac:dyDescent="0.25">
      <c r="A340" s="94" t="s">
        <v>967</v>
      </c>
      <c r="B340" s="47" t="s">
        <v>1633</v>
      </c>
      <c r="C340" s="89" t="s">
        <v>2106</v>
      </c>
      <c r="D340" s="94">
        <v>0</v>
      </c>
      <c r="E340" s="29" t="s">
        <v>3562</v>
      </c>
      <c r="F340" s="28"/>
      <c r="G340" s="29" t="s">
        <v>1902</v>
      </c>
    </row>
    <row r="341" spans="1:7" s="6" customFormat="1" x14ac:dyDescent="0.25">
      <c r="A341" s="94" t="s">
        <v>967</v>
      </c>
      <c r="B341" s="47" t="s">
        <v>1634</v>
      </c>
      <c r="C341" s="89" t="s">
        <v>2106</v>
      </c>
      <c r="D341" s="94">
        <v>1</v>
      </c>
      <c r="E341" s="29" t="s">
        <v>3562</v>
      </c>
      <c r="F341" s="28"/>
      <c r="G341" s="29" t="s">
        <v>1902</v>
      </c>
    </row>
    <row r="342" spans="1:7" s="6" customFormat="1" x14ac:dyDescent="0.25">
      <c r="A342" s="94" t="s">
        <v>983</v>
      </c>
      <c r="B342" s="47" t="s">
        <v>1631</v>
      </c>
      <c r="C342" s="89" t="s">
        <v>2106</v>
      </c>
      <c r="D342" s="94">
        <v>1</v>
      </c>
      <c r="E342" s="29" t="s">
        <v>3562</v>
      </c>
      <c r="F342" s="89"/>
      <c r="G342" s="29" t="s">
        <v>1902</v>
      </c>
    </row>
    <row r="343" spans="1:7" s="6" customFormat="1" x14ac:dyDescent="0.25">
      <c r="A343" s="94" t="s">
        <v>983</v>
      </c>
      <c r="B343" s="47" t="s">
        <v>1632</v>
      </c>
      <c r="C343" s="89" t="s">
        <v>2106</v>
      </c>
      <c r="D343" s="94">
        <v>0</v>
      </c>
      <c r="E343" s="29" t="s">
        <v>3562</v>
      </c>
      <c r="F343" s="89"/>
      <c r="G343" s="29" t="s">
        <v>1902</v>
      </c>
    </row>
    <row r="344" spans="1:7" s="6" customFormat="1" x14ac:dyDescent="0.25">
      <c r="A344" s="94" t="s">
        <v>983</v>
      </c>
      <c r="B344" s="47" t="s">
        <v>1633</v>
      </c>
      <c r="C344" s="89" t="s">
        <v>2106</v>
      </c>
      <c r="D344" s="94">
        <v>0</v>
      </c>
      <c r="E344" s="29" t="s">
        <v>3562</v>
      </c>
      <c r="F344" s="89"/>
      <c r="G344" s="29" t="s">
        <v>1902</v>
      </c>
    </row>
    <row r="345" spans="1:7" s="6" customFormat="1" x14ac:dyDescent="0.25">
      <c r="A345" s="94" t="s">
        <v>983</v>
      </c>
      <c r="B345" s="47" t="s">
        <v>1634</v>
      </c>
      <c r="C345" s="89" t="s">
        <v>2106</v>
      </c>
      <c r="D345" s="94">
        <v>0</v>
      </c>
      <c r="E345" s="29" t="s">
        <v>3562</v>
      </c>
      <c r="F345" s="89"/>
      <c r="G345" s="29" t="s">
        <v>1902</v>
      </c>
    </row>
    <row r="346" spans="1:7" s="6" customFormat="1" x14ac:dyDescent="0.25">
      <c r="A346" s="94" t="s">
        <v>955</v>
      </c>
      <c r="B346" s="47" t="s">
        <v>1633</v>
      </c>
      <c r="C346" s="89" t="s">
        <v>2106</v>
      </c>
      <c r="D346" s="94">
        <v>0</v>
      </c>
      <c r="E346" s="29" t="s">
        <v>3562</v>
      </c>
      <c r="F346" s="28"/>
      <c r="G346" s="29" t="s">
        <v>1902</v>
      </c>
    </row>
    <row r="347" spans="1:7" s="6" customFormat="1" x14ac:dyDescent="0.25">
      <c r="A347" s="94" t="s">
        <v>955</v>
      </c>
      <c r="B347" s="47" t="s">
        <v>1634</v>
      </c>
      <c r="C347" s="89" t="s">
        <v>2106</v>
      </c>
      <c r="D347" s="94">
        <v>1</v>
      </c>
      <c r="E347" s="29" t="s">
        <v>3562</v>
      </c>
      <c r="F347" s="28"/>
      <c r="G347" s="29" t="s">
        <v>1902</v>
      </c>
    </row>
    <row r="348" spans="1:7" s="6" customFormat="1" x14ac:dyDescent="0.25">
      <c r="A348" s="94" t="s">
        <v>993</v>
      </c>
      <c r="B348" s="47" t="s">
        <v>1633</v>
      </c>
      <c r="C348" s="89" t="s">
        <v>2106</v>
      </c>
      <c r="D348" s="94">
        <v>0</v>
      </c>
      <c r="E348" s="29" t="s">
        <v>3562</v>
      </c>
      <c r="F348" s="28"/>
      <c r="G348" s="29" t="s">
        <v>1902</v>
      </c>
    </row>
    <row r="349" spans="1:7" s="6" customFormat="1" x14ac:dyDescent="0.25">
      <c r="A349" s="94" t="s">
        <v>993</v>
      </c>
      <c r="B349" s="47" t="s">
        <v>1634</v>
      </c>
      <c r="C349" s="89" t="s">
        <v>2106</v>
      </c>
      <c r="D349" s="94">
        <v>0</v>
      </c>
      <c r="E349" s="29" t="s">
        <v>3562</v>
      </c>
      <c r="F349" s="28"/>
      <c r="G349" s="29" t="s">
        <v>1902</v>
      </c>
    </row>
    <row r="350" spans="1:7" s="6" customFormat="1" x14ac:dyDescent="0.25">
      <c r="A350" s="94" t="s">
        <v>1004</v>
      </c>
      <c r="B350" s="47" t="s">
        <v>1633</v>
      </c>
      <c r="C350" s="89" t="s">
        <v>2106</v>
      </c>
      <c r="D350" s="94">
        <v>0</v>
      </c>
      <c r="E350" s="29" t="s">
        <v>3562</v>
      </c>
      <c r="F350" s="28"/>
      <c r="G350" s="29" t="s">
        <v>1902</v>
      </c>
    </row>
    <row r="351" spans="1:7" s="6" customFormat="1" x14ac:dyDescent="0.25">
      <c r="A351" s="94" t="s">
        <v>1004</v>
      </c>
      <c r="B351" s="47" t="s">
        <v>1634</v>
      </c>
      <c r="C351" s="89" t="s">
        <v>2106</v>
      </c>
      <c r="D351" s="94">
        <v>0</v>
      </c>
      <c r="E351" s="29" t="s">
        <v>3562</v>
      </c>
      <c r="F351" s="28"/>
      <c r="G351" s="29" t="s">
        <v>1902</v>
      </c>
    </row>
    <row r="352" spans="1:7" s="6" customFormat="1" x14ac:dyDescent="0.25">
      <c r="A352" s="94" t="s">
        <v>1015</v>
      </c>
      <c r="B352" s="47" t="s">
        <v>1633</v>
      </c>
      <c r="C352" s="89" t="s">
        <v>2106</v>
      </c>
      <c r="D352" s="94">
        <v>0</v>
      </c>
      <c r="E352" s="29" t="s">
        <v>3562</v>
      </c>
      <c r="F352" s="28"/>
      <c r="G352" s="29" t="s">
        <v>1902</v>
      </c>
    </row>
    <row r="353" spans="1:7" s="6" customFormat="1" x14ac:dyDescent="0.25">
      <c r="A353" s="94" t="s">
        <v>1015</v>
      </c>
      <c r="B353" s="47" t="s">
        <v>1634</v>
      </c>
      <c r="C353" s="89" t="s">
        <v>2106</v>
      </c>
      <c r="D353" s="94">
        <v>0</v>
      </c>
      <c r="E353" s="29" t="s">
        <v>3562</v>
      </c>
      <c r="F353" s="28"/>
      <c r="G353" s="29" t="s">
        <v>1902</v>
      </c>
    </row>
    <row r="354" spans="1:7" s="6" customFormat="1" x14ac:dyDescent="0.25">
      <c r="A354" s="94" t="s">
        <v>1026</v>
      </c>
      <c r="B354" s="47" t="s">
        <v>1633</v>
      </c>
      <c r="C354" s="89" t="s">
        <v>2106</v>
      </c>
      <c r="D354" s="94">
        <v>0</v>
      </c>
      <c r="E354" s="29" t="s">
        <v>3562</v>
      </c>
      <c r="F354" s="28"/>
      <c r="G354" s="29" t="s">
        <v>1902</v>
      </c>
    </row>
    <row r="355" spans="1:7" s="6" customFormat="1" x14ac:dyDescent="0.25">
      <c r="A355" s="94" t="s">
        <v>1026</v>
      </c>
      <c r="B355" s="47" t="s">
        <v>1634</v>
      </c>
      <c r="C355" s="89" t="s">
        <v>2106</v>
      </c>
      <c r="D355" s="94">
        <v>0</v>
      </c>
      <c r="E355" s="29" t="s">
        <v>3562</v>
      </c>
      <c r="F355" s="28"/>
      <c r="G355" s="29" t="s">
        <v>1902</v>
      </c>
    </row>
    <row r="356" spans="1:7" s="6" customFormat="1" x14ac:dyDescent="0.25">
      <c r="A356" s="94" t="s">
        <v>1039</v>
      </c>
      <c r="B356" s="47" t="s">
        <v>1633</v>
      </c>
      <c r="C356" s="89" t="s">
        <v>2106</v>
      </c>
      <c r="D356" s="94">
        <v>0</v>
      </c>
      <c r="E356" s="29" t="s">
        <v>3562</v>
      </c>
      <c r="F356" s="28"/>
      <c r="G356" s="29" t="s">
        <v>1902</v>
      </c>
    </row>
    <row r="357" spans="1:7" s="6" customFormat="1" x14ac:dyDescent="0.25">
      <c r="A357" s="94" t="s">
        <v>1069</v>
      </c>
      <c r="B357" s="47" t="s">
        <v>1634</v>
      </c>
      <c r="C357" s="89" t="s">
        <v>2106</v>
      </c>
      <c r="D357" s="94">
        <v>0</v>
      </c>
      <c r="E357" s="29" t="s">
        <v>3562</v>
      </c>
      <c r="F357" s="28"/>
      <c r="G357" s="29" t="s">
        <v>1902</v>
      </c>
    </row>
    <row r="358" spans="1:7" s="6" customFormat="1" x14ac:dyDescent="0.25">
      <c r="A358" s="94" t="s">
        <v>1039</v>
      </c>
      <c r="B358" s="47" t="s">
        <v>1633</v>
      </c>
      <c r="C358" s="89" t="s">
        <v>2106</v>
      </c>
      <c r="D358" s="94">
        <v>0</v>
      </c>
      <c r="E358" s="29" t="s">
        <v>3562</v>
      </c>
      <c r="F358" s="28"/>
      <c r="G358" s="29" t="s">
        <v>1902</v>
      </c>
    </row>
    <row r="359" spans="1:7" s="6" customFormat="1" x14ac:dyDescent="0.25">
      <c r="A359" s="94" t="s">
        <v>1069</v>
      </c>
      <c r="B359" s="47" t="s">
        <v>1634</v>
      </c>
      <c r="C359" s="89" t="s">
        <v>2106</v>
      </c>
      <c r="D359" s="94">
        <v>0</v>
      </c>
      <c r="E359" s="29" t="s">
        <v>3562</v>
      </c>
      <c r="F359" s="28"/>
      <c r="G359" s="29" t="s">
        <v>1902</v>
      </c>
    </row>
    <row r="360" spans="1:7" s="6" customFormat="1" x14ac:dyDescent="0.25">
      <c r="A360" s="89" t="s">
        <v>3337</v>
      </c>
      <c r="B360" s="47" t="s">
        <v>2270</v>
      </c>
      <c r="C360" s="89" t="s">
        <v>2106</v>
      </c>
      <c r="D360" s="28">
        <v>0</v>
      </c>
      <c r="E360" s="35" t="s">
        <v>3562</v>
      </c>
      <c r="F360" s="28" t="s">
        <v>3958</v>
      </c>
      <c r="G360" s="29" t="s">
        <v>1902</v>
      </c>
    </row>
    <row r="361" spans="1:7" s="6" customFormat="1" x14ac:dyDescent="0.25">
      <c r="A361" s="89" t="s">
        <v>3343</v>
      </c>
      <c r="B361" s="47" t="s">
        <v>2270</v>
      </c>
      <c r="C361" s="89" t="s">
        <v>2106</v>
      </c>
      <c r="D361" s="28">
        <v>0</v>
      </c>
      <c r="E361" s="35" t="s">
        <v>3562</v>
      </c>
      <c r="F361" s="28" t="s">
        <v>3958</v>
      </c>
      <c r="G361" s="29" t="s">
        <v>1902</v>
      </c>
    </row>
    <row r="362" spans="1:7" s="6" customFormat="1" x14ac:dyDescent="0.25">
      <c r="A362" s="89" t="s">
        <v>3349</v>
      </c>
      <c r="B362" s="47" t="s">
        <v>2270</v>
      </c>
      <c r="C362" s="89" t="s">
        <v>2106</v>
      </c>
      <c r="D362" s="28">
        <v>0</v>
      </c>
      <c r="E362" s="35" t="s">
        <v>3562</v>
      </c>
      <c r="F362" s="28" t="s">
        <v>3958</v>
      </c>
      <c r="G362" s="29" t="s">
        <v>1902</v>
      </c>
    </row>
    <row r="363" spans="1:7" s="6" customFormat="1" x14ac:dyDescent="0.25">
      <c r="A363" s="89" t="s">
        <v>3357</v>
      </c>
      <c r="B363" s="47" t="s">
        <v>2270</v>
      </c>
      <c r="C363" s="89" t="s">
        <v>2106</v>
      </c>
      <c r="D363" s="28">
        <v>0</v>
      </c>
      <c r="E363" s="35" t="s">
        <v>3562</v>
      </c>
      <c r="F363" s="28" t="s">
        <v>3958</v>
      </c>
      <c r="G363" s="29" t="s">
        <v>1902</v>
      </c>
    </row>
    <row r="364" spans="1:7" s="6" customFormat="1" x14ac:dyDescent="0.25">
      <c r="A364" s="89" t="s">
        <v>3362</v>
      </c>
      <c r="B364" s="47" t="s">
        <v>2270</v>
      </c>
      <c r="C364" s="89" t="s">
        <v>2106</v>
      </c>
      <c r="D364" s="28">
        <v>0</v>
      </c>
      <c r="E364" s="35" t="s">
        <v>3562</v>
      </c>
      <c r="F364" s="28" t="s">
        <v>3958</v>
      </c>
      <c r="G364" s="29" t="s">
        <v>1902</v>
      </c>
    </row>
    <row r="365" spans="1:7" s="6" customFormat="1" ht="15.75" customHeight="1" x14ac:dyDescent="0.25">
      <c r="A365" s="89" t="s">
        <v>3370</v>
      </c>
      <c r="B365" s="47" t="s">
        <v>2270</v>
      </c>
      <c r="C365" s="89" t="s">
        <v>2106</v>
      </c>
      <c r="D365" s="28">
        <v>0</v>
      </c>
      <c r="E365" s="35" t="s">
        <v>3562</v>
      </c>
      <c r="F365" s="28" t="s">
        <v>3958</v>
      </c>
      <c r="G365" s="29" t="s">
        <v>1902</v>
      </c>
    </row>
    <row r="366" spans="1:7" s="6" customFormat="1" x14ac:dyDescent="0.25">
      <c r="A366" s="89" t="s">
        <v>3376</v>
      </c>
      <c r="B366" s="47" t="s">
        <v>2270</v>
      </c>
      <c r="C366" s="89" t="s">
        <v>2106</v>
      </c>
      <c r="D366" s="28">
        <v>0</v>
      </c>
      <c r="E366" s="35" t="s">
        <v>3562</v>
      </c>
      <c r="F366" s="28" t="s">
        <v>3958</v>
      </c>
      <c r="G366" s="29" t="s">
        <v>1902</v>
      </c>
    </row>
    <row r="367" spans="1:7" s="6" customFormat="1" x14ac:dyDescent="0.25">
      <c r="A367" s="89" t="s">
        <v>3384</v>
      </c>
      <c r="B367" s="47" t="s">
        <v>2270</v>
      </c>
      <c r="C367" s="89" t="s">
        <v>2106</v>
      </c>
      <c r="D367" s="28">
        <v>0</v>
      </c>
      <c r="E367" s="35" t="s">
        <v>3562</v>
      </c>
      <c r="F367" s="28" t="s">
        <v>3958</v>
      </c>
      <c r="G367" s="29" t="s">
        <v>1902</v>
      </c>
    </row>
    <row r="368" spans="1:7" s="6" customFormat="1" x14ac:dyDescent="0.25">
      <c r="A368" s="89" t="s">
        <v>3393</v>
      </c>
      <c r="B368" s="47" t="s">
        <v>2270</v>
      </c>
      <c r="C368" s="89" t="s">
        <v>2106</v>
      </c>
      <c r="D368" s="28">
        <v>0</v>
      </c>
      <c r="E368" s="35" t="s">
        <v>3562</v>
      </c>
      <c r="F368" s="28" t="s">
        <v>3958</v>
      </c>
      <c r="G368" s="29" t="s">
        <v>1902</v>
      </c>
    </row>
    <row r="369" spans="1:7" s="6" customFormat="1" x14ac:dyDescent="0.25">
      <c r="A369" s="89" t="s">
        <v>3403</v>
      </c>
      <c r="B369" s="47" t="s">
        <v>2270</v>
      </c>
      <c r="C369" s="89" t="s">
        <v>2106</v>
      </c>
      <c r="D369" s="28">
        <v>0</v>
      </c>
      <c r="E369" s="35" t="s">
        <v>3562</v>
      </c>
      <c r="F369" s="28" t="s">
        <v>3958</v>
      </c>
      <c r="G369" s="29" t="s">
        <v>1902</v>
      </c>
    </row>
    <row r="370" spans="1:7" s="6" customFormat="1" x14ac:dyDescent="0.25">
      <c r="A370" s="89" t="s">
        <v>3415</v>
      </c>
      <c r="B370" s="47" t="s">
        <v>2270</v>
      </c>
      <c r="C370" s="89" t="s">
        <v>2106</v>
      </c>
      <c r="D370" s="28">
        <v>0</v>
      </c>
      <c r="E370" s="35" t="s">
        <v>3562</v>
      </c>
      <c r="F370" s="28" t="s">
        <v>3958</v>
      </c>
      <c r="G370" s="29" t="s">
        <v>1902</v>
      </c>
    </row>
    <row r="371" spans="1:7" s="6" customFormat="1" x14ac:dyDescent="0.25">
      <c r="A371" s="89" t="s">
        <v>3423</v>
      </c>
      <c r="B371" s="47" t="s">
        <v>2270</v>
      </c>
      <c r="C371" s="89" t="s">
        <v>2106</v>
      </c>
      <c r="D371" s="28">
        <v>0</v>
      </c>
      <c r="E371" s="35" t="s">
        <v>3562</v>
      </c>
      <c r="F371" s="28" t="s">
        <v>3958</v>
      </c>
      <c r="G371" s="29" t="s">
        <v>1902</v>
      </c>
    </row>
    <row r="372" spans="1:7" s="6" customFormat="1" x14ac:dyDescent="0.25">
      <c r="A372" s="89" t="s">
        <v>3432</v>
      </c>
      <c r="B372" s="47" t="s">
        <v>2270</v>
      </c>
      <c r="C372" s="89" t="s">
        <v>2106</v>
      </c>
      <c r="D372" s="28">
        <v>0</v>
      </c>
      <c r="E372" s="35" t="s">
        <v>3562</v>
      </c>
      <c r="F372" s="28" t="s">
        <v>3958</v>
      </c>
      <c r="G372" s="29" t="s">
        <v>1902</v>
      </c>
    </row>
    <row r="373" spans="1:7" s="6" customFormat="1" x14ac:dyDescent="0.25">
      <c r="A373" s="89" t="s">
        <v>3440</v>
      </c>
      <c r="B373" s="47" t="s">
        <v>2270</v>
      </c>
      <c r="C373" s="89" t="s">
        <v>2106</v>
      </c>
      <c r="D373" s="28">
        <v>0</v>
      </c>
      <c r="E373" s="35" t="s">
        <v>3562</v>
      </c>
      <c r="F373" s="28" t="s">
        <v>3958</v>
      </c>
      <c r="G373" s="29" t="s">
        <v>1902</v>
      </c>
    </row>
    <row r="374" spans="1:7" s="6" customFormat="1" x14ac:dyDescent="0.25">
      <c r="A374" s="89" t="s">
        <v>3393</v>
      </c>
      <c r="B374" s="47" t="s">
        <v>1633</v>
      </c>
      <c r="C374" s="28" t="s">
        <v>2106</v>
      </c>
      <c r="D374" s="28">
        <v>0</v>
      </c>
      <c r="E374" s="35" t="s">
        <v>3562</v>
      </c>
      <c r="F374" s="28" t="s">
        <v>3958</v>
      </c>
      <c r="G374" s="29" t="s">
        <v>1902</v>
      </c>
    </row>
    <row r="375" spans="1:7" s="6" customFormat="1" x14ac:dyDescent="0.25">
      <c r="A375" s="89" t="s">
        <v>3403</v>
      </c>
      <c r="B375" s="47" t="s">
        <v>1633</v>
      </c>
      <c r="C375" s="28" t="s">
        <v>2106</v>
      </c>
      <c r="D375" s="28">
        <v>0</v>
      </c>
      <c r="E375" s="35" t="s">
        <v>3562</v>
      </c>
      <c r="F375" s="28" t="s">
        <v>3958</v>
      </c>
      <c r="G375" s="29" t="s">
        <v>1902</v>
      </c>
    </row>
    <row r="376" spans="1:7" s="6" customFormat="1" x14ac:dyDescent="0.25">
      <c r="A376" s="89" t="s">
        <v>3415</v>
      </c>
      <c r="B376" s="47" t="s">
        <v>1633</v>
      </c>
      <c r="C376" s="28" t="s">
        <v>2106</v>
      </c>
      <c r="D376" s="28">
        <v>0</v>
      </c>
      <c r="E376" s="35" t="s">
        <v>3562</v>
      </c>
      <c r="F376" s="28" t="s">
        <v>3958</v>
      </c>
      <c r="G376" s="29" t="s">
        <v>1902</v>
      </c>
    </row>
    <row r="377" spans="1:7" s="6" customFormat="1" x14ac:dyDescent="0.25">
      <c r="A377" s="89" t="s">
        <v>3423</v>
      </c>
      <c r="B377" s="47" t="s">
        <v>1633</v>
      </c>
      <c r="C377" s="28" t="s">
        <v>2106</v>
      </c>
      <c r="D377" s="28">
        <v>0</v>
      </c>
      <c r="E377" s="35" t="s">
        <v>3562</v>
      </c>
      <c r="F377" s="28" t="s">
        <v>3958</v>
      </c>
      <c r="G377" s="29" t="s">
        <v>1902</v>
      </c>
    </row>
    <row r="378" spans="1:7" s="6" customFormat="1" x14ac:dyDescent="0.25">
      <c r="A378" s="89" t="s">
        <v>3432</v>
      </c>
      <c r="B378" s="47" t="s">
        <v>1633</v>
      </c>
      <c r="C378" s="28" t="s">
        <v>2106</v>
      </c>
      <c r="D378" s="28">
        <v>0</v>
      </c>
      <c r="E378" s="35" t="s">
        <v>3562</v>
      </c>
      <c r="F378" s="28" t="s">
        <v>3958</v>
      </c>
      <c r="G378" s="29" t="s">
        <v>1902</v>
      </c>
    </row>
    <row r="379" spans="1:7" s="6" customFormat="1" x14ac:dyDescent="0.25">
      <c r="A379" s="89" t="s">
        <v>3440</v>
      </c>
      <c r="B379" s="47" t="s">
        <v>1633</v>
      </c>
      <c r="C379" s="28" t="s">
        <v>2106</v>
      </c>
      <c r="D379" s="28">
        <v>0</v>
      </c>
      <c r="E379" s="35" t="s">
        <v>3562</v>
      </c>
      <c r="F379" s="28" t="s">
        <v>3958</v>
      </c>
      <c r="G379" s="29" t="s">
        <v>1902</v>
      </c>
    </row>
    <row r="380" spans="1:7" s="6" customFormat="1" x14ac:dyDescent="0.25">
      <c r="A380" s="89" t="s">
        <v>3393</v>
      </c>
      <c r="B380" s="47" t="s">
        <v>1634</v>
      </c>
      <c r="C380" s="28" t="s">
        <v>2106</v>
      </c>
      <c r="D380" s="28">
        <v>0</v>
      </c>
      <c r="E380" s="35" t="s">
        <v>3562</v>
      </c>
      <c r="F380" s="28" t="s">
        <v>3958</v>
      </c>
      <c r="G380" s="29" t="s">
        <v>1902</v>
      </c>
    </row>
    <row r="381" spans="1:7" s="6" customFormat="1" x14ac:dyDescent="0.25">
      <c r="A381" s="89" t="s">
        <v>3403</v>
      </c>
      <c r="B381" s="47" t="s">
        <v>1634</v>
      </c>
      <c r="C381" s="28" t="s">
        <v>2106</v>
      </c>
      <c r="D381" s="28">
        <v>0</v>
      </c>
      <c r="E381" s="35" t="s">
        <v>3562</v>
      </c>
      <c r="F381" s="28" t="s">
        <v>3958</v>
      </c>
      <c r="G381" s="29" t="s">
        <v>1902</v>
      </c>
    </row>
    <row r="382" spans="1:7" s="6" customFormat="1" x14ac:dyDescent="0.25">
      <c r="A382" s="89" t="s">
        <v>3415</v>
      </c>
      <c r="B382" s="47" t="s">
        <v>1634</v>
      </c>
      <c r="C382" s="28" t="s">
        <v>2106</v>
      </c>
      <c r="D382" s="28">
        <v>0</v>
      </c>
      <c r="E382" s="35" t="s">
        <v>3562</v>
      </c>
      <c r="F382" s="28" t="s">
        <v>3958</v>
      </c>
      <c r="G382" s="29" t="s">
        <v>1902</v>
      </c>
    </row>
    <row r="383" spans="1:7" s="6" customFormat="1" x14ac:dyDescent="0.25">
      <c r="A383" s="89" t="s">
        <v>3423</v>
      </c>
      <c r="B383" s="47" t="s">
        <v>1634</v>
      </c>
      <c r="C383" s="28" t="s">
        <v>2106</v>
      </c>
      <c r="D383" s="28">
        <v>0</v>
      </c>
      <c r="E383" s="35" t="s">
        <v>3562</v>
      </c>
      <c r="F383" s="28" t="s">
        <v>3958</v>
      </c>
      <c r="G383" s="29" t="s">
        <v>1902</v>
      </c>
    </row>
    <row r="384" spans="1:7" s="6" customFormat="1" x14ac:dyDescent="0.25">
      <c r="A384" s="89" t="s">
        <v>3432</v>
      </c>
      <c r="B384" s="47" t="s">
        <v>1634</v>
      </c>
      <c r="C384" s="28" t="s">
        <v>2106</v>
      </c>
      <c r="D384" s="28">
        <v>0</v>
      </c>
      <c r="E384" s="35" t="s">
        <v>3562</v>
      </c>
      <c r="F384" s="28" t="s">
        <v>3958</v>
      </c>
      <c r="G384" s="29" t="s">
        <v>1902</v>
      </c>
    </row>
    <row r="385" spans="1:7" s="6" customFormat="1" x14ac:dyDescent="0.25">
      <c r="A385" s="89" t="s">
        <v>3440</v>
      </c>
      <c r="B385" s="47" t="s">
        <v>1634</v>
      </c>
      <c r="C385" s="28" t="s">
        <v>2106</v>
      </c>
      <c r="D385" s="28">
        <v>0</v>
      </c>
      <c r="E385" s="35" t="s">
        <v>3562</v>
      </c>
      <c r="F385" s="28" t="s">
        <v>3958</v>
      </c>
      <c r="G385" s="29" t="s">
        <v>1902</v>
      </c>
    </row>
    <row r="386" spans="1:7" s="6" customFormat="1" x14ac:dyDescent="0.25">
      <c r="A386" s="89" t="s">
        <v>2742</v>
      </c>
      <c r="B386" s="47" t="s">
        <v>2270</v>
      </c>
      <c r="C386" s="28" t="s">
        <v>2106</v>
      </c>
      <c r="D386" s="28">
        <v>0</v>
      </c>
      <c r="E386" s="35" t="s">
        <v>3562</v>
      </c>
      <c r="F386" s="28" t="s">
        <v>3958</v>
      </c>
      <c r="G386" s="29" t="s">
        <v>1902</v>
      </c>
    </row>
    <row r="387" spans="1:7" s="6" customFormat="1" x14ac:dyDescent="0.25">
      <c r="A387" s="89" t="s">
        <v>2752</v>
      </c>
      <c r="B387" s="47" t="s">
        <v>2270</v>
      </c>
      <c r="C387" s="28" t="s">
        <v>2106</v>
      </c>
      <c r="D387" s="28">
        <v>0</v>
      </c>
      <c r="E387" s="35" t="s">
        <v>3562</v>
      </c>
      <c r="F387" s="28" t="s">
        <v>3958</v>
      </c>
      <c r="G387" s="29" t="s">
        <v>1902</v>
      </c>
    </row>
    <row r="388" spans="1:7" s="6" customFormat="1" x14ac:dyDescent="0.25">
      <c r="A388" s="89" t="s">
        <v>2757</v>
      </c>
      <c r="B388" s="47" t="s">
        <v>2270</v>
      </c>
      <c r="C388" s="28" t="s">
        <v>2106</v>
      </c>
      <c r="D388" s="28">
        <v>0</v>
      </c>
      <c r="E388" s="35" t="s">
        <v>3562</v>
      </c>
      <c r="F388" s="28" t="s">
        <v>3958</v>
      </c>
      <c r="G388" s="29" t="s">
        <v>1902</v>
      </c>
    </row>
    <row r="389" spans="1:7" s="6" customFormat="1" x14ac:dyDescent="0.25">
      <c r="A389" s="89" t="s">
        <v>2763</v>
      </c>
      <c r="B389" s="47" t="s">
        <v>2270</v>
      </c>
      <c r="C389" s="28" t="s">
        <v>2106</v>
      </c>
      <c r="D389" s="28">
        <v>0</v>
      </c>
      <c r="E389" s="35" t="s">
        <v>3562</v>
      </c>
      <c r="F389" s="28" t="s">
        <v>3958</v>
      </c>
      <c r="G389" s="29" t="s">
        <v>1902</v>
      </c>
    </row>
    <row r="390" spans="1:7" s="6" customFormat="1" x14ac:dyDescent="0.25">
      <c r="A390" s="89" t="s">
        <v>2775</v>
      </c>
      <c r="B390" s="47" t="s">
        <v>2270</v>
      </c>
      <c r="C390" s="28" t="s">
        <v>2106</v>
      </c>
      <c r="D390" s="28">
        <v>0</v>
      </c>
      <c r="E390" s="35" t="s">
        <v>3562</v>
      </c>
      <c r="F390" s="28" t="s">
        <v>3958</v>
      </c>
      <c r="G390" s="29" t="s">
        <v>1902</v>
      </c>
    </row>
    <row r="391" spans="1:7" s="6" customFormat="1" x14ac:dyDescent="0.25">
      <c r="A391" s="89" t="s">
        <v>2787</v>
      </c>
      <c r="B391" s="47" t="s">
        <v>2270</v>
      </c>
      <c r="C391" s="28" t="s">
        <v>2106</v>
      </c>
      <c r="D391" s="28">
        <v>0</v>
      </c>
      <c r="E391" s="35" t="s">
        <v>3562</v>
      </c>
      <c r="F391" s="28" t="s">
        <v>3958</v>
      </c>
      <c r="G391" s="29" t="s">
        <v>1902</v>
      </c>
    </row>
    <row r="392" spans="1:7" s="6" customFormat="1" x14ac:dyDescent="0.25">
      <c r="A392" s="89" t="s">
        <v>2799</v>
      </c>
      <c r="B392" s="47" t="s">
        <v>2270</v>
      </c>
      <c r="C392" s="28" t="s">
        <v>2106</v>
      </c>
      <c r="D392" s="28">
        <v>0</v>
      </c>
      <c r="E392" s="35" t="s">
        <v>3562</v>
      </c>
      <c r="F392" s="28" t="s">
        <v>3958</v>
      </c>
      <c r="G392" s="29" t="s">
        <v>1902</v>
      </c>
    </row>
    <row r="393" spans="1:7" s="6" customFormat="1" x14ac:dyDescent="0.25">
      <c r="A393" s="89" t="s">
        <v>2808</v>
      </c>
      <c r="B393" s="47" t="s">
        <v>2270</v>
      </c>
      <c r="C393" s="28" t="s">
        <v>2106</v>
      </c>
      <c r="D393" s="28">
        <v>0</v>
      </c>
      <c r="E393" s="35" t="s">
        <v>3562</v>
      </c>
      <c r="F393" s="28" t="s">
        <v>3958</v>
      </c>
      <c r="G393" s="29" t="s">
        <v>1902</v>
      </c>
    </row>
    <row r="394" spans="1:7" s="6" customFormat="1" x14ac:dyDescent="0.25">
      <c r="A394" s="89" t="s">
        <v>2817</v>
      </c>
      <c r="B394" s="47" t="s">
        <v>2270</v>
      </c>
      <c r="C394" s="28" t="s">
        <v>2106</v>
      </c>
      <c r="D394" s="28">
        <v>0</v>
      </c>
      <c r="E394" s="35" t="s">
        <v>3562</v>
      </c>
      <c r="F394" s="28" t="s">
        <v>3958</v>
      </c>
      <c r="G394" s="29" t="s">
        <v>1902</v>
      </c>
    </row>
    <row r="395" spans="1:7" s="6" customFormat="1" x14ac:dyDescent="0.25">
      <c r="A395" s="89" t="s">
        <v>2827</v>
      </c>
      <c r="B395" s="47" t="s">
        <v>2270</v>
      </c>
      <c r="C395" s="89" t="s">
        <v>2106</v>
      </c>
      <c r="D395" s="28">
        <v>0</v>
      </c>
      <c r="E395" s="35" t="s">
        <v>3562</v>
      </c>
      <c r="F395" s="28" t="s">
        <v>3958</v>
      </c>
      <c r="G395" s="29" t="s">
        <v>1902</v>
      </c>
    </row>
    <row r="396" spans="1:7" s="6" customFormat="1" x14ac:dyDescent="0.25">
      <c r="A396" s="89" t="s">
        <v>2834</v>
      </c>
      <c r="B396" s="47" t="s">
        <v>2270</v>
      </c>
      <c r="C396" s="89" t="s">
        <v>2106</v>
      </c>
      <c r="D396" s="28">
        <v>0</v>
      </c>
      <c r="E396" s="35" t="s">
        <v>3562</v>
      </c>
      <c r="F396" s="28" t="s">
        <v>3958</v>
      </c>
      <c r="G396" s="29" t="s">
        <v>1902</v>
      </c>
    </row>
    <row r="397" spans="1:7" s="6" customFormat="1" x14ac:dyDescent="0.25">
      <c r="A397" s="89" t="s">
        <v>2839</v>
      </c>
      <c r="B397" s="47" t="s">
        <v>2270</v>
      </c>
      <c r="C397" s="89" t="s">
        <v>2106</v>
      </c>
      <c r="D397" s="28">
        <v>0</v>
      </c>
      <c r="E397" s="35" t="s">
        <v>3562</v>
      </c>
      <c r="F397" s="28" t="s">
        <v>3958</v>
      </c>
      <c r="G397" s="29" t="s">
        <v>1902</v>
      </c>
    </row>
    <row r="398" spans="1:7" s="6" customFormat="1" x14ac:dyDescent="0.25">
      <c r="A398" s="89" t="s">
        <v>2848</v>
      </c>
      <c r="B398" s="47" t="s">
        <v>2270</v>
      </c>
      <c r="C398" s="89" t="s">
        <v>2106</v>
      </c>
      <c r="D398" s="28">
        <v>0</v>
      </c>
      <c r="E398" s="35" t="s">
        <v>3562</v>
      </c>
      <c r="F398" s="28" t="s">
        <v>3958</v>
      </c>
      <c r="G398" s="29" t="s">
        <v>1902</v>
      </c>
    </row>
    <row r="399" spans="1:7" s="6" customFormat="1" x14ac:dyDescent="0.25">
      <c r="A399" s="89" t="s">
        <v>2853</v>
      </c>
      <c r="B399" s="47" t="s">
        <v>2270</v>
      </c>
      <c r="C399" s="89" t="s">
        <v>2106</v>
      </c>
      <c r="D399" s="28">
        <v>0</v>
      </c>
      <c r="E399" s="35" t="s">
        <v>3562</v>
      </c>
      <c r="F399" s="28" t="s">
        <v>3958</v>
      </c>
      <c r="G399" s="29" t="s">
        <v>1902</v>
      </c>
    </row>
    <row r="400" spans="1:7" s="6" customFormat="1" x14ac:dyDescent="0.25">
      <c r="A400" s="89" t="s">
        <v>2859</v>
      </c>
      <c r="B400" s="47" t="s">
        <v>2270</v>
      </c>
      <c r="C400" s="89" t="s">
        <v>2106</v>
      </c>
      <c r="D400" s="28">
        <v>0</v>
      </c>
      <c r="E400" s="35" t="s">
        <v>3562</v>
      </c>
      <c r="F400" s="28" t="s">
        <v>3958</v>
      </c>
      <c r="G400" s="29" t="s">
        <v>1902</v>
      </c>
    </row>
    <row r="401" spans="1:7" s="6" customFormat="1" x14ac:dyDescent="0.25">
      <c r="A401" s="89" t="s">
        <v>2868</v>
      </c>
      <c r="B401" s="47" t="s">
        <v>2270</v>
      </c>
      <c r="C401" s="89" t="s">
        <v>2106</v>
      </c>
      <c r="D401" s="28">
        <v>0</v>
      </c>
      <c r="E401" s="35" t="s">
        <v>3562</v>
      </c>
      <c r="F401" s="28" t="s">
        <v>3958</v>
      </c>
      <c r="G401" s="29" t="s">
        <v>1902</v>
      </c>
    </row>
    <row r="402" spans="1:7" s="6" customFormat="1" x14ac:dyDescent="0.25">
      <c r="A402" s="89" t="s">
        <v>2872</v>
      </c>
      <c r="B402" s="47" t="s">
        <v>2270</v>
      </c>
      <c r="C402" s="89" t="s">
        <v>2106</v>
      </c>
      <c r="D402" s="28">
        <v>0</v>
      </c>
      <c r="E402" s="35" t="s">
        <v>3562</v>
      </c>
      <c r="F402" s="28" t="s">
        <v>3958</v>
      </c>
      <c r="G402" s="29" t="s">
        <v>1902</v>
      </c>
    </row>
    <row r="403" spans="1:7" s="6" customFormat="1" x14ac:dyDescent="0.25">
      <c r="A403" s="89" t="s">
        <v>2880</v>
      </c>
      <c r="B403" s="47" t="s">
        <v>2270</v>
      </c>
      <c r="C403" s="89" t="s">
        <v>2106</v>
      </c>
      <c r="D403" s="28">
        <v>0</v>
      </c>
      <c r="E403" s="35" t="s">
        <v>3562</v>
      </c>
      <c r="F403" s="28" t="s">
        <v>3958</v>
      </c>
      <c r="G403" s="29" t="s">
        <v>1902</v>
      </c>
    </row>
    <row r="404" spans="1:7" s="6" customFormat="1" x14ac:dyDescent="0.25">
      <c r="A404" s="89" t="s">
        <v>2892</v>
      </c>
      <c r="B404" s="47" t="s">
        <v>2270</v>
      </c>
      <c r="C404" s="89" t="s">
        <v>2106</v>
      </c>
      <c r="D404" s="28">
        <v>0</v>
      </c>
      <c r="E404" s="35" t="s">
        <v>3562</v>
      </c>
      <c r="F404" s="28" t="s">
        <v>3958</v>
      </c>
      <c r="G404" s="29" t="s">
        <v>1902</v>
      </c>
    </row>
    <row r="405" spans="1:7" s="6" customFormat="1" x14ac:dyDescent="0.25">
      <c r="A405" s="89" t="s">
        <v>2900</v>
      </c>
      <c r="B405" s="47" t="s">
        <v>2270</v>
      </c>
      <c r="C405" s="89" t="s">
        <v>2106</v>
      </c>
      <c r="D405" s="28">
        <v>0</v>
      </c>
      <c r="E405" s="35" t="s">
        <v>3562</v>
      </c>
      <c r="F405" s="28" t="s">
        <v>3958</v>
      </c>
      <c r="G405" s="29" t="s">
        <v>1902</v>
      </c>
    </row>
    <row r="406" spans="1:7" s="6" customFormat="1" x14ac:dyDescent="0.25">
      <c r="A406" s="89" t="s">
        <v>2921</v>
      </c>
      <c r="B406" s="47" t="s">
        <v>2270</v>
      </c>
      <c r="C406" s="89" t="s">
        <v>2106</v>
      </c>
      <c r="D406" s="28">
        <v>0</v>
      </c>
      <c r="E406" s="35" t="s">
        <v>3562</v>
      </c>
      <c r="F406" s="28" t="s">
        <v>3958</v>
      </c>
      <c r="G406" s="29" t="s">
        <v>1902</v>
      </c>
    </row>
    <row r="407" spans="1:7" s="6" customFormat="1" x14ac:dyDescent="0.25">
      <c r="A407" s="89" t="s">
        <v>2928</v>
      </c>
      <c r="B407" s="47" t="s">
        <v>2270</v>
      </c>
      <c r="C407" s="89" t="s">
        <v>2106</v>
      </c>
      <c r="D407" s="28">
        <v>0</v>
      </c>
      <c r="E407" s="35" t="s">
        <v>3562</v>
      </c>
      <c r="F407" s="28" t="s">
        <v>3958</v>
      </c>
      <c r="G407" s="29" t="s">
        <v>1902</v>
      </c>
    </row>
    <row r="408" spans="1:7" s="6" customFormat="1" x14ac:dyDescent="0.25">
      <c r="A408" s="89" t="s">
        <v>2939</v>
      </c>
      <c r="B408" s="47" t="s">
        <v>2270</v>
      </c>
      <c r="C408" s="89" t="s">
        <v>2106</v>
      </c>
      <c r="D408" s="28">
        <v>0</v>
      </c>
      <c r="E408" s="35" t="s">
        <v>3562</v>
      </c>
      <c r="F408" s="28" t="s">
        <v>3958</v>
      </c>
      <c r="G408" s="29" t="s">
        <v>1902</v>
      </c>
    </row>
    <row r="409" spans="1:7" s="6" customFormat="1" x14ac:dyDescent="0.25">
      <c r="A409" s="89" t="s">
        <v>2945</v>
      </c>
      <c r="B409" s="47" t="s">
        <v>2270</v>
      </c>
      <c r="C409" s="89" t="s">
        <v>2106</v>
      </c>
      <c r="D409" s="28">
        <v>0</v>
      </c>
      <c r="E409" s="35" t="s">
        <v>3562</v>
      </c>
      <c r="F409" s="28" t="s">
        <v>3958</v>
      </c>
      <c r="G409" s="29" t="s">
        <v>1902</v>
      </c>
    </row>
    <row r="410" spans="1:7" s="6" customFormat="1" x14ac:dyDescent="0.25">
      <c r="A410" s="89" t="s">
        <v>2951</v>
      </c>
      <c r="B410" s="47" t="s">
        <v>2270</v>
      </c>
      <c r="C410" s="89" t="s">
        <v>2106</v>
      </c>
      <c r="D410" s="28">
        <v>0</v>
      </c>
      <c r="E410" s="35" t="s">
        <v>3562</v>
      </c>
      <c r="F410" s="28" t="s">
        <v>3958</v>
      </c>
      <c r="G410" s="29" t="s">
        <v>1902</v>
      </c>
    </row>
    <row r="411" spans="1:7" s="6" customFormat="1" x14ac:dyDescent="0.25">
      <c r="A411" s="94" t="s">
        <v>3147</v>
      </c>
      <c r="B411" s="47" t="s">
        <v>2270</v>
      </c>
      <c r="C411" s="89" t="s">
        <v>2106</v>
      </c>
      <c r="D411" s="28">
        <v>0</v>
      </c>
      <c r="E411" s="35" t="s">
        <v>3562</v>
      </c>
      <c r="F411" s="28" t="s">
        <v>3958</v>
      </c>
      <c r="G411" s="29" t="s">
        <v>1902</v>
      </c>
    </row>
    <row r="412" spans="1:7" s="6" customFormat="1" x14ac:dyDescent="0.25">
      <c r="A412" s="94" t="s">
        <v>3163</v>
      </c>
      <c r="B412" s="47" t="s">
        <v>2270</v>
      </c>
      <c r="C412" s="89" t="s">
        <v>2106</v>
      </c>
      <c r="D412" s="28">
        <v>0</v>
      </c>
      <c r="E412" s="35" t="s">
        <v>3562</v>
      </c>
      <c r="F412" s="28" t="s">
        <v>3958</v>
      </c>
      <c r="G412" s="29" t="s">
        <v>1902</v>
      </c>
    </row>
    <row r="413" spans="1:7" s="6" customFormat="1" x14ac:dyDescent="0.25">
      <c r="A413" s="94" t="s">
        <v>3172</v>
      </c>
      <c r="B413" s="47" t="s">
        <v>2270</v>
      </c>
      <c r="C413" s="89" t="s">
        <v>2106</v>
      </c>
      <c r="D413" s="28">
        <v>0</v>
      </c>
      <c r="E413" s="35" t="s">
        <v>3562</v>
      </c>
      <c r="F413" s="28" t="s">
        <v>3958</v>
      </c>
      <c r="G413" s="29" t="s">
        <v>1902</v>
      </c>
    </row>
    <row r="414" spans="1:7" s="6" customFormat="1" x14ac:dyDescent="0.25">
      <c r="A414" s="94" t="s">
        <v>3182</v>
      </c>
      <c r="B414" s="47" t="s">
        <v>2270</v>
      </c>
      <c r="C414" s="89" t="s">
        <v>2106</v>
      </c>
      <c r="D414" s="28">
        <v>0</v>
      </c>
      <c r="E414" s="35" t="s">
        <v>3562</v>
      </c>
      <c r="F414" s="28" t="s">
        <v>3958</v>
      </c>
      <c r="G414" s="29" t="s">
        <v>1902</v>
      </c>
    </row>
    <row r="415" spans="1:7" s="6" customFormat="1" x14ac:dyDescent="0.25">
      <c r="A415" s="94" t="s">
        <v>3192</v>
      </c>
      <c r="B415" s="47" t="s">
        <v>2270</v>
      </c>
      <c r="C415" s="89" t="s">
        <v>2106</v>
      </c>
      <c r="D415" s="28">
        <v>0</v>
      </c>
      <c r="E415" s="35" t="s">
        <v>3562</v>
      </c>
      <c r="F415" s="28" t="s">
        <v>3958</v>
      </c>
      <c r="G415" s="29" t="s">
        <v>1902</v>
      </c>
    </row>
    <row r="416" spans="1:7" s="6" customFormat="1" x14ac:dyDescent="0.25">
      <c r="A416" s="94" t="s">
        <v>3199</v>
      </c>
      <c r="B416" s="47" t="s">
        <v>2270</v>
      </c>
      <c r="C416" s="89" t="s">
        <v>2106</v>
      </c>
      <c r="D416" s="28">
        <v>0</v>
      </c>
      <c r="E416" s="35" t="s">
        <v>3562</v>
      </c>
      <c r="F416" s="28" t="s">
        <v>3958</v>
      </c>
      <c r="G416" s="29" t="s">
        <v>1902</v>
      </c>
    </row>
    <row r="417" spans="1:7" s="6" customFormat="1" x14ac:dyDescent="0.25">
      <c r="A417" s="94" t="s">
        <v>3208</v>
      </c>
      <c r="B417" s="47" t="s">
        <v>2270</v>
      </c>
      <c r="C417" s="89" t="s">
        <v>2106</v>
      </c>
      <c r="D417" s="28">
        <v>0</v>
      </c>
      <c r="E417" s="35" t="s">
        <v>3562</v>
      </c>
      <c r="F417" s="28" t="s">
        <v>3958</v>
      </c>
      <c r="G417" s="29" t="s">
        <v>1902</v>
      </c>
    </row>
    <row r="418" spans="1:7" s="6" customFormat="1" x14ac:dyDescent="0.25">
      <c r="A418" s="94" t="s">
        <v>3217</v>
      </c>
      <c r="B418" s="47" t="s">
        <v>2270</v>
      </c>
      <c r="C418" s="89" t="s">
        <v>2106</v>
      </c>
      <c r="D418" s="28">
        <v>0</v>
      </c>
      <c r="E418" s="35" t="s">
        <v>3562</v>
      </c>
      <c r="F418" s="28" t="s">
        <v>3958</v>
      </c>
      <c r="G418" s="29" t="s">
        <v>1902</v>
      </c>
    </row>
    <row r="419" spans="1:7" s="6" customFormat="1" x14ac:dyDescent="0.25">
      <c r="A419" s="94" t="s">
        <v>3225</v>
      </c>
      <c r="B419" s="47" t="s">
        <v>2270</v>
      </c>
      <c r="C419" s="89" t="s">
        <v>2106</v>
      </c>
      <c r="D419" s="28">
        <v>0</v>
      </c>
      <c r="E419" s="35" t="s">
        <v>3562</v>
      </c>
      <c r="F419" s="28" t="s">
        <v>3958</v>
      </c>
      <c r="G419" s="29" t="s">
        <v>1902</v>
      </c>
    </row>
    <row r="420" spans="1:7" s="6" customFormat="1" x14ac:dyDescent="0.25">
      <c r="A420" s="94" t="s">
        <v>3230</v>
      </c>
      <c r="B420" s="47" t="s">
        <v>2270</v>
      </c>
      <c r="C420" s="89" t="s">
        <v>2106</v>
      </c>
      <c r="D420" s="28">
        <v>0</v>
      </c>
      <c r="E420" s="35" t="s">
        <v>3562</v>
      </c>
      <c r="F420" s="28" t="s">
        <v>3958</v>
      </c>
      <c r="G420" s="29" t="s">
        <v>1902</v>
      </c>
    </row>
    <row r="421" spans="1:7" s="6" customFormat="1" x14ac:dyDescent="0.25">
      <c r="A421" s="94" t="s">
        <v>3237</v>
      </c>
      <c r="B421" s="47" t="s">
        <v>2270</v>
      </c>
      <c r="C421" s="89" t="s">
        <v>2106</v>
      </c>
      <c r="D421" s="28">
        <v>0</v>
      </c>
      <c r="E421" s="35" t="s">
        <v>3562</v>
      </c>
      <c r="F421" s="28" t="s">
        <v>3958</v>
      </c>
      <c r="G421" s="29" t="s">
        <v>1902</v>
      </c>
    </row>
    <row r="422" spans="1:7" s="6" customFormat="1" x14ac:dyDescent="0.25">
      <c r="A422" s="94" t="s">
        <v>3245</v>
      </c>
      <c r="B422" s="47" t="s">
        <v>2270</v>
      </c>
      <c r="C422" s="89" t="s">
        <v>2106</v>
      </c>
      <c r="D422" s="28">
        <v>0</v>
      </c>
      <c r="E422" s="35" t="s">
        <v>3562</v>
      </c>
      <c r="F422" s="28" t="s">
        <v>3958</v>
      </c>
      <c r="G422" s="29" t="s">
        <v>1902</v>
      </c>
    </row>
    <row r="423" spans="1:7" s="6" customFormat="1" x14ac:dyDescent="0.25">
      <c r="A423" s="94" t="s">
        <v>3251</v>
      </c>
      <c r="B423" s="47" t="s">
        <v>2270</v>
      </c>
      <c r="C423" s="89" t="s">
        <v>2106</v>
      </c>
      <c r="D423" s="28">
        <v>0</v>
      </c>
      <c r="E423" s="35" t="s">
        <v>3562</v>
      </c>
      <c r="F423" s="28" t="s">
        <v>3958</v>
      </c>
      <c r="G423" s="29" t="s">
        <v>1902</v>
      </c>
    </row>
    <row r="424" spans="1:7" s="6" customFormat="1" x14ac:dyDescent="0.25">
      <c r="A424" s="94" t="s">
        <v>3258</v>
      </c>
      <c r="B424" s="47" t="s">
        <v>2270</v>
      </c>
      <c r="C424" s="89" t="s">
        <v>2106</v>
      </c>
      <c r="D424" s="28">
        <v>0</v>
      </c>
      <c r="E424" s="35" t="s">
        <v>3562</v>
      </c>
      <c r="F424" s="28" t="s">
        <v>3958</v>
      </c>
      <c r="G424" s="29" t="s">
        <v>1902</v>
      </c>
    </row>
    <row r="425" spans="1:7" s="6" customFormat="1" x14ac:dyDescent="0.25">
      <c r="A425" s="94" t="s">
        <v>3271</v>
      </c>
      <c r="B425" s="47" t="s">
        <v>2270</v>
      </c>
      <c r="C425" s="89" t="s">
        <v>2106</v>
      </c>
      <c r="D425" s="28">
        <v>0</v>
      </c>
      <c r="E425" s="35" t="s">
        <v>3562</v>
      </c>
      <c r="F425" s="28" t="s">
        <v>3958</v>
      </c>
      <c r="G425" s="29" t="s">
        <v>1902</v>
      </c>
    </row>
    <row r="426" spans="1:7" s="6" customFormat="1" x14ac:dyDescent="0.25">
      <c r="A426" s="94" t="s">
        <v>3282</v>
      </c>
      <c r="B426" s="47" t="s">
        <v>2270</v>
      </c>
      <c r="C426" s="89" t="s">
        <v>2106</v>
      </c>
      <c r="D426" s="28">
        <v>0</v>
      </c>
      <c r="E426" s="35" t="s">
        <v>3562</v>
      </c>
      <c r="F426" s="28" t="s">
        <v>3958</v>
      </c>
      <c r="G426" s="29" t="s">
        <v>1902</v>
      </c>
    </row>
    <row r="427" spans="1:7" s="6" customFormat="1" x14ac:dyDescent="0.25">
      <c r="A427" s="94" t="s">
        <v>3296</v>
      </c>
      <c r="B427" s="47" t="s">
        <v>2270</v>
      </c>
      <c r="C427" s="89" t="s">
        <v>2106</v>
      </c>
      <c r="D427" s="28">
        <v>0</v>
      </c>
      <c r="E427" s="35" t="s">
        <v>3562</v>
      </c>
      <c r="F427" s="28" t="s">
        <v>3958</v>
      </c>
      <c r="G427" s="29" t="s">
        <v>1902</v>
      </c>
    </row>
    <row r="428" spans="1:7" s="6" customFormat="1" x14ac:dyDescent="0.25">
      <c r="A428" s="94" t="s">
        <v>3305</v>
      </c>
      <c r="B428" s="47" t="s">
        <v>2270</v>
      </c>
      <c r="C428" s="89" t="s">
        <v>2106</v>
      </c>
      <c r="D428" s="28">
        <v>0</v>
      </c>
      <c r="E428" s="35" t="s">
        <v>3562</v>
      </c>
      <c r="F428" s="28" t="s">
        <v>3958</v>
      </c>
      <c r="G428" s="29" t="s">
        <v>1902</v>
      </c>
    </row>
    <row r="429" spans="1:7" s="6" customFormat="1" x14ac:dyDescent="0.25">
      <c r="A429" s="94" t="s">
        <v>3313</v>
      </c>
      <c r="B429" s="47" t="s">
        <v>2270</v>
      </c>
      <c r="C429" s="89" t="s">
        <v>2106</v>
      </c>
      <c r="D429" s="28">
        <v>0</v>
      </c>
      <c r="E429" s="35" t="s">
        <v>3562</v>
      </c>
      <c r="F429" s="28" t="s">
        <v>3958</v>
      </c>
      <c r="G429" s="29" t="s">
        <v>1902</v>
      </c>
    </row>
    <row r="430" spans="1:7" s="6" customFormat="1" x14ac:dyDescent="0.25">
      <c r="A430" s="94" t="s">
        <v>3321</v>
      </c>
      <c r="B430" s="47" t="s">
        <v>2270</v>
      </c>
      <c r="C430" s="89" t="s">
        <v>2106</v>
      </c>
      <c r="D430" s="28">
        <v>0</v>
      </c>
      <c r="E430" s="35" t="s">
        <v>3562</v>
      </c>
      <c r="F430" s="28" t="s">
        <v>3958</v>
      </c>
      <c r="G430" s="29" t="s">
        <v>1902</v>
      </c>
    </row>
    <row r="431" spans="1:7" s="6" customFormat="1" x14ac:dyDescent="0.25">
      <c r="A431" s="94" t="s">
        <v>3331</v>
      </c>
      <c r="B431" s="47" t="s">
        <v>2270</v>
      </c>
      <c r="C431" s="89" t="s">
        <v>2106</v>
      </c>
      <c r="D431" s="28">
        <v>0</v>
      </c>
      <c r="E431" s="35" t="s">
        <v>3562</v>
      </c>
      <c r="F431" s="28" t="s">
        <v>3958</v>
      </c>
      <c r="G431" s="29" t="s">
        <v>1902</v>
      </c>
    </row>
    <row r="432" spans="1:7" s="6" customFormat="1" x14ac:dyDescent="0.25">
      <c r="A432" s="89" t="s">
        <v>3446</v>
      </c>
      <c r="B432" s="47" t="s">
        <v>2270</v>
      </c>
      <c r="C432" s="89" t="s">
        <v>2106</v>
      </c>
      <c r="D432" s="28">
        <v>0</v>
      </c>
      <c r="E432" s="35" t="s">
        <v>3562</v>
      </c>
      <c r="F432" s="28" t="s">
        <v>3958</v>
      </c>
      <c r="G432" s="29" t="s">
        <v>1902</v>
      </c>
    </row>
    <row r="433" spans="1:7" s="6" customFormat="1" x14ac:dyDescent="0.25">
      <c r="A433" s="89" t="s">
        <v>3448</v>
      </c>
      <c r="B433" s="47" t="s">
        <v>2270</v>
      </c>
      <c r="C433" s="89" t="s">
        <v>2106</v>
      </c>
      <c r="D433" s="28">
        <v>0</v>
      </c>
      <c r="E433" s="35" t="s">
        <v>3562</v>
      </c>
      <c r="F433" s="28" t="s">
        <v>3958</v>
      </c>
      <c r="G433" s="29" t="s">
        <v>1902</v>
      </c>
    </row>
    <row r="434" spans="1:7" s="6" customFormat="1" x14ac:dyDescent="0.25">
      <c r="A434" s="89" t="s">
        <v>3454</v>
      </c>
      <c r="B434" s="47" t="s">
        <v>2270</v>
      </c>
      <c r="C434" s="89" t="s">
        <v>2106</v>
      </c>
      <c r="D434" s="28">
        <v>0</v>
      </c>
      <c r="E434" s="35" t="s">
        <v>3562</v>
      </c>
      <c r="F434" s="28" t="s">
        <v>3958</v>
      </c>
      <c r="G434" s="29" t="s">
        <v>1902</v>
      </c>
    </row>
    <row r="435" spans="1:7" s="6" customFormat="1" x14ac:dyDescent="0.25">
      <c r="A435" s="89" t="s">
        <v>3461</v>
      </c>
      <c r="B435" s="47" t="s">
        <v>2270</v>
      </c>
      <c r="C435" s="89" t="s">
        <v>2106</v>
      </c>
      <c r="D435" s="28">
        <v>0</v>
      </c>
      <c r="E435" s="35" t="s">
        <v>3562</v>
      </c>
      <c r="F435" s="28" t="s">
        <v>3958</v>
      </c>
      <c r="G435" s="29" t="s">
        <v>1902</v>
      </c>
    </row>
    <row r="436" spans="1:7" s="6" customFormat="1" x14ac:dyDescent="0.25">
      <c r="A436" s="89" t="s">
        <v>3469</v>
      </c>
      <c r="B436" s="47" t="s">
        <v>2270</v>
      </c>
      <c r="C436" s="89" t="s">
        <v>2106</v>
      </c>
      <c r="D436" s="28">
        <v>0</v>
      </c>
      <c r="E436" s="35" t="s">
        <v>3562</v>
      </c>
      <c r="F436" s="28" t="s">
        <v>3958</v>
      </c>
      <c r="G436" s="29" t="s">
        <v>1902</v>
      </c>
    </row>
    <row r="437" spans="1:7" s="6" customFormat="1" x14ac:dyDescent="0.25">
      <c r="A437" s="89" t="s">
        <v>3474</v>
      </c>
      <c r="B437" s="47" t="s">
        <v>2270</v>
      </c>
      <c r="C437" s="89" t="s">
        <v>2106</v>
      </c>
      <c r="D437" s="28">
        <v>0</v>
      </c>
      <c r="E437" s="35" t="s">
        <v>3562</v>
      </c>
      <c r="F437" s="28" t="s">
        <v>3958</v>
      </c>
      <c r="G437" s="29" t="s">
        <v>1902</v>
      </c>
    </row>
    <row r="438" spans="1:7" s="6" customFormat="1" x14ac:dyDescent="0.25">
      <c r="A438" s="89" t="s">
        <v>3486</v>
      </c>
      <c r="B438" s="47" t="s">
        <v>2270</v>
      </c>
      <c r="C438" s="89" t="s">
        <v>2106</v>
      </c>
      <c r="D438" s="28">
        <v>0</v>
      </c>
      <c r="E438" s="35" t="s">
        <v>3562</v>
      </c>
      <c r="F438" s="28" t="s">
        <v>3958</v>
      </c>
      <c r="G438" s="29" t="s">
        <v>1902</v>
      </c>
    </row>
    <row r="439" spans="1:7" s="6" customFormat="1" x14ac:dyDescent="0.25">
      <c r="A439" s="89" t="s">
        <v>3494</v>
      </c>
      <c r="B439" s="47" t="s">
        <v>2270</v>
      </c>
      <c r="C439" s="89" t="s">
        <v>2106</v>
      </c>
      <c r="D439" s="28">
        <v>0</v>
      </c>
      <c r="E439" s="35" t="s">
        <v>3562</v>
      </c>
      <c r="F439" s="28" t="s">
        <v>3958</v>
      </c>
      <c r="G439" s="29" t="s">
        <v>1902</v>
      </c>
    </row>
    <row r="440" spans="1:7" s="6" customFormat="1" x14ac:dyDescent="0.25">
      <c r="A440" s="89" t="s">
        <v>3504</v>
      </c>
      <c r="B440" s="47" t="s">
        <v>2270</v>
      </c>
      <c r="C440" s="89" t="s">
        <v>2106</v>
      </c>
      <c r="D440" s="28">
        <v>0</v>
      </c>
      <c r="E440" s="35" t="s">
        <v>3562</v>
      </c>
      <c r="F440" s="28" t="s">
        <v>3958</v>
      </c>
      <c r="G440" s="29" t="s">
        <v>1902</v>
      </c>
    </row>
    <row r="441" spans="1:7" s="6" customFormat="1" x14ac:dyDescent="0.25">
      <c r="A441" s="89" t="s">
        <v>3511</v>
      </c>
      <c r="B441" s="47" t="s">
        <v>2270</v>
      </c>
      <c r="C441" s="89" t="s">
        <v>2106</v>
      </c>
      <c r="D441" s="28">
        <v>0</v>
      </c>
      <c r="E441" s="35" t="s">
        <v>3562</v>
      </c>
      <c r="F441" s="28" t="s">
        <v>3958</v>
      </c>
      <c r="G441" s="29" t="s">
        <v>1902</v>
      </c>
    </row>
    <row r="442" spans="1:7" s="6" customFormat="1" x14ac:dyDescent="0.25">
      <c r="A442" s="89" t="s">
        <v>3520</v>
      </c>
      <c r="B442" s="47" t="s">
        <v>2270</v>
      </c>
      <c r="C442" s="89" t="s">
        <v>2106</v>
      </c>
      <c r="D442" s="28">
        <v>0</v>
      </c>
      <c r="E442" s="35" t="s">
        <v>3562</v>
      </c>
      <c r="F442" s="28" t="s">
        <v>3958</v>
      </c>
      <c r="G442" s="29" t="s">
        <v>1902</v>
      </c>
    </row>
    <row r="443" spans="1:7" s="6" customFormat="1" x14ac:dyDescent="0.25">
      <c r="A443" s="89" t="s">
        <v>3530</v>
      </c>
      <c r="B443" s="47" t="s">
        <v>2270</v>
      </c>
      <c r="C443" s="89" t="s">
        <v>2106</v>
      </c>
      <c r="D443" s="28">
        <v>0</v>
      </c>
      <c r="E443" s="35" t="s">
        <v>3562</v>
      </c>
      <c r="F443" s="28" t="s">
        <v>3958</v>
      </c>
      <c r="G443" s="29" t="s">
        <v>1902</v>
      </c>
    </row>
    <row r="444" spans="1:7" s="6" customFormat="1" x14ac:dyDescent="0.25">
      <c r="A444" s="89" t="s">
        <v>3538</v>
      </c>
      <c r="B444" s="47" t="s">
        <v>2270</v>
      </c>
      <c r="C444" s="89" t="s">
        <v>2106</v>
      </c>
      <c r="D444" s="28">
        <v>0</v>
      </c>
      <c r="E444" s="35" t="s">
        <v>3562</v>
      </c>
      <c r="F444" s="28" t="s">
        <v>3958</v>
      </c>
      <c r="G444" s="29" t="s">
        <v>1902</v>
      </c>
    </row>
    <row r="445" spans="1:7" s="6" customFormat="1" x14ac:dyDescent="0.25">
      <c r="A445" s="89" t="s">
        <v>3544</v>
      </c>
      <c r="B445" s="47" t="s">
        <v>2270</v>
      </c>
      <c r="C445" s="89" t="s">
        <v>2106</v>
      </c>
      <c r="D445" s="28">
        <v>0</v>
      </c>
      <c r="E445" s="35" t="s">
        <v>3562</v>
      </c>
      <c r="F445" s="28" t="s">
        <v>3958</v>
      </c>
      <c r="G445" s="29" t="s">
        <v>1902</v>
      </c>
    </row>
    <row r="446" spans="1:7" s="6" customFormat="1" x14ac:dyDescent="0.25">
      <c r="A446" s="89" t="s">
        <v>3552</v>
      </c>
      <c r="B446" s="47" t="s">
        <v>2270</v>
      </c>
      <c r="C446" s="89" t="s">
        <v>2106</v>
      </c>
      <c r="D446" s="28">
        <v>0</v>
      </c>
      <c r="E446" s="35" t="s">
        <v>3562</v>
      </c>
      <c r="F446" s="28" t="s">
        <v>3958</v>
      </c>
      <c r="G446" s="29" t="s">
        <v>1902</v>
      </c>
    </row>
    <row r="447" spans="1:7" s="6" customFormat="1" x14ac:dyDescent="0.25">
      <c r="A447" s="89" t="s">
        <v>775</v>
      </c>
      <c r="B447" s="47" t="s">
        <v>1633</v>
      </c>
      <c r="C447" s="89" t="s">
        <v>2106</v>
      </c>
      <c r="D447" s="28">
        <v>0</v>
      </c>
      <c r="E447" s="35" t="s">
        <v>3562</v>
      </c>
      <c r="F447" s="28" t="s">
        <v>3958</v>
      </c>
      <c r="G447" s="29" t="s">
        <v>1902</v>
      </c>
    </row>
    <row r="448" spans="1:7" s="6" customFormat="1" x14ac:dyDescent="0.25">
      <c r="A448" s="89" t="s">
        <v>787</v>
      </c>
      <c r="B448" s="47" t="s">
        <v>1633</v>
      </c>
      <c r="C448" s="89" t="s">
        <v>2106</v>
      </c>
      <c r="D448" s="28">
        <v>0</v>
      </c>
      <c r="E448" s="35" t="s">
        <v>3562</v>
      </c>
      <c r="F448" s="28" t="s">
        <v>3958</v>
      </c>
      <c r="G448" s="29" t="s">
        <v>1902</v>
      </c>
    </row>
    <row r="449" spans="1:7" s="6" customFormat="1" x14ac:dyDescent="0.25">
      <c r="A449" s="89" t="s">
        <v>795</v>
      </c>
      <c r="B449" s="47" t="s">
        <v>1633</v>
      </c>
      <c r="C449" s="89" t="s">
        <v>2106</v>
      </c>
      <c r="D449" s="28">
        <v>0</v>
      </c>
      <c r="E449" s="35" t="s">
        <v>3562</v>
      </c>
      <c r="F449" s="28" t="s">
        <v>3958</v>
      </c>
      <c r="G449" s="29" t="s">
        <v>1902</v>
      </c>
    </row>
    <row r="450" spans="1:7" s="6" customFormat="1" x14ac:dyDescent="0.25">
      <c r="A450" s="89" t="s">
        <v>803</v>
      </c>
      <c r="B450" s="47" t="s">
        <v>1633</v>
      </c>
      <c r="C450" s="89" t="s">
        <v>2106</v>
      </c>
      <c r="D450" s="28">
        <v>0</v>
      </c>
      <c r="E450" s="35" t="s">
        <v>3562</v>
      </c>
      <c r="F450" s="28" t="s">
        <v>3958</v>
      </c>
      <c r="G450" s="29" t="s">
        <v>1902</v>
      </c>
    </row>
    <row r="451" spans="1:7" s="6" customFormat="1" x14ac:dyDescent="0.25">
      <c r="A451" s="89" t="s">
        <v>811</v>
      </c>
      <c r="B451" s="47" t="s">
        <v>1633</v>
      </c>
      <c r="C451" s="89" t="s">
        <v>2106</v>
      </c>
      <c r="D451" s="28">
        <v>0</v>
      </c>
      <c r="E451" s="35" t="s">
        <v>3562</v>
      </c>
      <c r="F451" s="28" t="s">
        <v>3958</v>
      </c>
      <c r="G451" s="29" t="s">
        <v>1902</v>
      </c>
    </row>
    <row r="452" spans="1:7" s="6" customFormat="1" x14ac:dyDescent="0.25">
      <c r="A452" s="89" t="s">
        <v>818</v>
      </c>
      <c r="B452" s="47" t="s">
        <v>1633</v>
      </c>
      <c r="C452" s="89" t="s">
        <v>2106</v>
      </c>
      <c r="D452" s="28">
        <v>0</v>
      </c>
      <c r="E452" s="35" t="s">
        <v>3562</v>
      </c>
      <c r="F452" s="28" t="s">
        <v>3958</v>
      </c>
      <c r="G452" s="29" t="s">
        <v>1902</v>
      </c>
    </row>
    <row r="453" spans="1:7" s="6" customFormat="1" x14ac:dyDescent="0.25">
      <c r="A453" s="89" t="s">
        <v>826</v>
      </c>
      <c r="B453" s="47" t="s">
        <v>1633</v>
      </c>
      <c r="C453" s="89" t="s">
        <v>2106</v>
      </c>
      <c r="D453" s="28">
        <v>0</v>
      </c>
      <c r="E453" s="35" t="s">
        <v>3562</v>
      </c>
      <c r="F453" s="28" t="s">
        <v>3958</v>
      </c>
      <c r="G453" s="29" t="s">
        <v>1902</v>
      </c>
    </row>
    <row r="454" spans="1:7" s="6" customFormat="1" x14ac:dyDescent="0.25">
      <c r="A454" s="89" t="s">
        <v>834</v>
      </c>
      <c r="B454" s="47" t="s">
        <v>1633</v>
      </c>
      <c r="C454" s="89" t="s">
        <v>2106</v>
      </c>
      <c r="D454" s="28">
        <v>0</v>
      </c>
      <c r="E454" s="35" t="s">
        <v>3562</v>
      </c>
      <c r="F454" s="28" t="s">
        <v>3958</v>
      </c>
      <c r="G454" s="29" t="s">
        <v>1902</v>
      </c>
    </row>
    <row r="455" spans="1:7" s="6" customFormat="1" x14ac:dyDescent="0.25">
      <c r="A455" s="89" t="s">
        <v>840</v>
      </c>
      <c r="B455" s="47" t="s">
        <v>1633</v>
      </c>
      <c r="C455" s="89" t="s">
        <v>2106</v>
      </c>
      <c r="D455" s="28">
        <v>0</v>
      </c>
      <c r="E455" s="35" t="s">
        <v>3562</v>
      </c>
      <c r="F455" s="28" t="s">
        <v>3958</v>
      </c>
      <c r="G455" s="29" t="s">
        <v>1902</v>
      </c>
    </row>
    <row r="456" spans="1:7" x14ac:dyDescent="0.25">
      <c r="A456" s="89" t="s">
        <v>852</v>
      </c>
      <c r="B456" s="47" t="s">
        <v>1633</v>
      </c>
      <c r="C456" s="89" t="s">
        <v>2106</v>
      </c>
      <c r="D456" s="28">
        <v>0</v>
      </c>
      <c r="E456" s="35" t="s">
        <v>3562</v>
      </c>
      <c r="F456" s="28" t="s">
        <v>3958</v>
      </c>
      <c r="G456" s="29" t="s">
        <v>1902</v>
      </c>
    </row>
    <row r="457" spans="1:7" x14ac:dyDescent="0.25">
      <c r="A457" s="89" t="s">
        <v>863</v>
      </c>
      <c r="B457" s="47" t="s">
        <v>1633</v>
      </c>
      <c r="C457" s="89" t="s">
        <v>2106</v>
      </c>
      <c r="D457" s="28">
        <v>0</v>
      </c>
      <c r="E457" s="35" t="s">
        <v>3562</v>
      </c>
      <c r="F457" s="28" t="s">
        <v>3958</v>
      </c>
      <c r="G457" s="29" t="s">
        <v>1902</v>
      </c>
    </row>
    <row r="458" spans="1:7" x14ac:dyDescent="0.25">
      <c r="A458" s="89" t="s">
        <v>882</v>
      </c>
      <c r="B458" s="47" t="s">
        <v>1633</v>
      </c>
      <c r="C458" s="89" t="s">
        <v>2106</v>
      </c>
      <c r="D458" s="28">
        <v>0</v>
      </c>
      <c r="E458" s="35" t="s">
        <v>3562</v>
      </c>
      <c r="F458" s="28" t="s">
        <v>3958</v>
      </c>
      <c r="G458" s="29" t="s">
        <v>1902</v>
      </c>
    </row>
    <row r="459" spans="1:7" x14ac:dyDescent="0.25">
      <c r="A459" s="89" t="s">
        <v>899</v>
      </c>
      <c r="B459" s="47" t="s">
        <v>1633</v>
      </c>
      <c r="C459" s="89" t="s">
        <v>2106</v>
      </c>
      <c r="D459" s="28">
        <v>0</v>
      </c>
      <c r="E459" s="35" t="s">
        <v>3562</v>
      </c>
      <c r="F459" s="28" t="s">
        <v>3958</v>
      </c>
      <c r="G459" s="29" t="s">
        <v>1902</v>
      </c>
    </row>
    <row r="460" spans="1:7" x14ac:dyDescent="0.25">
      <c r="A460" s="89" t="s">
        <v>910</v>
      </c>
      <c r="B460" s="47" t="s">
        <v>1633</v>
      </c>
      <c r="C460" s="89" t="s">
        <v>2106</v>
      </c>
      <c r="D460" s="28">
        <v>0</v>
      </c>
      <c r="E460" s="35" t="s">
        <v>3562</v>
      </c>
      <c r="F460" s="28" t="s">
        <v>3958</v>
      </c>
      <c r="G460" s="29" t="s">
        <v>1902</v>
      </c>
    </row>
    <row r="461" spans="1:7" x14ac:dyDescent="0.25">
      <c r="A461" s="89" t="s">
        <v>922</v>
      </c>
      <c r="B461" s="47" t="s">
        <v>1633</v>
      </c>
      <c r="C461" s="89" t="s">
        <v>2106</v>
      </c>
      <c r="D461" s="28">
        <v>0</v>
      </c>
      <c r="E461" s="35" t="s">
        <v>3562</v>
      </c>
      <c r="F461" s="28" t="s">
        <v>3958</v>
      </c>
      <c r="G461" s="29" t="s">
        <v>1902</v>
      </c>
    </row>
    <row r="462" spans="1:7" x14ac:dyDescent="0.25">
      <c r="A462" s="89" t="s">
        <v>930</v>
      </c>
      <c r="B462" s="47" t="s">
        <v>1633</v>
      </c>
      <c r="C462" s="89" t="s">
        <v>2106</v>
      </c>
      <c r="D462" s="28">
        <v>0</v>
      </c>
      <c r="E462" s="35" t="s">
        <v>3562</v>
      </c>
      <c r="F462" s="28" t="s">
        <v>3958</v>
      </c>
      <c r="G462" s="29" t="s">
        <v>1902</v>
      </c>
    </row>
    <row r="463" spans="1:7" x14ac:dyDescent="0.25">
      <c r="A463" s="89" t="s">
        <v>942</v>
      </c>
      <c r="B463" s="47" t="s">
        <v>1633</v>
      </c>
      <c r="C463" s="89" t="s">
        <v>2106</v>
      </c>
      <c r="D463" s="28">
        <v>0</v>
      </c>
      <c r="E463" s="35" t="s">
        <v>3562</v>
      </c>
      <c r="F463" s="28" t="s">
        <v>3958</v>
      </c>
      <c r="G463" s="29" t="s">
        <v>1902</v>
      </c>
    </row>
    <row r="464" spans="1:7" x14ac:dyDescent="0.25">
      <c r="A464" s="89" t="s">
        <v>775</v>
      </c>
      <c r="B464" s="47" t="s">
        <v>1634</v>
      </c>
      <c r="C464" s="89" t="s">
        <v>2106</v>
      </c>
      <c r="D464" s="28">
        <v>0</v>
      </c>
      <c r="E464" s="35" t="s">
        <v>3562</v>
      </c>
      <c r="F464" s="28" t="s">
        <v>3958</v>
      </c>
      <c r="G464" s="29" t="s">
        <v>1902</v>
      </c>
    </row>
    <row r="465" spans="1:7" x14ac:dyDescent="0.25">
      <c r="A465" s="89" t="s">
        <v>787</v>
      </c>
      <c r="B465" s="47" t="s">
        <v>1634</v>
      </c>
      <c r="C465" s="89" t="s">
        <v>2106</v>
      </c>
      <c r="D465" s="28">
        <v>0</v>
      </c>
      <c r="E465" s="35" t="s">
        <v>3562</v>
      </c>
      <c r="F465" s="28" t="s">
        <v>3958</v>
      </c>
      <c r="G465" s="29" t="s">
        <v>1902</v>
      </c>
    </row>
    <row r="466" spans="1:7" x14ac:dyDescent="0.25">
      <c r="A466" s="89" t="s">
        <v>795</v>
      </c>
      <c r="B466" s="47" t="s">
        <v>1634</v>
      </c>
      <c r="C466" s="89" t="s">
        <v>2106</v>
      </c>
      <c r="D466" s="28">
        <v>0</v>
      </c>
      <c r="E466" s="35" t="s">
        <v>3562</v>
      </c>
      <c r="F466" s="28" t="s">
        <v>3958</v>
      </c>
      <c r="G466" s="29" t="s">
        <v>1902</v>
      </c>
    </row>
    <row r="467" spans="1:7" x14ac:dyDescent="0.25">
      <c r="A467" s="89" t="s">
        <v>803</v>
      </c>
      <c r="B467" s="47" t="s">
        <v>1634</v>
      </c>
      <c r="C467" s="89" t="s">
        <v>2106</v>
      </c>
      <c r="D467" s="28">
        <v>0</v>
      </c>
      <c r="E467" s="35" t="s">
        <v>3562</v>
      </c>
      <c r="F467" s="28" t="s">
        <v>3958</v>
      </c>
      <c r="G467" s="29" t="s">
        <v>1902</v>
      </c>
    </row>
    <row r="468" spans="1:7" x14ac:dyDescent="0.25">
      <c r="A468" s="89" t="s">
        <v>811</v>
      </c>
      <c r="B468" s="47" t="s">
        <v>1634</v>
      </c>
      <c r="C468" s="89" t="s">
        <v>2106</v>
      </c>
      <c r="D468" s="28">
        <v>0</v>
      </c>
      <c r="E468" s="35" t="s">
        <v>3562</v>
      </c>
      <c r="F468" s="28" t="s">
        <v>3958</v>
      </c>
      <c r="G468" s="29" t="s">
        <v>1902</v>
      </c>
    </row>
    <row r="469" spans="1:7" x14ac:dyDescent="0.25">
      <c r="A469" s="89" t="s">
        <v>818</v>
      </c>
      <c r="B469" s="47" t="s">
        <v>1634</v>
      </c>
      <c r="C469" s="89" t="s">
        <v>2106</v>
      </c>
      <c r="D469" s="28">
        <v>0</v>
      </c>
      <c r="E469" s="35" t="s">
        <v>3562</v>
      </c>
      <c r="F469" s="28" t="s">
        <v>3958</v>
      </c>
      <c r="G469" s="29" t="s">
        <v>1902</v>
      </c>
    </row>
    <row r="470" spans="1:7" x14ac:dyDescent="0.25">
      <c r="A470" s="89" t="s">
        <v>826</v>
      </c>
      <c r="B470" s="47" t="s">
        <v>1634</v>
      </c>
      <c r="C470" s="89" t="s">
        <v>2106</v>
      </c>
      <c r="D470" s="28">
        <v>0</v>
      </c>
      <c r="E470" s="35" t="s">
        <v>3562</v>
      </c>
      <c r="F470" s="28" t="s">
        <v>3958</v>
      </c>
      <c r="G470" s="29" t="s">
        <v>1902</v>
      </c>
    </row>
    <row r="471" spans="1:7" x14ac:dyDescent="0.25">
      <c r="A471" s="89" t="s">
        <v>834</v>
      </c>
      <c r="B471" s="47" t="s">
        <v>1634</v>
      </c>
      <c r="C471" s="89" t="s">
        <v>2106</v>
      </c>
      <c r="D471" s="28">
        <v>0</v>
      </c>
      <c r="E471" s="35" t="s">
        <v>3562</v>
      </c>
      <c r="F471" s="28" t="s">
        <v>3958</v>
      </c>
      <c r="G471" s="29" t="s">
        <v>1902</v>
      </c>
    </row>
    <row r="472" spans="1:7" x14ac:dyDescent="0.25">
      <c r="A472" s="89" t="s">
        <v>840</v>
      </c>
      <c r="B472" s="47" t="s">
        <v>1634</v>
      </c>
      <c r="C472" s="89" t="s">
        <v>2106</v>
      </c>
      <c r="D472" s="28">
        <v>0</v>
      </c>
      <c r="E472" s="35" t="s">
        <v>3562</v>
      </c>
      <c r="F472" s="28" t="s">
        <v>3958</v>
      </c>
      <c r="G472" s="29" t="s">
        <v>1902</v>
      </c>
    </row>
    <row r="473" spans="1:7" x14ac:dyDescent="0.25">
      <c r="A473" s="89" t="s">
        <v>852</v>
      </c>
      <c r="B473" s="47" t="s">
        <v>1634</v>
      </c>
      <c r="C473" s="89" t="s">
        <v>2106</v>
      </c>
      <c r="D473" s="28">
        <v>0</v>
      </c>
      <c r="E473" s="35" t="s">
        <v>3562</v>
      </c>
      <c r="F473" s="28" t="s">
        <v>3958</v>
      </c>
      <c r="G473" s="29" t="s">
        <v>1902</v>
      </c>
    </row>
    <row r="474" spans="1:7" x14ac:dyDescent="0.25">
      <c r="A474" s="89" t="s">
        <v>863</v>
      </c>
      <c r="B474" s="47" t="s">
        <v>1634</v>
      </c>
      <c r="C474" s="89" t="s">
        <v>2106</v>
      </c>
      <c r="D474" s="28">
        <v>0</v>
      </c>
      <c r="E474" s="35" t="s">
        <v>3562</v>
      </c>
      <c r="F474" s="28" t="s">
        <v>3958</v>
      </c>
      <c r="G474" s="29" t="s">
        <v>1902</v>
      </c>
    </row>
    <row r="475" spans="1:7" x14ac:dyDescent="0.25">
      <c r="A475" s="89" t="s">
        <v>882</v>
      </c>
      <c r="B475" s="47" t="s">
        <v>1634</v>
      </c>
      <c r="C475" s="89" t="s">
        <v>2106</v>
      </c>
      <c r="D475" s="28">
        <v>0</v>
      </c>
      <c r="E475" s="35" t="s">
        <v>3562</v>
      </c>
      <c r="F475" s="28" t="s">
        <v>3958</v>
      </c>
      <c r="G475" s="29" t="s">
        <v>1902</v>
      </c>
    </row>
    <row r="476" spans="1:7" x14ac:dyDescent="0.25">
      <c r="A476" s="89" t="s">
        <v>899</v>
      </c>
      <c r="B476" s="47" t="s">
        <v>1634</v>
      </c>
      <c r="C476" s="89" t="s">
        <v>2106</v>
      </c>
      <c r="D476" s="28">
        <v>0</v>
      </c>
      <c r="E476" s="35" t="s">
        <v>3562</v>
      </c>
      <c r="F476" s="28" t="s">
        <v>3958</v>
      </c>
      <c r="G476" s="29" t="s">
        <v>1902</v>
      </c>
    </row>
    <row r="477" spans="1:7" x14ac:dyDescent="0.25">
      <c r="A477" s="89" t="s">
        <v>910</v>
      </c>
      <c r="B477" s="47" t="s">
        <v>1634</v>
      </c>
      <c r="C477" s="89" t="s">
        <v>2106</v>
      </c>
      <c r="D477" s="28">
        <v>0</v>
      </c>
      <c r="E477" s="35" t="s">
        <v>3562</v>
      </c>
      <c r="F477" s="28" t="s">
        <v>3958</v>
      </c>
      <c r="G477" s="29" t="s">
        <v>1902</v>
      </c>
    </row>
    <row r="478" spans="1:7" x14ac:dyDescent="0.25">
      <c r="A478" s="89" t="s">
        <v>922</v>
      </c>
      <c r="B478" s="47" t="s">
        <v>1634</v>
      </c>
      <c r="C478" s="89" t="s">
        <v>2106</v>
      </c>
      <c r="D478" s="28">
        <v>0</v>
      </c>
      <c r="E478" s="35" t="s">
        <v>3562</v>
      </c>
      <c r="F478" s="28" t="s">
        <v>3958</v>
      </c>
      <c r="G478" s="29" t="s">
        <v>1902</v>
      </c>
    </row>
    <row r="479" spans="1:7" x14ac:dyDescent="0.25">
      <c r="A479" s="89" t="s">
        <v>930</v>
      </c>
      <c r="B479" s="47" t="s">
        <v>1634</v>
      </c>
      <c r="C479" s="89" t="s">
        <v>2106</v>
      </c>
      <c r="D479" s="28">
        <v>0</v>
      </c>
      <c r="E479" s="35" t="s">
        <v>3562</v>
      </c>
      <c r="F479" s="28" t="s">
        <v>3958</v>
      </c>
      <c r="G479" s="29" t="s">
        <v>1902</v>
      </c>
    </row>
    <row r="480" spans="1:7" x14ac:dyDescent="0.25">
      <c r="A480" s="89" t="s">
        <v>942</v>
      </c>
      <c r="B480" s="47" t="s">
        <v>1634</v>
      </c>
      <c r="C480" s="89" t="s">
        <v>2106</v>
      </c>
      <c r="D480" s="28">
        <v>0</v>
      </c>
      <c r="E480" s="35" t="s">
        <v>3562</v>
      </c>
      <c r="F480" s="28" t="s">
        <v>3958</v>
      </c>
      <c r="G480" s="29" t="s">
        <v>1902</v>
      </c>
    </row>
    <row r="481" spans="1:7" x14ac:dyDescent="0.25">
      <c r="A481" s="89" t="s">
        <v>1087</v>
      </c>
      <c r="B481" s="47" t="s">
        <v>1633</v>
      </c>
      <c r="C481" s="89" t="s">
        <v>2106</v>
      </c>
      <c r="D481" s="28">
        <v>0</v>
      </c>
      <c r="E481" s="35" t="s">
        <v>3562</v>
      </c>
      <c r="F481" s="28" t="s">
        <v>3958</v>
      </c>
      <c r="G481" s="29" t="s">
        <v>1902</v>
      </c>
    </row>
    <row r="482" spans="1:7" x14ac:dyDescent="0.25">
      <c r="A482" s="89" t="s">
        <v>1129</v>
      </c>
      <c r="B482" s="47" t="s">
        <v>1633</v>
      </c>
      <c r="C482" s="89" t="s">
        <v>2106</v>
      </c>
      <c r="D482" s="28">
        <v>0</v>
      </c>
      <c r="E482" s="35" t="s">
        <v>3562</v>
      </c>
      <c r="F482" s="28" t="s">
        <v>3958</v>
      </c>
      <c r="G482" s="29" t="s">
        <v>1902</v>
      </c>
    </row>
    <row r="483" spans="1:7" x14ac:dyDescent="0.25">
      <c r="A483" s="89" t="s">
        <v>1137</v>
      </c>
      <c r="B483" s="47" t="s">
        <v>1633</v>
      </c>
      <c r="C483" s="89" t="s">
        <v>2106</v>
      </c>
      <c r="D483" s="28">
        <v>0</v>
      </c>
      <c r="E483" s="35" t="s">
        <v>3562</v>
      </c>
      <c r="F483" s="28" t="s">
        <v>3958</v>
      </c>
      <c r="G483" s="29" t="s">
        <v>1902</v>
      </c>
    </row>
    <row r="484" spans="1:7" x14ac:dyDescent="0.25">
      <c r="A484" s="89" t="s">
        <v>1148</v>
      </c>
      <c r="B484" s="47" t="s">
        <v>1633</v>
      </c>
      <c r="C484" s="89" t="s">
        <v>2106</v>
      </c>
      <c r="D484" s="28">
        <v>0</v>
      </c>
      <c r="E484" s="35" t="s">
        <v>3562</v>
      </c>
      <c r="F484" s="28" t="s">
        <v>3958</v>
      </c>
      <c r="G484" s="29" t="s">
        <v>1902</v>
      </c>
    </row>
    <row r="485" spans="1:7" x14ac:dyDescent="0.25">
      <c r="A485" s="89" t="s">
        <v>1158</v>
      </c>
      <c r="B485" s="47" t="s">
        <v>1633</v>
      </c>
      <c r="C485" s="89" t="s">
        <v>2106</v>
      </c>
      <c r="D485" s="28">
        <v>0</v>
      </c>
      <c r="E485" s="35" t="s">
        <v>3562</v>
      </c>
      <c r="F485" s="28" t="s">
        <v>3958</v>
      </c>
      <c r="G485" s="29" t="s">
        <v>1902</v>
      </c>
    </row>
    <row r="486" spans="1:7" x14ac:dyDescent="0.25">
      <c r="A486" s="89" t="s">
        <v>1174</v>
      </c>
      <c r="B486" s="47" t="s">
        <v>1633</v>
      </c>
      <c r="C486" s="89" t="s">
        <v>2106</v>
      </c>
      <c r="D486" s="28">
        <v>0</v>
      </c>
      <c r="E486" s="35" t="s">
        <v>3562</v>
      </c>
      <c r="F486" s="28" t="s">
        <v>3958</v>
      </c>
      <c r="G486" s="29" t="s">
        <v>1902</v>
      </c>
    </row>
    <row r="487" spans="1:7" x14ac:dyDescent="0.25">
      <c r="A487" s="89" t="s">
        <v>1198</v>
      </c>
      <c r="B487" s="47" t="s">
        <v>1633</v>
      </c>
      <c r="C487" s="89" t="s">
        <v>2106</v>
      </c>
      <c r="D487" s="28">
        <v>0</v>
      </c>
      <c r="E487" s="35" t="s">
        <v>3562</v>
      </c>
      <c r="F487" s="28" t="s">
        <v>3958</v>
      </c>
      <c r="G487" s="29" t="s">
        <v>1902</v>
      </c>
    </row>
    <row r="488" spans="1:7" x14ac:dyDescent="0.25">
      <c r="A488" s="89" t="s">
        <v>1087</v>
      </c>
      <c r="B488" s="47" t="s">
        <v>1634</v>
      </c>
      <c r="C488" s="89" t="s">
        <v>2106</v>
      </c>
      <c r="D488" s="28">
        <v>0</v>
      </c>
      <c r="E488" s="35" t="s">
        <v>3562</v>
      </c>
      <c r="F488" s="28" t="s">
        <v>3958</v>
      </c>
      <c r="G488" s="29" t="s">
        <v>1902</v>
      </c>
    </row>
    <row r="489" spans="1:7" x14ac:dyDescent="0.25">
      <c r="A489" s="89" t="s">
        <v>1129</v>
      </c>
      <c r="B489" s="47" t="s">
        <v>1634</v>
      </c>
      <c r="C489" s="89" t="s">
        <v>2106</v>
      </c>
      <c r="D489" s="28">
        <v>0</v>
      </c>
      <c r="E489" s="35" t="s">
        <v>3562</v>
      </c>
      <c r="F489" s="28" t="s">
        <v>3958</v>
      </c>
      <c r="G489" s="29" t="s">
        <v>1902</v>
      </c>
    </row>
    <row r="490" spans="1:7" x14ac:dyDescent="0.25">
      <c r="A490" s="89" t="s">
        <v>1137</v>
      </c>
      <c r="B490" s="47" t="s">
        <v>1634</v>
      </c>
      <c r="C490" s="89" t="s">
        <v>2106</v>
      </c>
      <c r="D490" s="28">
        <v>0</v>
      </c>
      <c r="E490" s="35" t="s">
        <v>3562</v>
      </c>
      <c r="F490" s="28" t="s">
        <v>3958</v>
      </c>
      <c r="G490" s="29" t="s">
        <v>1902</v>
      </c>
    </row>
    <row r="491" spans="1:7" x14ac:dyDescent="0.25">
      <c r="A491" s="89" t="s">
        <v>1148</v>
      </c>
      <c r="B491" s="47" t="s">
        <v>1634</v>
      </c>
      <c r="C491" s="89" t="s">
        <v>2106</v>
      </c>
      <c r="D491" s="28">
        <v>0</v>
      </c>
      <c r="E491" s="35" t="s">
        <v>3562</v>
      </c>
      <c r="F491" s="28" t="s">
        <v>3958</v>
      </c>
      <c r="G491" s="29" t="s">
        <v>1902</v>
      </c>
    </row>
    <row r="492" spans="1:7" x14ac:dyDescent="0.25">
      <c r="A492" s="89" t="s">
        <v>1158</v>
      </c>
      <c r="B492" s="47" t="s">
        <v>1634</v>
      </c>
      <c r="C492" s="89" t="s">
        <v>2106</v>
      </c>
      <c r="D492" s="28">
        <v>0</v>
      </c>
      <c r="E492" s="35" t="s">
        <v>3562</v>
      </c>
      <c r="F492" s="28" t="s">
        <v>3958</v>
      </c>
      <c r="G492" s="29" t="s">
        <v>1902</v>
      </c>
    </row>
    <row r="493" spans="1:7" x14ac:dyDescent="0.25">
      <c r="A493" s="89" t="s">
        <v>1174</v>
      </c>
      <c r="B493" s="47" t="s">
        <v>1634</v>
      </c>
      <c r="C493" s="89" t="s">
        <v>2106</v>
      </c>
      <c r="D493" s="28">
        <v>0</v>
      </c>
      <c r="E493" s="35" t="s">
        <v>3562</v>
      </c>
      <c r="F493" s="28" t="s">
        <v>3958</v>
      </c>
      <c r="G493" s="29" t="s">
        <v>1902</v>
      </c>
    </row>
    <row r="494" spans="1:7" x14ac:dyDescent="0.25">
      <c r="A494" s="89" t="s">
        <v>1198</v>
      </c>
      <c r="B494" s="47" t="s">
        <v>1634</v>
      </c>
      <c r="C494" s="89" t="s">
        <v>2106</v>
      </c>
      <c r="D494" s="28">
        <v>0</v>
      </c>
      <c r="E494" s="35" t="s">
        <v>3562</v>
      </c>
      <c r="F494" s="28" t="s">
        <v>3958</v>
      </c>
      <c r="G494" s="29" t="s">
        <v>1902</v>
      </c>
    </row>
    <row r="495" spans="1:7" x14ac:dyDescent="0.25">
      <c r="A495" s="89" t="s">
        <v>1276</v>
      </c>
      <c r="B495" s="47" t="s">
        <v>1633</v>
      </c>
      <c r="C495" s="89" t="s">
        <v>2106</v>
      </c>
      <c r="D495" s="28">
        <v>0</v>
      </c>
      <c r="E495" s="35" t="s">
        <v>3562</v>
      </c>
      <c r="F495" s="28" t="s">
        <v>3958</v>
      </c>
      <c r="G495" s="29" t="s">
        <v>1902</v>
      </c>
    </row>
    <row r="496" spans="1:7" x14ac:dyDescent="0.25">
      <c r="A496" s="89" t="s">
        <v>1276</v>
      </c>
      <c r="B496" s="47" t="s">
        <v>1634</v>
      </c>
      <c r="C496" s="89" t="s">
        <v>2106</v>
      </c>
      <c r="D496" s="28">
        <v>0</v>
      </c>
      <c r="E496" s="35" t="s">
        <v>3562</v>
      </c>
      <c r="F496" s="28" t="s">
        <v>3958</v>
      </c>
      <c r="G496" s="29" t="s">
        <v>1902</v>
      </c>
    </row>
    <row r="497" spans="1:7" x14ac:dyDescent="0.25">
      <c r="A497" s="89" t="s">
        <v>976</v>
      </c>
      <c r="B497" s="47" t="s">
        <v>1631</v>
      </c>
      <c r="C497" s="89" t="s">
        <v>2106</v>
      </c>
      <c r="D497" s="28">
        <v>0</v>
      </c>
      <c r="E497" s="35" t="s">
        <v>3562</v>
      </c>
      <c r="F497" s="28" t="s">
        <v>3958</v>
      </c>
      <c r="G497" s="29" t="s">
        <v>1902</v>
      </c>
    </row>
    <row r="498" spans="1:7" x14ac:dyDescent="0.25">
      <c r="A498" s="89" t="s">
        <v>976</v>
      </c>
      <c r="B498" s="47" t="s">
        <v>1632</v>
      </c>
      <c r="C498" s="89" t="s">
        <v>2106</v>
      </c>
      <c r="D498" s="28">
        <v>0</v>
      </c>
      <c r="E498" s="35" t="s">
        <v>3562</v>
      </c>
      <c r="F498" s="28" t="s">
        <v>3958</v>
      </c>
      <c r="G498" s="29" t="s">
        <v>1902</v>
      </c>
    </row>
    <row r="499" spans="1:7" x14ac:dyDescent="0.25">
      <c r="A499" s="89" t="s">
        <v>976</v>
      </c>
      <c r="B499" s="47" t="s">
        <v>1633</v>
      </c>
      <c r="C499" s="89" t="s">
        <v>2106</v>
      </c>
      <c r="D499" s="28">
        <v>0</v>
      </c>
      <c r="E499" s="35" t="s">
        <v>3562</v>
      </c>
      <c r="F499" s="28" t="s">
        <v>3958</v>
      </c>
      <c r="G499" s="29" t="s">
        <v>1902</v>
      </c>
    </row>
    <row r="500" spans="1:7" x14ac:dyDescent="0.25">
      <c r="A500" s="89" t="s">
        <v>976</v>
      </c>
      <c r="B500" s="47" t="s">
        <v>1634</v>
      </c>
      <c r="C500" s="89" t="s">
        <v>2106</v>
      </c>
      <c r="D500" s="28">
        <v>1</v>
      </c>
      <c r="E500" s="35" t="s">
        <v>3562</v>
      </c>
      <c r="F500" s="28" t="s">
        <v>3958</v>
      </c>
      <c r="G500" s="29" t="s">
        <v>1902</v>
      </c>
    </row>
    <row r="501" spans="1:7" x14ac:dyDescent="0.25">
      <c r="A501" s="89" t="s">
        <v>691</v>
      </c>
      <c r="B501" s="47" t="s">
        <v>1631</v>
      </c>
      <c r="C501" s="89" t="s">
        <v>2106</v>
      </c>
      <c r="D501" s="28">
        <v>0</v>
      </c>
      <c r="E501" s="35" t="s">
        <v>3562</v>
      </c>
      <c r="F501" s="28" t="s">
        <v>3958</v>
      </c>
      <c r="G501" s="29" t="s">
        <v>1902</v>
      </c>
    </row>
    <row r="502" spans="1:7" x14ac:dyDescent="0.25">
      <c r="A502" s="89" t="s">
        <v>691</v>
      </c>
      <c r="B502" s="47" t="s">
        <v>1632</v>
      </c>
      <c r="C502" s="89" t="s">
        <v>2106</v>
      </c>
      <c r="D502" s="28">
        <v>1</v>
      </c>
      <c r="E502" s="35" t="s">
        <v>3562</v>
      </c>
      <c r="F502" s="28" t="s">
        <v>3958</v>
      </c>
      <c r="G502" s="29" t="s">
        <v>1902</v>
      </c>
    </row>
    <row r="503" spans="1:7" x14ac:dyDescent="0.25">
      <c r="A503" s="89" t="s">
        <v>2742</v>
      </c>
      <c r="B503" s="47" t="s">
        <v>1633</v>
      </c>
      <c r="C503" s="89" t="s">
        <v>2106</v>
      </c>
      <c r="D503" s="91">
        <v>0</v>
      </c>
      <c r="E503" s="35" t="s">
        <v>3562</v>
      </c>
      <c r="F503" s="28" t="s">
        <v>3958</v>
      </c>
      <c r="G503" s="29" t="s">
        <v>1902</v>
      </c>
    </row>
    <row r="504" spans="1:7" x14ac:dyDescent="0.25">
      <c r="A504" s="89" t="s">
        <v>2752</v>
      </c>
      <c r="B504" s="47" t="s">
        <v>1633</v>
      </c>
      <c r="C504" s="89" t="s">
        <v>2106</v>
      </c>
      <c r="D504" s="91">
        <v>0</v>
      </c>
      <c r="E504" s="35" t="s">
        <v>3562</v>
      </c>
      <c r="F504" s="28" t="s">
        <v>3958</v>
      </c>
      <c r="G504" s="29" t="s">
        <v>1902</v>
      </c>
    </row>
    <row r="505" spans="1:7" x14ac:dyDescent="0.25">
      <c r="A505" s="89" t="s">
        <v>2757</v>
      </c>
      <c r="B505" s="47" t="s">
        <v>1633</v>
      </c>
      <c r="C505" s="89" t="s">
        <v>2106</v>
      </c>
      <c r="D505" s="91">
        <v>0</v>
      </c>
      <c r="E505" s="35" t="s">
        <v>3562</v>
      </c>
      <c r="F505" s="28" t="s">
        <v>3958</v>
      </c>
      <c r="G505" s="29" t="s">
        <v>1902</v>
      </c>
    </row>
    <row r="506" spans="1:7" x14ac:dyDescent="0.25">
      <c r="A506" s="89" t="s">
        <v>2763</v>
      </c>
      <c r="B506" s="47" t="s">
        <v>1633</v>
      </c>
      <c r="C506" s="89" t="s">
        <v>2106</v>
      </c>
      <c r="D506" s="91">
        <v>0</v>
      </c>
      <c r="E506" s="35" t="s">
        <v>3562</v>
      </c>
      <c r="F506" s="28" t="s">
        <v>3958</v>
      </c>
      <c r="G506" s="29" t="s">
        <v>1902</v>
      </c>
    </row>
    <row r="507" spans="1:7" x14ac:dyDescent="0.25">
      <c r="A507" s="89" t="s">
        <v>2767</v>
      </c>
      <c r="B507" s="47" t="s">
        <v>1633</v>
      </c>
      <c r="C507" s="89" t="s">
        <v>2106</v>
      </c>
      <c r="D507" s="91">
        <v>0</v>
      </c>
      <c r="E507" s="35" t="s">
        <v>3562</v>
      </c>
      <c r="F507" s="28" t="s">
        <v>3958</v>
      </c>
      <c r="G507" s="29" t="s">
        <v>1902</v>
      </c>
    </row>
    <row r="508" spans="1:7" x14ac:dyDescent="0.25">
      <c r="A508" s="89" t="s">
        <v>2742</v>
      </c>
      <c r="B508" s="47" t="s">
        <v>1634</v>
      </c>
      <c r="C508" s="89" t="s">
        <v>2106</v>
      </c>
      <c r="D508" s="91">
        <v>0</v>
      </c>
      <c r="E508" s="35" t="s">
        <v>3562</v>
      </c>
      <c r="F508" s="28" t="s">
        <v>3958</v>
      </c>
      <c r="G508" s="29" t="s">
        <v>1902</v>
      </c>
    </row>
    <row r="509" spans="1:7" x14ac:dyDescent="0.25">
      <c r="A509" s="89" t="s">
        <v>2752</v>
      </c>
      <c r="B509" s="47" t="s">
        <v>1634</v>
      </c>
      <c r="C509" s="89" t="s">
        <v>2106</v>
      </c>
      <c r="D509" s="91">
        <v>0</v>
      </c>
      <c r="E509" s="35" t="s">
        <v>3562</v>
      </c>
      <c r="F509" s="28" t="s">
        <v>3958</v>
      </c>
      <c r="G509" s="29" t="s">
        <v>1902</v>
      </c>
    </row>
    <row r="510" spans="1:7" x14ac:dyDescent="0.25">
      <c r="A510" s="89" t="s">
        <v>2757</v>
      </c>
      <c r="B510" s="47" t="s">
        <v>1634</v>
      </c>
      <c r="C510" s="89" t="s">
        <v>2106</v>
      </c>
      <c r="D510" s="91">
        <v>0</v>
      </c>
      <c r="E510" s="35" t="s">
        <v>3562</v>
      </c>
      <c r="F510" s="28" t="s">
        <v>3958</v>
      </c>
      <c r="G510" s="29" t="s">
        <v>1902</v>
      </c>
    </row>
    <row r="511" spans="1:7" x14ac:dyDescent="0.25">
      <c r="A511" s="89" t="s">
        <v>2763</v>
      </c>
      <c r="B511" s="47" t="s">
        <v>1634</v>
      </c>
      <c r="C511" s="89" t="s">
        <v>2106</v>
      </c>
      <c r="D511" s="91">
        <v>0</v>
      </c>
      <c r="E511" s="35" t="s">
        <v>3562</v>
      </c>
      <c r="F511" s="28" t="s">
        <v>3958</v>
      </c>
      <c r="G511" s="29" t="s">
        <v>1902</v>
      </c>
    </row>
    <row r="512" spans="1:7" x14ac:dyDescent="0.25">
      <c r="A512" s="89" t="s">
        <v>2767</v>
      </c>
      <c r="B512" s="47" t="s">
        <v>1634</v>
      </c>
      <c r="C512" s="89" t="s">
        <v>2106</v>
      </c>
      <c r="D512" s="91">
        <v>0</v>
      </c>
      <c r="E512" s="35" t="s">
        <v>3562</v>
      </c>
      <c r="F512" s="28" t="s">
        <v>3958</v>
      </c>
      <c r="G512" s="29" t="s">
        <v>1902</v>
      </c>
    </row>
    <row r="513" spans="1:7" x14ac:dyDescent="0.25">
      <c r="A513" s="89" t="s">
        <v>3446</v>
      </c>
      <c r="B513" s="47" t="s">
        <v>1633</v>
      </c>
      <c r="C513" s="89" t="s">
        <v>2106</v>
      </c>
      <c r="D513" s="91">
        <v>0</v>
      </c>
      <c r="E513" s="35" t="s">
        <v>3562</v>
      </c>
      <c r="F513" s="28" t="s">
        <v>3958</v>
      </c>
      <c r="G513" s="29" t="s">
        <v>1902</v>
      </c>
    </row>
    <row r="514" spans="1:7" x14ac:dyDescent="0.25">
      <c r="A514" s="89" t="s">
        <v>3448</v>
      </c>
      <c r="B514" s="47" t="s">
        <v>1633</v>
      </c>
      <c r="C514" s="89" t="s">
        <v>2106</v>
      </c>
      <c r="D514" s="91">
        <v>0</v>
      </c>
      <c r="E514" s="35" t="s">
        <v>3562</v>
      </c>
      <c r="F514" s="28" t="s">
        <v>3958</v>
      </c>
      <c r="G514" s="29" t="s">
        <v>1902</v>
      </c>
    </row>
    <row r="515" spans="1:7" x14ac:dyDescent="0.25">
      <c r="A515" s="89" t="s">
        <v>3454</v>
      </c>
      <c r="B515" s="47" t="s">
        <v>1633</v>
      </c>
      <c r="C515" s="89" t="s">
        <v>2106</v>
      </c>
      <c r="D515" s="91">
        <v>0</v>
      </c>
      <c r="E515" s="35" t="s">
        <v>3562</v>
      </c>
      <c r="F515" s="28" t="s">
        <v>3958</v>
      </c>
      <c r="G515" s="29" t="s">
        <v>1902</v>
      </c>
    </row>
    <row r="516" spans="1:7" x14ac:dyDescent="0.25">
      <c r="A516" s="89" t="s">
        <v>3461</v>
      </c>
      <c r="B516" s="47" t="s">
        <v>1633</v>
      </c>
      <c r="C516" s="89" t="s">
        <v>2106</v>
      </c>
      <c r="D516" s="91">
        <v>0</v>
      </c>
      <c r="E516" s="35" t="s">
        <v>3562</v>
      </c>
      <c r="F516" s="28" t="s">
        <v>3958</v>
      </c>
      <c r="G516" s="29" t="s">
        <v>1902</v>
      </c>
    </row>
    <row r="517" spans="1:7" x14ac:dyDescent="0.25">
      <c r="A517" s="89" t="s">
        <v>3469</v>
      </c>
      <c r="B517" s="47" t="s">
        <v>1633</v>
      </c>
      <c r="C517" s="89" t="s">
        <v>2106</v>
      </c>
      <c r="D517" s="91">
        <v>0</v>
      </c>
      <c r="E517" s="35" t="s">
        <v>3562</v>
      </c>
      <c r="F517" s="28" t="s">
        <v>3958</v>
      </c>
      <c r="G517" s="29" t="s">
        <v>1902</v>
      </c>
    </row>
    <row r="518" spans="1:7" x14ac:dyDescent="0.25">
      <c r="A518" s="89" t="s">
        <v>3474</v>
      </c>
      <c r="B518" s="47" t="s">
        <v>1633</v>
      </c>
      <c r="C518" s="89" t="s">
        <v>2106</v>
      </c>
      <c r="D518" s="91">
        <v>0</v>
      </c>
      <c r="E518" s="35" t="s">
        <v>3562</v>
      </c>
      <c r="F518" s="28" t="s">
        <v>3958</v>
      </c>
      <c r="G518" s="29" t="s">
        <v>1902</v>
      </c>
    </row>
    <row r="519" spans="1:7" x14ac:dyDescent="0.25">
      <c r="A519" s="89" t="s">
        <v>3486</v>
      </c>
      <c r="B519" s="47" t="s">
        <v>1633</v>
      </c>
      <c r="C519" s="89" t="s">
        <v>2106</v>
      </c>
      <c r="D519" s="91">
        <v>0</v>
      </c>
      <c r="E519" s="35" t="s">
        <v>3562</v>
      </c>
      <c r="F519" s="28" t="s">
        <v>3958</v>
      </c>
      <c r="G519" s="29" t="s">
        <v>1902</v>
      </c>
    </row>
    <row r="520" spans="1:7" x14ac:dyDescent="0.25">
      <c r="A520" s="89" t="s">
        <v>3494</v>
      </c>
      <c r="B520" s="47" t="s">
        <v>1633</v>
      </c>
      <c r="C520" s="89" t="s">
        <v>2106</v>
      </c>
      <c r="D520" s="91">
        <v>0</v>
      </c>
      <c r="E520" s="35" t="s">
        <v>3562</v>
      </c>
      <c r="F520" s="28" t="s">
        <v>3958</v>
      </c>
      <c r="G520" s="29" t="s">
        <v>1902</v>
      </c>
    </row>
    <row r="521" spans="1:7" x14ac:dyDescent="0.25">
      <c r="A521" s="89" t="s">
        <v>3504</v>
      </c>
      <c r="B521" s="47" t="s">
        <v>1633</v>
      </c>
      <c r="C521" s="89" t="s">
        <v>2106</v>
      </c>
      <c r="D521" s="91">
        <v>0</v>
      </c>
      <c r="E521" s="35" t="s">
        <v>3562</v>
      </c>
      <c r="F521" s="28" t="s">
        <v>3958</v>
      </c>
      <c r="G521" s="29" t="s">
        <v>1902</v>
      </c>
    </row>
    <row r="522" spans="1:7" x14ac:dyDescent="0.25">
      <c r="A522" s="89" t="s">
        <v>3511</v>
      </c>
      <c r="B522" s="47" t="s">
        <v>1633</v>
      </c>
      <c r="C522" s="89" t="s">
        <v>2106</v>
      </c>
      <c r="D522" s="91">
        <v>0</v>
      </c>
      <c r="E522" s="35" t="s">
        <v>3562</v>
      </c>
      <c r="F522" s="28" t="s">
        <v>3958</v>
      </c>
      <c r="G522" s="29" t="s">
        <v>1902</v>
      </c>
    </row>
    <row r="523" spans="1:7" x14ac:dyDescent="0.25">
      <c r="A523" s="89" t="s">
        <v>3520</v>
      </c>
      <c r="B523" s="47" t="s">
        <v>1633</v>
      </c>
      <c r="C523" s="89" t="s">
        <v>2106</v>
      </c>
      <c r="D523" s="91">
        <v>0</v>
      </c>
      <c r="E523" s="35" t="s">
        <v>3562</v>
      </c>
      <c r="F523" s="28" t="s">
        <v>3958</v>
      </c>
      <c r="G523" s="29" t="s">
        <v>1902</v>
      </c>
    </row>
    <row r="524" spans="1:7" x14ac:dyDescent="0.25">
      <c r="A524" s="89" t="s">
        <v>3530</v>
      </c>
      <c r="B524" s="47" t="s">
        <v>1633</v>
      </c>
      <c r="C524" s="89" t="s">
        <v>2106</v>
      </c>
      <c r="D524" s="91">
        <v>0</v>
      </c>
      <c r="E524" s="35" t="s">
        <v>3562</v>
      </c>
      <c r="F524" s="28" t="s">
        <v>3958</v>
      </c>
      <c r="G524" s="29" t="s">
        <v>1902</v>
      </c>
    </row>
    <row r="525" spans="1:7" x14ac:dyDescent="0.25">
      <c r="A525" s="89" t="s">
        <v>3538</v>
      </c>
      <c r="B525" s="47" t="s">
        <v>1633</v>
      </c>
      <c r="C525" s="89" t="s">
        <v>2106</v>
      </c>
      <c r="D525" s="91">
        <v>0</v>
      </c>
      <c r="E525" s="35" t="s">
        <v>3562</v>
      </c>
      <c r="F525" s="28" t="s">
        <v>3958</v>
      </c>
      <c r="G525" s="29" t="s">
        <v>1902</v>
      </c>
    </row>
    <row r="526" spans="1:7" x14ac:dyDescent="0.25">
      <c r="A526" s="89" t="s">
        <v>3544</v>
      </c>
      <c r="B526" s="47" t="s">
        <v>1633</v>
      </c>
      <c r="C526" s="89" t="s">
        <v>2106</v>
      </c>
      <c r="D526" s="91">
        <v>0</v>
      </c>
      <c r="E526" s="35" t="s">
        <v>3562</v>
      </c>
      <c r="F526" s="28" t="s">
        <v>3958</v>
      </c>
      <c r="G526" s="29" t="s">
        <v>1902</v>
      </c>
    </row>
    <row r="527" spans="1:7" x14ac:dyDescent="0.25">
      <c r="A527" s="89" t="s">
        <v>3552</v>
      </c>
      <c r="B527" s="47" t="s">
        <v>1633</v>
      </c>
      <c r="C527" s="89" t="s">
        <v>2106</v>
      </c>
      <c r="D527" s="91">
        <v>0</v>
      </c>
      <c r="E527" s="35" t="s">
        <v>3562</v>
      </c>
      <c r="F527" s="28" t="s">
        <v>3958</v>
      </c>
      <c r="G527" s="29" t="s">
        <v>1902</v>
      </c>
    </row>
    <row r="528" spans="1:7" x14ac:dyDescent="0.25">
      <c r="A528" s="89" t="s">
        <v>3446</v>
      </c>
      <c r="B528" s="47" t="s">
        <v>1634</v>
      </c>
      <c r="C528" s="89" t="s">
        <v>2106</v>
      </c>
      <c r="D528" s="91">
        <v>0</v>
      </c>
      <c r="E528" s="35" t="s">
        <v>3562</v>
      </c>
      <c r="F528" s="28" t="s">
        <v>3958</v>
      </c>
      <c r="G528" s="29" t="s">
        <v>1902</v>
      </c>
    </row>
    <row r="529" spans="1:7" x14ac:dyDescent="0.25">
      <c r="A529" s="89" t="s">
        <v>3448</v>
      </c>
      <c r="B529" s="47" t="s">
        <v>1634</v>
      </c>
      <c r="C529" s="89" t="s">
        <v>2106</v>
      </c>
      <c r="D529" s="91">
        <v>0</v>
      </c>
      <c r="E529" s="35" t="s">
        <v>3562</v>
      </c>
      <c r="F529" s="28" t="s">
        <v>3958</v>
      </c>
      <c r="G529" s="29" t="s">
        <v>1902</v>
      </c>
    </row>
    <row r="530" spans="1:7" x14ac:dyDescent="0.25">
      <c r="A530" s="89" t="s">
        <v>3454</v>
      </c>
      <c r="B530" s="47" t="s">
        <v>1634</v>
      </c>
      <c r="C530" s="89" t="s">
        <v>2106</v>
      </c>
      <c r="D530" s="91">
        <v>0</v>
      </c>
      <c r="E530" s="35" t="s">
        <v>3562</v>
      </c>
      <c r="F530" s="28" t="s">
        <v>3958</v>
      </c>
      <c r="G530" s="29" t="s">
        <v>1902</v>
      </c>
    </row>
    <row r="531" spans="1:7" x14ac:dyDescent="0.25">
      <c r="A531" s="89" t="s">
        <v>3461</v>
      </c>
      <c r="B531" s="47" t="s">
        <v>1634</v>
      </c>
      <c r="C531" s="89" t="s">
        <v>2106</v>
      </c>
      <c r="D531" s="91">
        <v>0</v>
      </c>
      <c r="E531" s="35" t="s">
        <v>3562</v>
      </c>
      <c r="F531" s="28" t="s">
        <v>3958</v>
      </c>
      <c r="G531" s="29" t="s">
        <v>1902</v>
      </c>
    </row>
    <row r="532" spans="1:7" x14ac:dyDescent="0.25">
      <c r="A532" s="89" t="s">
        <v>3469</v>
      </c>
      <c r="B532" s="47" t="s">
        <v>1634</v>
      </c>
      <c r="C532" s="89" t="s">
        <v>2106</v>
      </c>
      <c r="D532" s="91">
        <v>0</v>
      </c>
      <c r="E532" s="35" t="s">
        <v>3562</v>
      </c>
      <c r="F532" s="28" t="s">
        <v>3958</v>
      </c>
      <c r="G532" s="29" t="s">
        <v>1902</v>
      </c>
    </row>
    <row r="533" spans="1:7" x14ac:dyDescent="0.25">
      <c r="A533" s="89" t="s">
        <v>3474</v>
      </c>
      <c r="B533" s="47" t="s">
        <v>1634</v>
      </c>
      <c r="C533" s="89" t="s">
        <v>2106</v>
      </c>
      <c r="D533" s="91">
        <v>0</v>
      </c>
      <c r="E533" s="35" t="s">
        <v>3562</v>
      </c>
      <c r="F533" s="28" t="s">
        <v>3958</v>
      </c>
      <c r="G533" s="29" t="s">
        <v>1902</v>
      </c>
    </row>
    <row r="534" spans="1:7" x14ac:dyDescent="0.25">
      <c r="A534" s="89" t="s">
        <v>3486</v>
      </c>
      <c r="B534" s="47" t="s">
        <v>1634</v>
      </c>
      <c r="C534" s="89" t="s">
        <v>2106</v>
      </c>
      <c r="D534" s="91">
        <v>0</v>
      </c>
      <c r="E534" s="35" t="s">
        <v>3562</v>
      </c>
      <c r="F534" s="28" t="s">
        <v>3958</v>
      </c>
      <c r="G534" s="29" t="s">
        <v>1902</v>
      </c>
    </row>
    <row r="535" spans="1:7" x14ac:dyDescent="0.25">
      <c r="A535" s="89" t="s">
        <v>3494</v>
      </c>
      <c r="B535" s="47" t="s">
        <v>1634</v>
      </c>
      <c r="C535" s="89" t="s">
        <v>2106</v>
      </c>
      <c r="D535" s="91">
        <v>0</v>
      </c>
      <c r="E535" s="35" t="s">
        <v>3562</v>
      </c>
      <c r="F535" s="28" t="s">
        <v>3958</v>
      </c>
      <c r="G535" s="29" t="s">
        <v>1902</v>
      </c>
    </row>
    <row r="536" spans="1:7" x14ac:dyDescent="0.25">
      <c r="A536" s="89" t="s">
        <v>3504</v>
      </c>
      <c r="B536" s="47" t="s">
        <v>1634</v>
      </c>
      <c r="C536" s="89" t="s">
        <v>2106</v>
      </c>
      <c r="D536" s="91">
        <v>0</v>
      </c>
      <c r="E536" s="35" t="s">
        <v>3562</v>
      </c>
      <c r="F536" s="28" t="s">
        <v>3958</v>
      </c>
      <c r="G536" s="29" t="s">
        <v>1902</v>
      </c>
    </row>
    <row r="537" spans="1:7" x14ac:dyDescent="0.25">
      <c r="A537" s="89" t="s">
        <v>3511</v>
      </c>
      <c r="B537" s="47" t="s">
        <v>1634</v>
      </c>
      <c r="C537" s="89" t="s">
        <v>2106</v>
      </c>
      <c r="D537" s="91">
        <v>0</v>
      </c>
      <c r="E537" s="35" t="s">
        <v>3562</v>
      </c>
      <c r="F537" s="28" t="s">
        <v>3958</v>
      </c>
      <c r="G537" s="29" t="s">
        <v>1902</v>
      </c>
    </row>
    <row r="538" spans="1:7" x14ac:dyDescent="0.25">
      <c r="A538" s="89" t="s">
        <v>3520</v>
      </c>
      <c r="B538" s="47" t="s">
        <v>1634</v>
      </c>
      <c r="C538" s="89" t="s">
        <v>2106</v>
      </c>
      <c r="D538" s="91">
        <v>0</v>
      </c>
      <c r="E538" s="35" t="s">
        <v>3562</v>
      </c>
      <c r="F538" s="28" t="s">
        <v>3958</v>
      </c>
      <c r="G538" s="29" t="s">
        <v>1902</v>
      </c>
    </row>
    <row r="539" spans="1:7" x14ac:dyDescent="0.25">
      <c r="A539" s="89" t="s">
        <v>3530</v>
      </c>
      <c r="B539" s="47" t="s">
        <v>1634</v>
      </c>
      <c r="C539" s="89" t="s">
        <v>2106</v>
      </c>
      <c r="D539" s="91">
        <v>0</v>
      </c>
      <c r="E539" s="35" t="s">
        <v>3562</v>
      </c>
      <c r="F539" s="28" t="s">
        <v>3958</v>
      </c>
      <c r="G539" s="29" t="s">
        <v>1902</v>
      </c>
    </row>
    <row r="540" spans="1:7" x14ac:dyDescent="0.25">
      <c r="A540" s="89" t="s">
        <v>3538</v>
      </c>
      <c r="B540" s="47" t="s">
        <v>1634</v>
      </c>
      <c r="C540" s="89" t="s">
        <v>2106</v>
      </c>
      <c r="D540" s="91">
        <v>0</v>
      </c>
      <c r="E540" s="35" t="s">
        <v>3562</v>
      </c>
      <c r="F540" s="28" t="s">
        <v>3958</v>
      </c>
      <c r="G540" s="29" t="s">
        <v>1902</v>
      </c>
    </row>
    <row r="541" spans="1:7" x14ac:dyDescent="0.25">
      <c r="A541" s="89" t="s">
        <v>3544</v>
      </c>
      <c r="B541" s="47" t="s">
        <v>1634</v>
      </c>
      <c r="C541" s="89" t="s">
        <v>2106</v>
      </c>
      <c r="D541" s="91">
        <v>0</v>
      </c>
      <c r="E541" s="35" t="s">
        <v>3562</v>
      </c>
      <c r="F541" s="28" t="s">
        <v>3958</v>
      </c>
      <c r="G541" s="29" t="s">
        <v>1902</v>
      </c>
    </row>
    <row r="542" spans="1:7" x14ac:dyDescent="0.25">
      <c r="A542" s="89" t="s">
        <v>3552</v>
      </c>
      <c r="B542" s="47" t="s">
        <v>1634</v>
      </c>
      <c r="C542" s="89" t="s">
        <v>2106</v>
      </c>
      <c r="D542" s="91">
        <v>0</v>
      </c>
      <c r="E542" s="35" t="s">
        <v>3562</v>
      </c>
      <c r="F542" s="28" t="s">
        <v>3958</v>
      </c>
      <c r="G542" s="29" t="s">
        <v>1902</v>
      </c>
    </row>
    <row r="543" spans="1:7" x14ac:dyDescent="0.25">
      <c r="A543" s="89" t="s">
        <v>3967</v>
      </c>
      <c r="B543" s="47" t="s">
        <v>2270</v>
      </c>
      <c r="C543" s="89" t="s">
        <v>2106</v>
      </c>
      <c r="D543" s="91">
        <v>0</v>
      </c>
      <c r="E543" s="35" t="s">
        <v>3562</v>
      </c>
      <c r="F543" s="28" t="s">
        <v>3958</v>
      </c>
      <c r="G543" s="29" t="s">
        <v>1902</v>
      </c>
    </row>
    <row r="544" spans="1:7" x14ac:dyDescent="0.25">
      <c r="A544" s="89" t="s">
        <v>3975</v>
      </c>
      <c r="B544" s="47" t="s">
        <v>2270</v>
      </c>
      <c r="C544" s="89" t="s">
        <v>2106</v>
      </c>
      <c r="D544" s="91">
        <v>0</v>
      </c>
      <c r="E544" s="35" t="s">
        <v>3562</v>
      </c>
      <c r="F544" s="28" t="s">
        <v>3958</v>
      </c>
      <c r="G544" s="29" t="s">
        <v>1902</v>
      </c>
    </row>
    <row r="545" spans="1:7" x14ac:dyDescent="0.25">
      <c r="A545" s="89" t="s">
        <v>3983</v>
      </c>
      <c r="B545" s="47" t="s">
        <v>2270</v>
      </c>
      <c r="C545" s="89" t="s">
        <v>2106</v>
      </c>
      <c r="D545" s="91">
        <v>0</v>
      </c>
      <c r="E545" s="35" t="s">
        <v>3562</v>
      </c>
      <c r="F545" s="28" t="s">
        <v>3958</v>
      </c>
      <c r="G545" s="29" t="s">
        <v>1902</v>
      </c>
    </row>
    <row r="546" spans="1:7" x14ac:dyDescent="0.25">
      <c r="A546" s="89" t="s">
        <v>3991</v>
      </c>
      <c r="B546" s="47" t="s">
        <v>2270</v>
      </c>
      <c r="C546" s="89" t="s">
        <v>2106</v>
      </c>
      <c r="D546" s="91">
        <v>0</v>
      </c>
      <c r="E546" s="35" t="s">
        <v>3562</v>
      </c>
      <c r="F546" s="28" t="s">
        <v>3958</v>
      </c>
      <c r="G546" s="29" t="s">
        <v>1902</v>
      </c>
    </row>
    <row r="547" spans="1:7" x14ac:dyDescent="0.25">
      <c r="A547" s="89" t="s">
        <v>477</v>
      </c>
      <c r="B547" s="47" t="s">
        <v>1282</v>
      </c>
      <c r="C547" s="89" t="s">
        <v>1971</v>
      </c>
      <c r="D547" s="89" t="s">
        <v>493</v>
      </c>
      <c r="E547" s="48" t="s">
        <v>4188</v>
      </c>
      <c r="F547" s="92" t="s">
        <v>4189</v>
      </c>
      <c r="G547" s="29" t="s">
        <v>1902</v>
      </c>
    </row>
    <row r="548" spans="1:7" x14ac:dyDescent="0.25">
      <c r="A548" s="89" t="s">
        <v>492</v>
      </c>
      <c r="B548" s="47" t="s">
        <v>1282</v>
      </c>
      <c r="C548" s="89" t="s">
        <v>1976</v>
      </c>
      <c r="D548" s="89" t="s">
        <v>493</v>
      </c>
      <c r="E548" s="48" t="s">
        <v>4188</v>
      </c>
      <c r="F548" s="92" t="s">
        <v>4189</v>
      </c>
      <c r="G548" s="29" t="s">
        <v>1902</v>
      </c>
    </row>
    <row r="549" spans="1:7" x14ac:dyDescent="0.25">
      <c r="A549" s="89" t="s">
        <v>529</v>
      </c>
      <c r="B549" s="47" t="s">
        <v>1282</v>
      </c>
      <c r="C549" s="89" t="s">
        <v>1989</v>
      </c>
      <c r="D549" s="89" t="s">
        <v>493</v>
      </c>
      <c r="E549" s="48" t="s">
        <v>4188</v>
      </c>
      <c r="F549" s="92" t="s">
        <v>4189</v>
      </c>
      <c r="G549" s="29" t="s">
        <v>1902</v>
      </c>
    </row>
    <row r="550" spans="1:7" x14ac:dyDescent="0.25">
      <c r="A550" s="89" t="s">
        <v>540</v>
      </c>
      <c r="B550" s="47" t="s">
        <v>1282</v>
      </c>
      <c r="C550" s="89" t="s">
        <v>1993</v>
      </c>
      <c r="D550" s="89" t="s">
        <v>493</v>
      </c>
      <c r="E550" s="48" t="s">
        <v>4188</v>
      </c>
      <c r="F550" s="92" t="s">
        <v>4189</v>
      </c>
      <c r="G550" s="29" t="s">
        <v>1902</v>
      </c>
    </row>
    <row r="551" spans="1:7" x14ac:dyDescent="0.25">
      <c r="A551" s="89" t="s">
        <v>551</v>
      </c>
      <c r="B551" s="47" t="s">
        <v>1282</v>
      </c>
      <c r="C551" s="89" t="s">
        <v>1976</v>
      </c>
      <c r="D551" s="89" t="s">
        <v>493</v>
      </c>
      <c r="E551" s="48" t="s">
        <v>4188</v>
      </c>
      <c r="F551" s="92" t="s">
        <v>4189</v>
      </c>
      <c r="G551" s="29" t="s">
        <v>1902</v>
      </c>
    </row>
    <row r="552" spans="1:7" x14ac:dyDescent="0.25">
      <c r="A552" s="89" t="s">
        <v>556</v>
      </c>
      <c r="B552" s="47" t="s">
        <v>1282</v>
      </c>
      <c r="C552" s="89" t="s">
        <v>1976</v>
      </c>
      <c r="D552" s="89" t="s">
        <v>493</v>
      </c>
      <c r="E552" s="48" t="s">
        <v>4188</v>
      </c>
      <c r="F552" s="92" t="s">
        <v>4189</v>
      </c>
      <c r="G552" s="29" t="s">
        <v>1902</v>
      </c>
    </row>
    <row r="553" spans="1:7" x14ac:dyDescent="0.25">
      <c r="A553" s="89" t="s">
        <v>566</v>
      </c>
      <c r="B553" s="47" t="s">
        <v>1282</v>
      </c>
      <c r="C553" s="89" t="s">
        <v>1993</v>
      </c>
      <c r="D553" s="89" t="s">
        <v>493</v>
      </c>
      <c r="E553" s="48" t="s">
        <v>4188</v>
      </c>
      <c r="F553" s="92" t="s">
        <v>4189</v>
      </c>
      <c r="G553" s="29" t="s">
        <v>1902</v>
      </c>
    </row>
    <row r="554" spans="1:7" x14ac:dyDescent="0.25">
      <c r="A554" s="89" t="s">
        <v>581</v>
      </c>
      <c r="B554" s="47" t="s">
        <v>1282</v>
      </c>
      <c r="C554" s="89" t="s">
        <v>1996</v>
      </c>
      <c r="D554" s="89" t="s">
        <v>493</v>
      </c>
      <c r="E554" s="48" t="s">
        <v>4188</v>
      </c>
      <c r="F554" s="92" t="s">
        <v>4189</v>
      </c>
      <c r="G554" s="29" t="s">
        <v>1902</v>
      </c>
    </row>
    <row r="555" spans="1:7" x14ac:dyDescent="0.25">
      <c r="A555" s="89" t="s">
        <v>599</v>
      </c>
      <c r="B555" s="47" t="s">
        <v>1282</v>
      </c>
      <c r="C555" s="89" t="s">
        <v>1989</v>
      </c>
      <c r="D555" s="89" t="s">
        <v>493</v>
      </c>
      <c r="E555" s="48" t="s">
        <v>4188</v>
      </c>
      <c r="F555" s="92" t="s">
        <v>4189</v>
      </c>
      <c r="G555" s="29" t="s">
        <v>1902</v>
      </c>
    </row>
    <row r="556" spans="1:7" x14ac:dyDescent="0.25">
      <c r="A556" s="89" t="s">
        <v>629</v>
      </c>
      <c r="B556" s="47" t="s">
        <v>1282</v>
      </c>
      <c r="C556" s="89" t="s">
        <v>1976</v>
      </c>
      <c r="D556" s="89" t="s">
        <v>493</v>
      </c>
      <c r="E556" s="48" t="s">
        <v>4188</v>
      </c>
      <c r="F556" s="92" t="s">
        <v>4189</v>
      </c>
      <c r="G556" s="29" t="s">
        <v>1902</v>
      </c>
    </row>
    <row r="557" spans="1:7" x14ac:dyDescent="0.25">
      <c r="A557" s="89" t="s">
        <v>641</v>
      </c>
      <c r="B557" s="47" t="s">
        <v>1282</v>
      </c>
      <c r="C557" s="89" t="s">
        <v>1989</v>
      </c>
      <c r="D557" s="89" t="s">
        <v>493</v>
      </c>
      <c r="E557" s="48" t="s">
        <v>4188</v>
      </c>
      <c r="F557" s="92" t="s">
        <v>4189</v>
      </c>
      <c r="G557" s="29" t="s">
        <v>1902</v>
      </c>
    </row>
    <row r="558" spans="1:7" x14ac:dyDescent="0.25">
      <c r="A558" s="89" t="s">
        <v>655</v>
      </c>
      <c r="B558" s="47" t="s">
        <v>1282</v>
      </c>
      <c r="C558" s="89" t="s">
        <v>1993</v>
      </c>
      <c r="D558" s="89" t="s">
        <v>493</v>
      </c>
      <c r="E558" s="48" t="s">
        <v>4188</v>
      </c>
      <c r="F558" s="92" t="s">
        <v>4189</v>
      </c>
      <c r="G558" s="29" t="s">
        <v>1902</v>
      </c>
    </row>
    <row r="559" spans="1:7" x14ac:dyDescent="0.25">
      <c r="A559" s="89" t="s">
        <v>691</v>
      </c>
      <c r="B559" s="47" t="s">
        <v>1282</v>
      </c>
      <c r="C559" s="89" t="s">
        <v>1996</v>
      </c>
      <c r="D559" s="89" t="s">
        <v>493</v>
      </c>
      <c r="E559" s="48" t="s">
        <v>4188</v>
      </c>
      <c r="F559" s="92" t="s">
        <v>4189</v>
      </c>
      <c r="G559" s="29" t="s">
        <v>1902</v>
      </c>
    </row>
    <row r="560" spans="1:7" x14ac:dyDescent="0.25">
      <c r="A560" s="89" t="s">
        <v>708</v>
      </c>
      <c r="B560" s="47" t="s">
        <v>1282</v>
      </c>
      <c r="C560" s="89" t="s">
        <v>1993</v>
      </c>
      <c r="D560" s="89" t="s">
        <v>493</v>
      </c>
      <c r="E560" s="48" t="s">
        <v>4188</v>
      </c>
      <c r="F560" s="92" t="s">
        <v>4189</v>
      </c>
      <c r="G560" s="29" t="s">
        <v>1902</v>
      </c>
    </row>
    <row r="561" spans="1:7" x14ac:dyDescent="0.25">
      <c r="A561" s="89" t="s">
        <v>721</v>
      </c>
      <c r="B561" s="47" t="s">
        <v>1282</v>
      </c>
      <c r="C561" s="89" t="s">
        <v>1971</v>
      </c>
      <c r="D561" s="89" t="s">
        <v>493</v>
      </c>
      <c r="E561" s="48" t="s">
        <v>4188</v>
      </c>
      <c r="F561" s="92" t="s">
        <v>4189</v>
      </c>
      <c r="G561" s="29" t="s">
        <v>1902</v>
      </c>
    </row>
    <row r="562" spans="1:7" x14ac:dyDescent="0.25">
      <c r="A562" s="89" t="s">
        <v>803</v>
      </c>
      <c r="B562" s="47" t="s">
        <v>1282</v>
      </c>
      <c r="C562" s="89" t="s">
        <v>1989</v>
      </c>
      <c r="D562" s="89" t="s">
        <v>493</v>
      </c>
      <c r="E562" s="48" t="s">
        <v>4188</v>
      </c>
      <c r="F562" s="92" t="s">
        <v>4189</v>
      </c>
      <c r="G562" s="29" t="s">
        <v>1902</v>
      </c>
    </row>
    <row r="563" spans="1:7" x14ac:dyDescent="0.25">
      <c r="A563" s="89" t="s">
        <v>811</v>
      </c>
      <c r="B563" s="47" t="s">
        <v>1282</v>
      </c>
      <c r="C563" s="89" t="s">
        <v>1976</v>
      </c>
      <c r="D563" s="89" t="s">
        <v>493</v>
      </c>
      <c r="E563" s="48" t="s">
        <v>4188</v>
      </c>
      <c r="F563" s="92" t="s">
        <v>4189</v>
      </c>
      <c r="G563" s="29" t="s">
        <v>1902</v>
      </c>
    </row>
    <row r="564" spans="1:7" x14ac:dyDescent="0.25">
      <c r="A564" s="89" t="s">
        <v>818</v>
      </c>
      <c r="B564" s="47" t="s">
        <v>1282</v>
      </c>
      <c r="C564" s="89" t="s">
        <v>1996</v>
      </c>
      <c r="D564" s="89" t="s">
        <v>493</v>
      </c>
      <c r="E564" s="48" t="s">
        <v>4188</v>
      </c>
      <c r="F564" s="92" t="s">
        <v>4189</v>
      </c>
      <c r="G564" s="29" t="s">
        <v>1902</v>
      </c>
    </row>
    <row r="565" spans="1:7" x14ac:dyDescent="0.25">
      <c r="A565" s="89" t="s">
        <v>826</v>
      </c>
      <c r="B565" s="47" t="s">
        <v>1282</v>
      </c>
      <c r="C565" s="89" t="s">
        <v>1971</v>
      </c>
      <c r="D565" s="89" t="s">
        <v>493</v>
      </c>
      <c r="E565" s="48" t="s">
        <v>4188</v>
      </c>
      <c r="F565" s="92" t="s">
        <v>4189</v>
      </c>
      <c r="G565" s="29" t="s">
        <v>1902</v>
      </c>
    </row>
    <row r="566" spans="1:7" x14ac:dyDescent="0.25">
      <c r="A566" s="89" t="s">
        <v>834</v>
      </c>
      <c r="B566" s="47" t="s">
        <v>1282</v>
      </c>
      <c r="C566" s="89" t="s">
        <v>1971</v>
      </c>
      <c r="D566" s="89" t="s">
        <v>493</v>
      </c>
      <c r="E566" s="48" t="s">
        <v>4188</v>
      </c>
      <c r="F566" s="92" t="s">
        <v>4189</v>
      </c>
      <c r="G566" s="29" t="s">
        <v>1902</v>
      </c>
    </row>
    <row r="567" spans="1:7" x14ac:dyDescent="0.25">
      <c r="A567" s="89" t="s">
        <v>852</v>
      </c>
      <c r="B567" s="47" t="s">
        <v>1282</v>
      </c>
      <c r="C567" s="89" t="s">
        <v>1971</v>
      </c>
      <c r="D567" s="89" t="s">
        <v>493</v>
      </c>
      <c r="E567" s="48" t="s">
        <v>4188</v>
      </c>
      <c r="F567" s="92" t="s">
        <v>4189</v>
      </c>
      <c r="G567" s="29" t="s">
        <v>1902</v>
      </c>
    </row>
    <row r="568" spans="1:7" x14ac:dyDescent="0.25">
      <c r="A568" s="89" t="s">
        <v>863</v>
      </c>
      <c r="B568" s="47" t="s">
        <v>1282</v>
      </c>
      <c r="C568" s="89" t="s">
        <v>1996</v>
      </c>
      <c r="D568" s="89" t="s">
        <v>493</v>
      </c>
      <c r="E568" s="48" t="s">
        <v>4188</v>
      </c>
      <c r="F568" s="92" t="s">
        <v>4189</v>
      </c>
      <c r="G568" s="29" t="s">
        <v>1902</v>
      </c>
    </row>
    <row r="569" spans="1:7" x14ac:dyDescent="0.25">
      <c r="A569" s="89" t="s">
        <v>882</v>
      </c>
      <c r="B569" s="47" t="s">
        <v>1282</v>
      </c>
      <c r="C569" s="89" t="s">
        <v>1971</v>
      </c>
      <c r="D569" s="89" t="s">
        <v>493</v>
      </c>
      <c r="E569" s="48" t="s">
        <v>4188</v>
      </c>
      <c r="F569" s="92" t="s">
        <v>4189</v>
      </c>
      <c r="G569" s="29" t="s">
        <v>1902</v>
      </c>
    </row>
    <row r="570" spans="1:7" x14ac:dyDescent="0.25">
      <c r="A570" s="89" t="s">
        <v>899</v>
      </c>
      <c r="B570" s="47" t="s">
        <v>1282</v>
      </c>
      <c r="C570" s="89" t="s">
        <v>1989</v>
      </c>
      <c r="D570" s="89" t="s">
        <v>493</v>
      </c>
      <c r="E570" s="48" t="s">
        <v>4188</v>
      </c>
      <c r="F570" s="92" t="s">
        <v>4189</v>
      </c>
      <c r="G570" s="29" t="s">
        <v>1902</v>
      </c>
    </row>
    <row r="571" spans="1:7" x14ac:dyDescent="0.25">
      <c r="A571" s="89" t="s">
        <v>910</v>
      </c>
      <c r="B571" s="47" t="s">
        <v>1282</v>
      </c>
      <c r="C571" s="89" t="s">
        <v>1993</v>
      </c>
      <c r="D571" s="89" t="s">
        <v>493</v>
      </c>
      <c r="E571" s="48" t="s">
        <v>4188</v>
      </c>
      <c r="F571" s="92" t="s">
        <v>4189</v>
      </c>
      <c r="G571" s="29" t="s">
        <v>1902</v>
      </c>
    </row>
    <row r="572" spans="1:7" x14ac:dyDescent="0.25">
      <c r="A572" s="89" t="s">
        <v>922</v>
      </c>
      <c r="B572" s="47" t="s">
        <v>1282</v>
      </c>
      <c r="C572" s="89" t="s">
        <v>1976</v>
      </c>
      <c r="D572" s="89" t="s">
        <v>493</v>
      </c>
      <c r="E572" s="48" t="s">
        <v>4188</v>
      </c>
      <c r="F572" s="92" t="s">
        <v>4189</v>
      </c>
      <c r="G572" s="29" t="s">
        <v>1902</v>
      </c>
    </row>
    <row r="573" spans="1:7" x14ac:dyDescent="0.25">
      <c r="A573" s="89" t="s">
        <v>942</v>
      </c>
      <c r="B573" s="47" t="s">
        <v>1282</v>
      </c>
      <c r="C573" s="89" t="s">
        <v>1971</v>
      </c>
      <c r="D573" s="89" t="s">
        <v>493</v>
      </c>
      <c r="E573" s="48" t="s">
        <v>4188</v>
      </c>
      <c r="F573" s="92" t="s">
        <v>4189</v>
      </c>
      <c r="G573" s="29" t="s">
        <v>1902</v>
      </c>
    </row>
    <row r="574" spans="1:7" x14ac:dyDescent="0.25">
      <c r="A574" s="89" t="s">
        <v>955</v>
      </c>
      <c r="B574" s="47" t="s">
        <v>1282</v>
      </c>
      <c r="C574" s="89" t="s">
        <v>1996</v>
      </c>
      <c r="D574" s="89" t="s">
        <v>493</v>
      </c>
      <c r="E574" s="48" t="s">
        <v>4188</v>
      </c>
      <c r="F574" s="92" t="s">
        <v>4189</v>
      </c>
      <c r="G574" s="29" t="s">
        <v>1902</v>
      </c>
    </row>
    <row r="575" spans="1:7" x14ac:dyDescent="0.25">
      <c r="A575" s="89" t="s">
        <v>967</v>
      </c>
      <c r="B575" s="47" t="s">
        <v>1282</v>
      </c>
      <c r="C575" s="89" t="s">
        <v>1989</v>
      </c>
      <c r="D575" s="89" t="s">
        <v>493</v>
      </c>
      <c r="E575" s="48" t="s">
        <v>4188</v>
      </c>
      <c r="F575" s="92" t="s">
        <v>4189</v>
      </c>
      <c r="G575" s="29" t="s">
        <v>1902</v>
      </c>
    </row>
    <row r="576" spans="1:7" x14ac:dyDescent="0.25">
      <c r="A576" s="89" t="s">
        <v>976</v>
      </c>
      <c r="B576" s="47" t="s">
        <v>1282</v>
      </c>
      <c r="C576" s="89" t="s">
        <v>1976</v>
      </c>
      <c r="D576" s="89" t="s">
        <v>493</v>
      </c>
      <c r="E576" s="48" t="s">
        <v>4188</v>
      </c>
      <c r="F576" s="92" t="s">
        <v>4189</v>
      </c>
      <c r="G576" s="29" t="s">
        <v>1902</v>
      </c>
    </row>
    <row r="577" spans="1:7" x14ac:dyDescent="0.25">
      <c r="A577" s="89" t="s">
        <v>983</v>
      </c>
      <c r="B577" s="47" t="s">
        <v>1282</v>
      </c>
      <c r="C577" s="89" t="s">
        <v>1971</v>
      </c>
      <c r="D577" s="89" t="s">
        <v>493</v>
      </c>
      <c r="E577" s="48" t="s">
        <v>4188</v>
      </c>
      <c r="F577" s="92" t="s">
        <v>4189</v>
      </c>
      <c r="G577" s="29" t="s">
        <v>1902</v>
      </c>
    </row>
    <row r="578" spans="1:7" x14ac:dyDescent="0.25">
      <c r="A578" s="89" t="s">
        <v>2150</v>
      </c>
      <c r="B578" s="47" t="s">
        <v>1282</v>
      </c>
      <c r="C578" s="89" t="s">
        <v>464</v>
      </c>
      <c r="D578" s="89" t="s">
        <v>493</v>
      </c>
      <c r="E578" s="48" t="s">
        <v>4188</v>
      </c>
      <c r="F578" s="92" t="s">
        <v>4189</v>
      </c>
      <c r="G578" s="29" t="s">
        <v>1902</v>
      </c>
    </row>
    <row r="579" spans="1:7" x14ac:dyDescent="0.25">
      <c r="A579" s="89" t="s">
        <v>2156</v>
      </c>
      <c r="B579" s="47" t="s">
        <v>1282</v>
      </c>
      <c r="C579" s="89" t="s">
        <v>479</v>
      </c>
      <c r="D579" s="89" t="s">
        <v>493</v>
      </c>
      <c r="E579" s="48" t="s">
        <v>4188</v>
      </c>
      <c r="F579" s="92" t="s">
        <v>4189</v>
      </c>
      <c r="G579" s="29" t="s">
        <v>1902</v>
      </c>
    </row>
    <row r="580" spans="1:7" x14ac:dyDescent="0.25">
      <c r="A580" s="89" t="s">
        <v>2166</v>
      </c>
      <c r="B580" s="47" t="s">
        <v>1282</v>
      </c>
      <c r="C580" s="89" t="s">
        <v>516</v>
      </c>
      <c r="D580" s="89" t="s">
        <v>493</v>
      </c>
      <c r="E580" s="48" t="s">
        <v>4188</v>
      </c>
      <c r="F580" s="92" t="s">
        <v>4189</v>
      </c>
      <c r="G580" s="29" t="s">
        <v>1902</v>
      </c>
    </row>
    <row r="581" spans="1:7" x14ac:dyDescent="0.25">
      <c r="A581" s="89" t="s">
        <v>2173</v>
      </c>
      <c r="B581" s="47" t="s">
        <v>1282</v>
      </c>
      <c r="C581" s="89" t="s">
        <v>464</v>
      </c>
      <c r="D581" s="89" t="s">
        <v>493</v>
      </c>
      <c r="E581" s="48" t="s">
        <v>4188</v>
      </c>
      <c r="F581" s="92" t="s">
        <v>4189</v>
      </c>
      <c r="G581" s="29" t="s">
        <v>1902</v>
      </c>
    </row>
    <row r="582" spans="1:7" x14ac:dyDescent="0.25">
      <c r="A582" s="89" t="s">
        <v>2178</v>
      </c>
      <c r="B582" s="47" t="s">
        <v>1282</v>
      </c>
      <c r="C582" s="89" t="s">
        <v>569</v>
      </c>
      <c r="D582" s="89" t="s">
        <v>493</v>
      </c>
      <c r="E582" s="48" t="s">
        <v>4188</v>
      </c>
      <c r="F582" s="92" t="s">
        <v>4189</v>
      </c>
      <c r="G582" s="29" t="s">
        <v>1902</v>
      </c>
    </row>
    <row r="583" spans="1:7" x14ac:dyDescent="0.25">
      <c r="A583" s="89" t="s">
        <v>2190</v>
      </c>
      <c r="B583" s="47" t="s">
        <v>1282</v>
      </c>
      <c r="C583" s="89" t="s">
        <v>464</v>
      </c>
      <c r="D583" s="89" t="s">
        <v>493</v>
      </c>
      <c r="E583" s="48" t="s">
        <v>4188</v>
      </c>
      <c r="F583" s="92" t="s">
        <v>4189</v>
      </c>
      <c r="G583" s="29" t="s">
        <v>1902</v>
      </c>
    </row>
    <row r="584" spans="1:7" x14ac:dyDescent="0.25">
      <c r="A584" s="89" t="s">
        <v>2203</v>
      </c>
      <c r="B584" s="47" t="s">
        <v>1282</v>
      </c>
      <c r="C584" s="89" t="s">
        <v>464</v>
      </c>
      <c r="D584" s="89" t="s">
        <v>493</v>
      </c>
      <c r="E584" s="48" t="s">
        <v>4188</v>
      </c>
      <c r="F584" s="92" t="s">
        <v>4189</v>
      </c>
      <c r="G584" s="29" t="s">
        <v>1902</v>
      </c>
    </row>
    <row r="585" spans="1:7" x14ac:dyDescent="0.25">
      <c r="A585" s="89" t="s">
        <v>2207</v>
      </c>
      <c r="B585" s="47" t="s">
        <v>1282</v>
      </c>
      <c r="C585" s="89" t="s">
        <v>464</v>
      </c>
      <c r="D585" s="89" t="s">
        <v>493</v>
      </c>
      <c r="E585" s="48" t="s">
        <v>4188</v>
      </c>
      <c r="F585" s="92" t="s">
        <v>4189</v>
      </c>
      <c r="G585" s="29" t="s">
        <v>1902</v>
      </c>
    </row>
    <row r="586" spans="1:7" x14ac:dyDescent="0.25">
      <c r="A586" s="89" t="s">
        <v>2220</v>
      </c>
      <c r="B586" s="47" t="s">
        <v>1282</v>
      </c>
      <c r="C586" s="89" t="s">
        <v>516</v>
      </c>
      <c r="D586" s="89" t="s">
        <v>493</v>
      </c>
      <c r="E586" s="48" t="s">
        <v>4188</v>
      </c>
      <c r="F586" s="92" t="s">
        <v>4189</v>
      </c>
      <c r="G586" s="29" t="s">
        <v>1902</v>
      </c>
    </row>
    <row r="587" spans="1:7" x14ac:dyDescent="0.25">
      <c r="A587" s="89" t="s">
        <v>2229</v>
      </c>
      <c r="B587" s="47" t="s">
        <v>1282</v>
      </c>
      <c r="C587" s="89" t="s">
        <v>479</v>
      </c>
      <c r="D587" s="89" t="s">
        <v>493</v>
      </c>
      <c r="E587" s="48" t="s">
        <v>4188</v>
      </c>
      <c r="F587" s="92" t="s">
        <v>4189</v>
      </c>
      <c r="G587" s="29" t="s">
        <v>1902</v>
      </c>
    </row>
    <row r="588" spans="1:7" x14ac:dyDescent="0.25">
      <c r="A588" s="89" t="s">
        <v>2377</v>
      </c>
      <c r="B588" s="47" t="s">
        <v>1282</v>
      </c>
      <c r="C588" s="89" t="s">
        <v>464</v>
      </c>
      <c r="D588" s="89" t="s">
        <v>493</v>
      </c>
      <c r="E588" s="48" t="s">
        <v>4188</v>
      </c>
      <c r="F588" s="92" t="s">
        <v>4189</v>
      </c>
      <c r="G588" s="29" t="s">
        <v>1902</v>
      </c>
    </row>
    <row r="589" spans="1:7" x14ac:dyDescent="0.25">
      <c r="A589" s="89" t="s">
        <v>2384</v>
      </c>
      <c r="B589" s="47" t="s">
        <v>1282</v>
      </c>
      <c r="C589" s="89" t="s">
        <v>479</v>
      </c>
      <c r="D589" s="89" t="s">
        <v>493</v>
      </c>
      <c r="E589" s="48" t="s">
        <v>4188</v>
      </c>
      <c r="F589" s="92" t="s">
        <v>4189</v>
      </c>
      <c r="G589" s="29" t="s">
        <v>1902</v>
      </c>
    </row>
    <row r="590" spans="1:7" x14ac:dyDescent="0.25">
      <c r="A590" s="89" t="s">
        <v>2390</v>
      </c>
      <c r="B590" s="47" t="s">
        <v>1282</v>
      </c>
      <c r="C590" s="89" t="s">
        <v>530</v>
      </c>
      <c r="D590" s="89" t="s">
        <v>493</v>
      </c>
      <c r="E590" s="48" t="s">
        <v>4188</v>
      </c>
      <c r="F590" s="92" t="s">
        <v>4189</v>
      </c>
      <c r="G590" s="29" t="s">
        <v>1902</v>
      </c>
    </row>
    <row r="591" spans="1:7" x14ac:dyDescent="0.25">
      <c r="A591" s="89" t="s">
        <v>2396</v>
      </c>
      <c r="B591" s="47" t="s">
        <v>1282</v>
      </c>
      <c r="C591" s="89" t="s">
        <v>516</v>
      </c>
      <c r="D591" s="89" t="s">
        <v>493</v>
      </c>
      <c r="E591" s="48" t="s">
        <v>4188</v>
      </c>
      <c r="F591" s="92" t="s">
        <v>4189</v>
      </c>
      <c r="G591" s="29" t="s">
        <v>1902</v>
      </c>
    </row>
    <row r="592" spans="1:7" x14ac:dyDescent="0.25">
      <c r="A592" s="89" t="s">
        <v>3065</v>
      </c>
      <c r="B592" s="47" t="s">
        <v>1282</v>
      </c>
      <c r="C592" s="89" t="s">
        <v>464</v>
      </c>
      <c r="D592" s="89" t="s">
        <v>493</v>
      </c>
      <c r="E592" s="48" t="s">
        <v>4188</v>
      </c>
      <c r="F592" s="92" t="s">
        <v>4189</v>
      </c>
      <c r="G592" s="29" t="s">
        <v>1902</v>
      </c>
    </row>
    <row r="593" spans="1:7" x14ac:dyDescent="0.25">
      <c r="A593" s="89" t="s">
        <v>3076</v>
      </c>
      <c r="B593" s="47" t="s">
        <v>1282</v>
      </c>
      <c r="C593" s="89" t="s">
        <v>464</v>
      </c>
      <c r="D593" s="89" t="s">
        <v>493</v>
      </c>
      <c r="E593" s="48" t="s">
        <v>4188</v>
      </c>
      <c r="F593" s="92" t="s">
        <v>4189</v>
      </c>
      <c r="G593" s="29" t="s">
        <v>1902</v>
      </c>
    </row>
    <row r="594" spans="1:7" x14ac:dyDescent="0.25">
      <c r="A594" s="89" t="s">
        <v>3093</v>
      </c>
      <c r="B594" s="47" t="s">
        <v>1282</v>
      </c>
      <c r="C594" s="89" t="s">
        <v>569</v>
      </c>
      <c r="D594" s="89" t="s">
        <v>493</v>
      </c>
      <c r="E594" s="48" t="s">
        <v>4188</v>
      </c>
      <c r="F594" s="92" t="s">
        <v>4189</v>
      </c>
      <c r="G594" s="29" t="s">
        <v>1902</v>
      </c>
    </row>
    <row r="595" spans="1:7" x14ac:dyDescent="0.25">
      <c r="A595" s="89" t="s">
        <v>3098</v>
      </c>
      <c r="B595" s="47" t="s">
        <v>1282</v>
      </c>
      <c r="C595" s="89" t="s">
        <v>479</v>
      </c>
      <c r="D595" s="89" t="s">
        <v>493</v>
      </c>
      <c r="E595" s="48" t="s">
        <v>4188</v>
      </c>
      <c r="F595" s="92" t="s">
        <v>4189</v>
      </c>
      <c r="G595" s="29" t="s">
        <v>1902</v>
      </c>
    </row>
    <row r="596" spans="1:7" x14ac:dyDescent="0.25">
      <c r="A596" s="89" t="s">
        <v>3107</v>
      </c>
      <c r="B596" s="47" t="s">
        <v>1282</v>
      </c>
      <c r="C596" s="89" t="s">
        <v>479</v>
      </c>
      <c r="D596" s="89" t="s">
        <v>493</v>
      </c>
      <c r="E596" s="48" t="s">
        <v>4188</v>
      </c>
      <c r="F596" s="92" t="s">
        <v>4189</v>
      </c>
      <c r="G596" s="29" t="s">
        <v>1902</v>
      </c>
    </row>
    <row r="597" spans="1:7" x14ac:dyDescent="0.25">
      <c r="A597" s="89" t="s">
        <v>3117</v>
      </c>
      <c r="B597" s="47" t="s">
        <v>1282</v>
      </c>
      <c r="C597" s="89" t="s">
        <v>516</v>
      </c>
      <c r="D597" s="89" t="s">
        <v>493</v>
      </c>
      <c r="E597" s="48" t="s">
        <v>4188</v>
      </c>
      <c r="F597" s="92" t="s">
        <v>4189</v>
      </c>
      <c r="G597" s="29" t="s">
        <v>1902</v>
      </c>
    </row>
    <row r="598" spans="1:7" x14ac:dyDescent="0.25">
      <c r="A598" s="89" t="s">
        <v>3123</v>
      </c>
      <c r="B598" s="47" t="s">
        <v>1282</v>
      </c>
      <c r="C598" s="89" t="s">
        <v>464</v>
      </c>
      <c r="D598" s="89" t="s">
        <v>493</v>
      </c>
      <c r="E598" s="48" t="s">
        <v>4188</v>
      </c>
      <c r="F598" s="92" t="s">
        <v>4189</v>
      </c>
      <c r="G598" s="29" t="s">
        <v>1902</v>
      </c>
    </row>
    <row r="599" spans="1:7" x14ac:dyDescent="0.25">
      <c r="A599" s="89" t="s">
        <v>3134</v>
      </c>
      <c r="B599" s="47" t="s">
        <v>1282</v>
      </c>
      <c r="C599" s="89" t="s">
        <v>530</v>
      </c>
      <c r="D599" s="89" t="s">
        <v>493</v>
      </c>
      <c r="E599" s="48" t="s">
        <v>4188</v>
      </c>
      <c r="F599" s="92" t="s">
        <v>4189</v>
      </c>
      <c r="G599" s="29" t="s">
        <v>1902</v>
      </c>
    </row>
    <row r="600" spans="1:7" x14ac:dyDescent="0.25">
      <c r="A600" s="89" t="s">
        <v>3143</v>
      </c>
      <c r="B600" s="47" t="s">
        <v>1282</v>
      </c>
      <c r="C600" s="89" t="s">
        <v>479</v>
      </c>
      <c r="D600" s="89" t="s">
        <v>493</v>
      </c>
      <c r="E600" s="48" t="s">
        <v>4188</v>
      </c>
      <c r="F600" s="92" t="s">
        <v>4189</v>
      </c>
      <c r="G600" s="29" t="s">
        <v>1902</v>
      </c>
    </row>
    <row r="601" spans="1:7" x14ac:dyDescent="0.25">
      <c r="A601" s="89" t="s">
        <v>3147</v>
      </c>
      <c r="B601" s="47" t="s">
        <v>1282</v>
      </c>
      <c r="C601" s="89" t="s">
        <v>464</v>
      </c>
      <c r="D601" s="89" t="s">
        <v>493</v>
      </c>
      <c r="E601" s="48" t="s">
        <v>4188</v>
      </c>
      <c r="F601" s="92" t="s">
        <v>4189</v>
      </c>
      <c r="G601" s="29" t="s">
        <v>1902</v>
      </c>
    </row>
    <row r="602" spans="1:7" x14ac:dyDescent="0.25">
      <c r="A602" s="89" t="s">
        <v>942</v>
      </c>
      <c r="B602" s="47" t="s">
        <v>1412</v>
      </c>
      <c r="C602" s="89" t="s">
        <v>320</v>
      </c>
      <c r="D602" s="89" t="s">
        <v>497</v>
      </c>
      <c r="E602" s="22" t="s">
        <v>3567</v>
      </c>
      <c r="F602" s="92" t="s">
        <v>2269</v>
      </c>
      <c r="G602" s="29" t="s">
        <v>1902</v>
      </c>
    </row>
    <row r="603" spans="1:7" x14ac:dyDescent="0.25">
      <c r="A603" s="89" t="s">
        <v>942</v>
      </c>
      <c r="B603" s="47" t="s">
        <v>1414</v>
      </c>
      <c r="C603" s="89">
        <v>0</v>
      </c>
      <c r="D603" s="89">
        <v>1</v>
      </c>
      <c r="E603" s="22" t="s">
        <v>3567</v>
      </c>
      <c r="F603" s="92" t="s">
        <v>2269</v>
      </c>
      <c r="G603" s="29" t="s">
        <v>1902</v>
      </c>
    </row>
    <row r="604" spans="1:7" x14ac:dyDescent="0.25">
      <c r="A604" s="89" t="s">
        <v>942</v>
      </c>
      <c r="B604" s="47" t="s">
        <v>1416</v>
      </c>
      <c r="C604" s="89">
        <v>1</v>
      </c>
      <c r="D604" s="89">
        <v>0</v>
      </c>
      <c r="E604" s="22" t="s">
        <v>3567</v>
      </c>
      <c r="F604" s="92" t="s">
        <v>2269</v>
      </c>
      <c r="G604" s="29" t="s">
        <v>1902</v>
      </c>
    </row>
    <row r="605" spans="1:7" x14ac:dyDescent="0.25">
      <c r="A605" s="89" t="s">
        <v>3440</v>
      </c>
      <c r="B605" s="47" t="s">
        <v>1466</v>
      </c>
      <c r="C605" s="89" t="s">
        <v>320</v>
      </c>
      <c r="D605" s="89" t="s">
        <v>499</v>
      </c>
      <c r="E605" s="22" t="s">
        <v>3567</v>
      </c>
      <c r="F605" s="92" t="s">
        <v>2269</v>
      </c>
      <c r="G605" s="29" t="s">
        <v>1902</v>
      </c>
    </row>
    <row r="606" spans="1:7" x14ac:dyDescent="0.25">
      <c r="A606" s="89" t="s">
        <v>3440</v>
      </c>
      <c r="B606" s="47" t="s">
        <v>1469</v>
      </c>
      <c r="C606" s="89">
        <v>0</v>
      </c>
      <c r="D606" s="89">
        <v>1</v>
      </c>
      <c r="E606" s="22" t="s">
        <v>3567</v>
      </c>
      <c r="F606" s="92" t="s">
        <v>2269</v>
      </c>
      <c r="G606" s="29" t="s">
        <v>1902</v>
      </c>
    </row>
    <row r="607" spans="1:7" x14ac:dyDescent="0.25">
      <c r="A607" s="89" t="s">
        <v>3440</v>
      </c>
      <c r="B607" s="47" t="s">
        <v>1470</v>
      </c>
      <c r="C607" s="89">
        <v>1</v>
      </c>
      <c r="D607" s="89">
        <v>0</v>
      </c>
      <c r="E607" s="22" t="s">
        <v>3567</v>
      </c>
      <c r="F607" s="92" t="s">
        <v>2269</v>
      </c>
      <c r="G607" s="29" t="s">
        <v>1902</v>
      </c>
    </row>
    <row r="608" spans="1:7" x14ac:dyDescent="0.25">
      <c r="A608" s="89" t="s">
        <v>615</v>
      </c>
      <c r="B608" s="47" t="s">
        <v>1504</v>
      </c>
      <c r="C608" s="89" t="s">
        <v>320</v>
      </c>
      <c r="D608" s="89" t="s">
        <v>423</v>
      </c>
      <c r="E608" s="22" t="s">
        <v>3567</v>
      </c>
      <c r="F608" s="92" t="s">
        <v>2269</v>
      </c>
      <c r="G608" s="29" t="s">
        <v>1902</v>
      </c>
    </row>
    <row r="609" spans="1:7" x14ac:dyDescent="0.25">
      <c r="A609" s="89" t="s">
        <v>655</v>
      </c>
      <c r="B609" s="47" t="s">
        <v>1504</v>
      </c>
      <c r="C609" s="89" t="s">
        <v>320</v>
      </c>
      <c r="D609" s="89" t="s">
        <v>423</v>
      </c>
      <c r="E609" s="22" t="s">
        <v>3567</v>
      </c>
      <c r="F609" s="92" t="s">
        <v>2269</v>
      </c>
      <c r="G609" s="29" t="s">
        <v>1902</v>
      </c>
    </row>
    <row r="610" spans="1:7" x14ac:dyDescent="0.25">
      <c r="A610" s="89" t="s">
        <v>708</v>
      </c>
      <c r="B610" s="47" t="s">
        <v>1504</v>
      </c>
      <c r="C610" s="89" t="s">
        <v>320</v>
      </c>
      <c r="D610" s="89" t="s">
        <v>423</v>
      </c>
      <c r="E610" s="22" t="s">
        <v>3567</v>
      </c>
      <c r="F610" s="92" t="s">
        <v>2269</v>
      </c>
      <c r="G610" s="29" t="s">
        <v>1902</v>
      </c>
    </row>
    <row r="611" spans="1:7" x14ac:dyDescent="0.25">
      <c r="A611" s="89" t="s">
        <v>721</v>
      </c>
      <c r="B611" s="47" t="s">
        <v>1504</v>
      </c>
      <c r="C611" s="89" t="s">
        <v>320</v>
      </c>
      <c r="D611" s="89" t="s">
        <v>423</v>
      </c>
      <c r="E611" s="22" t="s">
        <v>3567</v>
      </c>
      <c r="F611" s="92" t="s">
        <v>2269</v>
      </c>
      <c r="G611" s="29" t="s">
        <v>1902</v>
      </c>
    </row>
    <row r="612" spans="1:7" x14ac:dyDescent="0.25">
      <c r="A612" s="89" t="s">
        <v>863</v>
      </c>
      <c r="B612" s="47" t="s">
        <v>1504</v>
      </c>
      <c r="C612" s="89" t="s">
        <v>320</v>
      </c>
      <c r="D612" s="89" t="s">
        <v>423</v>
      </c>
      <c r="E612" s="22" t="s">
        <v>3567</v>
      </c>
      <c r="F612" s="92" t="s">
        <v>2269</v>
      </c>
      <c r="G612" s="29" t="s">
        <v>1902</v>
      </c>
    </row>
    <row r="613" spans="1:7" x14ac:dyDescent="0.25">
      <c r="A613" s="89" t="s">
        <v>1004</v>
      </c>
      <c r="B613" s="47" t="s">
        <v>1504</v>
      </c>
      <c r="C613" s="89" t="s">
        <v>320</v>
      </c>
      <c r="D613" s="89" t="s">
        <v>423</v>
      </c>
      <c r="E613" s="22" t="s">
        <v>3567</v>
      </c>
      <c r="F613" s="92" t="s">
        <v>2269</v>
      </c>
      <c r="G613" s="29" t="s">
        <v>1902</v>
      </c>
    </row>
    <row r="614" spans="1:7" x14ac:dyDescent="0.25">
      <c r="A614" s="89" t="s">
        <v>1129</v>
      </c>
      <c r="B614" s="47" t="s">
        <v>1504</v>
      </c>
      <c r="C614" s="89" t="s">
        <v>320</v>
      </c>
      <c r="D614" s="89" t="s">
        <v>423</v>
      </c>
      <c r="E614" s="22" t="s">
        <v>3567</v>
      </c>
      <c r="F614" s="92" t="s">
        <v>2269</v>
      </c>
      <c r="G614" s="29" t="s">
        <v>1902</v>
      </c>
    </row>
    <row r="615" spans="1:7" x14ac:dyDescent="0.25">
      <c r="A615" s="89" t="s">
        <v>1198</v>
      </c>
      <c r="B615" s="47" t="s">
        <v>1504</v>
      </c>
      <c r="C615" s="89" t="s">
        <v>320</v>
      </c>
      <c r="D615" s="89" t="s">
        <v>423</v>
      </c>
      <c r="E615" s="22" t="s">
        <v>3567</v>
      </c>
      <c r="F615" s="92" t="s">
        <v>2269</v>
      </c>
      <c r="G615" s="29" t="s">
        <v>1902</v>
      </c>
    </row>
    <row r="616" spans="1:7" x14ac:dyDescent="0.25">
      <c r="A616" s="89" t="s">
        <v>2220</v>
      </c>
      <c r="B616" s="47" t="s">
        <v>1504</v>
      </c>
      <c r="C616" s="89" t="s">
        <v>320</v>
      </c>
      <c r="D616" s="89" t="s">
        <v>423</v>
      </c>
      <c r="E616" s="22" t="s">
        <v>3567</v>
      </c>
      <c r="F616" s="92" t="s">
        <v>2269</v>
      </c>
      <c r="G616" s="29" t="s">
        <v>1902</v>
      </c>
    </row>
    <row r="617" spans="1:7" x14ac:dyDescent="0.25">
      <c r="A617" s="89" t="s">
        <v>899</v>
      </c>
      <c r="B617" s="47" t="s">
        <v>1501</v>
      </c>
      <c r="C617" s="89" t="s">
        <v>320</v>
      </c>
      <c r="D617" s="89" t="s">
        <v>423</v>
      </c>
      <c r="E617" s="22" t="s">
        <v>3567</v>
      </c>
      <c r="F617" s="92" t="s">
        <v>2269</v>
      </c>
      <c r="G617" s="29" t="s">
        <v>1902</v>
      </c>
    </row>
    <row r="618" spans="1:7" x14ac:dyDescent="0.25">
      <c r="A618" s="89" t="s">
        <v>967</v>
      </c>
      <c r="B618" s="47" t="s">
        <v>1501</v>
      </c>
      <c r="C618" s="89" t="s">
        <v>320</v>
      </c>
      <c r="D618" s="89" t="s">
        <v>423</v>
      </c>
      <c r="E618" s="22" t="s">
        <v>3567</v>
      </c>
      <c r="F618" s="92" t="s">
        <v>2269</v>
      </c>
      <c r="G618" s="29" t="s">
        <v>1902</v>
      </c>
    </row>
    <row r="619" spans="1:7" x14ac:dyDescent="0.25">
      <c r="A619" s="89" t="s">
        <v>515</v>
      </c>
      <c r="B619" s="47" t="s">
        <v>1510</v>
      </c>
      <c r="C619" s="89" t="s">
        <v>4007</v>
      </c>
      <c r="D619" s="89" t="s">
        <v>2104</v>
      </c>
      <c r="E619" s="60" t="s">
        <v>3954</v>
      </c>
      <c r="F619" s="92" t="s">
        <v>4204</v>
      </c>
      <c r="G619" s="29" t="s">
        <v>310</v>
      </c>
    </row>
    <row r="620" spans="1:7" x14ac:dyDescent="0.25">
      <c r="A620" s="89" t="s">
        <v>399</v>
      </c>
      <c r="B620" s="47" t="s">
        <v>1510</v>
      </c>
      <c r="C620" s="89" t="s">
        <v>4006</v>
      </c>
      <c r="D620" s="89" t="s">
        <v>2104</v>
      </c>
      <c r="E620" s="60" t="s">
        <v>3954</v>
      </c>
      <c r="F620" s="92" t="s">
        <v>4204</v>
      </c>
      <c r="G620" s="29" t="s">
        <v>310</v>
      </c>
    </row>
    <row r="621" spans="1:7" x14ac:dyDescent="0.25">
      <c r="A621" s="89" t="s">
        <v>477</v>
      </c>
      <c r="B621" s="47" t="s">
        <v>1510</v>
      </c>
      <c r="C621" s="89" t="s">
        <v>466</v>
      </c>
      <c r="D621" s="89" t="s">
        <v>2104</v>
      </c>
      <c r="E621" s="60" t="s">
        <v>3954</v>
      </c>
      <c r="F621" s="92" t="s">
        <v>4207</v>
      </c>
      <c r="G621" s="29" t="s">
        <v>310</v>
      </c>
    </row>
    <row r="622" spans="1:7" x14ac:dyDescent="0.25">
      <c r="A622" s="89" t="s">
        <v>655</v>
      </c>
      <c r="B622" s="47" t="s">
        <v>1511</v>
      </c>
      <c r="C622" s="89" t="s">
        <v>320</v>
      </c>
      <c r="D622" s="89" t="s">
        <v>4213</v>
      </c>
      <c r="E622" s="90" t="s">
        <v>2272</v>
      </c>
      <c r="F622" s="92" t="s">
        <v>3950</v>
      </c>
      <c r="G622" s="29" t="s">
        <v>310</v>
      </c>
    </row>
    <row r="623" spans="1:7" x14ac:dyDescent="0.25">
      <c r="A623" s="89" t="s">
        <v>863</v>
      </c>
      <c r="B623" s="47" t="s">
        <v>1511</v>
      </c>
      <c r="C623" s="89" t="s">
        <v>320</v>
      </c>
      <c r="D623" s="89" t="s">
        <v>4213</v>
      </c>
      <c r="E623" s="90" t="s">
        <v>2272</v>
      </c>
      <c r="F623" s="92" t="s">
        <v>3950</v>
      </c>
      <c r="G623" s="29" t="s">
        <v>310</v>
      </c>
    </row>
    <row r="624" spans="1:7" x14ac:dyDescent="0.25">
      <c r="A624" s="89" t="s">
        <v>2988</v>
      </c>
      <c r="B624" s="47" t="s">
        <v>1511</v>
      </c>
      <c r="C624" s="89" t="s">
        <v>320</v>
      </c>
      <c r="D624" s="89" t="s">
        <v>4213</v>
      </c>
      <c r="E624" s="90" t="s">
        <v>2272</v>
      </c>
      <c r="F624" s="92" t="s">
        <v>3950</v>
      </c>
      <c r="G624" s="29" t="s">
        <v>310</v>
      </c>
    </row>
    <row r="625" spans="1:7" x14ac:dyDescent="0.25">
      <c r="A625" s="89" t="s">
        <v>3009</v>
      </c>
      <c r="B625" s="47" t="s">
        <v>1511</v>
      </c>
      <c r="C625" s="89" t="s">
        <v>320</v>
      </c>
      <c r="D625" s="89" t="s">
        <v>4213</v>
      </c>
      <c r="E625" s="90" t="s">
        <v>2272</v>
      </c>
      <c r="F625" s="92" t="s">
        <v>3950</v>
      </c>
      <c r="G625" s="29" t="s">
        <v>310</v>
      </c>
    </row>
    <row r="626" spans="1:7" x14ac:dyDescent="0.25">
      <c r="A626" s="89" t="s">
        <v>3017</v>
      </c>
      <c r="B626" s="47" t="s">
        <v>1511</v>
      </c>
      <c r="C626" s="89" t="s">
        <v>320</v>
      </c>
      <c r="D626" s="89" t="s">
        <v>4213</v>
      </c>
      <c r="E626" s="90" t="s">
        <v>2272</v>
      </c>
      <c r="F626" s="92" t="s">
        <v>3950</v>
      </c>
      <c r="G626" s="29" t="s">
        <v>310</v>
      </c>
    </row>
    <row r="627" spans="1:7" x14ac:dyDescent="0.25">
      <c r="A627" s="89" t="s">
        <v>3024</v>
      </c>
      <c r="B627" s="47" t="s">
        <v>1511</v>
      </c>
      <c r="C627" s="89" t="s">
        <v>320</v>
      </c>
      <c r="D627" s="89" t="s">
        <v>4213</v>
      </c>
      <c r="E627" s="90" t="s">
        <v>2272</v>
      </c>
      <c r="F627" s="92" t="s">
        <v>3950</v>
      </c>
      <c r="G627" s="29" t="s">
        <v>310</v>
      </c>
    </row>
    <row r="628" spans="1:7" x14ac:dyDescent="0.25">
      <c r="A628" s="89" t="s">
        <v>3258</v>
      </c>
      <c r="B628" s="47" t="s">
        <v>1511</v>
      </c>
      <c r="C628" s="89" t="s">
        <v>320</v>
      </c>
      <c r="D628" s="89" t="s">
        <v>4213</v>
      </c>
      <c r="E628" s="90" t="s">
        <v>2272</v>
      </c>
      <c r="F628" s="92" t="s">
        <v>3950</v>
      </c>
      <c r="G628" s="29" t="s">
        <v>310</v>
      </c>
    </row>
    <row r="629" spans="1:7" x14ac:dyDescent="0.25">
      <c r="A629" s="89" t="s">
        <v>3357</v>
      </c>
      <c r="B629" s="47" t="s">
        <v>1511</v>
      </c>
      <c r="C629" s="89" t="s">
        <v>320</v>
      </c>
      <c r="D629" s="89" t="s">
        <v>4213</v>
      </c>
      <c r="E629" s="90" t="s">
        <v>2272</v>
      </c>
      <c r="F629" s="92" t="s">
        <v>3950</v>
      </c>
      <c r="G629" s="29" t="s">
        <v>310</v>
      </c>
    </row>
    <row r="630" spans="1:7" x14ac:dyDescent="0.25">
      <c r="A630" s="89" t="s">
        <v>3370</v>
      </c>
      <c r="B630" s="47" t="s">
        <v>1511</v>
      </c>
      <c r="C630" s="89" t="s">
        <v>320</v>
      </c>
      <c r="D630" s="89" t="s">
        <v>4213</v>
      </c>
      <c r="E630" s="90" t="s">
        <v>2272</v>
      </c>
      <c r="F630" s="92" t="s">
        <v>3950</v>
      </c>
      <c r="G630" s="29" t="s">
        <v>310</v>
      </c>
    </row>
    <row r="631" spans="1:7" x14ac:dyDescent="0.25">
      <c r="A631" s="89" t="s">
        <v>3384</v>
      </c>
      <c r="B631" s="47" t="s">
        <v>1511</v>
      </c>
      <c r="C631" s="89" t="s">
        <v>320</v>
      </c>
      <c r="D631" s="89" t="s">
        <v>4213</v>
      </c>
      <c r="E631" s="90" t="s">
        <v>2272</v>
      </c>
      <c r="F631" s="92" t="s">
        <v>3950</v>
      </c>
      <c r="G631" s="29" t="s">
        <v>310</v>
      </c>
    </row>
    <row r="632" spans="1:7" x14ac:dyDescent="0.25">
      <c r="A632" s="89" t="s">
        <v>3403</v>
      </c>
      <c r="B632" s="47" t="s">
        <v>1511</v>
      </c>
      <c r="C632" s="89" t="s">
        <v>320</v>
      </c>
      <c r="D632" s="89" t="s">
        <v>4213</v>
      </c>
      <c r="E632" s="90" t="s">
        <v>2272</v>
      </c>
      <c r="F632" s="92" t="s">
        <v>3950</v>
      </c>
      <c r="G632" s="29" t="s">
        <v>310</v>
      </c>
    </row>
    <row r="633" spans="1:7" x14ac:dyDescent="0.25">
      <c r="A633" s="89" t="s">
        <v>3415</v>
      </c>
      <c r="B633" s="47" t="s">
        <v>1511</v>
      </c>
      <c r="C633" s="89" t="s">
        <v>320</v>
      </c>
      <c r="D633" s="89" t="s">
        <v>4213</v>
      </c>
      <c r="E633" s="90" t="s">
        <v>2272</v>
      </c>
      <c r="F633" s="92" t="s">
        <v>3950</v>
      </c>
      <c r="G633" s="29" t="s">
        <v>310</v>
      </c>
    </row>
    <row r="634" spans="1:7" x14ac:dyDescent="0.25">
      <c r="A634" s="89" t="s">
        <v>3469</v>
      </c>
      <c r="B634" s="47" t="s">
        <v>1511</v>
      </c>
      <c r="C634" s="89" t="s">
        <v>320</v>
      </c>
      <c r="D634" s="89" t="s">
        <v>4213</v>
      </c>
      <c r="E634" s="90" t="s">
        <v>2272</v>
      </c>
      <c r="F634" s="92" t="s">
        <v>3950</v>
      </c>
      <c r="G634" s="29" t="s">
        <v>310</v>
      </c>
    </row>
    <row r="635" spans="1:7" x14ac:dyDescent="0.25">
      <c r="A635" s="89" t="s">
        <v>3474</v>
      </c>
      <c r="B635" s="47" t="s">
        <v>1511</v>
      </c>
      <c r="C635" s="89" t="s">
        <v>320</v>
      </c>
      <c r="D635" s="89" t="s">
        <v>4213</v>
      </c>
      <c r="E635" s="90" t="s">
        <v>2272</v>
      </c>
      <c r="F635" s="92" t="s">
        <v>3950</v>
      </c>
      <c r="G635" s="29" t="s">
        <v>310</v>
      </c>
    </row>
    <row r="636" spans="1:7" x14ac:dyDescent="0.25">
      <c r="A636" s="89" t="s">
        <v>3486</v>
      </c>
      <c r="B636" s="47" t="s">
        <v>1511</v>
      </c>
      <c r="C636" s="89" t="s">
        <v>320</v>
      </c>
      <c r="D636" s="89" t="s">
        <v>4213</v>
      </c>
      <c r="E636" s="90" t="s">
        <v>2272</v>
      </c>
      <c r="F636" s="92" t="s">
        <v>3950</v>
      </c>
      <c r="G636" s="29" t="s">
        <v>310</v>
      </c>
    </row>
    <row r="637" spans="1:7" x14ac:dyDescent="0.25">
      <c r="A637" s="89" t="s">
        <v>3511</v>
      </c>
      <c r="B637" s="47" t="s">
        <v>1511</v>
      </c>
      <c r="C637" s="89" t="s">
        <v>320</v>
      </c>
      <c r="D637" s="89" t="s">
        <v>4213</v>
      </c>
      <c r="E637" s="90" t="s">
        <v>2272</v>
      </c>
      <c r="F637" s="92" t="s">
        <v>3950</v>
      </c>
      <c r="G637" s="29" t="s">
        <v>310</v>
      </c>
    </row>
    <row r="638" spans="1:7" x14ac:dyDescent="0.25">
      <c r="A638" s="89" t="s">
        <v>3520</v>
      </c>
      <c r="B638" s="47" t="s">
        <v>1511</v>
      </c>
      <c r="C638" s="89" t="s">
        <v>320</v>
      </c>
      <c r="D638" s="89" t="s">
        <v>4213</v>
      </c>
      <c r="E638" s="90" t="s">
        <v>2272</v>
      </c>
      <c r="F638" s="92" t="s">
        <v>3950</v>
      </c>
      <c r="G638" s="29" t="s">
        <v>310</v>
      </c>
    </row>
    <row r="639" spans="1:7" x14ac:dyDescent="0.25">
      <c r="A639" s="89" t="s">
        <v>3544</v>
      </c>
      <c r="B639" s="47" t="s">
        <v>1511</v>
      </c>
      <c r="C639" s="89" t="s">
        <v>320</v>
      </c>
      <c r="D639" s="89" t="s">
        <v>4213</v>
      </c>
      <c r="E639" s="90" t="s">
        <v>2272</v>
      </c>
      <c r="F639" s="92" t="s">
        <v>3950</v>
      </c>
      <c r="G639" s="29" t="s">
        <v>310</v>
      </c>
    </row>
    <row r="640" spans="1:7" x14ac:dyDescent="0.25">
      <c r="A640" s="89" t="s">
        <v>655</v>
      </c>
      <c r="B640" s="47" t="s">
        <v>1518</v>
      </c>
      <c r="C640" s="89">
        <v>1</v>
      </c>
      <c r="D640" s="89">
        <v>0</v>
      </c>
      <c r="E640" s="90" t="s">
        <v>2272</v>
      </c>
      <c r="F640" s="92" t="s">
        <v>3950</v>
      </c>
      <c r="G640" s="29" t="s">
        <v>310</v>
      </c>
    </row>
    <row r="641" spans="1:7" x14ac:dyDescent="0.25">
      <c r="A641" s="89" t="s">
        <v>863</v>
      </c>
      <c r="B641" s="47" t="s">
        <v>1518</v>
      </c>
      <c r="C641" s="89">
        <v>1</v>
      </c>
      <c r="D641" s="89">
        <v>0</v>
      </c>
      <c r="E641" s="90" t="s">
        <v>2272</v>
      </c>
      <c r="F641" s="92" t="s">
        <v>3950</v>
      </c>
      <c r="G641" s="29" t="s">
        <v>310</v>
      </c>
    </row>
    <row r="642" spans="1:7" x14ac:dyDescent="0.25">
      <c r="A642" s="89" t="s">
        <v>2988</v>
      </c>
      <c r="B642" s="47" t="s">
        <v>1518</v>
      </c>
      <c r="C642" s="89">
        <v>1</v>
      </c>
      <c r="D642" s="89">
        <v>0</v>
      </c>
      <c r="E642" s="90" t="s">
        <v>2272</v>
      </c>
      <c r="F642" s="92" t="s">
        <v>3950</v>
      </c>
      <c r="G642" s="29" t="s">
        <v>310</v>
      </c>
    </row>
    <row r="643" spans="1:7" x14ac:dyDescent="0.25">
      <c r="A643" s="89" t="s">
        <v>3009</v>
      </c>
      <c r="B643" s="47" t="s">
        <v>1518</v>
      </c>
      <c r="C643" s="89">
        <v>1</v>
      </c>
      <c r="D643" s="89">
        <v>0</v>
      </c>
      <c r="E643" s="90" t="s">
        <v>2272</v>
      </c>
      <c r="F643" s="92" t="s">
        <v>3950</v>
      </c>
      <c r="G643" s="29" t="s">
        <v>310</v>
      </c>
    </row>
    <row r="644" spans="1:7" x14ac:dyDescent="0.25">
      <c r="A644" s="89" t="s">
        <v>3017</v>
      </c>
      <c r="B644" s="47" t="s">
        <v>1518</v>
      </c>
      <c r="C644" s="89">
        <v>1</v>
      </c>
      <c r="D644" s="89">
        <v>0</v>
      </c>
      <c r="E644" s="90" t="s">
        <v>2272</v>
      </c>
      <c r="F644" s="92" t="s">
        <v>3950</v>
      </c>
      <c r="G644" s="29" t="s">
        <v>310</v>
      </c>
    </row>
    <row r="645" spans="1:7" x14ac:dyDescent="0.25">
      <c r="A645" s="89" t="s">
        <v>3024</v>
      </c>
      <c r="B645" s="47" t="s">
        <v>1518</v>
      </c>
      <c r="C645" s="89">
        <v>1</v>
      </c>
      <c r="D645" s="89">
        <v>0</v>
      </c>
      <c r="E645" s="90" t="s">
        <v>2272</v>
      </c>
      <c r="F645" s="92" t="s">
        <v>3950</v>
      </c>
      <c r="G645" s="29" t="s">
        <v>310</v>
      </c>
    </row>
    <row r="646" spans="1:7" x14ac:dyDescent="0.25">
      <c r="A646" s="89" t="s">
        <v>3258</v>
      </c>
      <c r="B646" s="47" t="s">
        <v>1518</v>
      </c>
      <c r="C646" s="89">
        <v>1</v>
      </c>
      <c r="D646" s="89">
        <v>0</v>
      </c>
      <c r="E646" s="90" t="s">
        <v>2272</v>
      </c>
      <c r="F646" s="92" t="s">
        <v>3950</v>
      </c>
      <c r="G646" s="29" t="s">
        <v>310</v>
      </c>
    </row>
    <row r="647" spans="1:7" x14ac:dyDescent="0.25">
      <c r="A647" s="89" t="s">
        <v>3357</v>
      </c>
      <c r="B647" s="47" t="s">
        <v>1518</v>
      </c>
      <c r="C647" s="89">
        <v>1</v>
      </c>
      <c r="D647" s="89">
        <v>0</v>
      </c>
      <c r="E647" s="90" t="s">
        <v>2272</v>
      </c>
      <c r="F647" s="92" t="s">
        <v>3950</v>
      </c>
      <c r="G647" s="29" t="s">
        <v>310</v>
      </c>
    </row>
    <row r="648" spans="1:7" x14ac:dyDescent="0.25">
      <c r="A648" s="89" t="s">
        <v>3370</v>
      </c>
      <c r="B648" s="47" t="s">
        <v>1518</v>
      </c>
      <c r="C648" s="89">
        <v>1</v>
      </c>
      <c r="D648" s="89">
        <v>0</v>
      </c>
      <c r="E648" s="90" t="s">
        <v>2272</v>
      </c>
      <c r="F648" s="92" t="s">
        <v>3950</v>
      </c>
      <c r="G648" s="29" t="s">
        <v>310</v>
      </c>
    </row>
    <row r="649" spans="1:7" x14ac:dyDescent="0.25">
      <c r="A649" s="89" t="s">
        <v>3384</v>
      </c>
      <c r="B649" s="47" t="s">
        <v>1518</v>
      </c>
      <c r="C649" s="89">
        <v>1</v>
      </c>
      <c r="D649" s="89">
        <v>0</v>
      </c>
      <c r="E649" s="90" t="s">
        <v>2272</v>
      </c>
      <c r="F649" s="92" t="s">
        <v>3950</v>
      </c>
      <c r="G649" s="29" t="s">
        <v>310</v>
      </c>
    </row>
    <row r="650" spans="1:7" x14ac:dyDescent="0.25">
      <c r="A650" s="89" t="s">
        <v>3403</v>
      </c>
      <c r="B650" s="47" t="s">
        <v>1518</v>
      </c>
      <c r="C650" s="89">
        <v>1</v>
      </c>
      <c r="D650" s="89">
        <v>0</v>
      </c>
      <c r="E650" s="90" t="s">
        <v>2272</v>
      </c>
      <c r="F650" s="92" t="s">
        <v>3950</v>
      </c>
      <c r="G650" s="29" t="s">
        <v>310</v>
      </c>
    </row>
    <row r="651" spans="1:7" x14ac:dyDescent="0.25">
      <c r="A651" s="89" t="s">
        <v>3415</v>
      </c>
      <c r="B651" s="47" t="s">
        <v>1518</v>
      </c>
      <c r="C651" s="89">
        <v>1</v>
      </c>
      <c r="D651" s="89">
        <v>0</v>
      </c>
      <c r="E651" s="90" t="s">
        <v>2272</v>
      </c>
      <c r="F651" s="92" t="s">
        <v>3950</v>
      </c>
      <c r="G651" s="29" t="s">
        <v>310</v>
      </c>
    </row>
    <row r="652" spans="1:7" x14ac:dyDescent="0.25">
      <c r="A652" s="89" t="s">
        <v>3469</v>
      </c>
      <c r="B652" s="47" t="s">
        <v>1518</v>
      </c>
      <c r="C652" s="89">
        <v>1</v>
      </c>
      <c r="D652" s="89">
        <v>0</v>
      </c>
      <c r="E652" s="90" t="s">
        <v>2272</v>
      </c>
      <c r="F652" s="92" t="s">
        <v>3950</v>
      </c>
      <c r="G652" s="29" t="s">
        <v>310</v>
      </c>
    </row>
    <row r="653" spans="1:7" x14ac:dyDescent="0.25">
      <c r="A653" s="89" t="s">
        <v>3474</v>
      </c>
      <c r="B653" s="47" t="s">
        <v>1518</v>
      </c>
      <c r="C653" s="89">
        <v>1</v>
      </c>
      <c r="D653" s="89">
        <v>0</v>
      </c>
      <c r="E653" s="90" t="s">
        <v>2272</v>
      </c>
      <c r="F653" s="92" t="s">
        <v>3950</v>
      </c>
      <c r="G653" s="29" t="s">
        <v>310</v>
      </c>
    </row>
    <row r="654" spans="1:7" x14ac:dyDescent="0.25">
      <c r="A654" s="89" t="s">
        <v>3486</v>
      </c>
      <c r="B654" s="47" t="s">
        <v>1518</v>
      </c>
      <c r="C654" s="89">
        <v>1</v>
      </c>
      <c r="D654" s="89">
        <v>0</v>
      </c>
      <c r="E654" s="90" t="s">
        <v>2272</v>
      </c>
      <c r="F654" s="92" t="s">
        <v>3950</v>
      </c>
      <c r="G654" s="29" t="s">
        <v>310</v>
      </c>
    </row>
    <row r="655" spans="1:7" x14ac:dyDescent="0.25">
      <c r="A655" s="89" t="s">
        <v>3511</v>
      </c>
      <c r="B655" s="47" t="s">
        <v>1518</v>
      </c>
      <c r="C655" s="89">
        <v>1</v>
      </c>
      <c r="D655" s="89">
        <v>0</v>
      </c>
      <c r="E655" s="90" t="s">
        <v>2272</v>
      </c>
      <c r="F655" s="92" t="s">
        <v>3950</v>
      </c>
      <c r="G655" s="29" t="s">
        <v>310</v>
      </c>
    </row>
    <row r="656" spans="1:7" x14ac:dyDescent="0.25">
      <c r="A656" s="89" t="s">
        <v>3520</v>
      </c>
      <c r="B656" s="47" t="s">
        <v>1518</v>
      </c>
      <c r="C656" s="89">
        <v>1</v>
      </c>
      <c r="D656" s="89">
        <v>0</v>
      </c>
      <c r="E656" s="90" t="s">
        <v>2272</v>
      </c>
      <c r="F656" s="92" t="s">
        <v>3950</v>
      </c>
      <c r="G656" s="29" t="s">
        <v>310</v>
      </c>
    </row>
    <row r="657" spans="1:7" x14ac:dyDescent="0.25">
      <c r="A657" s="89" t="s">
        <v>3544</v>
      </c>
      <c r="B657" s="47" t="s">
        <v>1518</v>
      </c>
      <c r="C657" s="89">
        <v>1</v>
      </c>
      <c r="D657" s="89">
        <v>0</v>
      </c>
      <c r="E657" s="90" t="s">
        <v>2272</v>
      </c>
      <c r="F657" s="92" t="s">
        <v>3950</v>
      </c>
      <c r="G657" s="29" t="s">
        <v>310</v>
      </c>
    </row>
    <row r="658" spans="1:7" x14ac:dyDescent="0.25">
      <c r="A658" s="89" t="s">
        <v>540</v>
      </c>
      <c r="B658" s="47" t="s">
        <v>1511</v>
      </c>
      <c r="C658" s="89" t="s">
        <v>320</v>
      </c>
      <c r="D658" s="89" t="s">
        <v>4209</v>
      </c>
      <c r="E658" s="90" t="s">
        <v>2272</v>
      </c>
      <c r="F658" s="92" t="s">
        <v>3950</v>
      </c>
      <c r="G658" s="29" t="s">
        <v>310</v>
      </c>
    </row>
    <row r="659" spans="1:7" x14ac:dyDescent="0.25">
      <c r="A659" s="89" t="s">
        <v>566</v>
      </c>
      <c r="B659" s="47" t="s">
        <v>1511</v>
      </c>
      <c r="C659" s="89" t="s">
        <v>320</v>
      </c>
      <c r="D659" s="89" t="s">
        <v>4209</v>
      </c>
      <c r="E659" s="90" t="s">
        <v>2272</v>
      </c>
      <c r="F659" s="92" t="s">
        <v>3950</v>
      </c>
      <c r="G659" s="29" t="s">
        <v>310</v>
      </c>
    </row>
    <row r="660" spans="1:7" x14ac:dyDescent="0.25">
      <c r="A660" s="89" t="s">
        <v>581</v>
      </c>
      <c r="B660" s="47" t="s">
        <v>1511</v>
      </c>
      <c r="C660" s="89" t="s">
        <v>320</v>
      </c>
      <c r="D660" s="89" t="s">
        <v>4209</v>
      </c>
      <c r="E660" s="90" t="s">
        <v>2272</v>
      </c>
      <c r="F660" s="92" t="s">
        <v>3950</v>
      </c>
      <c r="G660" s="29" t="s">
        <v>310</v>
      </c>
    </row>
    <row r="661" spans="1:7" x14ac:dyDescent="0.25">
      <c r="A661" s="89" t="s">
        <v>615</v>
      </c>
      <c r="B661" s="47" t="s">
        <v>1511</v>
      </c>
      <c r="C661" s="89" t="s">
        <v>320</v>
      </c>
      <c r="D661" s="89" t="s">
        <v>4209</v>
      </c>
      <c r="E661" s="90" t="s">
        <v>2272</v>
      </c>
      <c r="F661" s="92" t="s">
        <v>3950</v>
      </c>
      <c r="G661" s="29" t="s">
        <v>310</v>
      </c>
    </row>
    <row r="662" spans="1:7" x14ac:dyDescent="0.25">
      <c r="A662" s="89" t="s">
        <v>629</v>
      </c>
      <c r="B662" s="47" t="s">
        <v>1511</v>
      </c>
      <c r="C662" s="89" t="s">
        <v>320</v>
      </c>
      <c r="D662" s="89" t="s">
        <v>4209</v>
      </c>
      <c r="E662" s="90" t="s">
        <v>2272</v>
      </c>
      <c r="F662" s="92" t="s">
        <v>3950</v>
      </c>
      <c r="G662" s="29" t="s">
        <v>310</v>
      </c>
    </row>
    <row r="663" spans="1:7" x14ac:dyDescent="0.25">
      <c r="A663" s="89" t="s">
        <v>641</v>
      </c>
      <c r="B663" s="47" t="s">
        <v>1511</v>
      </c>
      <c r="C663" s="89" t="s">
        <v>320</v>
      </c>
      <c r="D663" s="89" t="s">
        <v>4209</v>
      </c>
      <c r="E663" s="90" t="s">
        <v>2272</v>
      </c>
      <c r="F663" s="92" t="s">
        <v>3950</v>
      </c>
      <c r="G663" s="29" t="s">
        <v>310</v>
      </c>
    </row>
    <row r="664" spans="1:7" x14ac:dyDescent="0.25">
      <c r="A664" s="89" t="s">
        <v>679</v>
      </c>
      <c r="B664" s="47" t="s">
        <v>1511</v>
      </c>
      <c r="C664" s="89" t="s">
        <v>320</v>
      </c>
      <c r="D664" s="89" t="s">
        <v>4209</v>
      </c>
      <c r="E664" s="90" t="s">
        <v>2272</v>
      </c>
      <c r="F664" s="92" t="s">
        <v>3950</v>
      </c>
      <c r="G664" s="29" t="s">
        <v>310</v>
      </c>
    </row>
    <row r="665" spans="1:7" x14ac:dyDescent="0.25">
      <c r="A665" s="89" t="s">
        <v>826</v>
      </c>
      <c r="B665" s="47" t="s">
        <v>1511</v>
      </c>
      <c r="C665" s="89" t="s">
        <v>320</v>
      </c>
      <c r="D665" s="89" t="s">
        <v>4209</v>
      </c>
      <c r="E665" s="90" t="s">
        <v>2272</v>
      </c>
      <c r="F665" s="92" t="s">
        <v>3950</v>
      </c>
      <c r="G665" s="29" t="s">
        <v>310</v>
      </c>
    </row>
    <row r="666" spans="1:7" x14ac:dyDescent="0.25">
      <c r="A666" s="89" t="s">
        <v>899</v>
      </c>
      <c r="B666" s="47" t="s">
        <v>1511</v>
      </c>
      <c r="C666" s="89" t="s">
        <v>320</v>
      </c>
      <c r="D666" s="89" t="s">
        <v>4209</v>
      </c>
      <c r="E666" s="90" t="s">
        <v>2272</v>
      </c>
      <c r="F666" s="92" t="s">
        <v>3950</v>
      </c>
      <c r="G666" s="29" t="s">
        <v>310</v>
      </c>
    </row>
    <row r="667" spans="1:7" x14ac:dyDescent="0.25">
      <c r="A667" s="89" t="s">
        <v>2117</v>
      </c>
      <c r="B667" s="47" t="s">
        <v>1511</v>
      </c>
      <c r="C667" s="89" t="s">
        <v>320</v>
      </c>
      <c r="D667" s="89" t="s">
        <v>4209</v>
      </c>
      <c r="E667" s="90" t="s">
        <v>2272</v>
      </c>
      <c r="F667" s="92" t="s">
        <v>3950</v>
      </c>
      <c r="G667" s="29" t="s">
        <v>310</v>
      </c>
    </row>
    <row r="668" spans="1:7" x14ac:dyDescent="0.25">
      <c r="A668" s="89" t="s">
        <v>2126</v>
      </c>
      <c r="B668" s="47" t="s">
        <v>1511</v>
      </c>
      <c r="C668" s="89" t="s">
        <v>320</v>
      </c>
      <c r="D668" s="89" t="s">
        <v>4209</v>
      </c>
      <c r="E668" s="90" t="s">
        <v>2272</v>
      </c>
      <c r="F668" s="92" t="s">
        <v>3950</v>
      </c>
      <c r="G668" s="29" t="s">
        <v>310</v>
      </c>
    </row>
    <row r="669" spans="1:7" x14ac:dyDescent="0.25">
      <c r="A669" s="89" t="s">
        <v>2220</v>
      </c>
      <c r="B669" s="47" t="s">
        <v>1511</v>
      </c>
      <c r="C669" s="89" t="s">
        <v>320</v>
      </c>
      <c r="D669" s="89" t="s">
        <v>4209</v>
      </c>
      <c r="E669" s="90" t="s">
        <v>2272</v>
      </c>
      <c r="F669" s="92" t="s">
        <v>3950</v>
      </c>
      <c r="G669" s="29" t="s">
        <v>310</v>
      </c>
    </row>
    <row r="670" spans="1:7" x14ac:dyDescent="0.25">
      <c r="A670" s="89" t="s">
        <v>2370</v>
      </c>
      <c r="B670" s="47" t="s">
        <v>1511</v>
      </c>
      <c r="C670" s="89" t="s">
        <v>320</v>
      </c>
      <c r="D670" s="89" t="s">
        <v>4209</v>
      </c>
      <c r="E670" s="90" t="s">
        <v>2272</v>
      </c>
      <c r="F670" s="92" t="s">
        <v>3950</v>
      </c>
      <c r="G670" s="29" t="s">
        <v>310</v>
      </c>
    </row>
    <row r="671" spans="1:7" x14ac:dyDescent="0.25">
      <c r="A671" s="89" t="s">
        <v>3093</v>
      </c>
      <c r="B671" s="47" t="s">
        <v>1511</v>
      </c>
      <c r="C671" s="89" t="s">
        <v>320</v>
      </c>
      <c r="D671" s="89" t="s">
        <v>4209</v>
      </c>
      <c r="E671" s="90" t="s">
        <v>2272</v>
      </c>
      <c r="F671" s="92" t="s">
        <v>3950</v>
      </c>
      <c r="G671" s="29" t="s">
        <v>310</v>
      </c>
    </row>
    <row r="672" spans="1:7" x14ac:dyDescent="0.25">
      <c r="A672" s="89" t="s">
        <v>3271</v>
      </c>
      <c r="B672" s="47" t="s">
        <v>1511</v>
      </c>
      <c r="C672" s="89" t="s">
        <v>320</v>
      </c>
      <c r="D672" s="89" t="s">
        <v>4209</v>
      </c>
      <c r="E672" s="90" t="s">
        <v>2272</v>
      </c>
      <c r="F672" s="92" t="s">
        <v>3950</v>
      </c>
      <c r="G672" s="29" t="s">
        <v>310</v>
      </c>
    </row>
    <row r="673" spans="1:7" x14ac:dyDescent="0.25">
      <c r="A673" s="89" t="s">
        <v>3296</v>
      </c>
      <c r="B673" s="47" t="s">
        <v>1511</v>
      </c>
      <c r="C673" s="89" t="s">
        <v>320</v>
      </c>
      <c r="D673" s="89" t="s">
        <v>4209</v>
      </c>
      <c r="E673" s="90" t="s">
        <v>2272</v>
      </c>
      <c r="F673" s="92" t="s">
        <v>3950</v>
      </c>
      <c r="G673" s="29" t="s">
        <v>310</v>
      </c>
    </row>
    <row r="674" spans="1:7" x14ac:dyDescent="0.25">
      <c r="A674" s="89" t="s">
        <v>540</v>
      </c>
      <c r="B674" s="47" t="s">
        <v>1518</v>
      </c>
      <c r="C674" s="89">
        <v>1</v>
      </c>
      <c r="D674" s="89">
        <v>0</v>
      </c>
      <c r="E674" s="90" t="s">
        <v>2272</v>
      </c>
      <c r="F674" s="92" t="s">
        <v>3950</v>
      </c>
      <c r="G674" s="29" t="s">
        <v>310</v>
      </c>
    </row>
    <row r="675" spans="1:7" x14ac:dyDescent="0.25">
      <c r="A675" s="89" t="s">
        <v>566</v>
      </c>
      <c r="B675" s="47" t="s">
        <v>1518</v>
      </c>
      <c r="C675" s="89">
        <v>1</v>
      </c>
      <c r="D675" s="89">
        <v>0</v>
      </c>
      <c r="E675" s="90" t="s">
        <v>2272</v>
      </c>
      <c r="F675" s="92" t="s">
        <v>3950</v>
      </c>
      <c r="G675" s="29" t="s">
        <v>310</v>
      </c>
    </row>
    <row r="676" spans="1:7" x14ac:dyDescent="0.25">
      <c r="A676" s="89" t="s">
        <v>581</v>
      </c>
      <c r="B676" s="47" t="s">
        <v>1518</v>
      </c>
      <c r="C676" s="89">
        <v>1</v>
      </c>
      <c r="D676" s="89">
        <v>0</v>
      </c>
      <c r="E676" s="90" t="s">
        <v>2272</v>
      </c>
      <c r="F676" s="92" t="s">
        <v>3950</v>
      </c>
      <c r="G676" s="29" t="s">
        <v>310</v>
      </c>
    </row>
    <row r="677" spans="1:7" x14ac:dyDescent="0.25">
      <c r="A677" s="89" t="s">
        <v>615</v>
      </c>
      <c r="B677" s="47" t="s">
        <v>1518</v>
      </c>
      <c r="C677" s="89">
        <v>1</v>
      </c>
      <c r="D677" s="89">
        <v>0</v>
      </c>
      <c r="E677" s="90" t="s">
        <v>2272</v>
      </c>
      <c r="F677" s="92" t="s">
        <v>3950</v>
      </c>
      <c r="G677" s="29" t="s">
        <v>310</v>
      </c>
    </row>
    <row r="678" spans="1:7" x14ac:dyDescent="0.25">
      <c r="A678" s="89" t="s">
        <v>629</v>
      </c>
      <c r="B678" s="47" t="s">
        <v>1518</v>
      </c>
      <c r="C678" s="89">
        <v>1</v>
      </c>
      <c r="D678" s="89">
        <v>0</v>
      </c>
      <c r="E678" s="90" t="s">
        <v>2272</v>
      </c>
      <c r="F678" s="92" t="s">
        <v>3950</v>
      </c>
      <c r="G678" s="29" t="s">
        <v>310</v>
      </c>
    </row>
    <row r="679" spans="1:7" x14ac:dyDescent="0.25">
      <c r="A679" s="89" t="s">
        <v>641</v>
      </c>
      <c r="B679" s="47" t="s">
        <v>1518</v>
      </c>
      <c r="C679" s="89">
        <v>1</v>
      </c>
      <c r="D679" s="89">
        <v>0</v>
      </c>
      <c r="E679" s="90" t="s">
        <v>2272</v>
      </c>
      <c r="F679" s="92" t="s">
        <v>3950</v>
      </c>
      <c r="G679" s="29" t="s">
        <v>310</v>
      </c>
    </row>
    <row r="680" spans="1:7" x14ac:dyDescent="0.25">
      <c r="A680" s="89" t="s">
        <v>679</v>
      </c>
      <c r="B680" s="47" t="s">
        <v>1518</v>
      </c>
      <c r="C680" s="89">
        <v>1</v>
      </c>
      <c r="D680" s="89">
        <v>0</v>
      </c>
      <c r="E680" s="90" t="s">
        <v>2272</v>
      </c>
      <c r="F680" s="92" t="s">
        <v>3950</v>
      </c>
      <c r="G680" s="29" t="s">
        <v>310</v>
      </c>
    </row>
    <row r="681" spans="1:7" x14ac:dyDescent="0.25">
      <c r="A681" s="89" t="s">
        <v>826</v>
      </c>
      <c r="B681" s="47" t="s">
        <v>1518</v>
      </c>
      <c r="C681" s="89">
        <v>1</v>
      </c>
      <c r="D681" s="89">
        <v>0</v>
      </c>
      <c r="E681" s="90" t="s">
        <v>2272</v>
      </c>
      <c r="F681" s="92" t="s">
        <v>3950</v>
      </c>
      <c r="G681" s="29" t="s">
        <v>310</v>
      </c>
    </row>
    <row r="682" spans="1:7" x14ac:dyDescent="0.25">
      <c r="A682" s="89" t="s">
        <v>899</v>
      </c>
      <c r="B682" s="47" t="s">
        <v>1518</v>
      </c>
      <c r="C682" s="89">
        <v>1</v>
      </c>
      <c r="D682" s="89">
        <v>0</v>
      </c>
      <c r="E682" s="90" t="s">
        <v>2272</v>
      </c>
      <c r="F682" s="92" t="s">
        <v>3950</v>
      </c>
      <c r="G682" s="29" t="s">
        <v>310</v>
      </c>
    </row>
    <row r="683" spans="1:7" x14ac:dyDescent="0.25">
      <c r="A683" s="89" t="s">
        <v>2117</v>
      </c>
      <c r="B683" s="47" t="s">
        <v>1518</v>
      </c>
      <c r="C683" s="89">
        <v>1</v>
      </c>
      <c r="D683" s="89">
        <v>0</v>
      </c>
      <c r="E683" s="90" t="s">
        <v>2272</v>
      </c>
      <c r="F683" s="92" t="s">
        <v>3950</v>
      </c>
      <c r="G683" s="29" t="s">
        <v>310</v>
      </c>
    </row>
    <row r="684" spans="1:7" x14ac:dyDescent="0.25">
      <c r="A684" s="89" t="s">
        <v>2126</v>
      </c>
      <c r="B684" s="47" t="s">
        <v>1518</v>
      </c>
      <c r="C684" s="89">
        <v>1</v>
      </c>
      <c r="D684" s="89">
        <v>0</v>
      </c>
      <c r="E684" s="90" t="s">
        <v>2272</v>
      </c>
      <c r="F684" s="92" t="s">
        <v>3950</v>
      </c>
      <c r="G684" s="29" t="s">
        <v>310</v>
      </c>
    </row>
    <row r="685" spans="1:7" x14ac:dyDescent="0.25">
      <c r="A685" s="89" t="s">
        <v>2220</v>
      </c>
      <c r="B685" s="47" t="s">
        <v>1518</v>
      </c>
      <c r="C685" s="89">
        <v>1</v>
      </c>
      <c r="D685" s="89">
        <v>0</v>
      </c>
      <c r="E685" s="90" t="s">
        <v>2272</v>
      </c>
      <c r="F685" s="92" t="s">
        <v>3950</v>
      </c>
      <c r="G685" s="29" t="s">
        <v>310</v>
      </c>
    </row>
    <row r="686" spans="1:7" x14ac:dyDescent="0.25">
      <c r="A686" s="89" t="s">
        <v>2370</v>
      </c>
      <c r="B686" s="47" t="s">
        <v>1518</v>
      </c>
      <c r="C686" s="89">
        <v>1</v>
      </c>
      <c r="D686" s="89">
        <v>0</v>
      </c>
      <c r="E686" s="90" t="s">
        <v>2272</v>
      </c>
      <c r="F686" s="92" t="s">
        <v>3950</v>
      </c>
      <c r="G686" s="29" t="s">
        <v>310</v>
      </c>
    </row>
    <row r="687" spans="1:7" x14ac:dyDescent="0.25">
      <c r="A687" s="89" t="s">
        <v>3093</v>
      </c>
      <c r="B687" s="47" t="s">
        <v>1518</v>
      </c>
      <c r="C687" s="89">
        <v>1</v>
      </c>
      <c r="D687" s="89">
        <v>0</v>
      </c>
      <c r="E687" s="90" t="s">
        <v>2272</v>
      </c>
      <c r="F687" s="92" t="s">
        <v>3950</v>
      </c>
      <c r="G687" s="29" t="s">
        <v>310</v>
      </c>
    </row>
    <row r="688" spans="1:7" x14ac:dyDescent="0.25">
      <c r="A688" s="89" t="s">
        <v>3271</v>
      </c>
      <c r="B688" s="47" t="s">
        <v>1518</v>
      </c>
      <c r="C688" s="89">
        <v>1</v>
      </c>
      <c r="D688" s="89">
        <v>0</v>
      </c>
      <c r="E688" s="90" t="s">
        <v>2272</v>
      </c>
      <c r="F688" s="92" t="s">
        <v>3950</v>
      </c>
      <c r="G688" s="29" t="s">
        <v>310</v>
      </c>
    </row>
    <row r="689" spans="1:7" x14ac:dyDescent="0.25">
      <c r="A689" s="89" t="s">
        <v>3296</v>
      </c>
      <c r="B689" s="47" t="s">
        <v>1518</v>
      </c>
      <c r="C689" s="89">
        <v>1</v>
      </c>
      <c r="D689" s="89">
        <v>0</v>
      </c>
      <c r="E689" s="90" t="s">
        <v>2272</v>
      </c>
      <c r="F689" s="92" t="s">
        <v>3950</v>
      </c>
      <c r="G689" s="29" t="s">
        <v>310</v>
      </c>
    </row>
    <row r="690" spans="1:7" x14ac:dyDescent="0.25">
      <c r="A690" s="89" t="s">
        <v>363</v>
      </c>
      <c r="B690" s="47" t="s">
        <v>1522</v>
      </c>
      <c r="C690" s="89" t="s">
        <v>4014</v>
      </c>
      <c r="D690" s="89" t="s">
        <v>4216</v>
      </c>
      <c r="E690" s="60" t="s">
        <v>3954</v>
      </c>
      <c r="F690" s="92" t="s">
        <v>4217</v>
      </c>
      <c r="G690" s="29" t="s">
        <v>310</v>
      </c>
    </row>
    <row r="691" spans="1:7" x14ac:dyDescent="0.25">
      <c r="A691" s="89" t="s">
        <v>399</v>
      </c>
      <c r="B691" s="47" t="s">
        <v>1522</v>
      </c>
      <c r="C691" s="89" t="s">
        <v>4015</v>
      </c>
      <c r="D691" s="89" t="s">
        <v>4216</v>
      </c>
      <c r="E691" s="60" t="s">
        <v>3954</v>
      </c>
      <c r="F691" s="92" t="s">
        <v>4217</v>
      </c>
      <c r="G691" s="29" t="s">
        <v>310</v>
      </c>
    </row>
    <row r="692" spans="1:7" x14ac:dyDescent="0.25">
      <c r="A692" s="89" t="s">
        <v>419</v>
      </c>
      <c r="B692" s="47" t="s">
        <v>1522</v>
      </c>
      <c r="C692" s="89" t="s">
        <v>4016</v>
      </c>
      <c r="D692" s="89" t="s">
        <v>4216</v>
      </c>
      <c r="E692" s="60" t="s">
        <v>3954</v>
      </c>
      <c r="F692" s="92" t="s">
        <v>4217</v>
      </c>
      <c r="G692" s="29" t="s">
        <v>310</v>
      </c>
    </row>
    <row r="693" spans="1:7" x14ac:dyDescent="0.25">
      <c r="A693" s="89" t="s">
        <v>440</v>
      </c>
      <c r="B693" s="47" t="s">
        <v>1522</v>
      </c>
      <c r="C693" s="89" t="s">
        <v>4016</v>
      </c>
      <c r="D693" s="89" t="s">
        <v>4216</v>
      </c>
      <c r="E693" s="60" t="s">
        <v>3954</v>
      </c>
      <c r="F693" s="92" t="s">
        <v>4217</v>
      </c>
      <c r="G693" s="29" t="s">
        <v>310</v>
      </c>
    </row>
    <row r="694" spans="1:7" x14ac:dyDescent="0.25">
      <c r="A694" s="89" t="s">
        <v>461</v>
      </c>
      <c r="B694" s="47" t="s">
        <v>1522</v>
      </c>
      <c r="C694" s="89" t="s">
        <v>4017</v>
      </c>
      <c r="D694" s="89" t="s">
        <v>4216</v>
      </c>
      <c r="E694" s="60" t="s">
        <v>3954</v>
      </c>
      <c r="F694" s="92" t="s">
        <v>4217</v>
      </c>
      <c r="G694" s="29" t="s">
        <v>310</v>
      </c>
    </row>
    <row r="695" spans="1:7" x14ac:dyDescent="0.25">
      <c r="A695" s="89" t="s">
        <v>551</v>
      </c>
      <c r="B695" s="47" t="s">
        <v>1522</v>
      </c>
      <c r="C695" s="89" t="s">
        <v>4019</v>
      </c>
      <c r="D695" s="89" t="s">
        <v>4216</v>
      </c>
      <c r="E695" s="60" t="s">
        <v>3954</v>
      </c>
      <c r="F695" s="92" t="s">
        <v>4217</v>
      </c>
      <c r="G695" s="29" t="s">
        <v>310</v>
      </c>
    </row>
    <row r="696" spans="1:7" x14ac:dyDescent="0.25">
      <c r="A696" s="89" t="s">
        <v>581</v>
      </c>
      <c r="B696" s="47" t="s">
        <v>1522</v>
      </c>
      <c r="C696" s="89" t="s">
        <v>4020</v>
      </c>
      <c r="D696" s="89" t="s">
        <v>4216</v>
      </c>
      <c r="E696" s="60" t="s">
        <v>3954</v>
      </c>
      <c r="F696" s="92" t="s">
        <v>4217</v>
      </c>
      <c r="G696" s="29" t="s">
        <v>310</v>
      </c>
    </row>
    <row r="697" spans="1:7" x14ac:dyDescent="0.25">
      <c r="A697" s="89" t="s">
        <v>679</v>
      </c>
      <c r="B697" s="47" t="s">
        <v>1522</v>
      </c>
      <c r="C697" s="89" t="s">
        <v>4024</v>
      </c>
      <c r="D697" s="89" t="s">
        <v>4216</v>
      </c>
      <c r="E697" s="60" t="s">
        <v>3954</v>
      </c>
      <c r="F697" s="92" t="s">
        <v>4217</v>
      </c>
      <c r="G697" s="29" t="s">
        <v>310</v>
      </c>
    </row>
    <row r="698" spans="1:7" x14ac:dyDescent="0.25">
      <c r="A698" s="89" t="s">
        <v>775</v>
      </c>
      <c r="B698" s="47" t="s">
        <v>1522</v>
      </c>
      <c r="C698" s="89" t="s">
        <v>4025</v>
      </c>
      <c r="D698" s="89" t="s">
        <v>4216</v>
      </c>
      <c r="E698" s="60" t="s">
        <v>3954</v>
      </c>
      <c r="F698" s="92" t="s">
        <v>4217</v>
      </c>
      <c r="G698" s="29" t="s">
        <v>310</v>
      </c>
    </row>
    <row r="699" spans="1:7" x14ac:dyDescent="0.25">
      <c r="A699" s="89" t="s">
        <v>803</v>
      </c>
      <c r="B699" s="47" t="s">
        <v>1522</v>
      </c>
      <c r="C699" s="89" t="s">
        <v>4026</v>
      </c>
      <c r="D699" s="89" t="s">
        <v>4216</v>
      </c>
      <c r="E699" s="60" t="s">
        <v>3954</v>
      </c>
      <c r="F699" s="92" t="s">
        <v>4217</v>
      </c>
      <c r="G699" s="29" t="s">
        <v>310</v>
      </c>
    </row>
    <row r="700" spans="1:7" x14ac:dyDescent="0.25">
      <c r="A700" s="89" t="s">
        <v>2117</v>
      </c>
      <c r="B700" s="47" t="s">
        <v>1522</v>
      </c>
      <c r="C700" s="89" t="s">
        <v>2230</v>
      </c>
      <c r="D700" s="89" t="s">
        <v>4216</v>
      </c>
      <c r="E700" s="60" t="s">
        <v>3954</v>
      </c>
      <c r="F700" s="92" t="s">
        <v>4217</v>
      </c>
      <c r="G700" s="29" t="s">
        <v>310</v>
      </c>
    </row>
    <row r="701" spans="1:7" x14ac:dyDescent="0.25">
      <c r="A701" s="89" t="s">
        <v>2126</v>
      </c>
      <c r="B701" s="47" t="s">
        <v>1522</v>
      </c>
      <c r="C701" s="89" t="s">
        <v>4029</v>
      </c>
      <c r="D701" s="89" t="s">
        <v>4216</v>
      </c>
      <c r="E701" s="60" t="s">
        <v>3954</v>
      </c>
      <c r="F701" s="92" t="s">
        <v>4217</v>
      </c>
      <c r="G701" s="29" t="s">
        <v>310</v>
      </c>
    </row>
    <row r="702" spans="1:7" x14ac:dyDescent="0.25">
      <c r="A702" s="89" t="s">
        <v>2294</v>
      </c>
      <c r="B702" s="47" t="s">
        <v>1522</v>
      </c>
      <c r="C702" s="89" t="s">
        <v>2287</v>
      </c>
      <c r="D702" s="89" t="s">
        <v>4216</v>
      </c>
      <c r="E702" s="60" t="s">
        <v>3954</v>
      </c>
      <c r="F702" s="92" t="s">
        <v>4217</v>
      </c>
      <c r="G702" s="29" t="s">
        <v>310</v>
      </c>
    </row>
    <row r="703" spans="1:7" x14ac:dyDescent="0.25">
      <c r="A703" s="89" t="s">
        <v>2308</v>
      </c>
      <c r="B703" s="47" t="s">
        <v>1522</v>
      </c>
      <c r="C703" s="89" t="s">
        <v>4030</v>
      </c>
      <c r="D703" s="89" t="s">
        <v>4216</v>
      </c>
      <c r="E703" s="60" t="s">
        <v>3954</v>
      </c>
      <c r="F703" s="92" t="s">
        <v>4217</v>
      </c>
      <c r="G703" s="29" t="s">
        <v>310</v>
      </c>
    </row>
    <row r="704" spans="1:7" x14ac:dyDescent="0.25">
      <c r="A704" s="89" t="s">
        <v>2327</v>
      </c>
      <c r="B704" s="47" t="s">
        <v>1522</v>
      </c>
      <c r="C704" s="89" t="s">
        <v>4032</v>
      </c>
      <c r="D704" s="89" t="s">
        <v>4216</v>
      </c>
      <c r="E704" s="60" t="s">
        <v>3954</v>
      </c>
      <c r="F704" s="92" t="s">
        <v>4217</v>
      </c>
      <c r="G704" s="29" t="s">
        <v>310</v>
      </c>
    </row>
    <row r="705" spans="1:7" x14ac:dyDescent="0.25">
      <c r="A705" s="89" t="s">
        <v>2334</v>
      </c>
      <c r="B705" s="47" t="s">
        <v>1522</v>
      </c>
      <c r="C705" s="89" t="s">
        <v>4032</v>
      </c>
      <c r="D705" s="89" t="s">
        <v>4216</v>
      </c>
      <c r="E705" s="60" t="s">
        <v>3954</v>
      </c>
      <c r="F705" s="92" t="s">
        <v>4217</v>
      </c>
      <c r="G705" s="29" t="s">
        <v>310</v>
      </c>
    </row>
    <row r="706" spans="1:7" x14ac:dyDescent="0.25">
      <c r="A706" s="89" t="s">
        <v>2344</v>
      </c>
      <c r="B706" s="47" t="s">
        <v>1522</v>
      </c>
      <c r="C706" s="89" t="s">
        <v>4033</v>
      </c>
      <c r="D706" s="89" t="s">
        <v>4216</v>
      </c>
      <c r="E706" s="60" t="s">
        <v>3954</v>
      </c>
      <c r="F706" s="92" t="s">
        <v>4217</v>
      </c>
      <c r="G706" s="29" t="s">
        <v>310</v>
      </c>
    </row>
    <row r="707" spans="1:7" x14ac:dyDescent="0.25">
      <c r="A707" s="89" t="s">
        <v>2362</v>
      </c>
      <c r="B707" s="47" t="s">
        <v>1522</v>
      </c>
      <c r="C707" s="89" t="s">
        <v>4034</v>
      </c>
      <c r="D707" s="89" t="s">
        <v>4216</v>
      </c>
      <c r="E707" s="60" t="s">
        <v>3954</v>
      </c>
      <c r="F707" s="92" t="s">
        <v>4217</v>
      </c>
      <c r="G707" s="29" t="s">
        <v>310</v>
      </c>
    </row>
    <row r="708" spans="1:7" x14ac:dyDescent="0.25">
      <c r="A708" s="89" t="s">
        <v>2808</v>
      </c>
      <c r="B708" s="47" t="s">
        <v>1522</v>
      </c>
      <c r="C708" s="89" t="s">
        <v>4036</v>
      </c>
      <c r="D708" s="89" t="s">
        <v>4216</v>
      </c>
      <c r="E708" s="60" t="s">
        <v>3954</v>
      </c>
      <c r="F708" s="92" t="s">
        <v>4217</v>
      </c>
      <c r="G708" s="29" t="s">
        <v>310</v>
      </c>
    </row>
    <row r="709" spans="1:7" x14ac:dyDescent="0.25">
      <c r="A709" s="89" t="s">
        <v>2853</v>
      </c>
      <c r="B709" s="47" t="s">
        <v>1522</v>
      </c>
      <c r="C709" s="89" t="s">
        <v>4037</v>
      </c>
      <c r="D709" s="89" t="s">
        <v>4216</v>
      </c>
      <c r="E709" s="60" t="s">
        <v>3954</v>
      </c>
      <c r="F709" s="92" t="s">
        <v>4217</v>
      </c>
      <c r="G709" s="29" t="s">
        <v>310</v>
      </c>
    </row>
    <row r="710" spans="1:7" x14ac:dyDescent="0.25">
      <c r="A710" s="89" t="s">
        <v>2868</v>
      </c>
      <c r="B710" s="47" t="s">
        <v>1522</v>
      </c>
      <c r="C710" s="89" t="s">
        <v>4038</v>
      </c>
      <c r="D710" s="89" t="s">
        <v>4216</v>
      </c>
      <c r="E710" s="60" t="s">
        <v>3954</v>
      </c>
      <c r="F710" s="92" t="s">
        <v>4217</v>
      </c>
      <c r="G710" s="29" t="s">
        <v>310</v>
      </c>
    </row>
    <row r="711" spans="1:7" x14ac:dyDescent="0.25">
      <c r="A711" s="89" t="s">
        <v>2872</v>
      </c>
      <c r="B711" s="47" t="s">
        <v>1522</v>
      </c>
      <c r="C711" s="89" t="s">
        <v>4038</v>
      </c>
      <c r="D711" s="89" t="s">
        <v>4216</v>
      </c>
      <c r="E711" s="60" t="s">
        <v>3954</v>
      </c>
      <c r="F711" s="92" t="s">
        <v>4217</v>
      </c>
      <c r="G711" s="29" t="s">
        <v>310</v>
      </c>
    </row>
    <row r="712" spans="1:7" x14ac:dyDescent="0.25">
      <c r="A712" s="89" t="s">
        <v>2962</v>
      </c>
      <c r="B712" s="47" t="s">
        <v>1522</v>
      </c>
      <c r="C712" s="89" t="s">
        <v>4038</v>
      </c>
      <c r="D712" s="89" t="s">
        <v>4216</v>
      </c>
      <c r="E712" s="60" t="s">
        <v>3954</v>
      </c>
      <c r="F712" s="92" t="s">
        <v>4217</v>
      </c>
      <c r="G712" s="29" t="s">
        <v>310</v>
      </c>
    </row>
    <row r="713" spans="1:7" x14ac:dyDescent="0.25">
      <c r="A713" s="89" t="s">
        <v>2971</v>
      </c>
      <c r="B713" s="47" t="s">
        <v>1522</v>
      </c>
      <c r="C713" s="89" t="s">
        <v>4039</v>
      </c>
      <c r="D713" s="89" t="s">
        <v>4216</v>
      </c>
      <c r="E713" s="60" t="s">
        <v>3954</v>
      </c>
      <c r="F713" s="92" t="s">
        <v>4217</v>
      </c>
      <c r="G713" s="29" t="s">
        <v>310</v>
      </c>
    </row>
    <row r="714" spans="1:7" x14ac:dyDescent="0.25">
      <c r="A714" s="89" t="s">
        <v>2997</v>
      </c>
      <c r="B714" s="47" t="s">
        <v>1522</v>
      </c>
      <c r="C714" s="89" t="s">
        <v>4042</v>
      </c>
      <c r="D714" s="89" t="s">
        <v>4216</v>
      </c>
      <c r="E714" s="60" t="s">
        <v>3954</v>
      </c>
      <c r="F714" s="92" t="s">
        <v>4217</v>
      </c>
      <c r="G714" s="29" t="s">
        <v>310</v>
      </c>
    </row>
    <row r="715" spans="1:7" x14ac:dyDescent="0.25">
      <c r="A715" s="89" t="s">
        <v>3009</v>
      </c>
      <c r="B715" s="47" t="s">
        <v>1522</v>
      </c>
      <c r="C715" s="89" t="s">
        <v>4043</v>
      </c>
      <c r="D715" s="89" t="s">
        <v>4216</v>
      </c>
      <c r="E715" s="60" t="s">
        <v>3954</v>
      </c>
      <c r="F715" s="92" t="s">
        <v>4217</v>
      </c>
      <c r="G715" s="29" t="s">
        <v>310</v>
      </c>
    </row>
    <row r="716" spans="1:7" x14ac:dyDescent="0.25">
      <c r="A716" s="89" t="s">
        <v>3017</v>
      </c>
      <c r="B716" s="47" t="s">
        <v>1522</v>
      </c>
      <c r="C716" s="89" t="s">
        <v>4044</v>
      </c>
      <c r="D716" s="89" t="s">
        <v>4216</v>
      </c>
      <c r="E716" s="60" t="s">
        <v>3954</v>
      </c>
      <c r="F716" s="92" t="s">
        <v>4217</v>
      </c>
      <c r="G716" s="29" t="s">
        <v>310</v>
      </c>
    </row>
    <row r="717" spans="1:7" x14ac:dyDescent="0.25">
      <c r="A717" s="89" t="s">
        <v>3086</v>
      </c>
      <c r="B717" s="47" t="s">
        <v>1522</v>
      </c>
      <c r="C717" s="89" t="s">
        <v>4046</v>
      </c>
      <c r="D717" s="89" t="s">
        <v>4216</v>
      </c>
      <c r="E717" s="60" t="s">
        <v>3954</v>
      </c>
      <c r="F717" s="92" t="s">
        <v>4217</v>
      </c>
      <c r="G717" s="29" t="s">
        <v>310</v>
      </c>
    </row>
    <row r="718" spans="1:7" x14ac:dyDescent="0.25">
      <c r="A718" s="89" t="s">
        <v>3127</v>
      </c>
      <c r="B718" s="47" t="s">
        <v>1522</v>
      </c>
      <c r="C718" s="89" t="s">
        <v>4047</v>
      </c>
      <c r="D718" s="89" t="s">
        <v>4216</v>
      </c>
      <c r="E718" s="60" t="s">
        <v>3954</v>
      </c>
      <c r="F718" s="92" t="s">
        <v>4217</v>
      </c>
      <c r="G718" s="29" t="s">
        <v>310</v>
      </c>
    </row>
    <row r="719" spans="1:7" x14ac:dyDescent="0.25">
      <c r="A719" s="89" t="s">
        <v>3258</v>
      </c>
      <c r="B719" s="47" t="s">
        <v>1522</v>
      </c>
      <c r="C719" s="89" t="s">
        <v>4048</v>
      </c>
      <c r="D719" s="89" t="s">
        <v>4216</v>
      </c>
      <c r="E719" s="60" t="s">
        <v>3954</v>
      </c>
      <c r="F719" s="92" t="s">
        <v>4217</v>
      </c>
      <c r="G719" s="29" t="s">
        <v>310</v>
      </c>
    </row>
    <row r="720" spans="1:7" x14ac:dyDescent="0.25">
      <c r="A720" s="89" t="s">
        <v>3313</v>
      </c>
      <c r="B720" s="47" t="s">
        <v>1522</v>
      </c>
      <c r="C720" s="89" t="s">
        <v>4052</v>
      </c>
      <c r="D720" s="89" t="s">
        <v>4216</v>
      </c>
      <c r="E720" s="60" t="s">
        <v>3954</v>
      </c>
      <c r="F720" s="92" t="s">
        <v>4217</v>
      </c>
      <c r="G720" s="29" t="s">
        <v>310</v>
      </c>
    </row>
    <row r="721" spans="1:7" x14ac:dyDescent="0.25">
      <c r="A721" s="89" t="s">
        <v>3321</v>
      </c>
      <c r="B721" s="47" t="s">
        <v>1522</v>
      </c>
      <c r="C721" s="89" t="s">
        <v>4053</v>
      </c>
      <c r="D721" s="89" t="s">
        <v>4216</v>
      </c>
      <c r="E721" s="60" t="s">
        <v>3954</v>
      </c>
      <c r="F721" s="92" t="s">
        <v>4217</v>
      </c>
      <c r="G721" s="29" t="s">
        <v>310</v>
      </c>
    </row>
    <row r="722" spans="1:7" x14ac:dyDescent="0.25">
      <c r="A722" s="89" t="s">
        <v>3357</v>
      </c>
      <c r="B722" s="47" t="s">
        <v>1522</v>
      </c>
      <c r="C722" s="89" t="s">
        <v>4054</v>
      </c>
      <c r="D722" s="89" t="s">
        <v>4216</v>
      </c>
      <c r="E722" s="60" t="s">
        <v>3954</v>
      </c>
      <c r="F722" s="92" t="s">
        <v>4217</v>
      </c>
      <c r="G722" s="29" t="s">
        <v>310</v>
      </c>
    </row>
    <row r="723" spans="1:7" x14ac:dyDescent="0.25">
      <c r="A723" s="89" t="s">
        <v>3370</v>
      </c>
      <c r="B723" s="47" t="s">
        <v>1522</v>
      </c>
      <c r="C723" s="89" t="s">
        <v>4055</v>
      </c>
      <c r="D723" s="89" t="s">
        <v>4216</v>
      </c>
      <c r="E723" s="60" t="s">
        <v>3954</v>
      </c>
      <c r="F723" s="92" t="s">
        <v>4217</v>
      </c>
      <c r="G723" s="29" t="s">
        <v>310</v>
      </c>
    </row>
    <row r="724" spans="1:7" x14ac:dyDescent="0.25">
      <c r="A724" s="89" t="s">
        <v>3486</v>
      </c>
      <c r="B724" s="47" t="s">
        <v>1522</v>
      </c>
      <c r="C724" s="89" t="s">
        <v>4062</v>
      </c>
      <c r="D724" s="89" t="s">
        <v>4216</v>
      </c>
      <c r="E724" s="60" t="s">
        <v>3954</v>
      </c>
      <c r="F724" s="92" t="s">
        <v>4217</v>
      </c>
      <c r="G724" s="29" t="s">
        <v>310</v>
      </c>
    </row>
    <row r="725" spans="1:7" x14ac:dyDescent="0.25">
      <c r="A725" s="89" t="s">
        <v>3511</v>
      </c>
      <c r="B725" s="47" t="s">
        <v>1522</v>
      </c>
      <c r="C725" s="89" t="s">
        <v>4063</v>
      </c>
      <c r="D725" s="89" t="s">
        <v>4216</v>
      </c>
      <c r="E725" s="60" t="s">
        <v>3954</v>
      </c>
      <c r="F725" s="92" t="s">
        <v>4217</v>
      </c>
      <c r="G725" s="29" t="s">
        <v>310</v>
      </c>
    </row>
    <row r="726" spans="1:7" x14ac:dyDescent="0.25">
      <c r="A726" s="89" t="s">
        <v>3520</v>
      </c>
      <c r="B726" s="47" t="s">
        <v>1522</v>
      </c>
      <c r="C726" s="89" t="s">
        <v>4063</v>
      </c>
      <c r="D726" s="89" t="s">
        <v>4216</v>
      </c>
      <c r="E726" s="60" t="s">
        <v>3954</v>
      </c>
      <c r="F726" s="92" t="s">
        <v>4217</v>
      </c>
      <c r="G726" s="29" t="s">
        <v>310</v>
      </c>
    </row>
    <row r="727" spans="1:7" x14ac:dyDescent="0.25">
      <c r="A727" s="89" t="s">
        <v>3225</v>
      </c>
      <c r="B727" s="47" t="s">
        <v>1522</v>
      </c>
      <c r="C727" s="89" t="s">
        <v>1943</v>
      </c>
      <c r="D727" s="89" t="s">
        <v>4216</v>
      </c>
      <c r="E727" s="60" t="s">
        <v>3954</v>
      </c>
      <c r="F727" s="92" t="s">
        <v>4217</v>
      </c>
      <c r="G727" s="29" t="s">
        <v>310</v>
      </c>
    </row>
    <row r="728" spans="1:7" x14ac:dyDescent="0.25">
      <c r="A728" s="89" t="s">
        <v>3230</v>
      </c>
      <c r="B728" s="47" t="s">
        <v>1522</v>
      </c>
      <c r="C728" s="89" t="s">
        <v>1943</v>
      </c>
      <c r="D728" s="89" t="s">
        <v>4216</v>
      </c>
      <c r="E728" s="60" t="s">
        <v>3954</v>
      </c>
      <c r="F728" s="92" t="s">
        <v>4217</v>
      </c>
      <c r="G728" s="29" t="s">
        <v>310</v>
      </c>
    </row>
    <row r="729" spans="1:7" x14ac:dyDescent="0.25">
      <c r="A729" s="89" t="s">
        <v>566</v>
      </c>
      <c r="B729" s="47" t="s">
        <v>1523</v>
      </c>
      <c r="C729" s="89" t="s">
        <v>320</v>
      </c>
      <c r="D729" s="89" t="s">
        <v>4224</v>
      </c>
      <c r="E729" s="90" t="s">
        <v>2272</v>
      </c>
      <c r="F729" s="92" t="s">
        <v>3950</v>
      </c>
      <c r="G729" s="29" t="s">
        <v>310</v>
      </c>
    </row>
    <row r="730" spans="1:7" x14ac:dyDescent="0.25">
      <c r="A730" s="89" t="s">
        <v>679</v>
      </c>
      <c r="B730" s="47" t="s">
        <v>1523</v>
      </c>
      <c r="C730" s="89" t="s">
        <v>320</v>
      </c>
      <c r="D730" s="89" t="s">
        <v>4224</v>
      </c>
      <c r="E730" s="90" t="s">
        <v>2272</v>
      </c>
      <c r="F730" s="92" t="s">
        <v>3950</v>
      </c>
      <c r="G730" s="29" t="s">
        <v>310</v>
      </c>
    </row>
    <row r="731" spans="1:7" x14ac:dyDescent="0.25">
      <c r="A731" s="89" t="s">
        <v>899</v>
      </c>
      <c r="B731" s="47" t="s">
        <v>1523</v>
      </c>
      <c r="C731" s="89" t="s">
        <v>320</v>
      </c>
      <c r="D731" s="89" t="s">
        <v>4224</v>
      </c>
      <c r="E731" s="90" t="s">
        <v>2272</v>
      </c>
      <c r="F731" s="92" t="s">
        <v>3950</v>
      </c>
      <c r="G731" s="29" t="s">
        <v>310</v>
      </c>
    </row>
    <row r="732" spans="1:7" x14ac:dyDescent="0.25">
      <c r="A732" s="89" t="s">
        <v>2220</v>
      </c>
      <c r="B732" s="47" t="s">
        <v>1523</v>
      </c>
      <c r="C732" s="89" t="s">
        <v>320</v>
      </c>
      <c r="D732" s="89" t="s">
        <v>4224</v>
      </c>
      <c r="E732" s="90" t="s">
        <v>2272</v>
      </c>
      <c r="F732" s="92" t="s">
        <v>3950</v>
      </c>
      <c r="G732" s="29" t="s">
        <v>310</v>
      </c>
    </row>
    <row r="733" spans="1:7" x14ac:dyDescent="0.25">
      <c r="A733" s="89" t="s">
        <v>3093</v>
      </c>
      <c r="B733" s="47" t="s">
        <v>1523</v>
      </c>
      <c r="C733" s="89" t="s">
        <v>320</v>
      </c>
      <c r="D733" s="89" t="s">
        <v>4224</v>
      </c>
      <c r="E733" s="90" t="s">
        <v>2272</v>
      </c>
      <c r="F733" s="92" t="s">
        <v>3950</v>
      </c>
      <c r="G733" s="29" t="s">
        <v>310</v>
      </c>
    </row>
    <row r="734" spans="1:7" x14ac:dyDescent="0.25">
      <c r="A734" s="89" t="s">
        <v>566</v>
      </c>
      <c r="B734" s="47" t="s">
        <v>4221</v>
      </c>
      <c r="C734" s="89">
        <v>1</v>
      </c>
      <c r="D734" s="89">
        <v>0</v>
      </c>
      <c r="E734" s="90" t="s">
        <v>2272</v>
      </c>
      <c r="F734" s="92" t="s">
        <v>3950</v>
      </c>
      <c r="G734" s="29" t="s">
        <v>310</v>
      </c>
    </row>
    <row r="735" spans="1:7" x14ac:dyDescent="0.25">
      <c r="A735" s="89" t="s">
        <v>679</v>
      </c>
      <c r="B735" s="47" t="s">
        <v>4225</v>
      </c>
      <c r="C735" s="89">
        <v>1</v>
      </c>
      <c r="D735" s="89">
        <v>0</v>
      </c>
      <c r="E735" s="90" t="s">
        <v>2272</v>
      </c>
      <c r="F735" s="92" t="s">
        <v>3950</v>
      </c>
      <c r="G735" s="29" t="s">
        <v>310</v>
      </c>
    </row>
    <row r="736" spans="1:7" x14ac:dyDescent="0.25">
      <c r="A736" s="89" t="s">
        <v>899</v>
      </c>
      <c r="B736" s="47" t="s">
        <v>4226</v>
      </c>
      <c r="C736" s="89">
        <v>1</v>
      </c>
      <c r="D736" s="89">
        <v>0</v>
      </c>
      <c r="E736" s="90" t="s">
        <v>2272</v>
      </c>
      <c r="F736" s="92" t="s">
        <v>3950</v>
      </c>
      <c r="G736" s="29" t="s">
        <v>310</v>
      </c>
    </row>
    <row r="737" spans="1:7" x14ac:dyDescent="0.25">
      <c r="A737" s="89" t="s">
        <v>2220</v>
      </c>
      <c r="B737" s="47" t="s">
        <v>4227</v>
      </c>
      <c r="C737" s="89">
        <v>1</v>
      </c>
      <c r="D737" s="89">
        <v>0</v>
      </c>
      <c r="E737" s="90" t="s">
        <v>2272</v>
      </c>
      <c r="F737" s="92" t="s">
        <v>3950</v>
      </c>
      <c r="G737" s="29" t="s">
        <v>310</v>
      </c>
    </row>
    <row r="738" spans="1:7" x14ac:dyDescent="0.25">
      <c r="A738" s="89" t="s">
        <v>3093</v>
      </c>
      <c r="B738" s="47" t="s">
        <v>4228</v>
      </c>
      <c r="C738" s="89">
        <v>1</v>
      </c>
      <c r="D738" s="89">
        <v>0</v>
      </c>
      <c r="E738" s="90" t="s">
        <v>2272</v>
      </c>
      <c r="F738" s="92" t="s">
        <v>3950</v>
      </c>
      <c r="G738" s="29" t="s">
        <v>310</v>
      </c>
    </row>
    <row r="739" spans="1:7" x14ac:dyDescent="0.25">
      <c r="A739" s="89" t="s">
        <v>818</v>
      </c>
      <c r="B739" s="47" t="s">
        <v>1523</v>
      </c>
      <c r="C739" s="89" t="s">
        <v>320</v>
      </c>
      <c r="D739" s="89" t="s">
        <v>355</v>
      </c>
      <c r="E739" s="90" t="s">
        <v>2272</v>
      </c>
      <c r="F739" s="92" t="s">
        <v>3950</v>
      </c>
      <c r="G739" s="29" t="s">
        <v>310</v>
      </c>
    </row>
    <row r="740" spans="1:7" x14ac:dyDescent="0.25">
      <c r="A740" s="89" t="s">
        <v>818</v>
      </c>
      <c r="B740" s="47" t="s">
        <v>4228</v>
      </c>
      <c r="C740" s="89">
        <v>1</v>
      </c>
      <c r="D740" s="89">
        <v>0</v>
      </c>
      <c r="E740" s="90" t="s">
        <v>2272</v>
      </c>
      <c r="F740" s="92" t="s">
        <v>3950</v>
      </c>
      <c r="G740" s="29" t="s">
        <v>310</v>
      </c>
    </row>
    <row r="741" spans="1:7" x14ac:dyDescent="0.25">
      <c r="A741" s="89" t="s">
        <v>818</v>
      </c>
      <c r="B741" s="47" t="s">
        <v>1536</v>
      </c>
      <c r="C741" s="89">
        <v>0</v>
      </c>
      <c r="D741" s="89">
        <v>1</v>
      </c>
      <c r="E741" s="90" t="s">
        <v>2272</v>
      </c>
      <c r="F741" s="92" t="s">
        <v>3950</v>
      </c>
      <c r="G741" s="29" t="s">
        <v>310</v>
      </c>
    </row>
    <row r="742" spans="1:7" x14ac:dyDescent="0.25">
      <c r="A742" s="89" t="s">
        <v>679</v>
      </c>
      <c r="B742" s="47" t="s">
        <v>1540</v>
      </c>
      <c r="C742" s="89" t="s">
        <v>320</v>
      </c>
      <c r="D742" s="89" t="s">
        <v>2104</v>
      </c>
      <c r="E742" s="60" t="s">
        <v>3954</v>
      </c>
      <c r="F742" s="92" t="s">
        <v>4229</v>
      </c>
      <c r="G742" s="29" t="s">
        <v>310</v>
      </c>
    </row>
    <row r="743" spans="1:7" x14ac:dyDescent="0.25">
      <c r="A743" s="89" t="s">
        <v>899</v>
      </c>
      <c r="B743" s="47" t="s">
        <v>1540</v>
      </c>
      <c r="C743" s="89" t="s">
        <v>320</v>
      </c>
      <c r="D743" s="89" t="s">
        <v>2104</v>
      </c>
      <c r="E743" s="60" t="s">
        <v>3954</v>
      </c>
      <c r="F743" s="92" t="s">
        <v>4229</v>
      </c>
      <c r="G743" s="29" t="s">
        <v>310</v>
      </c>
    </row>
    <row r="744" spans="1:7" x14ac:dyDescent="0.25">
      <c r="A744" s="89" t="s">
        <v>2220</v>
      </c>
      <c r="B744" s="47" t="s">
        <v>1540</v>
      </c>
      <c r="C744" s="89" t="s">
        <v>320</v>
      </c>
      <c r="D744" s="89" t="s">
        <v>2104</v>
      </c>
      <c r="E744" s="60" t="s">
        <v>3954</v>
      </c>
      <c r="F744" s="92" t="s">
        <v>4229</v>
      </c>
      <c r="G744" s="29" t="s">
        <v>310</v>
      </c>
    </row>
    <row r="745" spans="1:7" x14ac:dyDescent="0.25">
      <c r="A745" s="89" t="s">
        <v>581</v>
      </c>
      <c r="B745" s="47" t="s">
        <v>1542</v>
      </c>
      <c r="C745" s="89" t="s">
        <v>320</v>
      </c>
      <c r="D745" s="89" t="s">
        <v>4230</v>
      </c>
      <c r="E745" s="90" t="s">
        <v>2272</v>
      </c>
      <c r="F745" s="92" t="s">
        <v>3950</v>
      </c>
      <c r="G745" s="29" t="s">
        <v>310</v>
      </c>
    </row>
    <row r="746" spans="1:7" x14ac:dyDescent="0.25">
      <c r="A746" s="89" t="s">
        <v>615</v>
      </c>
      <c r="B746" s="47" t="s">
        <v>1542</v>
      </c>
      <c r="C746" s="89" t="s">
        <v>320</v>
      </c>
      <c r="D746" s="89" t="s">
        <v>4230</v>
      </c>
      <c r="E746" s="90" t="s">
        <v>2272</v>
      </c>
      <c r="F746" s="92" t="s">
        <v>3950</v>
      </c>
      <c r="G746" s="29" t="s">
        <v>310</v>
      </c>
    </row>
    <row r="747" spans="1:7" x14ac:dyDescent="0.25">
      <c r="A747" s="89" t="s">
        <v>629</v>
      </c>
      <c r="B747" s="47" t="s">
        <v>1542</v>
      </c>
      <c r="C747" s="89" t="s">
        <v>320</v>
      </c>
      <c r="D747" s="89" t="s">
        <v>4230</v>
      </c>
      <c r="E747" s="90" t="s">
        <v>2272</v>
      </c>
      <c r="F747" s="92" t="s">
        <v>3950</v>
      </c>
      <c r="G747" s="29" t="s">
        <v>310</v>
      </c>
    </row>
    <row r="748" spans="1:7" x14ac:dyDescent="0.25">
      <c r="A748" s="89" t="s">
        <v>641</v>
      </c>
      <c r="B748" s="47" t="s">
        <v>1542</v>
      </c>
      <c r="C748" s="89" t="s">
        <v>320</v>
      </c>
      <c r="D748" s="89" t="s">
        <v>4230</v>
      </c>
      <c r="E748" s="90" t="s">
        <v>2272</v>
      </c>
      <c r="F748" s="92" t="s">
        <v>3950</v>
      </c>
      <c r="G748" s="29" t="s">
        <v>310</v>
      </c>
    </row>
    <row r="749" spans="1:7" x14ac:dyDescent="0.25">
      <c r="A749" s="89" t="s">
        <v>1276</v>
      </c>
      <c r="B749" s="47" t="s">
        <v>1542</v>
      </c>
      <c r="C749" s="89" t="s">
        <v>320</v>
      </c>
      <c r="D749" s="89" t="s">
        <v>4230</v>
      </c>
      <c r="E749" s="90" t="s">
        <v>2272</v>
      </c>
      <c r="F749" s="92" t="s">
        <v>3950</v>
      </c>
      <c r="G749" s="29" t="s">
        <v>310</v>
      </c>
    </row>
    <row r="750" spans="1:7" x14ac:dyDescent="0.25">
      <c r="A750" s="89" t="s">
        <v>2117</v>
      </c>
      <c r="B750" s="47" t="s">
        <v>1542</v>
      </c>
      <c r="C750" s="89" t="s">
        <v>320</v>
      </c>
      <c r="D750" s="89" t="s">
        <v>352</v>
      </c>
      <c r="E750" s="22" t="s">
        <v>3567</v>
      </c>
      <c r="F750" s="92" t="s">
        <v>2269</v>
      </c>
      <c r="G750" s="29" t="s">
        <v>1902</v>
      </c>
    </row>
    <row r="751" spans="1:7" x14ac:dyDescent="0.25">
      <c r="A751" s="89" t="s">
        <v>2344</v>
      </c>
      <c r="B751" s="47" t="s">
        <v>1542</v>
      </c>
      <c r="C751" s="89" t="s">
        <v>320</v>
      </c>
      <c r="D751" s="89" t="s">
        <v>352</v>
      </c>
      <c r="E751" s="22" t="s">
        <v>3567</v>
      </c>
      <c r="F751" s="92" t="s">
        <v>2269</v>
      </c>
      <c r="G751" s="29" t="s">
        <v>1902</v>
      </c>
    </row>
    <row r="752" spans="1:7" x14ac:dyDescent="0.25">
      <c r="A752" s="89" t="s">
        <v>3486</v>
      </c>
      <c r="B752" s="47" t="s">
        <v>1542</v>
      </c>
      <c r="C752" s="89" t="s">
        <v>320</v>
      </c>
      <c r="D752" s="89" t="s">
        <v>352</v>
      </c>
      <c r="E752" s="22" t="s">
        <v>3567</v>
      </c>
      <c r="F752" s="92" t="s">
        <v>2269</v>
      </c>
      <c r="G752" s="29" t="s">
        <v>1902</v>
      </c>
    </row>
    <row r="753" spans="1:7" x14ac:dyDescent="0.25">
      <c r="A753" s="89" t="s">
        <v>3520</v>
      </c>
      <c r="B753" s="47" t="s">
        <v>1542</v>
      </c>
      <c r="C753" s="89" t="s">
        <v>320</v>
      </c>
      <c r="D753" s="89" t="s">
        <v>352</v>
      </c>
      <c r="E753" s="22" t="s">
        <v>3567</v>
      </c>
      <c r="F753" s="92" t="s">
        <v>2269</v>
      </c>
      <c r="G753" s="29" t="s">
        <v>1902</v>
      </c>
    </row>
    <row r="754" spans="1:7" x14ac:dyDescent="0.25">
      <c r="A754" s="89" t="s">
        <v>615</v>
      </c>
      <c r="B754" s="47" t="s">
        <v>1544</v>
      </c>
      <c r="C754" s="89" t="s">
        <v>320</v>
      </c>
      <c r="D754" s="89" t="s">
        <v>448</v>
      </c>
      <c r="E754" s="22" t="s">
        <v>3567</v>
      </c>
      <c r="F754" s="92" t="s">
        <v>2269</v>
      </c>
      <c r="G754" s="29" t="s">
        <v>1902</v>
      </c>
    </row>
    <row r="755" spans="1:7" x14ac:dyDescent="0.25">
      <c r="A755" s="89" t="s">
        <v>615</v>
      </c>
      <c r="B755" s="47" t="s">
        <v>1546</v>
      </c>
      <c r="C755" s="89">
        <v>0</v>
      </c>
      <c r="D755" s="89">
        <v>1</v>
      </c>
      <c r="E755" s="22" t="s">
        <v>3567</v>
      </c>
      <c r="F755" s="92" t="s">
        <v>2269</v>
      </c>
      <c r="G755" s="29" t="s">
        <v>1902</v>
      </c>
    </row>
    <row r="756" spans="1:7" x14ac:dyDescent="0.25">
      <c r="A756" s="89" t="s">
        <v>615</v>
      </c>
      <c r="B756" s="47" t="s">
        <v>1551</v>
      </c>
      <c r="C756" s="89">
        <v>1</v>
      </c>
      <c r="D756" s="89">
        <v>0</v>
      </c>
      <c r="E756" s="22" t="s">
        <v>3567</v>
      </c>
      <c r="F756" s="92" t="s">
        <v>2269</v>
      </c>
      <c r="G756" s="29" t="s">
        <v>1902</v>
      </c>
    </row>
    <row r="757" spans="1:7" x14ac:dyDescent="0.25">
      <c r="A757" s="89" t="s">
        <v>3065</v>
      </c>
      <c r="B757" s="47" t="s">
        <v>1556</v>
      </c>
      <c r="C757" s="89" t="s">
        <v>3060</v>
      </c>
      <c r="D757" s="89" t="s">
        <v>4234</v>
      </c>
      <c r="E757" s="90" t="s">
        <v>2272</v>
      </c>
      <c r="F757" s="92" t="s">
        <v>3950</v>
      </c>
      <c r="G757" s="29" t="s">
        <v>310</v>
      </c>
    </row>
    <row r="758" spans="1:7" x14ac:dyDescent="0.25">
      <c r="A758" s="89" t="s">
        <v>3086</v>
      </c>
      <c r="B758" s="47" t="s">
        <v>1556</v>
      </c>
      <c r="C758" s="89" t="s">
        <v>3079</v>
      </c>
      <c r="D758" s="89" t="s">
        <v>4235</v>
      </c>
      <c r="E758" s="90" t="s">
        <v>2272</v>
      </c>
      <c r="F758" s="92" t="s">
        <v>3950</v>
      </c>
      <c r="G758" s="29" t="s">
        <v>310</v>
      </c>
    </row>
    <row r="759" spans="1:7" x14ac:dyDescent="0.25">
      <c r="A759" s="89" t="s">
        <v>3163</v>
      </c>
      <c r="B759" s="47" t="s">
        <v>1556</v>
      </c>
      <c r="C759" s="89" t="s">
        <v>3153</v>
      </c>
      <c r="D759" s="89" t="s">
        <v>4236</v>
      </c>
      <c r="E759" s="90" t="s">
        <v>2272</v>
      </c>
      <c r="F759" s="92" t="s">
        <v>3950</v>
      </c>
      <c r="G759" s="29" t="s">
        <v>310</v>
      </c>
    </row>
    <row r="760" spans="1:7" x14ac:dyDescent="0.25">
      <c r="A760" s="89" t="s">
        <v>3192</v>
      </c>
      <c r="B760" s="47" t="s">
        <v>1556</v>
      </c>
      <c r="C760" s="89" t="s">
        <v>3186</v>
      </c>
      <c r="D760" s="89" t="s">
        <v>4237</v>
      </c>
      <c r="E760" s="90" t="s">
        <v>2272</v>
      </c>
      <c r="F760" s="92" t="s">
        <v>3950</v>
      </c>
      <c r="G760" s="29" t="s">
        <v>310</v>
      </c>
    </row>
    <row r="761" spans="1:7" x14ac:dyDescent="0.25">
      <c r="A761" s="89" t="s">
        <v>3065</v>
      </c>
      <c r="B761" s="47" t="s">
        <v>4231</v>
      </c>
      <c r="C761" s="89">
        <v>1</v>
      </c>
      <c r="D761" s="89">
        <v>0</v>
      </c>
      <c r="E761" s="90" t="s">
        <v>2272</v>
      </c>
      <c r="F761" s="92" t="s">
        <v>3950</v>
      </c>
      <c r="G761" s="29" t="s">
        <v>310</v>
      </c>
    </row>
    <row r="762" spans="1:7" x14ac:dyDescent="0.25">
      <c r="A762" s="89" t="s">
        <v>3086</v>
      </c>
      <c r="B762" s="47" t="s">
        <v>4238</v>
      </c>
      <c r="C762" s="89">
        <v>1</v>
      </c>
      <c r="D762" s="89">
        <v>0</v>
      </c>
      <c r="E762" s="90" t="s">
        <v>2272</v>
      </c>
      <c r="F762" s="92" t="s">
        <v>3950</v>
      </c>
      <c r="G762" s="29" t="s">
        <v>310</v>
      </c>
    </row>
    <row r="763" spans="1:7" x14ac:dyDescent="0.25">
      <c r="A763" s="89" t="s">
        <v>3163</v>
      </c>
      <c r="B763" s="47" t="s">
        <v>4239</v>
      </c>
      <c r="C763" s="89">
        <v>1</v>
      </c>
      <c r="D763" s="89">
        <v>0</v>
      </c>
      <c r="E763" s="90" t="s">
        <v>2272</v>
      </c>
      <c r="F763" s="92" t="s">
        <v>3950</v>
      </c>
      <c r="G763" s="29" t="s">
        <v>310</v>
      </c>
    </row>
    <row r="764" spans="1:7" x14ac:dyDescent="0.25">
      <c r="A764" s="89" t="s">
        <v>3192</v>
      </c>
      <c r="B764" s="47" t="s">
        <v>4240</v>
      </c>
      <c r="C764" s="89">
        <v>1</v>
      </c>
      <c r="D764" s="89">
        <v>0</v>
      </c>
      <c r="E764" s="90" t="s">
        <v>2272</v>
      </c>
      <c r="F764" s="92" t="s">
        <v>3950</v>
      </c>
      <c r="G764" s="29" t="s">
        <v>310</v>
      </c>
    </row>
    <row r="765" spans="1:7" x14ac:dyDescent="0.25">
      <c r="A765" s="89" t="s">
        <v>3065</v>
      </c>
      <c r="B765" s="47" t="s">
        <v>1555</v>
      </c>
      <c r="C765" s="89" t="s">
        <v>4073</v>
      </c>
      <c r="D765" s="89" t="s">
        <v>4216</v>
      </c>
      <c r="E765" s="60" t="s">
        <v>3954</v>
      </c>
      <c r="F765" s="92" t="s">
        <v>4217</v>
      </c>
      <c r="G765" s="29" t="s">
        <v>310</v>
      </c>
    </row>
    <row r="766" spans="1:7" x14ac:dyDescent="0.25">
      <c r="A766" s="89" t="s">
        <v>3086</v>
      </c>
      <c r="B766" s="47" t="s">
        <v>1555</v>
      </c>
      <c r="C766" s="89" t="s">
        <v>4074</v>
      </c>
      <c r="D766" s="89" t="s">
        <v>4216</v>
      </c>
      <c r="E766" s="60" t="s">
        <v>3954</v>
      </c>
      <c r="F766" s="92" t="s">
        <v>4217</v>
      </c>
      <c r="G766" s="29" t="s">
        <v>310</v>
      </c>
    </row>
    <row r="767" spans="1:7" x14ac:dyDescent="0.25">
      <c r="A767" s="89" t="s">
        <v>3163</v>
      </c>
      <c r="B767" s="47" t="s">
        <v>1555</v>
      </c>
      <c r="C767" s="89" t="s">
        <v>4075</v>
      </c>
      <c r="D767" s="89" t="s">
        <v>4216</v>
      </c>
      <c r="E767" s="60" t="s">
        <v>3954</v>
      </c>
      <c r="F767" s="92" t="s">
        <v>4217</v>
      </c>
      <c r="G767" s="29" t="s">
        <v>310</v>
      </c>
    </row>
    <row r="768" spans="1:7" x14ac:dyDescent="0.25">
      <c r="A768" s="89" t="s">
        <v>3504</v>
      </c>
      <c r="B768" s="47" t="s">
        <v>1555</v>
      </c>
      <c r="C768" s="89" t="s">
        <v>4077</v>
      </c>
      <c r="D768" s="89" t="s">
        <v>4216</v>
      </c>
      <c r="E768" s="60" t="s">
        <v>3954</v>
      </c>
      <c r="F768" s="92" t="s">
        <v>4217</v>
      </c>
      <c r="G768" s="29" t="s">
        <v>310</v>
      </c>
    </row>
    <row r="769" spans="1:8" x14ac:dyDescent="0.25">
      <c r="A769" s="89" t="s">
        <v>3504</v>
      </c>
      <c r="B769" s="47" t="s">
        <v>1556</v>
      </c>
      <c r="C769" s="89" t="s">
        <v>3497</v>
      </c>
      <c r="D769" s="89" t="s">
        <v>4242</v>
      </c>
      <c r="E769" s="90" t="s">
        <v>2272</v>
      </c>
      <c r="F769" s="92" t="s">
        <v>4241</v>
      </c>
      <c r="G769" s="29" t="s">
        <v>310</v>
      </c>
    </row>
    <row r="770" spans="1:8" x14ac:dyDescent="0.25">
      <c r="A770" s="89" t="s">
        <v>3504</v>
      </c>
      <c r="B770" s="47" t="s">
        <v>4231</v>
      </c>
      <c r="C770" s="89">
        <v>0</v>
      </c>
      <c r="D770" s="89">
        <v>1</v>
      </c>
      <c r="E770" s="60" t="s">
        <v>3954</v>
      </c>
      <c r="F770" s="92" t="s">
        <v>4244</v>
      </c>
      <c r="G770" s="29" t="s">
        <v>310</v>
      </c>
    </row>
    <row r="771" spans="1:8" x14ac:dyDescent="0.25">
      <c r="A771" s="89" t="s">
        <v>3504</v>
      </c>
      <c r="B771" s="47" t="s">
        <v>1571</v>
      </c>
      <c r="C771" s="89" t="s">
        <v>2104</v>
      </c>
      <c r="D771" s="89" t="s">
        <v>4243</v>
      </c>
      <c r="E771" s="60" t="s">
        <v>3954</v>
      </c>
      <c r="F771" s="92" t="s">
        <v>4244</v>
      </c>
      <c r="G771" s="29" t="s">
        <v>310</v>
      </c>
    </row>
    <row r="772" spans="1:8" x14ac:dyDescent="0.25">
      <c r="A772" s="89" t="s">
        <v>515</v>
      </c>
      <c r="B772" s="47" t="s">
        <v>1556</v>
      </c>
      <c r="C772" s="89" t="s">
        <v>505</v>
      </c>
      <c r="D772" s="89" t="s">
        <v>4245</v>
      </c>
      <c r="E772" s="90" t="s">
        <v>2272</v>
      </c>
      <c r="F772" s="92" t="s">
        <v>4241</v>
      </c>
      <c r="G772" s="29" t="s">
        <v>310</v>
      </c>
    </row>
    <row r="773" spans="1:8" x14ac:dyDescent="0.25">
      <c r="A773" s="89" t="s">
        <v>1004</v>
      </c>
      <c r="B773" s="47" t="s">
        <v>1556</v>
      </c>
      <c r="C773" s="89" t="s">
        <v>998</v>
      </c>
      <c r="D773" s="89" t="s">
        <v>4246</v>
      </c>
      <c r="E773" s="90" t="s">
        <v>2272</v>
      </c>
      <c r="F773" s="92" t="s">
        <v>4241</v>
      </c>
      <c r="G773" s="29" t="s">
        <v>310</v>
      </c>
    </row>
    <row r="774" spans="1:8" x14ac:dyDescent="0.25">
      <c r="A774" s="89" t="s">
        <v>2787</v>
      </c>
      <c r="B774" s="47" t="s">
        <v>1556</v>
      </c>
      <c r="C774" s="89" t="s">
        <v>2778</v>
      </c>
      <c r="D774" s="89" t="s">
        <v>4247</v>
      </c>
      <c r="E774" s="90" t="s">
        <v>2272</v>
      </c>
      <c r="F774" s="92" t="s">
        <v>4241</v>
      </c>
      <c r="G774" s="29" t="s">
        <v>310</v>
      </c>
    </row>
    <row r="775" spans="1:8" x14ac:dyDescent="0.25">
      <c r="A775" s="89" t="s">
        <v>2817</v>
      </c>
      <c r="B775" s="47" t="s">
        <v>1556</v>
      </c>
      <c r="C775" s="89" t="s">
        <v>426</v>
      </c>
      <c r="D775" s="89" t="s">
        <v>4248</v>
      </c>
      <c r="E775" s="90" t="s">
        <v>2272</v>
      </c>
      <c r="F775" s="92" t="s">
        <v>4241</v>
      </c>
      <c r="G775" s="29" t="s">
        <v>310</v>
      </c>
    </row>
    <row r="776" spans="1:8" x14ac:dyDescent="0.25">
      <c r="A776" s="89" t="s">
        <v>551</v>
      </c>
      <c r="B776" s="47" t="s">
        <v>1556</v>
      </c>
      <c r="C776" s="89" t="s">
        <v>544</v>
      </c>
      <c r="D776" s="89" t="s">
        <v>4249</v>
      </c>
      <c r="E776" s="22" t="s">
        <v>3567</v>
      </c>
      <c r="F776" s="92" t="s">
        <v>2269</v>
      </c>
      <c r="G776" s="29" t="s">
        <v>1902</v>
      </c>
    </row>
    <row r="777" spans="1:8" x14ac:dyDescent="0.25">
      <c r="A777" s="89" t="s">
        <v>551</v>
      </c>
      <c r="B777" s="47" t="s">
        <v>4231</v>
      </c>
      <c r="C777" s="89">
        <v>1</v>
      </c>
      <c r="D777" s="89">
        <v>0</v>
      </c>
      <c r="E777" s="22" t="s">
        <v>3567</v>
      </c>
      <c r="F777" s="92" t="s">
        <v>2269</v>
      </c>
      <c r="G777" s="29" t="s">
        <v>1902</v>
      </c>
    </row>
    <row r="778" spans="1:8" x14ac:dyDescent="0.25">
      <c r="A778" s="89" t="s">
        <v>551</v>
      </c>
      <c r="B778" s="47" t="s">
        <v>1569</v>
      </c>
      <c r="C778" s="89">
        <v>0</v>
      </c>
      <c r="D778" s="89">
        <v>1</v>
      </c>
      <c r="E778" s="22" t="s">
        <v>3567</v>
      </c>
      <c r="F778" s="92" t="s">
        <v>2269</v>
      </c>
      <c r="G778" s="29" t="s">
        <v>1902</v>
      </c>
    </row>
    <row r="779" spans="1:8" x14ac:dyDescent="0.25">
      <c r="A779" s="89" t="s">
        <v>599</v>
      </c>
      <c r="B779" s="47" t="s">
        <v>1556</v>
      </c>
      <c r="C779" s="89" t="s">
        <v>588</v>
      </c>
      <c r="D779" s="89" t="s">
        <v>4250</v>
      </c>
      <c r="E779" s="90" t="s">
        <v>2272</v>
      </c>
      <c r="F779" s="92" t="s">
        <v>4241</v>
      </c>
      <c r="G779" s="29" t="s">
        <v>310</v>
      </c>
    </row>
    <row r="780" spans="1:8" x14ac:dyDescent="0.25">
      <c r="A780" s="89" t="s">
        <v>599</v>
      </c>
      <c r="B780" s="47" t="s">
        <v>4231</v>
      </c>
      <c r="C780" s="89">
        <v>1</v>
      </c>
      <c r="D780" s="89">
        <v>0</v>
      </c>
      <c r="E780" s="90" t="s">
        <v>2272</v>
      </c>
      <c r="F780" s="92" t="s">
        <v>4241</v>
      </c>
      <c r="G780" s="29" t="s">
        <v>310</v>
      </c>
      <c r="H780" s="25"/>
    </row>
    <row r="781" spans="1:8" x14ac:dyDescent="0.25">
      <c r="A781" s="89" t="s">
        <v>708</v>
      </c>
      <c r="B781" s="47" t="s">
        <v>1556</v>
      </c>
      <c r="C781" s="89" t="s">
        <v>697</v>
      </c>
      <c r="D781" s="89" t="s">
        <v>407</v>
      </c>
      <c r="E781" s="60" t="s">
        <v>3954</v>
      </c>
      <c r="F781" s="92" t="s">
        <v>4251</v>
      </c>
      <c r="G781" s="29" t="s">
        <v>310</v>
      </c>
      <c r="H781" s="25"/>
    </row>
    <row r="782" spans="1:8" x14ac:dyDescent="0.25">
      <c r="A782" s="89" t="s">
        <v>708</v>
      </c>
      <c r="B782" s="47" t="s">
        <v>4231</v>
      </c>
      <c r="C782" s="89">
        <v>1</v>
      </c>
      <c r="D782" s="89">
        <v>0</v>
      </c>
      <c r="E782" s="60" t="s">
        <v>3954</v>
      </c>
      <c r="F782" s="92" t="s">
        <v>4251</v>
      </c>
      <c r="G782" s="29" t="s">
        <v>310</v>
      </c>
      <c r="H782" s="25"/>
    </row>
    <row r="783" spans="1:8" x14ac:dyDescent="0.25">
      <c r="A783" s="89" t="s">
        <v>708</v>
      </c>
      <c r="B783" s="47" t="s">
        <v>1555</v>
      </c>
      <c r="C783" s="89" t="s">
        <v>4069</v>
      </c>
      <c r="D783" s="89" t="s">
        <v>4252</v>
      </c>
      <c r="E783" s="60" t="s">
        <v>3954</v>
      </c>
      <c r="F783" s="92" t="s">
        <v>4253</v>
      </c>
      <c r="G783" s="29" t="s">
        <v>310</v>
      </c>
      <c r="H783" s="25"/>
    </row>
    <row r="784" spans="1:8" x14ac:dyDescent="0.25">
      <c r="A784" s="89" t="s">
        <v>529</v>
      </c>
      <c r="B784" s="47" t="s">
        <v>1555</v>
      </c>
      <c r="C784" s="89" t="s">
        <v>4068</v>
      </c>
      <c r="D784" s="89" t="s">
        <v>4216</v>
      </c>
      <c r="E784" s="60" t="s">
        <v>3954</v>
      </c>
      <c r="F784" s="92" t="s">
        <v>4217</v>
      </c>
      <c r="G784" s="29" t="s">
        <v>310</v>
      </c>
      <c r="H784" s="25"/>
    </row>
    <row r="785" spans="1:8" x14ac:dyDescent="0.25">
      <c r="A785" s="89" t="s">
        <v>834</v>
      </c>
      <c r="B785" s="47" t="s">
        <v>1555</v>
      </c>
      <c r="C785" s="89" t="s">
        <v>830</v>
      </c>
      <c r="D785" s="89" t="s">
        <v>355</v>
      </c>
      <c r="E785" s="60" t="s">
        <v>3954</v>
      </c>
      <c r="F785" s="89" t="s">
        <v>4315</v>
      </c>
      <c r="G785" s="29" t="s">
        <v>310</v>
      </c>
      <c r="H785" s="25"/>
    </row>
    <row r="786" spans="1:8" x14ac:dyDescent="0.25">
      <c r="A786" s="89" t="s">
        <v>840</v>
      </c>
      <c r="B786" s="47" t="s">
        <v>1555</v>
      </c>
      <c r="C786" s="89" t="s">
        <v>4070</v>
      </c>
      <c r="D786" s="89" t="s">
        <v>4216</v>
      </c>
      <c r="E786" s="60" t="s">
        <v>3954</v>
      </c>
      <c r="F786" s="92" t="s">
        <v>4217</v>
      </c>
      <c r="G786" s="29" t="s">
        <v>310</v>
      </c>
      <c r="H786" s="25"/>
    </row>
    <row r="787" spans="1:8" x14ac:dyDescent="0.25">
      <c r="A787" s="89" t="s">
        <v>1004</v>
      </c>
      <c r="B787" s="47" t="s">
        <v>1555</v>
      </c>
      <c r="C787" s="89" t="s">
        <v>4071</v>
      </c>
      <c r="D787" s="89" t="s">
        <v>4216</v>
      </c>
      <c r="E787" s="60" t="s">
        <v>3954</v>
      </c>
      <c r="F787" s="92" t="s">
        <v>4217</v>
      </c>
      <c r="G787" s="29" t="s">
        <v>310</v>
      </c>
      <c r="H787" s="25"/>
    </row>
    <row r="788" spans="1:8" x14ac:dyDescent="0.25">
      <c r="A788" s="89" t="s">
        <v>1256</v>
      </c>
      <c r="B788" s="47" t="s">
        <v>1555</v>
      </c>
      <c r="C788" s="89" t="s">
        <v>4325</v>
      </c>
      <c r="D788" s="89" t="s">
        <v>4216</v>
      </c>
      <c r="E788" s="60" t="s">
        <v>3954</v>
      </c>
      <c r="F788" s="92" t="s">
        <v>4217</v>
      </c>
      <c r="G788" s="29" t="s">
        <v>310</v>
      </c>
      <c r="H788" s="25"/>
    </row>
    <row r="789" spans="1:8" x14ac:dyDescent="0.25">
      <c r="A789" s="89" t="s">
        <v>3331</v>
      </c>
      <c r="B789" s="47" t="s">
        <v>1555</v>
      </c>
      <c r="C789" s="89" t="s">
        <v>4076</v>
      </c>
      <c r="D789" s="89" t="s">
        <v>4216</v>
      </c>
      <c r="E789" s="60" t="s">
        <v>3954</v>
      </c>
      <c r="F789" s="92" t="s">
        <v>4217</v>
      </c>
      <c r="G789" s="29" t="s">
        <v>310</v>
      </c>
      <c r="H789" s="25"/>
    </row>
    <row r="790" spans="1:8" x14ac:dyDescent="0.25">
      <c r="A790" s="89" t="s">
        <v>1129</v>
      </c>
      <c r="B790" s="47" t="s">
        <v>1573</v>
      </c>
      <c r="C790" s="89" t="s">
        <v>320</v>
      </c>
      <c r="D790" s="89" t="s">
        <v>447</v>
      </c>
      <c r="E790" s="22" t="s">
        <v>3567</v>
      </c>
      <c r="F790" s="92" t="s">
        <v>2269</v>
      </c>
      <c r="G790" s="29" t="s">
        <v>1902</v>
      </c>
      <c r="H790" s="25"/>
    </row>
    <row r="791" spans="1:8" x14ac:dyDescent="0.25">
      <c r="A791" s="89" t="s">
        <v>3208</v>
      </c>
      <c r="B791" s="47" t="s">
        <v>1589</v>
      </c>
      <c r="C791" s="89" t="s">
        <v>3203</v>
      </c>
      <c r="D791" s="89" t="s">
        <v>4348</v>
      </c>
      <c r="E791" s="60" t="s">
        <v>3954</v>
      </c>
      <c r="F791" s="92" t="s">
        <v>4349</v>
      </c>
      <c r="G791" s="29" t="s">
        <v>1902</v>
      </c>
      <c r="H791" s="25"/>
    </row>
    <row r="792" spans="1:8" x14ac:dyDescent="0.25">
      <c r="A792" s="89" t="s">
        <v>3208</v>
      </c>
      <c r="B792" s="47" t="s">
        <v>1602</v>
      </c>
      <c r="C792" s="89">
        <v>0</v>
      </c>
      <c r="D792" s="89">
        <v>1</v>
      </c>
      <c r="E792" s="60" t="s">
        <v>3954</v>
      </c>
      <c r="F792" s="92" t="s">
        <v>4349</v>
      </c>
      <c r="G792" s="29" t="s">
        <v>1902</v>
      </c>
      <c r="H792" s="25"/>
    </row>
    <row r="793" spans="1:8" s="6" customFormat="1" x14ac:dyDescent="0.25">
      <c r="A793" s="112" t="s">
        <v>3245</v>
      </c>
      <c r="B793" s="47" t="s">
        <v>1294</v>
      </c>
      <c r="C793" s="112" t="s">
        <v>582</v>
      </c>
      <c r="D793" s="112" t="s">
        <v>3558</v>
      </c>
      <c r="E793" s="35" t="s">
        <v>3559</v>
      </c>
      <c r="F793" s="89" t="s">
        <v>4351</v>
      </c>
      <c r="G793" s="89"/>
      <c r="H793" s="25"/>
    </row>
    <row r="794" spans="1:8" x14ac:dyDescent="0.25">
      <c r="A794" s="89" t="s">
        <v>3454</v>
      </c>
      <c r="B794" s="47" t="s">
        <v>1614</v>
      </c>
      <c r="C794" s="89" t="s">
        <v>320</v>
      </c>
      <c r="D794" s="89" t="s">
        <v>2271</v>
      </c>
      <c r="E794" s="22" t="s">
        <v>3567</v>
      </c>
      <c r="F794" s="92" t="s">
        <v>2269</v>
      </c>
      <c r="G794" s="29" t="s">
        <v>1902</v>
      </c>
      <c r="H794" s="25"/>
    </row>
    <row r="795" spans="1:8" x14ac:dyDescent="0.25">
      <c r="A795" s="89" t="s">
        <v>3454</v>
      </c>
      <c r="B795" s="47" t="s">
        <v>1619</v>
      </c>
      <c r="C795" s="89">
        <v>1</v>
      </c>
      <c r="D795" s="89">
        <v>0</v>
      </c>
      <c r="E795" s="22" t="s">
        <v>3567</v>
      </c>
      <c r="F795" s="92" t="s">
        <v>2269</v>
      </c>
      <c r="G795" s="29" t="s">
        <v>1902</v>
      </c>
      <c r="H795" s="25"/>
    </row>
    <row r="796" spans="1:8" x14ac:dyDescent="0.25">
      <c r="A796" s="89" t="s">
        <v>2962</v>
      </c>
      <c r="B796" s="47" t="s">
        <v>1614</v>
      </c>
      <c r="C796" s="89" t="s">
        <v>320</v>
      </c>
      <c r="D796" s="89" t="s">
        <v>355</v>
      </c>
      <c r="E796" s="22" t="s">
        <v>3567</v>
      </c>
      <c r="F796" s="92" t="s">
        <v>2269</v>
      </c>
      <c r="G796" s="29" t="s">
        <v>1902</v>
      </c>
      <c r="H796" s="25"/>
    </row>
    <row r="797" spans="1:8" x14ac:dyDescent="0.25">
      <c r="A797" s="89" t="s">
        <v>2962</v>
      </c>
      <c r="B797" s="47" t="s">
        <v>1619</v>
      </c>
      <c r="C797" s="89">
        <v>1</v>
      </c>
      <c r="D797" s="89">
        <v>0</v>
      </c>
      <c r="E797" s="22" t="s">
        <v>3567</v>
      </c>
      <c r="F797" s="92" t="s">
        <v>2269</v>
      </c>
      <c r="G797" s="29" t="s">
        <v>1902</v>
      </c>
      <c r="H797" s="25"/>
    </row>
    <row r="798" spans="1:8" x14ac:dyDescent="0.25">
      <c r="A798" s="89" t="s">
        <v>2962</v>
      </c>
      <c r="B798" s="47" t="s">
        <v>1620</v>
      </c>
      <c r="C798" s="89">
        <v>0</v>
      </c>
      <c r="D798" s="89">
        <v>1</v>
      </c>
      <c r="E798" s="22" t="s">
        <v>3567</v>
      </c>
      <c r="F798" s="92" t="s">
        <v>2269</v>
      </c>
      <c r="G798" s="29" t="s">
        <v>1902</v>
      </c>
      <c r="H798" s="25"/>
    </row>
    <row r="799" spans="1:8" x14ac:dyDescent="0.25">
      <c r="A799" s="89" t="s">
        <v>2384</v>
      </c>
      <c r="B799" s="47" t="s">
        <v>1614</v>
      </c>
      <c r="C799" s="89" t="s">
        <v>320</v>
      </c>
      <c r="D799" s="89" t="s">
        <v>433</v>
      </c>
      <c r="E799" s="22" t="s">
        <v>3567</v>
      </c>
      <c r="F799" s="92" t="s">
        <v>2269</v>
      </c>
      <c r="G799" s="29" t="s">
        <v>1902</v>
      </c>
      <c r="H799" s="25"/>
    </row>
    <row r="800" spans="1:8" x14ac:dyDescent="0.25">
      <c r="A800" s="89" t="s">
        <v>2384</v>
      </c>
      <c r="B800" s="47" t="s">
        <v>1619</v>
      </c>
      <c r="C800" s="89">
        <v>1</v>
      </c>
      <c r="D800" s="89">
        <v>0</v>
      </c>
      <c r="E800" s="22" t="s">
        <v>3567</v>
      </c>
      <c r="F800" s="92" t="s">
        <v>2269</v>
      </c>
      <c r="G800" s="29" t="s">
        <v>1902</v>
      </c>
      <c r="H800" s="25"/>
    </row>
    <row r="801" spans="1:8" x14ac:dyDescent="0.25">
      <c r="A801" s="89" t="s">
        <v>2384</v>
      </c>
      <c r="B801" s="47" t="s">
        <v>1615</v>
      </c>
      <c r="C801" s="89">
        <v>0</v>
      </c>
      <c r="D801" s="89">
        <v>1</v>
      </c>
      <c r="E801" s="22" t="s">
        <v>3567</v>
      </c>
      <c r="F801" s="92" t="s">
        <v>2269</v>
      </c>
      <c r="G801" s="29" t="s">
        <v>1902</v>
      </c>
      <c r="H801" s="25"/>
    </row>
    <row r="802" spans="1:8" x14ac:dyDescent="0.25">
      <c r="A802" s="89" t="s">
        <v>477</v>
      </c>
      <c r="B802" s="47" t="s">
        <v>1623</v>
      </c>
      <c r="C802" s="89" t="s">
        <v>320</v>
      </c>
      <c r="D802" s="89" t="s">
        <v>324</v>
      </c>
      <c r="E802" s="22" t="s">
        <v>3567</v>
      </c>
      <c r="F802" s="92" t="s">
        <v>2269</v>
      </c>
      <c r="G802" s="29" t="s">
        <v>1902</v>
      </c>
      <c r="H802" s="25"/>
    </row>
    <row r="803" spans="1:8" x14ac:dyDescent="0.25">
      <c r="A803" s="89" t="s">
        <v>629</v>
      </c>
      <c r="B803" s="47" t="s">
        <v>1623</v>
      </c>
      <c r="C803" s="89" t="s">
        <v>320</v>
      </c>
      <c r="D803" s="89" t="s">
        <v>324</v>
      </c>
      <c r="E803" s="22" t="s">
        <v>3567</v>
      </c>
      <c r="F803" s="92" t="s">
        <v>2269</v>
      </c>
      <c r="G803" s="29" t="s">
        <v>1902</v>
      </c>
      <c r="H803" s="25"/>
    </row>
    <row r="804" spans="1:8" x14ac:dyDescent="0.25">
      <c r="A804" s="89" t="s">
        <v>641</v>
      </c>
      <c r="B804" s="47" t="s">
        <v>1623</v>
      </c>
      <c r="C804" s="89" t="s">
        <v>320</v>
      </c>
      <c r="D804" s="89" t="s">
        <v>324</v>
      </c>
      <c r="E804" s="22" t="s">
        <v>3567</v>
      </c>
      <c r="F804" s="92" t="s">
        <v>2269</v>
      </c>
      <c r="G804" s="29" t="s">
        <v>1902</v>
      </c>
      <c r="H804" s="25"/>
    </row>
    <row r="805" spans="1:8" x14ac:dyDescent="0.25">
      <c r="A805" s="89" t="s">
        <v>655</v>
      </c>
      <c r="B805" s="47" t="s">
        <v>1623</v>
      </c>
      <c r="C805" s="89" t="s">
        <v>320</v>
      </c>
      <c r="D805" s="89" t="s">
        <v>324</v>
      </c>
      <c r="E805" s="22" t="s">
        <v>3567</v>
      </c>
      <c r="F805" s="92" t="s">
        <v>2269</v>
      </c>
      <c r="G805" s="29" t="s">
        <v>1902</v>
      </c>
      <c r="H805" s="25"/>
    </row>
    <row r="806" spans="1:8" x14ac:dyDescent="0.25">
      <c r="A806" s="89" t="s">
        <v>679</v>
      </c>
      <c r="B806" s="47" t="s">
        <v>1623</v>
      </c>
      <c r="C806" s="89" t="s">
        <v>320</v>
      </c>
      <c r="D806" s="89" t="s">
        <v>324</v>
      </c>
      <c r="E806" s="22" t="s">
        <v>3567</v>
      </c>
      <c r="F806" s="92" t="s">
        <v>2269</v>
      </c>
      <c r="G806" s="29" t="s">
        <v>1902</v>
      </c>
      <c r="H806" s="25"/>
    </row>
    <row r="807" spans="1:8" x14ac:dyDescent="0.25">
      <c r="A807" s="89" t="s">
        <v>775</v>
      </c>
      <c r="B807" s="47" t="s">
        <v>1623</v>
      </c>
      <c r="C807" s="89" t="s">
        <v>320</v>
      </c>
      <c r="D807" s="89" t="s">
        <v>324</v>
      </c>
      <c r="E807" s="22" t="s">
        <v>3567</v>
      </c>
      <c r="F807" s="92" t="s">
        <v>2269</v>
      </c>
      <c r="G807" s="29" t="s">
        <v>1902</v>
      </c>
      <c r="H807" s="25"/>
    </row>
    <row r="808" spans="1:8" x14ac:dyDescent="0.25">
      <c r="A808" s="89" t="s">
        <v>2984</v>
      </c>
      <c r="B808" s="47" t="s">
        <v>1623</v>
      </c>
      <c r="C808" s="89" t="s">
        <v>2976</v>
      </c>
      <c r="D808" s="89" t="s">
        <v>324</v>
      </c>
      <c r="E808" s="22" t="s">
        <v>3567</v>
      </c>
      <c r="F808" s="92" t="s">
        <v>2269</v>
      </c>
      <c r="G808" s="29" t="s">
        <v>1902</v>
      </c>
      <c r="H808" s="25"/>
    </row>
    <row r="809" spans="1:8" x14ac:dyDescent="0.25">
      <c r="A809" s="89" t="s">
        <v>2997</v>
      </c>
      <c r="B809" s="47" t="s">
        <v>1623</v>
      </c>
      <c r="C809" s="89" t="s">
        <v>320</v>
      </c>
      <c r="D809" s="89" t="s">
        <v>324</v>
      </c>
      <c r="E809" s="22" t="s">
        <v>3567</v>
      </c>
      <c r="F809" s="92" t="s">
        <v>2269</v>
      </c>
      <c r="G809" s="29" t="s">
        <v>1902</v>
      </c>
      <c r="H809" s="25"/>
    </row>
    <row r="810" spans="1:8" x14ac:dyDescent="0.25">
      <c r="A810" s="89" t="s">
        <v>3504</v>
      </c>
      <c r="B810" s="47" t="s">
        <v>1623</v>
      </c>
      <c r="C810" s="89" t="s">
        <v>320</v>
      </c>
      <c r="D810" s="89" t="s">
        <v>324</v>
      </c>
      <c r="E810" s="22" t="s">
        <v>3567</v>
      </c>
      <c r="F810" s="92" t="s">
        <v>2269</v>
      </c>
      <c r="G810" s="29" t="s">
        <v>1902</v>
      </c>
      <c r="H810" s="25"/>
    </row>
    <row r="811" spans="1:8" x14ac:dyDescent="0.25">
      <c r="A811" s="89" t="s">
        <v>477</v>
      </c>
      <c r="B811" s="47" t="s">
        <v>1625</v>
      </c>
      <c r="C811" s="89">
        <v>0</v>
      </c>
      <c r="D811" s="89">
        <v>1</v>
      </c>
      <c r="E811" s="22" t="s">
        <v>3567</v>
      </c>
      <c r="F811" s="92" t="s">
        <v>2269</v>
      </c>
      <c r="G811" s="29" t="s">
        <v>1902</v>
      </c>
      <c r="H811" s="25"/>
    </row>
    <row r="812" spans="1:8" x14ac:dyDescent="0.25">
      <c r="A812" s="89" t="s">
        <v>477</v>
      </c>
      <c r="B812" s="47" t="s">
        <v>1626</v>
      </c>
      <c r="C812" s="89">
        <v>1</v>
      </c>
      <c r="D812" s="89">
        <v>0</v>
      </c>
      <c r="E812" s="22" t="s">
        <v>3567</v>
      </c>
      <c r="F812" s="92" t="s">
        <v>2269</v>
      </c>
      <c r="G812" s="29" t="s">
        <v>1902</v>
      </c>
      <c r="H812" s="25"/>
    </row>
    <row r="813" spans="1:8" x14ac:dyDescent="0.25">
      <c r="A813" s="89" t="s">
        <v>629</v>
      </c>
      <c r="B813" s="47" t="s">
        <v>1625</v>
      </c>
      <c r="C813" s="89">
        <v>0</v>
      </c>
      <c r="D813" s="89">
        <v>1</v>
      </c>
      <c r="E813" s="22" t="s">
        <v>3567</v>
      </c>
      <c r="F813" s="92" t="s">
        <v>2269</v>
      </c>
      <c r="G813" s="29" t="s">
        <v>1902</v>
      </c>
      <c r="H813" s="25"/>
    </row>
    <row r="814" spans="1:8" x14ac:dyDescent="0.25">
      <c r="A814" s="89" t="s">
        <v>629</v>
      </c>
      <c r="B814" s="47" t="s">
        <v>1626</v>
      </c>
      <c r="C814" s="89">
        <v>1</v>
      </c>
      <c r="D814" s="89">
        <v>0</v>
      </c>
      <c r="E814" s="22" t="s">
        <v>3567</v>
      </c>
      <c r="F814" s="92" t="s">
        <v>2269</v>
      </c>
      <c r="G814" s="29" t="s">
        <v>1902</v>
      </c>
      <c r="H814" s="25"/>
    </row>
    <row r="815" spans="1:8" x14ac:dyDescent="0.25">
      <c r="A815" s="89" t="s">
        <v>641</v>
      </c>
      <c r="B815" s="47" t="s">
        <v>1625</v>
      </c>
      <c r="C815" s="89">
        <v>0</v>
      </c>
      <c r="D815" s="89">
        <v>1</v>
      </c>
      <c r="E815" s="22" t="s">
        <v>3567</v>
      </c>
      <c r="F815" s="92" t="s">
        <v>2269</v>
      </c>
      <c r="G815" s="29" t="s">
        <v>1902</v>
      </c>
      <c r="H815" s="25"/>
    </row>
    <row r="816" spans="1:8" x14ac:dyDescent="0.25">
      <c r="A816" s="89" t="s">
        <v>641</v>
      </c>
      <c r="B816" s="47" t="s">
        <v>1626</v>
      </c>
      <c r="C816" s="89">
        <v>1</v>
      </c>
      <c r="D816" s="89">
        <v>0</v>
      </c>
      <c r="E816" s="22" t="s">
        <v>3567</v>
      </c>
      <c r="F816" s="92" t="s">
        <v>2269</v>
      </c>
      <c r="G816" s="29" t="s">
        <v>1902</v>
      </c>
      <c r="H816" s="25"/>
    </row>
    <row r="817" spans="1:8" x14ac:dyDescent="0.25">
      <c r="A817" s="89" t="s">
        <v>655</v>
      </c>
      <c r="B817" s="47" t="s">
        <v>1625</v>
      </c>
      <c r="C817" s="89">
        <v>0</v>
      </c>
      <c r="D817" s="89">
        <v>1</v>
      </c>
      <c r="E817" s="22" t="s">
        <v>3567</v>
      </c>
      <c r="F817" s="92" t="s">
        <v>2269</v>
      </c>
      <c r="G817" s="29" t="s">
        <v>1902</v>
      </c>
      <c r="H817" s="25"/>
    </row>
    <row r="818" spans="1:8" x14ac:dyDescent="0.25">
      <c r="A818" s="89" t="s">
        <v>655</v>
      </c>
      <c r="B818" s="47" t="s">
        <v>1626</v>
      </c>
      <c r="C818" s="89">
        <v>1</v>
      </c>
      <c r="D818" s="89">
        <v>0</v>
      </c>
      <c r="E818" s="22" t="s">
        <v>3567</v>
      </c>
      <c r="F818" s="92" t="s">
        <v>2269</v>
      </c>
      <c r="G818" s="29" t="s">
        <v>1902</v>
      </c>
      <c r="H818" s="25"/>
    </row>
    <row r="819" spans="1:8" x14ac:dyDescent="0.25">
      <c r="A819" s="89" t="s">
        <v>679</v>
      </c>
      <c r="B819" s="47" t="s">
        <v>1625</v>
      </c>
      <c r="C819" s="89">
        <v>0</v>
      </c>
      <c r="D819" s="89">
        <v>1</v>
      </c>
      <c r="E819" s="22" t="s">
        <v>3567</v>
      </c>
      <c r="F819" s="92" t="s">
        <v>2269</v>
      </c>
      <c r="G819" s="29" t="s">
        <v>1902</v>
      </c>
      <c r="H819" s="25"/>
    </row>
    <row r="820" spans="1:8" x14ac:dyDescent="0.25">
      <c r="A820" s="89" t="s">
        <v>679</v>
      </c>
      <c r="B820" s="47" t="s">
        <v>1626</v>
      </c>
      <c r="C820" s="89">
        <v>1</v>
      </c>
      <c r="D820" s="89">
        <v>0</v>
      </c>
      <c r="E820" s="22" t="s">
        <v>3567</v>
      </c>
      <c r="F820" s="92" t="s">
        <v>2269</v>
      </c>
      <c r="G820" s="29" t="s">
        <v>1902</v>
      </c>
      <c r="H820" s="25"/>
    </row>
    <row r="821" spans="1:8" x14ac:dyDescent="0.25">
      <c r="A821" s="89" t="s">
        <v>775</v>
      </c>
      <c r="B821" s="47" t="s">
        <v>1625</v>
      </c>
      <c r="C821" s="89">
        <v>0</v>
      </c>
      <c r="D821" s="89">
        <v>1</v>
      </c>
      <c r="E821" s="22" t="s">
        <v>3567</v>
      </c>
      <c r="F821" s="92" t="s">
        <v>2269</v>
      </c>
      <c r="G821" s="29" t="s">
        <v>1902</v>
      </c>
      <c r="H821" s="25"/>
    </row>
    <row r="822" spans="1:8" x14ac:dyDescent="0.25">
      <c r="A822" s="89" t="s">
        <v>775</v>
      </c>
      <c r="B822" s="47" t="s">
        <v>1626</v>
      </c>
      <c r="C822" s="89">
        <v>1</v>
      </c>
      <c r="D822" s="89">
        <v>0</v>
      </c>
      <c r="E822" s="22" t="s">
        <v>3567</v>
      </c>
      <c r="F822" s="92" t="s">
        <v>2269</v>
      </c>
      <c r="G822" s="29" t="s">
        <v>1902</v>
      </c>
      <c r="H822" s="25"/>
    </row>
    <row r="823" spans="1:8" x14ac:dyDescent="0.25">
      <c r="A823" s="89" t="s">
        <v>2984</v>
      </c>
      <c r="B823" s="47" t="s">
        <v>1626</v>
      </c>
      <c r="C823" s="89">
        <v>1</v>
      </c>
      <c r="D823" s="89">
        <v>0</v>
      </c>
      <c r="E823" s="22" t="s">
        <v>3567</v>
      </c>
      <c r="F823" s="92" t="s">
        <v>2269</v>
      </c>
      <c r="G823" s="29" t="s">
        <v>1902</v>
      </c>
      <c r="H823" s="25"/>
    </row>
    <row r="824" spans="1:8" x14ac:dyDescent="0.25">
      <c r="A824" s="89" t="s">
        <v>2997</v>
      </c>
      <c r="B824" s="47" t="s">
        <v>1626</v>
      </c>
      <c r="C824" s="89">
        <v>1</v>
      </c>
      <c r="D824" s="89">
        <v>0</v>
      </c>
      <c r="E824" s="22" t="s">
        <v>3567</v>
      </c>
      <c r="F824" s="92" t="s">
        <v>2269</v>
      </c>
      <c r="G824" s="29" t="s">
        <v>1902</v>
      </c>
      <c r="H824" s="25"/>
    </row>
    <row r="825" spans="1:8" x14ac:dyDescent="0.25">
      <c r="A825" s="89" t="s">
        <v>2997</v>
      </c>
      <c r="B825" s="47" t="s">
        <v>1625</v>
      </c>
      <c r="C825" s="89">
        <v>0</v>
      </c>
      <c r="D825" s="89">
        <v>1</v>
      </c>
      <c r="E825" s="22" t="s">
        <v>3567</v>
      </c>
      <c r="F825" s="92" t="s">
        <v>2269</v>
      </c>
      <c r="G825" s="29" t="s">
        <v>1902</v>
      </c>
      <c r="H825" s="25"/>
    </row>
    <row r="826" spans="1:8" x14ac:dyDescent="0.25">
      <c r="A826" s="89" t="s">
        <v>679</v>
      </c>
      <c r="B826" s="47" t="s">
        <v>1626</v>
      </c>
      <c r="C826" s="89">
        <v>1</v>
      </c>
      <c r="D826" s="89">
        <v>0</v>
      </c>
      <c r="E826" s="22" t="s">
        <v>3567</v>
      </c>
      <c r="F826" s="92" t="s">
        <v>2269</v>
      </c>
      <c r="G826" s="29" t="s">
        <v>1902</v>
      </c>
      <c r="H826" s="25"/>
    </row>
    <row r="827" spans="1:8" x14ac:dyDescent="0.25">
      <c r="A827" s="89" t="s">
        <v>3504</v>
      </c>
      <c r="B827" s="47" t="s">
        <v>1625</v>
      </c>
      <c r="C827" s="89">
        <v>0</v>
      </c>
      <c r="D827" s="89">
        <v>1</v>
      </c>
      <c r="E827" s="22" t="s">
        <v>3567</v>
      </c>
      <c r="F827" s="92" t="s">
        <v>2269</v>
      </c>
      <c r="G827" s="29" t="s">
        <v>1902</v>
      </c>
      <c r="H827" s="25"/>
    </row>
    <row r="828" spans="1:8" x14ac:dyDescent="0.25">
      <c r="A828" s="89" t="s">
        <v>3504</v>
      </c>
      <c r="B828" s="47" t="s">
        <v>1626</v>
      </c>
      <c r="C828" s="89">
        <v>1</v>
      </c>
      <c r="D828" s="89">
        <v>0</v>
      </c>
      <c r="E828" s="22" t="s">
        <v>3567</v>
      </c>
      <c r="F828" s="92" t="s">
        <v>2269</v>
      </c>
      <c r="G828" s="29" t="s">
        <v>1902</v>
      </c>
      <c r="H828" s="25"/>
    </row>
    <row r="829" spans="1:8" x14ac:dyDescent="0.25">
      <c r="A829" s="89" t="s">
        <v>3009</v>
      </c>
      <c r="B829" s="47" t="s">
        <v>1623</v>
      </c>
      <c r="C829" s="89" t="s">
        <v>2976</v>
      </c>
      <c r="D829" s="89" t="s">
        <v>4363</v>
      </c>
      <c r="E829" s="35" t="s">
        <v>2272</v>
      </c>
      <c r="F829" s="89" t="s">
        <v>3950</v>
      </c>
      <c r="G829" s="29" t="s">
        <v>1902</v>
      </c>
      <c r="H829" s="25"/>
    </row>
    <row r="830" spans="1:8" x14ac:dyDescent="0.25">
      <c r="A830" s="89" t="s">
        <v>3357</v>
      </c>
      <c r="B830" s="47" t="s">
        <v>1623</v>
      </c>
      <c r="C830" s="89" t="s">
        <v>320</v>
      </c>
      <c r="D830" s="89" t="s">
        <v>4364</v>
      </c>
      <c r="E830" s="35" t="s">
        <v>2272</v>
      </c>
      <c r="F830" s="89" t="s">
        <v>3950</v>
      </c>
      <c r="G830" s="29" t="s">
        <v>1902</v>
      </c>
      <c r="H830" s="25"/>
    </row>
    <row r="831" spans="1:8" x14ac:dyDescent="0.25">
      <c r="A831" s="89" t="s">
        <v>3384</v>
      </c>
      <c r="B831" s="47" t="s">
        <v>1623</v>
      </c>
      <c r="C831" s="89" t="s">
        <v>320</v>
      </c>
      <c r="D831" s="89" t="s">
        <v>4364</v>
      </c>
      <c r="E831" s="35" t="s">
        <v>2272</v>
      </c>
      <c r="F831" s="89" t="s">
        <v>3950</v>
      </c>
      <c r="G831" s="29" t="s">
        <v>1902</v>
      </c>
      <c r="H831" s="25"/>
    </row>
    <row r="832" spans="1:8" x14ac:dyDescent="0.25">
      <c r="A832" s="89" t="s">
        <v>3469</v>
      </c>
      <c r="B832" s="47" t="s">
        <v>1623</v>
      </c>
      <c r="C832" s="89" t="s">
        <v>320</v>
      </c>
      <c r="D832" s="89" t="s">
        <v>4364</v>
      </c>
      <c r="E832" s="35" t="s">
        <v>2272</v>
      </c>
      <c r="F832" s="89" t="s">
        <v>3950</v>
      </c>
      <c r="G832" s="29" t="s">
        <v>1902</v>
      </c>
      <c r="H832" s="25"/>
    </row>
    <row r="833" spans="1:8" x14ac:dyDescent="0.25">
      <c r="A833" s="89" t="s">
        <v>3520</v>
      </c>
      <c r="B833" s="47" t="s">
        <v>1623</v>
      </c>
      <c r="C833" s="89" t="s">
        <v>320</v>
      </c>
      <c r="D833" s="89" t="s">
        <v>4364</v>
      </c>
      <c r="E833" s="35" t="s">
        <v>2272</v>
      </c>
      <c r="F833" s="89" t="s">
        <v>3950</v>
      </c>
      <c r="G833" s="29" t="s">
        <v>1902</v>
      </c>
      <c r="H833" s="25"/>
    </row>
    <row r="834" spans="1:8" x14ac:dyDescent="0.25">
      <c r="A834" s="89" t="s">
        <v>3009</v>
      </c>
      <c r="B834" s="47" t="s">
        <v>1626</v>
      </c>
      <c r="C834" s="89">
        <v>1</v>
      </c>
      <c r="D834" s="89">
        <v>0</v>
      </c>
      <c r="E834" s="35" t="s">
        <v>2272</v>
      </c>
      <c r="F834" s="89" t="s">
        <v>3950</v>
      </c>
      <c r="G834" s="29" t="s">
        <v>1902</v>
      </c>
      <c r="H834" s="25"/>
    </row>
    <row r="835" spans="1:8" x14ac:dyDescent="0.25">
      <c r="A835" s="89" t="s">
        <v>3357</v>
      </c>
      <c r="B835" s="47" t="s">
        <v>1626</v>
      </c>
      <c r="C835" s="89">
        <v>1</v>
      </c>
      <c r="D835" s="89">
        <v>0</v>
      </c>
      <c r="E835" s="35" t="s">
        <v>2272</v>
      </c>
      <c r="F835" s="89" t="s">
        <v>3950</v>
      </c>
      <c r="G835" s="29" t="s">
        <v>1902</v>
      </c>
      <c r="H835" s="25"/>
    </row>
    <row r="836" spans="1:8" x14ac:dyDescent="0.25">
      <c r="A836" s="89" t="s">
        <v>3384</v>
      </c>
      <c r="B836" s="47" t="s">
        <v>1626</v>
      </c>
      <c r="C836" s="89">
        <v>1</v>
      </c>
      <c r="D836" s="89">
        <v>0</v>
      </c>
      <c r="E836" s="35" t="s">
        <v>2272</v>
      </c>
      <c r="F836" s="89" t="s">
        <v>3950</v>
      </c>
      <c r="G836" s="29" t="s">
        <v>1902</v>
      </c>
      <c r="H836" s="25"/>
    </row>
    <row r="837" spans="1:8" x14ac:dyDescent="0.25">
      <c r="A837" s="89" t="s">
        <v>3469</v>
      </c>
      <c r="B837" s="47" t="s">
        <v>1626</v>
      </c>
      <c r="C837" s="89">
        <v>1</v>
      </c>
      <c r="D837" s="89">
        <v>0</v>
      </c>
      <c r="E837" s="35" t="s">
        <v>2272</v>
      </c>
      <c r="F837" s="89" t="s">
        <v>3950</v>
      </c>
      <c r="G837" s="29" t="s">
        <v>1902</v>
      </c>
      <c r="H837" s="25"/>
    </row>
    <row r="838" spans="1:8" x14ac:dyDescent="0.25">
      <c r="A838" s="89" t="s">
        <v>3520</v>
      </c>
      <c r="B838" s="47" t="s">
        <v>1626</v>
      </c>
      <c r="C838" s="89">
        <v>1</v>
      </c>
      <c r="D838" s="89">
        <v>0</v>
      </c>
      <c r="E838" s="35" t="s">
        <v>2272</v>
      </c>
      <c r="F838" s="89" t="s">
        <v>3950</v>
      </c>
      <c r="G838" s="29" t="s">
        <v>1902</v>
      </c>
      <c r="H838" s="25"/>
    </row>
    <row r="839" spans="1:8" x14ac:dyDescent="0.25">
      <c r="A839" s="89" t="s">
        <v>2220</v>
      </c>
      <c r="B839" s="47" t="s">
        <v>1635</v>
      </c>
      <c r="C839" s="89" t="s">
        <v>320</v>
      </c>
      <c r="D839" s="89" t="s">
        <v>4365</v>
      </c>
      <c r="E839" s="22" t="s">
        <v>3567</v>
      </c>
      <c r="F839" s="92" t="s">
        <v>2269</v>
      </c>
      <c r="G839" s="29" t="s">
        <v>1902</v>
      </c>
      <c r="H839" s="25"/>
    </row>
    <row r="840" spans="1:8" x14ac:dyDescent="0.25">
      <c r="A840" s="89" t="s">
        <v>2220</v>
      </c>
      <c r="B840" s="47" t="s">
        <v>1639</v>
      </c>
      <c r="C840" s="89">
        <v>0</v>
      </c>
      <c r="D840" s="89">
        <v>1</v>
      </c>
      <c r="E840" s="22" t="s">
        <v>3567</v>
      </c>
      <c r="F840" s="92" t="s">
        <v>2269</v>
      </c>
      <c r="G840" s="29" t="s">
        <v>1902</v>
      </c>
      <c r="H840" s="25"/>
    </row>
    <row r="841" spans="1:8" x14ac:dyDescent="0.25">
      <c r="A841" s="89" t="s">
        <v>1004</v>
      </c>
      <c r="B841" s="47" t="s">
        <v>1651</v>
      </c>
      <c r="C841" s="89" t="s">
        <v>320</v>
      </c>
      <c r="D841" s="89" t="s">
        <v>4370</v>
      </c>
      <c r="E841" s="35" t="s">
        <v>2272</v>
      </c>
      <c r="F841" s="89" t="s">
        <v>3950</v>
      </c>
      <c r="G841" s="29" t="s">
        <v>1902</v>
      </c>
      <c r="H841" s="25"/>
    </row>
    <row r="842" spans="1:8" x14ac:dyDescent="0.25">
      <c r="A842" s="89" t="s">
        <v>1269</v>
      </c>
      <c r="B842" s="47" t="s">
        <v>1651</v>
      </c>
      <c r="C842" s="89" t="s">
        <v>320</v>
      </c>
      <c r="D842" s="89" t="s">
        <v>4370</v>
      </c>
      <c r="E842" s="35" t="s">
        <v>2272</v>
      </c>
      <c r="F842" s="89" t="s">
        <v>3950</v>
      </c>
      <c r="G842" s="29" t="s">
        <v>1902</v>
      </c>
      <c r="H842" s="25"/>
    </row>
    <row r="843" spans="1:8" x14ac:dyDescent="0.25">
      <c r="A843" s="89" t="s">
        <v>3504</v>
      </c>
      <c r="B843" s="47" t="s">
        <v>1651</v>
      </c>
      <c r="C843" s="89" t="s">
        <v>320</v>
      </c>
      <c r="D843" s="89" t="s">
        <v>4370</v>
      </c>
      <c r="E843" s="35" t="s">
        <v>2272</v>
      </c>
      <c r="F843" s="89" t="s">
        <v>3950</v>
      </c>
      <c r="G843" s="29" t="s">
        <v>1902</v>
      </c>
      <c r="H843" s="25"/>
    </row>
    <row r="844" spans="1:8" x14ac:dyDescent="0.25">
      <c r="A844" s="89" t="s">
        <v>1004</v>
      </c>
      <c r="B844" s="47" t="s">
        <v>1657</v>
      </c>
      <c r="C844" s="89">
        <v>1</v>
      </c>
      <c r="D844" s="89">
        <v>0</v>
      </c>
      <c r="E844" s="35" t="s">
        <v>2272</v>
      </c>
      <c r="F844" s="89" t="s">
        <v>3950</v>
      </c>
      <c r="G844" s="29" t="s">
        <v>1902</v>
      </c>
      <c r="H844" s="25"/>
    </row>
    <row r="845" spans="1:8" x14ac:dyDescent="0.25">
      <c r="A845" s="89" t="s">
        <v>1269</v>
      </c>
      <c r="B845" s="47" t="s">
        <v>1657</v>
      </c>
      <c r="C845" s="89">
        <v>1</v>
      </c>
      <c r="D845" s="89">
        <v>0</v>
      </c>
      <c r="E845" s="35" t="s">
        <v>2272</v>
      </c>
      <c r="F845" s="89" t="s">
        <v>3950</v>
      </c>
      <c r="G845" s="29" t="s">
        <v>1902</v>
      </c>
      <c r="H845" s="25"/>
    </row>
    <row r="846" spans="1:8" x14ac:dyDescent="0.25">
      <c r="A846" s="89" t="s">
        <v>3504</v>
      </c>
      <c r="B846" s="47" t="s">
        <v>1657</v>
      </c>
      <c r="C846" s="89">
        <v>1</v>
      </c>
      <c r="D846" s="89">
        <v>0</v>
      </c>
      <c r="E846" s="35" t="s">
        <v>2272</v>
      </c>
      <c r="F846" s="89" t="s">
        <v>3950</v>
      </c>
      <c r="G846" s="29" t="s">
        <v>1902</v>
      </c>
      <c r="H846" s="25"/>
    </row>
    <row r="847" spans="1:8" x14ac:dyDescent="0.25">
      <c r="A847" s="89" t="s">
        <v>1129</v>
      </c>
      <c r="B847" s="47" t="s">
        <v>1651</v>
      </c>
      <c r="C847" s="89" t="s">
        <v>320</v>
      </c>
      <c r="D847" s="89" t="s">
        <v>4373</v>
      </c>
      <c r="E847" s="35" t="s">
        <v>2272</v>
      </c>
      <c r="F847" s="89" t="s">
        <v>3950</v>
      </c>
      <c r="G847" s="29" t="s">
        <v>1902</v>
      </c>
      <c r="H847" s="25"/>
    </row>
    <row r="848" spans="1:8" x14ac:dyDescent="0.25">
      <c r="A848" s="89" t="s">
        <v>2229</v>
      </c>
      <c r="B848" s="47" t="s">
        <v>1651</v>
      </c>
      <c r="C848" s="89" t="s">
        <v>320</v>
      </c>
      <c r="D848" s="89" t="s">
        <v>4373</v>
      </c>
      <c r="E848" s="35" t="s">
        <v>2272</v>
      </c>
      <c r="F848" s="89" t="s">
        <v>3950</v>
      </c>
      <c r="G848" s="29" t="s">
        <v>1902</v>
      </c>
      <c r="H848" s="25"/>
    </row>
    <row r="849" spans="1:8" x14ac:dyDescent="0.25">
      <c r="A849" s="89" t="s">
        <v>1129</v>
      </c>
      <c r="B849" s="47" t="s">
        <v>1657</v>
      </c>
      <c r="C849" s="89">
        <v>1</v>
      </c>
      <c r="D849" s="89">
        <v>0</v>
      </c>
      <c r="E849" s="35" t="s">
        <v>2272</v>
      </c>
      <c r="F849" s="89" t="s">
        <v>3950</v>
      </c>
      <c r="G849" s="29" t="s">
        <v>1902</v>
      </c>
      <c r="H849" s="25"/>
    </row>
    <row r="850" spans="1:8" x14ac:dyDescent="0.25">
      <c r="A850" s="89" t="s">
        <v>2229</v>
      </c>
      <c r="B850" s="47" t="s">
        <v>1657</v>
      </c>
      <c r="C850" s="89">
        <v>1</v>
      </c>
      <c r="D850" s="89">
        <v>0</v>
      </c>
      <c r="E850" s="35" t="s">
        <v>2272</v>
      </c>
      <c r="F850" s="89" t="s">
        <v>3950</v>
      </c>
      <c r="G850" s="29" t="s">
        <v>1902</v>
      </c>
      <c r="H850" s="25"/>
    </row>
    <row r="851" spans="1:8" x14ac:dyDescent="0.25">
      <c r="A851" s="89" t="s">
        <v>1174</v>
      </c>
      <c r="B851" s="47" t="s">
        <v>1661</v>
      </c>
      <c r="C851" s="89" t="s">
        <v>4376</v>
      </c>
      <c r="D851" s="89" t="s">
        <v>358</v>
      </c>
      <c r="E851" s="22" t="s">
        <v>3567</v>
      </c>
      <c r="F851" s="92" t="s">
        <v>2269</v>
      </c>
      <c r="G851" s="29" t="s">
        <v>1902</v>
      </c>
      <c r="H851" s="25"/>
    </row>
    <row r="852" spans="1:8" x14ac:dyDescent="0.25">
      <c r="A852" s="89" t="s">
        <v>1174</v>
      </c>
      <c r="B852" s="47" t="s">
        <v>1668</v>
      </c>
      <c r="C852" s="89">
        <v>1</v>
      </c>
      <c r="D852" s="89">
        <v>0</v>
      </c>
      <c r="E852" s="22" t="s">
        <v>3567</v>
      </c>
      <c r="F852" s="92" t="s">
        <v>2269</v>
      </c>
      <c r="G852" s="29" t="s">
        <v>1902</v>
      </c>
      <c r="H852" s="25"/>
    </row>
    <row r="853" spans="1:8" x14ac:dyDescent="0.25">
      <c r="A853" s="89" t="s">
        <v>492</v>
      </c>
      <c r="B853" s="47" t="s">
        <v>1661</v>
      </c>
      <c r="C853" s="89" t="s">
        <v>320</v>
      </c>
      <c r="D853" s="89" t="s">
        <v>4374</v>
      </c>
      <c r="E853" s="35" t="s">
        <v>2272</v>
      </c>
      <c r="F853" s="89" t="s">
        <v>3950</v>
      </c>
      <c r="G853" s="29" t="s">
        <v>1902</v>
      </c>
      <c r="H853" s="25"/>
    </row>
    <row r="854" spans="1:8" x14ac:dyDescent="0.25">
      <c r="A854" s="89" t="s">
        <v>540</v>
      </c>
      <c r="B854" s="47" t="s">
        <v>1661</v>
      </c>
      <c r="C854" s="89" t="s">
        <v>320</v>
      </c>
      <c r="D854" s="89" t="s">
        <v>4374</v>
      </c>
      <c r="E854" s="35" t="s">
        <v>2272</v>
      </c>
      <c r="F854" s="89" t="s">
        <v>3950</v>
      </c>
      <c r="G854" s="29" t="s">
        <v>1902</v>
      </c>
      <c r="H854" s="25"/>
    </row>
    <row r="855" spans="1:8" x14ac:dyDescent="0.25">
      <c r="A855" s="89" t="s">
        <v>566</v>
      </c>
      <c r="B855" s="47" t="s">
        <v>1661</v>
      </c>
      <c r="C855" s="89" t="s">
        <v>320</v>
      </c>
      <c r="D855" s="89" t="s">
        <v>4374</v>
      </c>
      <c r="E855" s="35" t="s">
        <v>2272</v>
      </c>
      <c r="F855" s="89" t="s">
        <v>3950</v>
      </c>
      <c r="G855" s="29" t="s">
        <v>1902</v>
      </c>
      <c r="H855" s="25"/>
    </row>
    <row r="856" spans="1:8" x14ac:dyDescent="0.25">
      <c r="A856" s="89" t="s">
        <v>581</v>
      </c>
      <c r="B856" s="47" t="s">
        <v>1661</v>
      </c>
      <c r="C856" s="89" t="s">
        <v>320</v>
      </c>
      <c r="D856" s="89" t="s">
        <v>4374</v>
      </c>
      <c r="E856" s="35" t="s">
        <v>2272</v>
      </c>
      <c r="F856" s="89" t="s">
        <v>3950</v>
      </c>
      <c r="G856" s="29" t="s">
        <v>1902</v>
      </c>
      <c r="H856" s="25"/>
    </row>
    <row r="857" spans="1:8" x14ac:dyDescent="0.25">
      <c r="A857" s="89" t="s">
        <v>599</v>
      </c>
      <c r="B857" s="47" t="s">
        <v>1661</v>
      </c>
      <c r="C857" s="89" t="s">
        <v>320</v>
      </c>
      <c r="D857" s="89" t="s">
        <v>4374</v>
      </c>
      <c r="E857" s="35" t="s">
        <v>2272</v>
      </c>
      <c r="F857" s="89" t="s">
        <v>3950</v>
      </c>
      <c r="G857" s="29" t="s">
        <v>1902</v>
      </c>
      <c r="H857" s="25"/>
    </row>
    <row r="858" spans="1:8" x14ac:dyDescent="0.25">
      <c r="A858" s="89" t="s">
        <v>629</v>
      </c>
      <c r="B858" s="47" t="s">
        <v>1661</v>
      </c>
      <c r="C858" s="89" t="s">
        <v>320</v>
      </c>
      <c r="D858" s="89" t="s">
        <v>4374</v>
      </c>
      <c r="E858" s="35" t="s">
        <v>2272</v>
      </c>
      <c r="F858" s="89" t="s">
        <v>3950</v>
      </c>
      <c r="G858" s="29" t="s">
        <v>1902</v>
      </c>
      <c r="H858" s="25"/>
    </row>
    <row r="859" spans="1:8" x14ac:dyDescent="0.25">
      <c r="A859" s="89" t="s">
        <v>679</v>
      </c>
      <c r="B859" s="47" t="s">
        <v>1661</v>
      </c>
      <c r="C859" s="89" t="s">
        <v>674</v>
      </c>
      <c r="D859" s="89" t="s">
        <v>4379</v>
      </c>
      <c r="E859" s="35" t="s">
        <v>2272</v>
      </c>
      <c r="F859" s="89" t="s">
        <v>3950</v>
      </c>
      <c r="G859" s="29" t="s">
        <v>1902</v>
      </c>
      <c r="H859" s="25"/>
    </row>
    <row r="860" spans="1:8" x14ac:dyDescent="0.25">
      <c r="A860" s="89" t="s">
        <v>803</v>
      </c>
      <c r="B860" s="47" t="s">
        <v>1661</v>
      </c>
      <c r="C860" s="89" t="s">
        <v>320</v>
      </c>
      <c r="D860" s="89" t="s">
        <v>4374</v>
      </c>
      <c r="E860" s="35" t="s">
        <v>2272</v>
      </c>
      <c r="F860" s="89" t="s">
        <v>3950</v>
      </c>
      <c r="G860" s="29" t="s">
        <v>1902</v>
      </c>
      <c r="H860" s="25"/>
    </row>
    <row r="861" spans="1:8" x14ac:dyDescent="0.25">
      <c r="A861" s="89" t="s">
        <v>826</v>
      </c>
      <c r="B861" s="47" t="s">
        <v>1661</v>
      </c>
      <c r="C861" s="89" t="s">
        <v>320</v>
      </c>
      <c r="D861" s="89" t="s">
        <v>4374</v>
      </c>
      <c r="E861" s="35" t="s">
        <v>2272</v>
      </c>
      <c r="F861" s="89" t="s">
        <v>3950</v>
      </c>
      <c r="G861" s="29" t="s">
        <v>1902</v>
      </c>
      <c r="H861" s="25"/>
    </row>
    <row r="862" spans="1:8" x14ac:dyDescent="0.25">
      <c r="A862" s="89" t="s">
        <v>863</v>
      </c>
      <c r="B862" s="47" t="s">
        <v>1661</v>
      </c>
      <c r="C862" s="89" t="s">
        <v>320</v>
      </c>
      <c r="D862" s="89" t="s">
        <v>4374</v>
      </c>
      <c r="E862" s="35" t="s">
        <v>2272</v>
      </c>
      <c r="F862" s="89" t="s">
        <v>3950</v>
      </c>
      <c r="G862" s="29" t="s">
        <v>1902</v>
      </c>
      <c r="H862" s="25"/>
    </row>
    <row r="863" spans="1:8" x14ac:dyDescent="0.25">
      <c r="A863" s="89" t="s">
        <v>3076</v>
      </c>
      <c r="B863" s="47" t="s">
        <v>1661</v>
      </c>
      <c r="C863" s="89" t="s">
        <v>320</v>
      </c>
      <c r="D863" s="89" t="s">
        <v>4374</v>
      </c>
      <c r="E863" s="35" t="s">
        <v>2272</v>
      </c>
      <c r="F863" s="89" t="s">
        <v>3950</v>
      </c>
      <c r="G863" s="29" t="s">
        <v>1902</v>
      </c>
      <c r="H863" s="25"/>
    </row>
    <row r="864" spans="1:8" x14ac:dyDescent="0.25">
      <c r="A864" s="89" t="s">
        <v>3182</v>
      </c>
      <c r="B864" s="47" t="s">
        <v>1661</v>
      </c>
      <c r="C864" s="89" t="s">
        <v>674</v>
      </c>
      <c r="D864" s="89" t="s">
        <v>4379</v>
      </c>
      <c r="E864" s="35" t="s">
        <v>2272</v>
      </c>
      <c r="F864" s="89" t="s">
        <v>3950</v>
      </c>
      <c r="G864" s="29" t="s">
        <v>1902</v>
      </c>
      <c r="H864" s="25"/>
    </row>
    <row r="865" spans="1:8" x14ac:dyDescent="0.25">
      <c r="A865" s="89" t="s">
        <v>492</v>
      </c>
      <c r="B865" s="47" t="s">
        <v>1668</v>
      </c>
      <c r="C865" s="89">
        <v>1</v>
      </c>
      <c r="D865" s="89">
        <v>0</v>
      </c>
      <c r="E865" s="35" t="s">
        <v>2272</v>
      </c>
      <c r="F865" s="89" t="s">
        <v>3950</v>
      </c>
      <c r="G865" s="29" t="s">
        <v>1902</v>
      </c>
      <c r="H865" s="25"/>
    </row>
    <row r="866" spans="1:8" x14ac:dyDescent="0.25">
      <c r="A866" s="89" t="s">
        <v>540</v>
      </c>
      <c r="B866" s="47" t="s">
        <v>1668</v>
      </c>
      <c r="C866" s="89">
        <v>1</v>
      </c>
      <c r="D866" s="89">
        <v>0</v>
      </c>
      <c r="E866" s="35" t="s">
        <v>2272</v>
      </c>
      <c r="F866" s="89" t="s">
        <v>3950</v>
      </c>
      <c r="G866" s="29" t="s">
        <v>1902</v>
      </c>
      <c r="H866" s="25"/>
    </row>
    <row r="867" spans="1:8" x14ac:dyDescent="0.25">
      <c r="A867" s="89" t="s">
        <v>566</v>
      </c>
      <c r="B867" s="47" t="s">
        <v>1668</v>
      </c>
      <c r="C867" s="89">
        <v>1</v>
      </c>
      <c r="D867" s="89">
        <v>0</v>
      </c>
      <c r="E867" s="35" t="s">
        <v>2272</v>
      </c>
      <c r="F867" s="89" t="s">
        <v>3950</v>
      </c>
      <c r="G867" s="29" t="s">
        <v>1902</v>
      </c>
      <c r="H867" s="25"/>
    </row>
    <row r="868" spans="1:8" x14ac:dyDescent="0.25">
      <c r="A868" s="89" t="s">
        <v>581</v>
      </c>
      <c r="B868" s="47" t="s">
        <v>1668</v>
      </c>
      <c r="C868" s="89">
        <v>1</v>
      </c>
      <c r="D868" s="89">
        <v>0</v>
      </c>
      <c r="E868" s="35" t="s">
        <v>2272</v>
      </c>
      <c r="F868" s="89" t="s">
        <v>3950</v>
      </c>
      <c r="G868" s="29" t="s">
        <v>1902</v>
      </c>
      <c r="H868" s="25"/>
    </row>
    <row r="869" spans="1:8" x14ac:dyDescent="0.25">
      <c r="A869" s="89" t="s">
        <v>599</v>
      </c>
      <c r="B869" s="47" t="s">
        <v>1668</v>
      </c>
      <c r="C869" s="89">
        <v>1</v>
      </c>
      <c r="D869" s="89">
        <v>0</v>
      </c>
      <c r="E869" s="35" t="s">
        <v>2272</v>
      </c>
      <c r="F869" s="89" t="s">
        <v>3950</v>
      </c>
      <c r="G869" s="29" t="s">
        <v>1902</v>
      </c>
      <c r="H869" s="25"/>
    </row>
    <row r="870" spans="1:8" x14ac:dyDescent="0.25">
      <c r="A870" s="89" t="s">
        <v>629</v>
      </c>
      <c r="B870" s="47" t="s">
        <v>1668</v>
      </c>
      <c r="C870" s="89">
        <v>1</v>
      </c>
      <c r="D870" s="89">
        <v>0</v>
      </c>
      <c r="E870" s="35" t="s">
        <v>2272</v>
      </c>
      <c r="F870" s="89" t="s">
        <v>3950</v>
      </c>
      <c r="G870" s="29" t="s">
        <v>1902</v>
      </c>
      <c r="H870" s="25"/>
    </row>
    <row r="871" spans="1:8" x14ac:dyDescent="0.25">
      <c r="A871" s="89" t="s">
        <v>679</v>
      </c>
      <c r="B871" s="47" t="s">
        <v>1668</v>
      </c>
      <c r="C871" s="89">
        <v>1</v>
      </c>
      <c r="D871" s="89">
        <v>0</v>
      </c>
      <c r="E871" s="35" t="s">
        <v>2272</v>
      </c>
      <c r="F871" s="89" t="s">
        <v>3950</v>
      </c>
      <c r="G871" s="29" t="s">
        <v>1902</v>
      </c>
      <c r="H871" s="25"/>
    </row>
    <row r="872" spans="1:8" x14ac:dyDescent="0.25">
      <c r="A872" s="89" t="s">
        <v>803</v>
      </c>
      <c r="B872" s="47" t="s">
        <v>1668</v>
      </c>
      <c r="C872" s="89">
        <v>1</v>
      </c>
      <c r="D872" s="89">
        <v>0</v>
      </c>
      <c r="E872" s="35" t="s">
        <v>2272</v>
      </c>
      <c r="F872" s="89" t="s">
        <v>3950</v>
      </c>
      <c r="G872" s="29" t="s">
        <v>1902</v>
      </c>
      <c r="H872" s="25"/>
    </row>
    <row r="873" spans="1:8" x14ac:dyDescent="0.25">
      <c r="A873" s="89" t="s">
        <v>826</v>
      </c>
      <c r="B873" s="47" t="s">
        <v>1668</v>
      </c>
      <c r="C873" s="89">
        <v>1</v>
      </c>
      <c r="D873" s="89">
        <v>0</v>
      </c>
      <c r="E873" s="35" t="s">
        <v>2272</v>
      </c>
      <c r="F873" s="89" t="s">
        <v>3950</v>
      </c>
      <c r="G873" s="29" t="s">
        <v>1902</v>
      </c>
      <c r="H873" s="25"/>
    </row>
    <row r="874" spans="1:8" x14ac:dyDescent="0.25">
      <c r="A874" s="89" t="s">
        <v>863</v>
      </c>
      <c r="B874" s="47" t="s">
        <v>1668</v>
      </c>
      <c r="C874" s="89">
        <v>1</v>
      </c>
      <c r="D874" s="89">
        <v>0</v>
      </c>
      <c r="E874" s="35" t="s">
        <v>2272</v>
      </c>
      <c r="F874" s="89" t="s">
        <v>3950</v>
      </c>
      <c r="G874" s="29" t="s">
        <v>1902</v>
      </c>
      <c r="H874" s="25"/>
    </row>
    <row r="875" spans="1:8" x14ac:dyDescent="0.25">
      <c r="A875" s="89" t="s">
        <v>3076</v>
      </c>
      <c r="B875" s="47" t="s">
        <v>1668</v>
      </c>
      <c r="C875" s="89">
        <v>1</v>
      </c>
      <c r="D875" s="89">
        <v>0</v>
      </c>
      <c r="E875" s="35" t="s">
        <v>2272</v>
      </c>
      <c r="F875" s="89" t="s">
        <v>3950</v>
      </c>
      <c r="G875" s="29" t="s">
        <v>1902</v>
      </c>
      <c r="H875" s="25"/>
    </row>
    <row r="876" spans="1:8" x14ac:dyDescent="0.25">
      <c r="A876" s="89" t="s">
        <v>3182</v>
      </c>
      <c r="B876" s="47" t="s">
        <v>1668</v>
      </c>
      <c r="C876" s="89">
        <v>1</v>
      </c>
      <c r="D876" s="89">
        <v>0</v>
      </c>
      <c r="E876" s="35" t="s">
        <v>2272</v>
      </c>
      <c r="F876" s="89" t="s">
        <v>3950</v>
      </c>
      <c r="G876" s="29" t="s">
        <v>1902</v>
      </c>
      <c r="H876" s="25"/>
    </row>
    <row r="877" spans="1:8" x14ac:dyDescent="0.25">
      <c r="A877" s="89" t="s">
        <v>641</v>
      </c>
      <c r="B877" s="47" t="s">
        <v>1661</v>
      </c>
      <c r="C877" s="89" t="s">
        <v>320</v>
      </c>
      <c r="D877" s="89" t="s">
        <v>4382</v>
      </c>
      <c r="E877" s="35" t="s">
        <v>2272</v>
      </c>
      <c r="F877" s="89" t="s">
        <v>3950</v>
      </c>
      <c r="G877" s="29" t="s">
        <v>1902</v>
      </c>
      <c r="H877" s="25"/>
    </row>
    <row r="878" spans="1:8" x14ac:dyDescent="0.25">
      <c r="A878" s="89" t="s">
        <v>708</v>
      </c>
      <c r="B878" s="47" t="s">
        <v>1661</v>
      </c>
      <c r="C878" s="89" t="s">
        <v>320</v>
      </c>
      <c r="D878" s="89" t="s">
        <v>4382</v>
      </c>
      <c r="E878" s="35" t="s">
        <v>2272</v>
      </c>
      <c r="F878" s="89" t="s">
        <v>3950</v>
      </c>
      <c r="G878" s="29" t="s">
        <v>1902</v>
      </c>
      <c r="H878" s="25"/>
    </row>
    <row r="879" spans="1:8" x14ac:dyDescent="0.25">
      <c r="A879" s="89" t="s">
        <v>721</v>
      </c>
      <c r="B879" s="47" t="s">
        <v>1661</v>
      </c>
      <c r="C879" s="89" t="s">
        <v>320</v>
      </c>
      <c r="D879" s="89" t="s">
        <v>4382</v>
      </c>
      <c r="E879" s="35" t="s">
        <v>2272</v>
      </c>
      <c r="F879" s="89" t="s">
        <v>3950</v>
      </c>
      <c r="G879" s="29" t="s">
        <v>1902</v>
      </c>
      <c r="H879" s="25"/>
    </row>
    <row r="880" spans="1:8" x14ac:dyDescent="0.25">
      <c r="A880" s="89" t="s">
        <v>899</v>
      </c>
      <c r="B880" s="47" t="s">
        <v>1661</v>
      </c>
      <c r="C880" s="89" t="s">
        <v>320</v>
      </c>
      <c r="D880" s="89" t="s">
        <v>4382</v>
      </c>
      <c r="E880" s="35" t="s">
        <v>2272</v>
      </c>
      <c r="F880" s="89" t="s">
        <v>3950</v>
      </c>
      <c r="G880" s="29" t="s">
        <v>1902</v>
      </c>
      <c r="H880" s="25"/>
    </row>
    <row r="881" spans="1:8" x14ac:dyDescent="0.25">
      <c r="A881" s="89" t="s">
        <v>1129</v>
      </c>
      <c r="B881" s="47" t="s">
        <v>1661</v>
      </c>
      <c r="C881" s="89" t="s">
        <v>320</v>
      </c>
      <c r="D881" s="89" t="s">
        <v>4382</v>
      </c>
      <c r="E881" s="35" t="s">
        <v>2272</v>
      </c>
      <c r="F881" s="89" t="s">
        <v>3950</v>
      </c>
      <c r="G881" s="29" t="s">
        <v>1902</v>
      </c>
      <c r="H881" s="25"/>
    </row>
    <row r="882" spans="1:8" x14ac:dyDescent="0.25">
      <c r="A882" s="89" t="s">
        <v>641</v>
      </c>
      <c r="B882" s="47" t="s">
        <v>1668</v>
      </c>
      <c r="C882" s="89">
        <v>1</v>
      </c>
      <c r="D882" s="89">
        <v>0</v>
      </c>
      <c r="E882" s="35" t="s">
        <v>2272</v>
      </c>
      <c r="F882" s="89" t="s">
        <v>3950</v>
      </c>
      <c r="G882" s="29" t="s">
        <v>1902</v>
      </c>
      <c r="H882" s="25"/>
    </row>
    <row r="883" spans="1:8" x14ac:dyDescent="0.25">
      <c r="A883" s="89" t="s">
        <v>708</v>
      </c>
      <c r="B883" s="47" t="s">
        <v>1668</v>
      </c>
      <c r="C883" s="89">
        <v>1</v>
      </c>
      <c r="D883" s="89">
        <v>0</v>
      </c>
      <c r="E883" s="35" t="s">
        <v>2272</v>
      </c>
      <c r="F883" s="89" t="s">
        <v>3950</v>
      </c>
      <c r="G883" s="29" t="s">
        <v>1902</v>
      </c>
      <c r="H883" s="25"/>
    </row>
    <row r="884" spans="1:8" x14ac:dyDescent="0.25">
      <c r="A884" s="89" t="s">
        <v>721</v>
      </c>
      <c r="B884" s="47" t="s">
        <v>1668</v>
      </c>
      <c r="C884" s="89">
        <v>1</v>
      </c>
      <c r="D884" s="89">
        <v>0</v>
      </c>
      <c r="E884" s="35" t="s">
        <v>2272</v>
      </c>
      <c r="F884" s="89" t="s">
        <v>3950</v>
      </c>
      <c r="G884" s="29" t="s">
        <v>1902</v>
      </c>
      <c r="H884" s="25"/>
    </row>
    <row r="885" spans="1:8" x14ac:dyDescent="0.25">
      <c r="A885" s="89" t="s">
        <v>899</v>
      </c>
      <c r="B885" s="47" t="s">
        <v>1668</v>
      </c>
      <c r="C885" s="89">
        <v>1</v>
      </c>
      <c r="D885" s="89">
        <v>0</v>
      </c>
      <c r="E885" s="35" t="s">
        <v>2272</v>
      </c>
      <c r="F885" s="89" t="s">
        <v>3950</v>
      </c>
      <c r="G885" s="29" t="s">
        <v>1902</v>
      </c>
      <c r="H885" s="25"/>
    </row>
    <row r="886" spans="1:8" x14ac:dyDescent="0.25">
      <c r="A886" s="89" t="s">
        <v>1129</v>
      </c>
      <c r="B886" s="47" t="s">
        <v>1668</v>
      </c>
      <c r="C886" s="89">
        <v>1</v>
      </c>
      <c r="D886" s="89">
        <v>0</v>
      </c>
      <c r="E886" s="35" t="s">
        <v>2272</v>
      </c>
      <c r="F886" s="89" t="s">
        <v>3950</v>
      </c>
      <c r="G886" s="29" t="s">
        <v>1902</v>
      </c>
      <c r="H886" s="25"/>
    </row>
    <row r="887" spans="1:8" x14ac:dyDescent="0.25">
      <c r="A887" s="89" t="s">
        <v>955</v>
      </c>
      <c r="B887" s="47" t="s">
        <v>1672</v>
      </c>
      <c r="C887" s="89" t="s">
        <v>945</v>
      </c>
      <c r="D887" s="89" t="s">
        <v>326</v>
      </c>
      <c r="E887" s="22" t="s">
        <v>3567</v>
      </c>
      <c r="F887" s="92" t="s">
        <v>4386</v>
      </c>
      <c r="G887" s="29" t="s">
        <v>1902</v>
      </c>
      <c r="H887" s="25"/>
    </row>
    <row r="888" spans="1:8" x14ac:dyDescent="0.25">
      <c r="A888" s="89" t="s">
        <v>955</v>
      </c>
      <c r="B888" s="47" t="s">
        <v>1681</v>
      </c>
      <c r="C888" s="89">
        <v>1</v>
      </c>
      <c r="D888" s="89">
        <v>0</v>
      </c>
      <c r="E888" s="22" t="s">
        <v>3567</v>
      </c>
      <c r="F888" s="92" t="s">
        <v>4386</v>
      </c>
      <c r="G888" s="29" t="s">
        <v>1902</v>
      </c>
      <c r="H888" s="25"/>
    </row>
    <row r="889" spans="1:8" x14ac:dyDescent="0.25">
      <c r="A889" s="89" t="s">
        <v>691</v>
      </c>
      <c r="B889" s="47" t="s">
        <v>1672</v>
      </c>
      <c r="C889" s="89" t="s">
        <v>4389</v>
      </c>
      <c r="D889" s="89" t="s">
        <v>4390</v>
      </c>
      <c r="E889" s="35" t="s">
        <v>2272</v>
      </c>
      <c r="F889" s="89" t="s">
        <v>3950</v>
      </c>
      <c r="G889" s="29" t="s">
        <v>1902</v>
      </c>
      <c r="H889" s="25"/>
    </row>
    <row r="890" spans="1:8" x14ac:dyDescent="0.25">
      <c r="A890" s="89" t="s">
        <v>967</v>
      </c>
      <c r="B890" s="47" t="s">
        <v>1672</v>
      </c>
      <c r="C890" s="89" t="s">
        <v>4389</v>
      </c>
      <c r="D890" s="89" t="s">
        <v>4390</v>
      </c>
      <c r="E890" s="35" t="s">
        <v>2272</v>
      </c>
      <c r="F890" s="89" t="s">
        <v>3950</v>
      </c>
      <c r="G890" s="29" t="s">
        <v>1902</v>
      </c>
      <c r="H890" s="25"/>
    </row>
    <row r="891" spans="1:8" x14ac:dyDescent="0.25">
      <c r="A891" s="89" t="s">
        <v>976</v>
      </c>
      <c r="B891" s="47" t="s">
        <v>1672</v>
      </c>
      <c r="C891" s="89" t="s">
        <v>320</v>
      </c>
      <c r="D891" s="89" t="s">
        <v>4391</v>
      </c>
      <c r="E891" s="35" t="s">
        <v>2272</v>
      </c>
      <c r="F891" s="89" t="s">
        <v>3950</v>
      </c>
      <c r="G891" s="29" t="s">
        <v>1902</v>
      </c>
      <c r="H891" s="25"/>
    </row>
    <row r="892" spans="1:8" x14ac:dyDescent="0.25">
      <c r="A892" s="89" t="s">
        <v>2384</v>
      </c>
      <c r="B892" s="47" t="s">
        <v>1672</v>
      </c>
      <c r="C892" s="89" t="s">
        <v>4389</v>
      </c>
      <c r="D892" s="89" t="s">
        <v>4390</v>
      </c>
      <c r="E892" s="35" t="s">
        <v>2272</v>
      </c>
      <c r="F892" s="89" t="s">
        <v>3950</v>
      </c>
      <c r="G892" s="29" t="s">
        <v>1902</v>
      </c>
      <c r="H892" s="25"/>
    </row>
    <row r="893" spans="1:8" x14ac:dyDescent="0.25">
      <c r="A893" s="89" t="s">
        <v>3143</v>
      </c>
      <c r="B893" s="47" t="s">
        <v>1672</v>
      </c>
      <c r="C893" s="89" t="s">
        <v>320</v>
      </c>
      <c r="D893" s="89" t="s">
        <v>4391</v>
      </c>
      <c r="E893" s="35" t="s">
        <v>2272</v>
      </c>
      <c r="F893" s="89" t="s">
        <v>3950</v>
      </c>
      <c r="G893" s="29" t="s">
        <v>1902</v>
      </c>
      <c r="H893" s="25"/>
    </row>
    <row r="894" spans="1:8" x14ac:dyDescent="0.25">
      <c r="A894" s="89" t="s">
        <v>691</v>
      </c>
      <c r="B894" s="47" t="s">
        <v>1681</v>
      </c>
      <c r="C894" s="89">
        <v>1</v>
      </c>
      <c r="D894" s="89">
        <v>0</v>
      </c>
      <c r="E894" s="35" t="s">
        <v>2272</v>
      </c>
      <c r="F894" s="89" t="s">
        <v>3950</v>
      </c>
      <c r="G894" s="29" t="s">
        <v>1902</v>
      </c>
      <c r="H894" s="25"/>
    </row>
    <row r="895" spans="1:8" x14ac:dyDescent="0.25">
      <c r="A895" s="89" t="s">
        <v>967</v>
      </c>
      <c r="B895" s="47" t="s">
        <v>1681</v>
      </c>
      <c r="C895" s="89">
        <v>1</v>
      </c>
      <c r="D895" s="89">
        <v>0</v>
      </c>
      <c r="E895" s="35" t="s">
        <v>2272</v>
      </c>
      <c r="F895" s="89" t="s">
        <v>3950</v>
      </c>
      <c r="G895" s="29" t="s">
        <v>1902</v>
      </c>
      <c r="H895" s="25"/>
    </row>
    <row r="896" spans="1:8" x14ac:dyDescent="0.25">
      <c r="A896" s="89" t="s">
        <v>976</v>
      </c>
      <c r="B896" s="47" t="s">
        <v>1681</v>
      </c>
      <c r="C896" s="89">
        <v>1</v>
      </c>
      <c r="D896" s="89">
        <v>0</v>
      </c>
      <c r="E896" s="35" t="s">
        <v>2272</v>
      </c>
      <c r="F896" s="89" t="s">
        <v>3950</v>
      </c>
      <c r="G896" s="29" t="s">
        <v>1902</v>
      </c>
      <c r="H896" s="25"/>
    </row>
    <row r="897" spans="1:8" x14ac:dyDescent="0.25">
      <c r="A897" s="89" t="s">
        <v>2384</v>
      </c>
      <c r="B897" s="47" t="s">
        <v>1681</v>
      </c>
      <c r="C897" s="89">
        <v>1</v>
      </c>
      <c r="D897" s="89">
        <v>0</v>
      </c>
      <c r="E897" s="35" t="s">
        <v>2272</v>
      </c>
      <c r="F897" s="89" t="s">
        <v>3950</v>
      </c>
      <c r="G897" s="29" t="s">
        <v>1902</v>
      </c>
      <c r="H897" s="25"/>
    </row>
    <row r="898" spans="1:8" x14ac:dyDescent="0.25">
      <c r="A898" s="89" t="s">
        <v>3143</v>
      </c>
      <c r="B898" s="47" t="s">
        <v>1681</v>
      </c>
      <c r="C898" s="89">
        <v>1</v>
      </c>
      <c r="D898" s="89">
        <v>0</v>
      </c>
      <c r="E898" s="35" t="s">
        <v>2272</v>
      </c>
      <c r="F898" s="89" t="s">
        <v>3950</v>
      </c>
      <c r="G898" s="29" t="s">
        <v>1902</v>
      </c>
      <c r="H898" s="25"/>
    </row>
    <row r="899" spans="1:8" x14ac:dyDescent="0.25">
      <c r="A899" s="89" t="s">
        <v>910</v>
      </c>
      <c r="B899" s="47" t="s">
        <v>1672</v>
      </c>
      <c r="C899" s="89" t="s">
        <v>320</v>
      </c>
      <c r="D899" s="89" t="s">
        <v>4383</v>
      </c>
      <c r="E899" s="35" t="s">
        <v>2272</v>
      </c>
      <c r="F899" s="89" t="s">
        <v>3950</v>
      </c>
      <c r="G899" s="29" t="s">
        <v>1902</v>
      </c>
      <c r="H899" s="25"/>
    </row>
    <row r="900" spans="1:8" x14ac:dyDescent="0.25">
      <c r="A900" s="89" t="s">
        <v>922</v>
      </c>
      <c r="B900" s="47" t="s">
        <v>1672</v>
      </c>
      <c r="C900" s="89" t="s">
        <v>4389</v>
      </c>
      <c r="D900" s="89" t="s">
        <v>4394</v>
      </c>
      <c r="E900" s="35" t="s">
        <v>2272</v>
      </c>
      <c r="F900" s="89" t="s">
        <v>3950</v>
      </c>
      <c r="G900" s="29" t="s">
        <v>1902</v>
      </c>
      <c r="H900" s="25"/>
    </row>
    <row r="901" spans="1:8" x14ac:dyDescent="0.25">
      <c r="A901" s="89" t="s">
        <v>930</v>
      </c>
      <c r="B901" s="47" t="s">
        <v>1672</v>
      </c>
      <c r="C901" s="89" t="s">
        <v>320</v>
      </c>
      <c r="D901" s="89" t="s">
        <v>4383</v>
      </c>
      <c r="E901" s="35" t="s">
        <v>2272</v>
      </c>
      <c r="F901" s="89" t="s">
        <v>3950</v>
      </c>
      <c r="G901" s="29" t="s">
        <v>1902</v>
      </c>
      <c r="H901" s="25"/>
    </row>
    <row r="902" spans="1:8" x14ac:dyDescent="0.25">
      <c r="A902" s="89" t="s">
        <v>3041</v>
      </c>
      <c r="B902" s="47" t="s">
        <v>1672</v>
      </c>
      <c r="C902" s="89" t="s">
        <v>320</v>
      </c>
      <c r="D902" s="89" t="s">
        <v>4383</v>
      </c>
      <c r="E902" s="35" t="s">
        <v>2272</v>
      </c>
      <c r="F902" s="89" t="s">
        <v>3950</v>
      </c>
      <c r="G902" s="29" t="s">
        <v>1902</v>
      </c>
      <c r="H902" s="25"/>
    </row>
    <row r="903" spans="1:8" x14ac:dyDescent="0.25">
      <c r="A903" s="89" t="s">
        <v>3134</v>
      </c>
      <c r="B903" s="47" t="s">
        <v>1672</v>
      </c>
      <c r="C903" s="89" t="s">
        <v>320</v>
      </c>
      <c r="D903" s="89" t="s">
        <v>4383</v>
      </c>
      <c r="E903" s="35" t="s">
        <v>2272</v>
      </c>
      <c r="F903" s="89" t="s">
        <v>3950</v>
      </c>
      <c r="G903" s="29" t="s">
        <v>1902</v>
      </c>
      <c r="H903" s="25"/>
    </row>
    <row r="904" spans="1:8" x14ac:dyDescent="0.25">
      <c r="A904" s="89" t="s">
        <v>3147</v>
      </c>
      <c r="B904" s="47" t="s">
        <v>1672</v>
      </c>
      <c r="C904" s="89" t="s">
        <v>320</v>
      </c>
      <c r="D904" s="89" t="s">
        <v>4383</v>
      </c>
      <c r="E904" s="35" t="s">
        <v>2272</v>
      </c>
      <c r="F904" s="89" t="s">
        <v>3950</v>
      </c>
      <c r="G904" s="29" t="s">
        <v>1902</v>
      </c>
      <c r="H904" s="25"/>
    </row>
    <row r="905" spans="1:8" x14ac:dyDescent="0.25">
      <c r="A905" s="89" t="s">
        <v>910</v>
      </c>
      <c r="B905" s="47" t="s">
        <v>1681</v>
      </c>
      <c r="C905" s="89">
        <v>1</v>
      </c>
      <c r="D905" s="89">
        <v>0</v>
      </c>
      <c r="E905" s="35" t="s">
        <v>2272</v>
      </c>
      <c r="F905" s="89" t="s">
        <v>3950</v>
      </c>
      <c r="G905" s="29" t="s">
        <v>1902</v>
      </c>
      <c r="H905" s="25"/>
    </row>
    <row r="906" spans="1:8" x14ac:dyDescent="0.25">
      <c r="A906" s="89" t="s">
        <v>922</v>
      </c>
      <c r="B906" s="47" t="s">
        <v>1681</v>
      </c>
      <c r="C906" s="89">
        <v>1</v>
      </c>
      <c r="D906" s="89">
        <v>0</v>
      </c>
      <c r="E906" s="35" t="s">
        <v>2272</v>
      </c>
      <c r="F906" s="89" t="s">
        <v>3950</v>
      </c>
      <c r="G906" s="29" t="s">
        <v>1902</v>
      </c>
      <c r="H906" s="25"/>
    </row>
    <row r="907" spans="1:8" x14ac:dyDescent="0.25">
      <c r="A907" s="89" t="s">
        <v>930</v>
      </c>
      <c r="B907" s="47" t="s">
        <v>1681</v>
      </c>
      <c r="C907" s="89">
        <v>1</v>
      </c>
      <c r="D907" s="89">
        <v>0</v>
      </c>
      <c r="E907" s="35" t="s">
        <v>2272</v>
      </c>
      <c r="F907" s="89" t="s">
        <v>3950</v>
      </c>
      <c r="G907" s="29" t="s">
        <v>1902</v>
      </c>
      <c r="H907" s="25"/>
    </row>
    <row r="908" spans="1:8" x14ac:dyDescent="0.25">
      <c r="A908" s="89" t="s">
        <v>3041</v>
      </c>
      <c r="B908" s="47" t="s">
        <v>1681</v>
      </c>
      <c r="C908" s="89">
        <v>1</v>
      </c>
      <c r="D908" s="89">
        <v>0</v>
      </c>
      <c r="E908" s="35" t="s">
        <v>2272</v>
      </c>
      <c r="F908" s="89" t="s">
        <v>3950</v>
      </c>
      <c r="G908" s="29" t="s">
        <v>1902</v>
      </c>
      <c r="H908" s="25"/>
    </row>
    <row r="909" spans="1:8" x14ac:dyDescent="0.25">
      <c r="A909" s="89" t="s">
        <v>3134</v>
      </c>
      <c r="B909" s="47" t="s">
        <v>1681</v>
      </c>
      <c r="C909" s="89">
        <v>1</v>
      </c>
      <c r="D909" s="89">
        <v>0</v>
      </c>
      <c r="E909" s="35" t="s">
        <v>2272</v>
      </c>
      <c r="F909" s="89" t="s">
        <v>3950</v>
      </c>
      <c r="G909" s="29" t="s">
        <v>1902</v>
      </c>
      <c r="H909" s="25"/>
    </row>
    <row r="910" spans="1:8" x14ac:dyDescent="0.25">
      <c r="A910" s="89" t="s">
        <v>3147</v>
      </c>
      <c r="B910" s="47" t="s">
        <v>1681</v>
      </c>
      <c r="C910" s="89">
        <v>1</v>
      </c>
      <c r="D910" s="89">
        <v>0</v>
      </c>
      <c r="E910" s="35" t="s">
        <v>2272</v>
      </c>
      <c r="F910" s="89" t="s">
        <v>3950</v>
      </c>
      <c r="G910" s="29" t="s">
        <v>1902</v>
      </c>
      <c r="H910" s="25"/>
    </row>
    <row r="911" spans="1:8" x14ac:dyDescent="0.25">
      <c r="A911" s="89" t="s">
        <v>2396</v>
      </c>
      <c r="B911" s="47" t="s">
        <v>1672</v>
      </c>
      <c r="C911" s="89" t="s">
        <v>320</v>
      </c>
      <c r="D911" s="89" t="s">
        <v>753</v>
      </c>
      <c r="E911" s="22" t="s">
        <v>3567</v>
      </c>
      <c r="F911" s="92" t="s">
        <v>2269</v>
      </c>
      <c r="G911" s="29" t="s">
        <v>1902</v>
      </c>
      <c r="H911" s="25"/>
    </row>
    <row r="912" spans="1:8" x14ac:dyDescent="0.25">
      <c r="A912" s="89" t="s">
        <v>2396</v>
      </c>
      <c r="B912" s="47" t="s">
        <v>1681</v>
      </c>
      <c r="C912" s="89">
        <v>1</v>
      </c>
      <c r="D912" s="89">
        <v>0</v>
      </c>
      <c r="E912" s="22" t="s">
        <v>3567</v>
      </c>
      <c r="F912" s="92" t="s">
        <v>2269</v>
      </c>
      <c r="G912" s="29" t="s">
        <v>1902</v>
      </c>
      <c r="H912" s="25"/>
    </row>
    <row r="913" spans="1:8" x14ac:dyDescent="0.25">
      <c r="A913" s="89" t="s">
        <v>2396</v>
      </c>
      <c r="B913" s="47" t="s">
        <v>1673</v>
      </c>
      <c r="C913" s="89">
        <v>0</v>
      </c>
      <c r="D913" s="89">
        <v>1</v>
      </c>
      <c r="E913" s="22" t="s">
        <v>3567</v>
      </c>
      <c r="F913" s="92" t="s">
        <v>2269</v>
      </c>
      <c r="G913" s="29" t="s">
        <v>1902</v>
      </c>
      <c r="H913" s="25"/>
    </row>
    <row r="914" spans="1:8" x14ac:dyDescent="0.25">
      <c r="A914" s="89" t="s">
        <v>2166</v>
      </c>
      <c r="B914" s="47" t="s">
        <v>1672</v>
      </c>
      <c r="C914" s="89" t="s">
        <v>320</v>
      </c>
      <c r="D914" s="89" t="s">
        <v>753</v>
      </c>
      <c r="E914" s="22" t="s">
        <v>3567</v>
      </c>
      <c r="F914" s="92" t="s">
        <v>2269</v>
      </c>
      <c r="G914" s="29" t="s">
        <v>1902</v>
      </c>
      <c r="H914" s="25"/>
    </row>
    <row r="915" spans="1:8" x14ac:dyDescent="0.25">
      <c r="A915" s="89" t="s">
        <v>2166</v>
      </c>
      <c r="B915" s="47" t="s">
        <v>1681</v>
      </c>
      <c r="C915" s="89">
        <v>1</v>
      </c>
      <c r="D915" s="89">
        <v>0</v>
      </c>
      <c r="E915" s="22" t="s">
        <v>3567</v>
      </c>
      <c r="F915" s="92" t="s">
        <v>2269</v>
      </c>
      <c r="G915" s="29" t="s">
        <v>1902</v>
      </c>
      <c r="H915" s="25"/>
    </row>
    <row r="916" spans="1:8" x14ac:dyDescent="0.25">
      <c r="A916" s="89" t="s">
        <v>2166</v>
      </c>
      <c r="B916" s="47" t="s">
        <v>1673</v>
      </c>
      <c r="C916" s="89">
        <v>0</v>
      </c>
      <c r="D916" s="89">
        <v>1</v>
      </c>
      <c r="E916" s="22" t="s">
        <v>3567</v>
      </c>
      <c r="F916" s="92" t="s">
        <v>2269</v>
      </c>
      <c r="G916" s="29" t="s">
        <v>1902</v>
      </c>
      <c r="H916" s="25"/>
    </row>
    <row r="917" spans="1:8" x14ac:dyDescent="0.25">
      <c r="A917" s="89" t="s">
        <v>983</v>
      </c>
      <c r="B917" s="47" t="s">
        <v>1672</v>
      </c>
      <c r="C917" s="89" t="s">
        <v>978</v>
      </c>
      <c r="D917" s="89" t="s">
        <v>753</v>
      </c>
      <c r="E917" s="22" t="s">
        <v>3567</v>
      </c>
      <c r="F917" s="92" t="s">
        <v>2269</v>
      </c>
      <c r="G917" s="29" t="s">
        <v>1902</v>
      </c>
      <c r="H917" s="25"/>
    </row>
    <row r="918" spans="1:8" x14ac:dyDescent="0.25">
      <c r="A918" s="89" t="s">
        <v>983</v>
      </c>
      <c r="B918" s="47" t="s">
        <v>1681</v>
      </c>
      <c r="C918" s="89">
        <v>1</v>
      </c>
      <c r="D918" s="89">
        <v>0</v>
      </c>
      <c r="E918" s="22" t="s">
        <v>3567</v>
      </c>
      <c r="F918" s="92" t="s">
        <v>2269</v>
      </c>
      <c r="G918" s="29" t="s">
        <v>1902</v>
      </c>
      <c r="H918" s="25"/>
    </row>
    <row r="919" spans="1:8" x14ac:dyDescent="0.25">
      <c r="A919" s="89" t="s">
        <v>1137</v>
      </c>
      <c r="B919" s="47" t="s">
        <v>1672</v>
      </c>
      <c r="C919" s="89" t="s">
        <v>320</v>
      </c>
      <c r="D919" s="89" t="s">
        <v>4395</v>
      </c>
      <c r="E919" s="35" t="s">
        <v>2272</v>
      </c>
      <c r="F919" s="89" t="s">
        <v>3950</v>
      </c>
      <c r="G919" s="29" t="s">
        <v>1902</v>
      </c>
      <c r="H919" s="25"/>
    </row>
    <row r="920" spans="1:8" x14ac:dyDescent="0.25">
      <c r="A920" s="89" t="s">
        <v>1148</v>
      </c>
      <c r="B920" s="47" t="s">
        <v>1672</v>
      </c>
      <c r="C920" s="89" t="s">
        <v>320</v>
      </c>
      <c r="D920" s="89" t="s">
        <v>4395</v>
      </c>
      <c r="E920" s="35" t="s">
        <v>2272</v>
      </c>
      <c r="F920" s="89" t="s">
        <v>3950</v>
      </c>
      <c r="G920" s="29" t="s">
        <v>1902</v>
      </c>
      <c r="H920" s="25"/>
    </row>
    <row r="921" spans="1:8" x14ac:dyDescent="0.25">
      <c r="A921" s="89" t="s">
        <v>2150</v>
      </c>
      <c r="B921" s="47" t="s">
        <v>1672</v>
      </c>
      <c r="C921" s="89" t="s">
        <v>320</v>
      </c>
      <c r="D921" s="89" t="s">
        <v>4395</v>
      </c>
      <c r="E921" s="35" t="s">
        <v>2272</v>
      </c>
      <c r="F921" s="89" t="s">
        <v>3950</v>
      </c>
      <c r="G921" s="29" t="s">
        <v>1902</v>
      </c>
      <c r="H921" s="25"/>
    </row>
    <row r="922" spans="1:8" x14ac:dyDescent="0.25">
      <c r="A922" s="89" t="s">
        <v>1137</v>
      </c>
      <c r="B922" s="47" t="s">
        <v>1681</v>
      </c>
      <c r="C922" s="89">
        <v>1</v>
      </c>
      <c r="D922" s="89">
        <v>0</v>
      </c>
      <c r="E922" s="35" t="s">
        <v>2272</v>
      </c>
      <c r="F922" s="89" t="s">
        <v>3950</v>
      </c>
      <c r="G922" s="29" t="s">
        <v>1902</v>
      </c>
      <c r="H922" s="25"/>
    </row>
    <row r="923" spans="1:8" x14ac:dyDescent="0.25">
      <c r="A923" s="89" t="s">
        <v>1148</v>
      </c>
      <c r="B923" s="47" t="s">
        <v>1681</v>
      </c>
      <c r="C923" s="89">
        <v>1</v>
      </c>
      <c r="D923" s="89">
        <v>0</v>
      </c>
      <c r="E923" s="35" t="s">
        <v>2272</v>
      </c>
      <c r="F923" s="89" t="s">
        <v>3950</v>
      </c>
      <c r="G923" s="29" t="s">
        <v>1902</v>
      </c>
      <c r="H923" s="25"/>
    </row>
    <row r="924" spans="1:8" x14ac:dyDescent="0.25">
      <c r="A924" s="89" t="s">
        <v>2150</v>
      </c>
      <c r="B924" s="47" t="s">
        <v>1681</v>
      </c>
      <c r="C924" s="89">
        <v>1</v>
      </c>
      <c r="D924" s="89">
        <v>0</v>
      </c>
      <c r="E924" s="35" t="s">
        <v>2272</v>
      </c>
      <c r="F924" s="89" t="s">
        <v>3950</v>
      </c>
      <c r="G924" s="29" t="s">
        <v>1902</v>
      </c>
      <c r="H924" s="25"/>
    </row>
    <row r="925" spans="1:8" x14ac:dyDescent="0.25">
      <c r="A925" s="89" t="s">
        <v>2178</v>
      </c>
      <c r="B925" s="47" t="s">
        <v>1702</v>
      </c>
      <c r="C925" s="89" t="s">
        <v>320</v>
      </c>
      <c r="D925" s="89" t="s">
        <v>327</v>
      </c>
      <c r="E925" s="22" t="s">
        <v>3567</v>
      </c>
      <c r="F925" s="92" t="s">
        <v>2269</v>
      </c>
      <c r="G925" s="29" t="s">
        <v>1902</v>
      </c>
      <c r="H925" s="25"/>
    </row>
    <row r="926" spans="1:8" x14ac:dyDescent="0.25">
      <c r="A926" s="89" t="s">
        <v>3494</v>
      </c>
      <c r="B926" s="47" t="s">
        <v>1704</v>
      </c>
      <c r="C926" s="89" t="s">
        <v>3489</v>
      </c>
      <c r="D926" s="89" t="s">
        <v>3372</v>
      </c>
      <c r="E926" s="22" t="s">
        <v>3567</v>
      </c>
      <c r="F926" s="92" t="s">
        <v>2269</v>
      </c>
      <c r="G926" s="29" t="s">
        <v>1902</v>
      </c>
      <c r="H926" s="25"/>
    </row>
    <row r="927" spans="1:8" x14ac:dyDescent="0.25">
      <c r="A927" s="89" t="s">
        <v>3494</v>
      </c>
      <c r="B927" s="47" t="s">
        <v>1711</v>
      </c>
      <c r="C927" s="89">
        <v>1</v>
      </c>
      <c r="D927" s="89">
        <v>0</v>
      </c>
      <c r="E927" s="22" t="s">
        <v>3567</v>
      </c>
      <c r="F927" s="92" t="s">
        <v>2269</v>
      </c>
      <c r="G927" s="29" t="s">
        <v>1902</v>
      </c>
      <c r="H927" s="25"/>
    </row>
    <row r="928" spans="1:8" x14ac:dyDescent="0.25">
      <c r="A928" s="89" t="s">
        <v>3494</v>
      </c>
      <c r="B928" s="47" t="s">
        <v>1706</v>
      </c>
      <c r="C928" s="89">
        <v>0</v>
      </c>
      <c r="D928" s="89">
        <v>1</v>
      </c>
      <c r="E928" s="22" t="s">
        <v>3567</v>
      </c>
      <c r="F928" s="92" t="s">
        <v>2269</v>
      </c>
      <c r="G928" s="29" t="s">
        <v>1902</v>
      </c>
      <c r="H928" s="25"/>
    </row>
    <row r="929" spans="1:8" x14ac:dyDescent="0.25">
      <c r="A929" s="89" t="s">
        <v>1087</v>
      </c>
      <c r="B929" s="47" t="s">
        <v>1704</v>
      </c>
      <c r="C929" s="89" t="s">
        <v>320</v>
      </c>
      <c r="D929" s="89" t="s">
        <v>1177</v>
      </c>
      <c r="E929" s="22" t="s">
        <v>3567</v>
      </c>
      <c r="F929" s="92" t="s">
        <v>2269</v>
      </c>
      <c r="G929" s="29" t="s">
        <v>1902</v>
      </c>
      <c r="H929" s="25"/>
    </row>
    <row r="930" spans="1:8" x14ac:dyDescent="0.25">
      <c r="A930" s="89" t="s">
        <v>2880</v>
      </c>
      <c r="B930" s="47" t="s">
        <v>1704</v>
      </c>
      <c r="C930" s="89" t="s">
        <v>320</v>
      </c>
      <c r="D930" s="89" t="s">
        <v>1177</v>
      </c>
      <c r="E930" s="22" t="s">
        <v>3567</v>
      </c>
      <c r="F930" s="92" t="s">
        <v>2269</v>
      </c>
      <c r="G930" s="29" t="s">
        <v>1902</v>
      </c>
      <c r="H930" s="25"/>
    </row>
    <row r="931" spans="1:8" x14ac:dyDescent="0.25">
      <c r="A931" s="89" t="s">
        <v>2939</v>
      </c>
      <c r="B931" s="47" t="s">
        <v>1704</v>
      </c>
      <c r="C931" s="89" t="s">
        <v>320</v>
      </c>
      <c r="D931" s="89" t="s">
        <v>2828</v>
      </c>
      <c r="E931" s="22" t="s">
        <v>3567</v>
      </c>
      <c r="F931" s="92" t="s">
        <v>2269</v>
      </c>
      <c r="G931" s="29" t="s">
        <v>1902</v>
      </c>
      <c r="H931" s="25"/>
    </row>
    <row r="932" spans="1:8" x14ac:dyDescent="0.25">
      <c r="A932" s="89" t="s">
        <v>2939</v>
      </c>
      <c r="B932" s="47" t="s">
        <v>1707</v>
      </c>
      <c r="C932" s="89">
        <v>0</v>
      </c>
      <c r="D932" s="89">
        <v>1</v>
      </c>
      <c r="E932" s="22" t="s">
        <v>3567</v>
      </c>
      <c r="F932" s="92" t="s">
        <v>2269</v>
      </c>
      <c r="G932" s="29" t="s">
        <v>1902</v>
      </c>
      <c r="H932" s="25"/>
    </row>
    <row r="933" spans="1:8" x14ac:dyDescent="0.25">
      <c r="A933" s="89" t="s">
        <v>1087</v>
      </c>
      <c r="B933" s="47" t="s">
        <v>1708</v>
      </c>
      <c r="C933" s="89">
        <v>0</v>
      </c>
      <c r="D933" s="89">
        <v>1</v>
      </c>
      <c r="E933" s="22" t="s">
        <v>3567</v>
      </c>
      <c r="F933" s="92" t="s">
        <v>2269</v>
      </c>
      <c r="G933" s="29" t="s">
        <v>1902</v>
      </c>
      <c r="H933" s="25"/>
    </row>
    <row r="934" spans="1:8" x14ac:dyDescent="0.25">
      <c r="A934" s="89" t="s">
        <v>2880</v>
      </c>
      <c r="B934" s="47" t="s">
        <v>1708</v>
      </c>
      <c r="C934" s="89">
        <v>0</v>
      </c>
      <c r="D934" s="89">
        <v>1</v>
      </c>
      <c r="E934" s="22" t="s">
        <v>3567</v>
      </c>
      <c r="F934" s="92" t="s">
        <v>2269</v>
      </c>
      <c r="G934" s="29" t="s">
        <v>1902</v>
      </c>
      <c r="H934" s="25"/>
    </row>
    <row r="935" spans="1:8" x14ac:dyDescent="0.25">
      <c r="A935" s="89" t="s">
        <v>1087</v>
      </c>
      <c r="B935" s="47" t="s">
        <v>1711</v>
      </c>
      <c r="C935" s="89">
        <v>1</v>
      </c>
      <c r="D935" s="89">
        <v>0</v>
      </c>
      <c r="E935" s="22" t="s">
        <v>3567</v>
      </c>
      <c r="F935" s="92" t="s">
        <v>2269</v>
      </c>
      <c r="G935" s="29" t="s">
        <v>1902</v>
      </c>
      <c r="H935" s="25"/>
    </row>
    <row r="936" spans="1:8" x14ac:dyDescent="0.25">
      <c r="A936" s="89" t="s">
        <v>2880</v>
      </c>
      <c r="B936" s="47" t="s">
        <v>1711</v>
      </c>
      <c r="C936" s="89">
        <v>1</v>
      </c>
      <c r="D936" s="89">
        <v>0</v>
      </c>
      <c r="E936" s="22" t="s">
        <v>3567</v>
      </c>
      <c r="F936" s="92" t="s">
        <v>2269</v>
      </c>
      <c r="G936" s="29" t="s">
        <v>1902</v>
      </c>
      <c r="H936" s="25"/>
    </row>
    <row r="937" spans="1:8" x14ac:dyDescent="0.25">
      <c r="A937" s="89" t="s">
        <v>2939</v>
      </c>
      <c r="B937" s="47" t="s">
        <v>1711</v>
      </c>
      <c r="C937" s="89">
        <v>1</v>
      </c>
      <c r="D937" s="89">
        <v>0</v>
      </c>
      <c r="E937" s="22" t="s">
        <v>3567</v>
      </c>
      <c r="F937" s="92" t="s">
        <v>2269</v>
      </c>
      <c r="G937" s="29" t="s">
        <v>1902</v>
      </c>
      <c r="H937" s="25"/>
    </row>
    <row r="938" spans="1:8" x14ac:dyDescent="0.25">
      <c r="A938" s="89" t="s">
        <v>3337</v>
      </c>
      <c r="B938" s="47" t="s">
        <v>1704</v>
      </c>
      <c r="C938" s="89" t="s">
        <v>3333</v>
      </c>
      <c r="D938" s="89" t="s">
        <v>1090</v>
      </c>
      <c r="E938" s="22" t="s">
        <v>3567</v>
      </c>
      <c r="F938" s="92" t="s">
        <v>4400</v>
      </c>
      <c r="G938" s="29" t="s">
        <v>1902</v>
      </c>
      <c r="H938" s="25"/>
    </row>
    <row r="939" spans="1:8" x14ac:dyDescent="0.25">
      <c r="A939" s="89" t="s">
        <v>3337</v>
      </c>
      <c r="B939" s="47" t="s">
        <v>1711</v>
      </c>
      <c r="C939" s="89">
        <v>1</v>
      </c>
      <c r="D939" s="89">
        <v>0</v>
      </c>
      <c r="E939" s="22" t="s">
        <v>3567</v>
      </c>
      <c r="F939" s="92" t="s">
        <v>2269</v>
      </c>
      <c r="G939" s="29" t="s">
        <v>1902</v>
      </c>
      <c r="H939" s="25"/>
    </row>
    <row r="940" spans="1:8" x14ac:dyDescent="0.25">
      <c r="A940" s="89" t="s">
        <v>2921</v>
      </c>
      <c r="B940" s="47" t="s">
        <v>1715</v>
      </c>
      <c r="C940" s="89" t="s">
        <v>2911</v>
      </c>
      <c r="D940" s="89" t="s">
        <v>1177</v>
      </c>
      <c r="E940" s="22" t="s">
        <v>3567</v>
      </c>
      <c r="F940" s="92" t="s">
        <v>4401</v>
      </c>
      <c r="G940" s="29" t="s">
        <v>1902</v>
      </c>
      <c r="H940" s="25"/>
    </row>
    <row r="941" spans="1:8" x14ac:dyDescent="0.25">
      <c r="A941" s="89" t="s">
        <v>2921</v>
      </c>
      <c r="B941" s="47" t="s">
        <v>1722</v>
      </c>
      <c r="C941" s="89">
        <v>1</v>
      </c>
      <c r="D941" s="89">
        <v>0</v>
      </c>
      <c r="E941" s="22" t="s">
        <v>3567</v>
      </c>
      <c r="F941" s="92" t="s">
        <v>4401</v>
      </c>
      <c r="G941" s="29" t="s">
        <v>1902</v>
      </c>
      <c r="H941" s="25"/>
    </row>
    <row r="942" spans="1:8" x14ac:dyDescent="0.25">
      <c r="A942" s="89" t="s">
        <v>3343</v>
      </c>
      <c r="B942" s="47" t="s">
        <v>1715</v>
      </c>
      <c r="C942" s="89" t="s">
        <v>3339</v>
      </c>
      <c r="D942" s="89" t="s">
        <v>2828</v>
      </c>
      <c r="E942" s="22" t="s">
        <v>3567</v>
      </c>
      <c r="F942" s="92" t="s">
        <v>4403</v>
      </c>
      <c r="G942" s="29" t="s">
        <v>1902</v>
      </c>
      <c r="H942" s="25"/>
    </row>
    <row r="943" spans="1:8" x14ac:dyDescent="0.25">
      <c r="A943" s="89" t="s">
        <v>3343</v>
      </c>
      <c r="B943" s="47" t="s">
        <v>1722</v>
      </c>
      <c r="C943" s="89">
        <v>1</v>
      </c>
      <c r="D943" s="89">
        <v>0</v>
      </c>
      <c r="E943" s="22" t="s">
        <v>3567</v>
      </c>
      <c r="F943" s="92" t="s">
        <v>4403</v>
      </c>
      <c r="G943" s="29" t="s">
        <v>1902</v>
      </c>
      <c r="H943" s="25"/>
    </row>
    <row r="944" spans="1:8" x14ac:dyDescent="0.25">
      <c r="A944" s="89" t="s">
        <v>3362</v>
      </c>
      <c r="B944" s="47" t="s">
        <v>1715</v>
      </c>
      <c r="C944" s="89" t="s">
        <v>320</v>
      </c>
      <c r="D944" s="89" t="s">
        <v>902</v>
      </c>
      <c r="E944" s="22" t="s">
        <v>3567</v>
      </c>
      <c r="F944" s="89" t="s">
        <v>4404</v>
      </c>
      <c r="G944" s="29" t="s">
        <v>1902</v>
      </c>
      <c r="H944" s="25"/>
    </row>
    <row r="945" spans="1:8" x14ac:dyDescent="0.25">
      <c r="A945" s="89" t="s">
        <v>3362</v>
      </c>
      <c r="B945" s="47" t="s">
        <v>1717</v>
      </c>
      <c r="C945" s="89">
        <v>0</v>
      </c>
      <c r="D945" s="89">
        <v>1</v>
      </c>
      <c r="E945" s="22" t="s">
        <v>3567</v>
      </c>
      <c r="F945" s="89" t="s">
        <v>4404</v>
      </c>
      <c r="G945" s="29" t="s">
        <v>1902</v>
      </c>
      <c r="H945" s="25"/>
    </row>
    <row r="946" spans="1:8" x14ac:dyDescent="0.25">
      <c r="A946" s="89" t="s">
        <v>3362</v>
      </c>
      <c r="B946" s="47" t="s">
        <v>1722</v>
      </c>
      <c r="C946" s="89">
        <v>1</v>
      </c>
      <c r="D946" s="89">
        <v>0</v>
      </c>
      <c r="E946" s="22" t="s">
        <v>3567</v>
      </c>
      <c r="F946" s="89" t="s">
        <v>4404</v>
      </c>
      <c r="G946" s="29" t="s">
        <v>1902</v>
      </c>
      <c r="H946" s="25"/>
    </row>
    <row r="947" spans="1:8" x14ac:dyDescent="0.25">
      <c r="A947" s="89" t="s">
        <v>3538</v>
      </c>
      <c r="B947" s="47" t="s">
        <v>1715</v>
      </c>
      <c r="C947" s="89" t="s">
        <v>320</v>
      </c>
      <c r="D947" s="89" t="s">
        <v>902</v>
      </c>
      <c r="E947" s="22" t="s">
        <v>3567</v>
      </c>
      <c r="F947" s="89" t="s">
        <v>4404</v>
      </c>
      <c r="G947" s="29" t="s">
        <v>1902</v>
      </c>
      <c r="H947" s="25"/>
    </row>
    <row r="948" spans="1:8" x14ac:dyDescent="0.25">
      <c r="A948" s="89" t="s">
        <v>3538</v>
      </c>
      <c r="B948" s="47" t="s">
        <v>1717</v>
      </c>
      <c r="C948" s="89">
        <v>0</v>
      </c>
      <c r="D948" s="89">
        <v>1</v>
      </c>
      <c r="E948" s="22" t="s">
        <v>3567</v>
      </c>
      <c r="F948" s="89" t="s">
        <v>4404</v>
      </c>
      <c r="G948" s="29" t="s">
        <v>1902</v>
      </c>
      <c r="H948" s="25"/>
    </row>
    <row r="949" spans="1:8" x14ac:dyDescent="0.25">
      <c r="A949" s="89" t="s">
        <v>3538</v>
      </c>
      <c r="B949" s="47" t="s">
        <v>1722</v>
      </c>
      <c r="C949" s="89">
        <v>1</v>
      </c>
      <c r="D949" s="89">
        <v>0</v>
      </c>
      <c r="E949" s="22" t="s">
        <v>3567</v>
      </c>
      <c r="F949" s="89" t="s">
        <v>4404</v>
      </c>
      <c r="G949" s="29" t="s">
        <v>1902</v>
      </c>
      <c r="H949" s="25"/>
    </row>
    <row r="950" spans="1:8" x14ac:dyDescent="0.25">
      <c r="A950" s="89" t="s">
        <v>1225</v>
      </c>
      <c r="B950" s="47" t="s">
        <v>1787</v>
      </c>
      <c r="C950" s="89" t="s">
        <v>320</v>
      </c>
      <c r="D950" s="89" t="s">
        <v>846</v>
      </c>
      <c r="E950" s="22" t="s">
        <v>3567</v>
      </c>
      <c r="F950" s="89" t="s">
        <v>4404</v>
      </c>
      <c r="G950" s="29" t="s">
        <v>1902</v>
      </c>
      <c r="H950" s="25"/>
    </row>
    <row r="951" spans="1:8" x14ac:dyDescent="0.25">
      <c r="A951" s="89" t="s">
        <v>1225</v>
      </c>
      <c r="B951" s="47" t="s">
        <v>1789</v>
      </c>
      <c r="C951" s="89">
        <v>0</v>
      </c>
      <c r="D951" s="89">
        <v>1</v>
      </c>
      <c r="E951" s="22" t="s">
        <v>3567</v>
      </c>
      <c r="F951" s="89" t="s">
        <v>4404</v>
      </c>
      <c r="G951" s="29" t="s">
        <v>1902</v>
      </c>
      <c r="H951" s="25"/>
    </row>
    <row r="952" spans="1:8" x14ac:dyDescent="0.25">
      <c r="A952" s="89" t="s">
        <v>1225</v>
      </c>
      <c r="B952" s="47" t="s">
        <v>1793</v>
      </c>
      <c r="C952" s="89">
        <v>1</v>
      </c>
      <c r="D952" s="89">
        <v>0</v>
      </c>
      <c r="E952" s="22" t="s">
        <v>3567</v>
      </c>
      <c r="F952" s="89" t="s">
        <v>4404</v>
      </c>
      <c r="G952" s="29" t="s">
        <v>1902</v>
      </c>
      <c r="H952" s="25"/>
    </row>
    <row r="953" spans="1:8" x14ac:dyDescent="0.25">
      <c r="A953" s="89" t="s">
        <v>2173</v>
      </c>
      <c r="B953" s="47" t="s">
        <v>1818</v>
      </c>
      <c r="C953" s="89" t="s">
        <v>320</v>
      </c>
      <c r="D953" s="89" t="s">
        <v>2104</v>
      </c>
      <c r="E953" s="60" t="s">
        <v>3954</v>
      </c>
      <c r="F953" s="89" t="s">
        <v>4406</v>
      </c>
      <c r="G953" s="29" t="s">
        <v>1902</v>
      </c>
      <c r="H953" s="25"/>
    </row>
    <row r="954" spans="1:8" x14ac:dyDescent="0.25">
      <c r="A954" s="89" t="s">
        <v>2173</v>
      </c>
      <c r="B954" s="47" t="s">
        <v>1807</v>
      </c>
      <c r="C954" s="89" t="s">
        <v>2248</v>
      </c>
      <c r="D954" s="89" t="s">
        <v>846</v>
      </c>
      <c r="E954" s="60" t="s">
        <v>3954</v>
      </c>
      <c r="F954" s="89" t="s">
        <v>4407</v>
      </c>
      <c r="G954" s="29" t="s">
        <v>1902</v>
      </c>
      <c r="H954" s="25"/>
    </row>
    <row r="955" spans="1:8" x14ac:dyDescent="0.25">
      <c r="A955" s="89" t="s">
        <v>2173</v>
      </c>
      <c r="B955" s="47" t="s">
        <v>1811</v>
      </c>
      <c r="C955" s="89">
        <v>1</v>
      </c>
      <c r="D955" s="89">
        <v>0</v>
      </c>
      <c r="E955" s="60" t="s">
        <v>3954</v>
      </c>
      <c r="F955" s="89" t="s">
        <v>4407</v>
      </c>
      <c r="G955" s="29" t="s">
        <v>1902</v>
      </c>
      <c r="H955" s="25"/>
    </row>
    <row r="956" spans="1:8" x14ac:dyDescent="0.25">
      <c r="A956" s="89" t="s">
        <v>3991</v>
      </c>
      <c r="B956" s="47" t="s">
        <v>1818</v>
      </c>
      <c r="C956" s="89" t="s">
        <v>3985</v>
      </c>
      <c r="D956" s="89" t="s">
        <v>2277</v>
      </c>
      <c r="E956" s="60" t="s">
        <v>3954</v>
      </c>
      <c r="F956" s="89" t="s">
        <v>4408</v>
      </c>
      <c r="G956" s="29" t="s">
        <v>1902</v>
      </c>
      <c r="H956" s="25"/>
    </row>
    <row r="957" spans="1:8" x14ac:dyDescent="0.25">
      <c r="A957" s="89" t="s">
        <v>3991</v>
      </c>
      <c r="B957" s="47" t="s">
        <v>1823</v>
      </c>
      <c r="C957" s="89">
        <v>1</v>
      </c>
      <c r="D957" s="89">
        <v>0</v>
      </c>
      <c r="E957" s="60" t="s">
        <v>3954</v>
      </c>
      <c r="F957" s="89" t="s">
        <v>4409</v>
      </c>
      <c r="G957" s="29" t="s">
        <v>1902</v>
      </c>
      <c r="H957" s="25"/>
    </row>
    <row r="958" spans="1:8" x14ac:dyDescent="0.25">
      <c r="A958" s="89" t="s">
        <v>3991</v>
      </c>
      <c r="B958" s="47" t="s">
        <v>1807</v>
      </c>
      <c r="C958" s="89" t="s">
        <v>2254</v>
      </c>
      <c r="D958" s="89" t="s">
        <v>3524</v>
      </c>
      <c r="E958" s="60" t="s">
        <v>3954</v>
      </c>
      <c r="F958" s="89" t="s">
        <v>4410</v>
      </c>
      <c r="G958" s="29" t="s">
        <v>1902</v>
      </c>
      <c r="H958" s="25"/>
    </row>
    <row r="959" spans="1:8" x14ac:dyDescent="0.25">
      <c r="A959" s="89" t="s">
        <v>3991</v>
      </c>
      <c r="B959" s="47" t="s">
        <v>1809</v>
      </c>
      <c r="C959" s="89">
        <v>0</v>
      </c>
      <c r="D959" s="89">
        <v>1</v>
      </c>
      <c r="E959" s="60" t="s">
        <v>3954</v>
      </c>
      <c r="F959" s="89" t="s">
        <v>4410</v>
      </c>
      <c r="G959" s="29" t="s">
        <v>1902</v>
      </c>
      <c r="H959" s="25"/>
    </row>
    <row r="960" spans="1:8" x14ac:dyDescent="0.25">
      <c r="A960" s="89" t="s">
        <v>3538</v>
      </c>
      <c r="B960" s="47" t="s">
        <v>1838</v>
      </c>
      <c r="C960" s="89" t="s">
        <v>320</v>
      </c>
      <c r="D960" s="89" t="s">
        <v>2822</v>
      </c>
      <c r="E960" s="22" t="s">
        <v>3567</v>
      </c>
      <c r="F960" s="89" t="s">
        <v>4404</v>
      </c>
      <c r="G960" s="29" t="s">
        <v>1902</v>
      </c>
      <c r="H960" s="25"/>
    </row>
    <row r="961" spans="1:8" x14ac:dyDescent="0.25">
      <c r="A961" s="89" t="s">
        <v>3538</v>
      </c>
      <c r="B961" s="47" t="s">
        <v>1839</v>
      </c>
      <c r="C961" s="89">
        <v>0</v>
      </c>
      <c r="D961" s="89">
        <v>1</v>
      </c>
      <c r="E961" s="22" t="s">
        <v>3567</v>
      </c>
      <c r="F961" s="89" t="s">
        <v>4404</v>
      </c>
      <c r="G961" s="29" t="s">
        <v>1902</v>
      </c>
      <c r="H961" s="25"/>
    </row>
    <row r="962" spans="1:8" x14ac:dyDescent="0.25">
      <c r="A962" s="89" t="s">
        <v>3538</v>
      </c>
      <c r="B962" s="47" t="s">
        <v>1841</v>
      </c>
      <c r="C962" s="89">
        <v>0</v>
      </c>
      <c r="D962" s="89">
        <v>1</v>
      </c>
      <c r="E962" s="22" t="s">
        <v>3567</v>
      </c>
      <c r="F962" s="89" t="s">
        <v>4404</v>
      </c>
      <c r="G962" s="29" t="s">
        <v>1902</v>
      </c>
      <c r="H962" s="25"/>
    </row>
    <row r="963" spans="1:8" x14ac:dyDescent="0.25">
      <c r="A963" s="89" t="s">
        <v>3538</v>
      </c>
      <c r="B963" s="47" t="s">
        <v>1843</v>
      </c>
      <c r="C963" s="89">
        <v>1</v>
      </c>
      <c r="D963" s="89">
        <v>0</v>
      </c>
      <c r="E963" s="22" t="s">
        <v>3567</v>
      </c>
      <c r="F963" s="89" t="s">
        <v>4404</v>
      </c>
      <c r="G963" s="29" t="s">
        <v>1902</v>
      </c>
      <c r="H963" s="25"/>
    </row>
    <row r="964" spans="1:8" x14ac:dyDescent="0.25">
      <c r="A964" s="89" t="s">
        <v>3538</v>
      </c>
      <c r="B964" s="47" t="s">
        <v>1842</v>
      </c>
      <c r="C964" s="89">
        <v>0</v>
      </c>
      <c r="D964" s="89">
        <v>1</v>
      </c>
      <c r="E964" s="22" t="s">
        <v>3567</v>
      </c>
      <c r="F964" s="89" t="s">
        <v>4404</v>
      </c>
      <c r="G964" s="29" t="s">
        <v>1902</v>
      </c>
      <c r="H964" s="25"/>
    </row>
    <row r="965" spans="1:8" x14ac:dyDescent="0.25">
      <c r="A965" s="89" t="s">
        <v>691</v>
      </c>
      <c r="B965" s="47" t="s">
        <v>1848</v>
      </c>
      <c r="C965" s="89" t="s">
        <v>685</v>
      </c>
      <c r="D965" s="89" t="s">
        <v>4412</v>
      </c>
      <c r="E965" s="22" t="s">
        <v>3567</v>
      </c>
      <c r="F965" s="89" t="s">
        <v>4404</v>
      </c>
      <c r="G965" s="29" t="s">
        <v>1902</v>
      </c>
      <c r="H965" s="25"/>
    </row>
    <row r="966" spans="1:8" x14ac:dyDescent="0.25">
      <c r="A966" s="89" t="s">
        <v>691</v>
      </c>
      <c r="B966" s="47" t="s">
        <v>1855</v>
      </c>
      <c r="C966" s="89">
        <v>0</v>
      </c>
      <c r="D966" s="89">
        <v>1</v>
      </c>
      <c r="E966" s="22" t="s">
        <v>3567</v>
      </c>
      <c r="F966" s="89" t="s">
        <v>4404</v>
      </c>
      <c r="G966" s="29" t="s">
        <v>1902</v>
      </c>
      <c r="H966" s="25"/>
    </row>
    <row r="967" spans="1:8" x14ac:dyDescent="0.25">
      <c r="A967" s="89" t="s">
        <v>691</v>
      </c>
      <c r="B967" s="47" t="s">
        <v>1857</v>
      </c>
      <c r="C967" s="89">
        <v>1</v>
      </c>
      <c r="D967" s="89">
        <v>0</v>
      </c>
      <c r="E967" s="22" t="s">
        <v>3567</v>
      </c>
      <c r="F967" s="89" t="s">
        <v>4404</v>
      </c>
      <c r="G967" s="29" t="s">
        <v>1902</v>
      </c>
      <c r="H967" s="25"/>
    </row>
    <row r="968" spans="1:8" x14ac:dyDescent="0.25">
      <c r="A968" s="89" t="s">
        <v>899</v>
      </c>
      <c r="B968" s="47" t="s">
        <v>1848</v>
      </c>
      <c r="C968" s="89" t="s">
        <v>894</v>
      </c>
      <c r="D968" s="89" t="s">
        <v>3221</v>
      </c>
      <c r="E968" s="22" t="s">
        <v>3567</v>
      </c>
      <c r="F968" s="89" t="s">
        <v>4404</v>
      </c>
      <c r="G968" s="29" t="s">
        <v>1902</v>
      </c>
      <c r="H968" s="25"/>
    </row>
    <row r="969" spans="1:8" x14ac:dyDescent="0.25">
      <c r="A969" s="89" t="s">
        <v>922</v>
      </c>
      <c r="B969" s="47" t="s">
        <v>1848</v>
      </c>
      <c r="C969" s="89" t="s">
        <v>4413</v>
      </c>
      <c r="D969" s="89" t="s">
        <v>4414</v>
      </c>
      <c r="E969" s="22" t="s">
        <v>3567</v>
      </c>
      <c r="F969" s="89" t="s">
        <v>4404</v>
      </c>
      <c r="G969" s="29" t="s">
        <v>1902</v>
      </c>
      <c r="H969" s="25"/>
    </row>
    <row r="970" spans="1:8" x14ac:dyDescent="0.25">
      <c r="A970" s="89" t="s">
        <v>899</v>
      </c>
      <c r="B970" s="47" t="s">
        <v>1849</v>
      </c>
      <c r="C970" s="89">
        <v>0</v>
      </c>
      <c r="D970" s="89">
        <v>1</v>
      </c>
      <c r="E970" s="22" t="s">
        <v>3567</v>
      </c>
      <c r="F970" s="89" t="s">
        <v>4404</v>
      </c>
      <c r="G970" s="29" t="s">
        <v>1902</v>
      </c>
      <c r="H970" s="25"/>
    </row>
    <row r="971" spans="1:8" x14ac:dyDescent="0.25">
      <c r="A971" s="89" t="s">
        <v>922</v>
      </c>
      <c r="B971" s="47" t="s">
        <v>1849</v>
      </c>
      <c r="C971" s="89">
        <v>0</v>
      </c>
      <c r="D971" s="89">
        <v>1</v>
      </c>
      <c r="E971" s="22" t="s">
        <v>3567</v>
      </c>
      <c r="F971" s="89" t="s">
        <v>4404</v>
      </c>
      <c r="G971" s="29" t="s">
        <v>1902</v>
      </c>
      <c r="H971" s="25"/>
    </row>
    <row r="972" spans="1:8" x14ac:dyDescent="0.25">
      <c r="A972" s="89" t="s">
        <v>899</v>
      </c>
      <c r="B972" s="47" t="s">
        <v>1857</v>
      </c>
      <c r="C972" s="89">
        <v>1</v>
      </c>
      <c r="D972" s="89">
        <v>0</v>
      </c>
      <c r="E972" s="22" t="s">
        <v>3567</v>
      </c>
      <c r="F972" s="89" t="s">
        <v>4404</v>
      </c>
      <c r="G972" s="29" t="s">
        <v>1902</v>
      </c>
      <c r="H972" s="25"/>
    </row>
    <row r="973" spans="1:8" x14ac:dyDescent="0.25">
      <c r="A973" s="89" t="s">
        <v>922</v>
      </c>
      <c r="B973" s="47" t="s">
        <v>1857</v>
      </c>
      <c r="C973" s="89">
        <v>1</v>
      </c>
      <c r="D973" s="89">
        <v>0</v>
      </c>
      <c r="E973" s="22" t="s">
        <v>3567</v>
      </c>
      <c r="F973" s="89" t="s">
        <v>4404</v>
      </c>
      <c r="G973" s="29" t="s">
        <v>1902</v>
      </c>
      <c r="H973" s="25"/>
    </row>
    <row r="974" spans="1:8" x14ac:dyDescent="0.25">
      <c r="A974" s="89" t="s">
        <v>976</v>
      </c>
      <c r="B974" s="47" t="s">
        <v>1848</v>
      </c>
      <c r="C974" s="89" t="s">
        <v>970</v>
      </c>
      <c r="D974" s="89" t="s">
        <v>4415</v>
      </c>
      <c r="E974" s="22" t="s">
        <v>3567</v>
      </c>
      <c r="F974" s="89" t="s">
        <v>4404</v>
      </c>
      <c r="G974" s="29" t="s">
        <v>1902</v>
      </c>
      <c r="H974" s="25"/>
    </row>
    <row r="975" spans="1:8" x14ac:dyDescent="0.25">
      <c r="A975" s="89" t="s">
        <v>976</v>
      </c>
      <c r="B975" s="47" t="s">
        <v>1853</v>
      </c>
      <c r="C975" s="89">
        <v>0</v>
      </c>
      <c r="D975" s="89">
        <v>1</v>
      </c>
      <c r="E975" s="22" t="s">
        <v>3567</v>
      </c>
      <c r="F975" s="89" t="s">
        <v>4404</v>
      </c>
      <c r="G975" s="29" t="s">
        <v>1902</v>
      </c>
      <c r="H975" s="25"/>
    </row>
    <row r="976" spans="1:8" x14ac:dyDescent="0.25">
      <c r="A976" s="89" t="s">
        <v>976</v>
      </c>
      <c r="B976" s="47" t="s">
        <v>1857</v>
      </c>
      <c r="C976" s="89">
        <v>1</v>
      </c>
      <c r="D976" s="89">
        <v>0</v>
      </c>
      <c r="E976" s="22" t="s">
        <v>3567</v>
      </c>
      <c r="F976" s="89" t="s">
        <v>4404</v>
      </c>
      <c r="G976" s="29" t="s">
        <v>1902</v>
      </c>
      <c r="H976" s="25"/>
    </row>
    <row r="977" spans="1:8" x14ac:dyDescent="0.25">
      <c r="A977" s="89" t="s">
        <v>3041</v>
      </c>
      <c r="B977" s="47" t="s">
        <v>1848</v>
      </c>
      <c r="C977" s="89" t="s">
        <v>3035</v>
      </c>
      <c r="D977" s="89" t="s">
        <v>4416</v>
      </c>
      <c r="E977" s="22" t="s">
        <v>3567</v>
      </c>
      <c r="F977" s="89" t="s">
        <v>4404</v>
      </c>
      <c r="G977" s="29" t="s">
        <v>1902</v>
      </c>
      <c r="H977" s="25"/>
    </row>
    <row r="978" spans="1:8" x14ac:dyDescent="0.25">
      <c r="A978" s="89" t="s">
        <v>3047</v>
      </c>
      <c r="B978" s="47" t="s">
        <v>1848</v>
      </c>
      <c r="C978" s="89" t="s">
        <v>3043</v>
      </c>
      <c r="D978" s="89" t="s">
        <v>4417</v>
      </c>
      <c r="E978" s="22" t="s">
        <v>3567</v>
      </c>
      <c r="F978" s="89" t="s">
        <v>4404</v>
      </c>
      <c r="G978" s="29" t="s">
        <v>1902</v>
      </c>
      <c r="H978" s="25"/>
    </row>
    <row r="979" spans="1:8" x14ac:dyDescent="0.25">
      <c r="A979" s="89" t="s">
        <v>3134</v>
      </c>
      <c r="B979" s="47" t="s">
        <v>1848</v>
      </c>
      <c r="C979" s="89" t="s">
        <v>3130</v>
      </c>
      <c r="D979" s="89" t="s">
        <v>4418</v>
      </c>
      <c r="E979" s="22" t="s">
        <v>3567</v>
      </c>
      <c r="F979" s="89" t="s">
        <v>4404</v>
      </c>
      <c r="G979" s="29" t="s">
        <v>1902</v>
      </c>
      <c r="H979" s="25"/>
    </row>
    <row r="980" spans="1:8" x14ac:dyDescent="0.25">
      <c r="A980" s="89" t="s">
        <v>3041</v>
      </c>
      <c r="B980" s="47" t="s">
        <v>1849</v>
      </c>
      <c r="C980" s="89">
        <v>0</v>
      </c>
      <c r="D980" s="89">
        <v>1</v>
      </c>
      <c r="E980" s="22" t="s">
        <v>3567</v>
      </c>
      <c r="F980" s="89" t="s">
        <v>4404</v>
      </c>
      <c r="G980" s="29" t="s">
        <v>1902</v>
      </c>
      <c r="H980" s="25"/>
    </row>
    <row r="981" spans="1:8" x14ac:dyDescent="0.25">
      <c r="A981" s="89" t="s">
        <v>3047</v>
      </c>
      <c r="B981" s="47" t="s">
        <v>1849</v>
      </c>
      <c r="C981" s="89">
        <v>0</v>
      </c>
      <c r="D981" s="89">
        <v>1</v>
      </c>
      <c r="E981" s="22" t="s">
        <v>3567</v>
      </c>
      <c r="F981" s="89" t="s">
        <v>4404</v>
      </c>
      <c r="G981" s="29" t="s">
        <v>1902</v>
      </c>
      <c r="H981" s="25"/>
    </row>
    <row r="982" spans="1:8" x14ac:dyDescent="0.25">
      <c r="A982" s="89" t="s">
        <v>3134</v>
      </c>
      <c r="B982" s="47" t="s">
        <v>1849</v>
      </c>
      <c r="C982" s="89">
        <v>0</v>
      </c>
      <c r="D982" s="89">
        <v>1</v>
      </c>
      <c r="E982" s="22" t="s">
        <v>3567</v>
      </c>
      <c r="F982" s="89" t="s">
        <v>4404</v>
      </c>
      <c r="G982" s="29" t="s">
        <v>1902</v>
      </c>
      <c r="H982" s="25"/>
    </row>
    <row r="983" spans="1:8" x14ac:dyDescent="0.25">
      <c r="A983" s="89" t="s">
        <v>3047</v>
      </c>
      <c r="B983" s="47" t="s">
        <v>1854</v>
      </c>
      <c r="C983" s="89">
        <v>0</v>
      </c>
      <c r="D983" s="89">
        <v>1</v>
      </c>
      <c r="E983" s="22" t="s">
        <v>3567</v>
      </c>
      <c r="F983" s="89" t="s">
        <v>4404</v>
      </c>
      <c r="G983" s="29" t="s">
        <v>1902</v>
      </c>
      <c r="H983" s="25"/>
    </row>
    <row r="984" spans="1:8" x14ac:dyDescent="0.25">
      <c r="A984" s="89" t="s">
        <v>3041</v>
      </c>
      <c r="B984" s="47" t="s">
        <v>1857</v>
      </c>
      <c r="C984" s="89">
        <v>1</v>
      </c>
      <c r="D984" s="89">
        <v>0</v>
      </c>
      <c r="E984" s="22" t="s">
        <v>3567</v>
      </c>
      <c r="F984" s="89" t="s">
        <v>4404</v>
      </c>
      <c r="G984" s="29" t="s">
        <v>1902</v>
      </c>
      <c r="H984" s="25"/>
    </row>
    <row r="985" spans="1:8" x14ac:dyDescent="0.25">
      <c r="A985" s="89" t="s">
        <v>3047</v>
      </c>
      <c r="B985" s="47" t="s">
        <v>1857</v>
      </c>
      <c r="C985" s="89">
        <v>1</v>
      </c>
      <c r="D985" s="89">
        <v>0</v>
      </c>
      <c r="E985" s="22" t="s">
        <v>3567</v>
      </c>
      <c r="F985" s="89" t="s">
        <v>4404</v>
      </c>
      <c r="G985" s="29" t="s">
        <v>1902</v>
      </c>
      <c r="H985" s="25"/>
    </row>
    <row r="986" spans="1:8" x14ac:dyDescent="0.25">
      <c r="A986" s="89" t="s">
        <v>3134</v>
      </c>
      <c r="B986" s="47" t="s">
        <v>1857</v>
      </c>
      <c r="C986" s="89">
        <v>1</v>
      </c>
      <c r="D986" s="89">
        <v>0</v>
      </c>
      <c r="E986" s="22" t="s">
        <v>3567</v>
      </c>
      <c r="F986" s="89" t="s">
        <v>4404</v>
      </c>
      <c r="G986" s="29" t="s">
        <v>1902</v>
      </c>
      <c r="H986" s="25"/>
    </row>
    <row r="987" spans="1:8" x14ac:dyDescent="0.25">
      <c r="A987" s="89" t="s">
        <v>955</v>
      </c>
      <c r="B987" s="47" t="s">
        <v>1848</v>
      </c>
      <c r="C987" s="89" t="s">
        <v>2044</v>
      </c>
      <c r="D987" s="89" t="s">
        <v>4422</v>
      </c>
      <c r="E987" s="35" t="s">
        <v>2272</v>
      </c>
      <c r="F987" s="89" t="s">
        <v>3950</v>
      </c>
      <c r="G987" s="29" t="s">
        <v>1902</v>
      </c>
      <c r="H987" s="25"/>
    </row>
    <row r="988" spans="1:8" x14ac:dyDescent="0.25">
      <c r="A988" s="89" t="s">
        <v>2203</v>
      </c>
      <c r="B988" s="47" t="s">
        <v>1848</v>
      </c>
      <c r="C988" s="89" t="s">
        <v>894</v>
      </c>
      <c r="D988" s="89" t="s">
        <v>4423</v>
      </c>
      <c r="E988" s="35" t="s">
        <v>2272</v>
      </c>
      <c r="F988" s="89" t="s">
        <v>3950</v>
      </c>
      <c r="G988" s="29" t="s">
        <v>1902</v>
      </c>
      <c r="H988" s="25"/>
    </row>
    <row r="989" spans="1:8" x14ac:dyDescent="0.25">
      <c r="A989" s="89" t="s">
        <v>955</v>
      </c>
      <c r="B989" s="47" t="s">
        <v>4419</v>
      </c>
      <c r="C989" s="89">
        <v>1</v>
      </c>
      <c r="D989" s="89">
        <v>0</v>
      </c>
      <c r="E989" s="35" t="s">
        <v>2272</v>
      </c>
      <c r="F989" s="89" t="s">
        <v>3950</v>
      </c>
      <c r="G989" s="29" t="s">
        <v>1902</v>
      </c>
      <c r="H989" s="25"/>
    </row>
    <row r="990" spans="1:8" x14ac:dyDescent="0.25">
      <c r="A990" s="89" t="s">
        <v>2203</v>
      </c>
      <c r="B990" s="47" t="s">
        <v>4419</v>
      </c>
      <c r="C990" s="89">
        <v>1</v>
      </c>
      <c r="D990" s="89">
        <v>0</v>
      </c>
      <c r="E990" s="35" t="s">
        <v>2272</v>
      </c>
      <c r="F990" s="89" t="s">
        <v>3950</v>
      </c>
      <c r="G990" s="29" t="s">
        <v>1902</v>
      </c>
      <c r="H990" s="25"/>
    </row>
    <row r="991" spans="1:8" x14ac:dyDescent="0.25">
      <c r="A991" s="89" t="s">
        <v>3017</v>
      </c>
      <c r="B991" s="47" t="s">
        <v>1863</v>
      </c>
      <c r="C991" s="89" t="s">
        <v>320</v>
      </c>
      <c r="D991" s="89" t="s">
        <v>318</v>
      </c>
      <c r="E991" s="22" t="s">
        <v>3567</v>
      </c>
      <c r="F991" s="89" t="s">
        <v>4404</v>
      </c>
      <c r="G991" s="29" t="s">
        <v>1902</v>
      </c>
      <c r="H991" s="25"/>
    </row>
    <row r="992" spans="1:8" x14ac:dyDescent="0.25">
      <c r="A992" s="89" t="s">
        <v>3017</v>
      </c>
      <c r="B992" s="47" t="s">
        <v>1864</v>
      </c>
      <c r="C992" s="89">
        <v>0</v>
      </c>
      <c r="D992" s="89">
        <v>1</v>
      </c>
      <c r="E992" s="22" t="s">
        <v>3567</v>
      </c>
      <c r="F992" s="89" t="s">
        <v>4404</v>
      </c>
      <c r="G992" s="29" t="s">
        <v>1902</v>
      </c>
      <c r="H992" s="25"/>
    </row>
    <row r="993" spans="1:8" x14ac:dyDescent="0.25">
      <c r="A993" s="89" t="s">
        <v>3017</v>
      </c>
      <c r="B993" s="47" t="s">
        <v>1875</v>
      </c>
      <c r="C993" s="89">
        <v>1</v>
      </c>
      <c r="D993" s="89">
        <v>0</v>
      </c>
      <c r="E993" s="22" t="s">
        <v>3567</v>
      </c>
      <c r="F993" s="89" t="s">
        <v>4404</v>
      </c>
      <c r="G993" s="29" t="s">
        <v>1902</v>
      </c>
      <c r="H993" s="25"/>
    </row>
    <row r="994" spans="1:8" x14ac:dyDescent="0.25">
      <c r="A994" s="89" t="s">
        <v>3538</v>
      </c>
      <c r="B994" s="47" t="s">
        <v>1863</v>
      </c>
      <c r="C994" s="89" t="s">
        <v>320</v>
      </c>
      <c r="D994" s="89" t="s">
        <v>489</v>
      </c>
      <c r="E994" s="22" t="s">
        <v>3567</v>
      </c>
      <c r="F994" s="89" t="s">
        <v>4404</v>
      </c>
      <c r="G994" s="29" t="s">
        <v>1902</v>
      </c>
      <c r="H994" s="25"/>
    </row>
    <row r="995" spans="1:8" x14ac:dyDescent="0.25">
      <c r="A995" s="89" t="s">
        <v>3538</v>
      </c>
      <c r="B995" s="47" t="s">
        <v>1869</v>
      </c>
      <c r="C995" s="89">
        <v>0</v>
      </c>
      <c r="D995" s="89">
        <v>1</v>
      </c>
      <c r="E995" s="22" t="s">
        <v>3567</v>
      </c>
      <c r="F995" s="89" t="s">
        <v>4404</v>
      </c>
      <c r="G995" s="29" t="s">
        <v>1902</v>
      </c>
      <c r="H995" s="25"/>
    </row>
    <row r="996" spans="1:8" x14ac:dyDescent="0.25">
      <c r="A996" s="89" t="s">
        <v>3538</v>
      </c>
      <c r="B996" s="47" t="s">
        <v>1875</v>
      </c>
      <c r="C996" s="89">
        <v>1</v>
      </c>
      <c r="D996" s="89">
        <v>0</v>
      </c>
      <c r="E996" s="22" t="s">
        <v>3567</v>
      </c>
      <c r="F996" s="89" t="s">
        <v>4404</v>
      </c>
      <c r="G996" s="29" t="s">
        <v>1902</v>
      </c>
      <c r="H996" s="25"/>
    </row>
    <row r="997" spans="1:8" x14ac:dyDescent="0.25">
      <c r="A997" s="89" t="s">
        <v>3432</v>
      </c>
      <c r="B997" s="47" t="s">
        <v>1863</v>
      </c>
      <c r="C997" s="89" t="s">
        <v>320</v>
      </c>
      <c r="D997" s="89" t="s">
        <v>318</v>
      </c>
      <c r="E997" s="22" t="s">
        <v>3567</v>
      </c>
      <c r="F997" s="89" t="s">
        <v>4404</v>
      </c>
      <c r="G997" s="29" t="s">
        <v>1902</v>
      </c>
      <c r="H997" s="25"/>
    </row>
    <row r="998" spans="1:8" x14ac:dyDescent="0.25">
      <c r="A998" s="89" t="s">
        <v>3432</v>
      </c>
      <c r="B998" s="47" t="s">
        <v>1864</v>
      </c>
      <c r="C998" s="89">
        <v>0</v>
      </c>
      <c r="D998" s="89">
        <v>1</v>
      </c>
      <c r="E998" s="22" t="s">
        <v>3567</v>
      </c>
      <c r="F998" s="89" t="s">
        <v>4404</v>
      </c>
      <c r="G998" s="29" t="s">
        <v>1902</v>
      </c>
      <c r="H998" s="25"/>
    </row>
    <row r="999" spans="1:8" x14ac:dyDescent="0.25">
      <c r="A999" s="89" t="s">
        <v>3432</v>
      </c>
      <c r="B999" s="47" t="s">
        <v>1875</v>
      </c>
      <c r="C999" s="89">
        <v>1</v>
      </c>
      <c r="D999" s="89">
        <v>0</v>
      </c>
      <c r="E999" s="22" t="s">
        <v>3567</v>
      </c>
      <c r="F999" s="89" t="s">
        <v>4404</v>
      </c>
      <c r="G999" s="29" t="s">
        <v>1902</v>
      </c>
      <c r="H999" s="25"/>
    </row>
    <row r="1000" spans="1:8" x14ac:dyDescent="0.25">
      <c r="A1000" s="89" t="s">
        <v>3357</v>
      </c>
      <c r="B1000" s="47" t="s">
        <v>1863</v>
      </c>
      <c r="C1000" s="89" t="s">
        <v>320</v>
      </c>
      <c r="D1000" s="89" t="s">
        <v>4548</v>
      </c>
      <c r="E1000" s="22" t="s">
        <v>3567</v>
      </c>
      <c r="F1000" s="89" t="s">
        <v>4404</v>
      </c>
      <c r="G1000" s="29" t="s">
        <v>1902</v>
      </c>
      <c r="H1000" s="25"/>
    </row>
    <row r="1001" spans="1:8" x14ac:dyDescent="0.25">
      <c r="A1001" s="89" t="s">
        <v>3357</v>
      </c>
      <c r="B1001" s="47" t="s">
        <v>1875</v>
      </c>
      <c r="C1001" s="89">
        <v>1</v>
      </c>
      <c r="D1001" s="89">
        <v>0</v>
      </c>
      <c r="E1001" s="22" t="s">
        <v>3567</v>
      </c>
      <c r="F1001" s="89" t="s">
        <v>4404</v>
      </c>
      <c r="G1001" s="29" t="s">
        <v>1902</v>
      </c>
      <c r="H1001" s="25"/>
    </row>
    <row r="1002" spans="1:8" x14ac:dyDescent="0.25">
      <c r="A1002" s="89" t="s">
        <v>3357</v>
      </c>
      <c r="B1002" s="47" t="s">
        <v>1868</v>
      </c>
      <c r="C1002" s="89">
        <v>0</v>
      </c>
      <c r="D1002" s="89">
        <v>1</v>
      </c>
      <c r="E1002" s="22" t="s">
        <v>3567</v>
      </c>
      <c r="F1002" s="89" t="s">
        <v>4404</v>
      </c>
      <c r="G1002" s="29" t="s">
        <v>1902</v>
      </c>
      <c r="H1002" s="25"/>
    </row>
    <row r="1003" spans="1:8" x14ac:dyDescent="0.25">
      <c r="A1003" s="89" t="s">
        <v>3357</v>
      </c>
      <c r="B1003" s="47" t="s">
        <v>1869</v>
      </c>
      <c r="C1003" s="89">
        <v>0</v>
      </c>
      <c r="D1003" s="89">
        <v>1</v>
      </c>
      <c r="E1003" s="22" t="s">
        <v>3567</v>
      </c>
      <c r="F1003" s="89" t="s">
        <v>4404</v>
      </c>
      <c r="G1003" s="29" t="s">
        <v>1902</v>
      </c>
      <c r="H1003" s="25"/>
    </row>
    <row r="1004" spans="1:8" x14ac:dyDescent="0.25">
      <c r="A1004" s="89" t="s">
        <v>3357</v>
      </c>
      <c r="B1004" s="47" t="s">
        <v>1870</v>
      </c>
      <c r="C1004" s="89">
        <v>0</v>
      </c>
      <c r="D1004" s="89">
        <v>1</v>
      </c>
      <c r="E1004" s="22" t="s">
        <v>3567</v>
      </c>
      <c r="F1004" s="89" t="s">
        <v>4404</v>
      </c>
      <c r="G1004" s="29" t="s">
        <v>1902</v>
      </c>
      <c r="H1004" s="25"/>
    </row>
    <row r="1005" spans="1:8" x14ac:dyDescent="0.25">
      <c r="A1005" s="89" t="s">
        <v>3357</v>
      </c>
      <c r="B1005" s="47" t="s">
        <v>1879</v>
      </c>
      <c r="C1005" s="89" t="s">
        <v>2104</v>
      </c>
      <c r="D1005" s="89" t="s">
        <v>4549</v>
      </c>
      <c r="E1005" s="60" t="s">
        <v>3954</v>
      </c>
      <c r="F1005" s="89" t="s">
        <v>4244</v>
      </c>
      <c r="G1005" s="29" t="s">
        <v>1902</v>
      </c>
      <c r="H1005" s="25"/>
    </row>
    <row r="1006" spans="1:8" x14ac:dyDescent="0.25">
      <c r="A1006" s="89" t="s">
        <v>3331</v>
      </c>
      <c r="B1006" s="47" t="s">
        <v>1863</v>
      </c>
      <c r="C1006" s="89" t="s">
        <v>320</v>
      </c>
      <c r="D1006" s="89" t="s">
        <v>2251</v>
      </c>
      <c r="E1006" s="22" t="s">
        <v>3567</v>
      </c>
      <c r="F1006" s="89" t="s">
        <v>4404</v>
      </c>
      <c r="G1006" s="29" t="s">
        <v>1902</v>
      </c>
      <c r="H1006" s="25"/>
    </row>
    <row r="1007" spans="1:8" x14ac:dyDescent="0.25">
      <c r="A1007" s="89" t="s">
        <v>3331</v>
      </c>
      <c r="B1007" s="47" t="s">
        <v>1867</v>
      </c>
      <c r="C1007" s="89">
        <v>0</v>
      </c>
      <c r="D1007" s="89">
        <v>1</v>
      </c>
      <c r="E1007" s="22" t="s">
        <v>3567</v>
      </c>
      <c r="F1007" s="89" t="s">
        <v>4404</v>
      </c>
      <c r="G1007" s="29" t="s">
        <v>1902</v>
      </c>
      <c r="H1007" s="25"/>
    </row>
    <row r="1008" spans="1:8" x14ac:dyDescent="0.25">
      <c r="A1008" s="89" t="s">
        <v>3331</v>
      </c>
      <c r="B1008" s="47" t="s">
        <v>1875</v>
      </c>
      <c r="C1008" s="89">
        <v>1</v>
      </c>
      <c r="D1008" s="89">
        <v>0</v>
      </c>
      <c r="E1008" s="22" t="s">
        <v>3567</v>
      </c>
      <c r="F1008" s="89" t="s">
        <v>4404</v>
      </c>
      <c r="G1008" s="29" t="s">
        <v>1902</v>
      </c>
      <c r="H1008" s="25"/>
    </row>
    <row r="1009" spans="1:8" x14ac:dyDescent="0.25">
      <c r="A1009" s="89" t="s">
        <v>3331</v>
      </c>
      <c r="B1009" s="47" t="s">
        <v>1879</v>
      </c>
      <c r="C1009" s="89" t="s">
        <v>2104</v>
      </c>
      <c r="D1009" s="89" t="s">
        <v>4550</v>
      </c>
      <c r="E1009" s="60" t="s">
        <v>3954</v>
      </c>
      <c r="F1009" s="89" t="s">
        <v>4244</v>
      </c>
      <c r="G1009" s="29" t="s">
        <v>1902</v>
      </c>
      <c r="H1009" s="25"/>
    </row>
    <row r="1010" spans="1:8" x14ac:dyDescent="0.25">
      <c r="A1010" s="89" t="s">
        <v>3107</v>
      </c>
      <c r="B1010" s="47" t="s">
        <v>1863</v>
      </c>
      <c r="C1010" s="89" t="s">
        <v>3103</v>
      </c>
      <c r="D1010" s="89" t="s">
        <v>4555</v>
      </c>
      <c r="E1010" s="35" t="s">
        <v>2272</v>
      </c>
      <c r="F1010" s="89" t="s">
        <v>3950</v>
      </c>
      <c r="G1010" s="29" t="s">
        <v>1902</v>
      </c>
      <c r="H1010" s="25"/>
    </row>
    <row r="1011" spans="1:8" x14ac:dyDescent="0.25">
      <c r="A1011" s="89" t="s">
        <v>3123</v>
      </c>
      <c r="B1011" s="47" t="s">
        <v>1863</v>
      </c>
      <c r="C1011" s="89" t="s">
        <v>320</v>
      </c>
      <c r="D1011" s="89" t="s">
        <v>4554</v>
      </c>
      <c r="E1011" s="35" t="s">
        <v>2272</v>
      </c>
      <c r="F1011" s="89" t="s">
        <v>3950</v>
      </c>
      <c r="G1011" s="29" t="s">
        <v>1902</v>
      </c>
      <c r="H1011" s="25"/>
    </row>
    <row r="1012" spans="1:8" x14ac:dyDescent="0.25">
      <c r="A1012" s="89" t="s">
        <v>3107</v>
      </c>
      <c r="B1012" s="47" t="s">
        <v>1875</v>
      </c>
      <c r="C1012" s="89">
        <v>1</v>
      </c>
      <c r="D1012" s="89">
        <v>0</v>
      </c>
      <c r="E1012" s="22" t="s">
        <v>3567</v>
      </c>
      <c r="F1012" s="89" t="s">
        <v>4404</v>
      </c>
      <c r="G1012" s="29" t="s">
        <v>1902</v>
      </c>
      <c r="H1012" s="25"/>
    </row>
    <row r="1013" spans="1:8" x14ac:dyDescent="0.25">
      <c r="A1013" s="89" t="s">
        <v>3123</v>
      </c>
      <c r="B1013" s="47" t="s">
        <v>1875</v>
      </c>
      <c r="C1013" s="89">
        <v>1</v>
      </c>
      <c r="D1013" s="89">
        <v>0</v>
      </c>
      <c r="E1013" s="22" t="s">
        <v>3567</v>
      </c>
      <c r="F1013" s="89" t="s">
        <v>4404</v>
      </c>
      <c r="G1013" s="29" t="s">
        <v>1902</v>
      </c>
      <c r="H1013" s="25"/>
    </row>
    <row r="1014" spans="1:8" x14ac:dyDescent="0.25">
      <c r="A1014" s="89" t="s">
        <v>1039</v>
      </c>
      <c r="B1014" s="47" t="s">
        <v>1881</v>
      </c>
      <c r="C1014" s="89" t="s">
        <v>320</v>
      </c>
      <c r="D1014" s="89" t="s">
        <v>920</v>
      </c>
      <c r="E1014" s="22" t="s">
        <v>3567</v>
      </c>
      <c r="F1014" s="89" t="s">
        <v>4404</v>
      </c>
      <c r="G1014" s="29" t="s">
        <v>1902</v>
      </c>
      <c r="H1014" s="25"/>
    </row>
    <row r="1015" spans="1:8" x14ac:dyDescent="0.25">
      <c r="A1015" s="89" t="s">
        <v>1039</v>
      </c>
      <c r="B1015" s="47" t="s">
        <v>1882</v>
      </c>
      <c r="C1015" s="89">
        <v>0</v>
      </c>
      <c r="D1015" s="89">
        <v>1</v>
      </c>
      <c r="E1015" s="22" t="s">
        <v>3567</v>
      </c>
      <c r="F1015" s="89" t="s">
        <v>4404</v>
      </c>
      <c r="G1015" s="29" t="s">
        <v>1902</v>
      </c>
      <c r="H1015" s="25"/>
    </row>
    <row r="1016" spans="1:8" x14ac:dyDescent="0.25">
      <c r="A1016" s="89" t="s">
        <v>1039</v>
      </c>
      <c r="B1016" s="47" t="s">
        <v>1885</v>
      </c>
      <c r="C1016" s="89">
        <v>1</v>
      </c>
      <c r="D1016" s="89">
        <v>0</v>
      </c>
      <c r="E1016" s="22" t="s">
        <v>3567</v>
      </c>
      <c r="F1016" s="89" t="s">
        <v>4404</v>
      </c>
      <c r="G1016" s="29" t="s">
        <v>1902</v>
      </c>
      <c r="H1016" s="25"/>
    </row>
    <row r="1017" spans="1:8" x14ac:dyDescent="0.25">
      <c r="A1017" s="89" t="s">
        <v>1174</v>
      </c>
      <c r="B1017" s="47" t="s">
        <v>1881</v>
      </c>
      <c r="C1017" s="89" t="s">
        <v>320</v>
      </c>
      <c r="D1017" s="89" t="s">
        <v>920</v>
      </c>
      <c r="E1017" s="22" t="s">
        <v>3567</v>
      </c>
      <c r="F1017" s="89" t="s">
        <v>4404</v>
      </c>
      <c r="G1017" s="29" t="s">
        <v>1902</v>
      </c>
      <c r="H1017" s="25"/>
    </row>
    <row r="1018" spans="1:8" x14ac:dyDescent="0.25">
      <c r="A1018" s="89" t="s">
        <v>1174</v>
      </c>
      <c r="B1018" s="47" t="s">
        <v>1882</v>
      </c>
      <c r="C1018" s="89">
        <v>0</v>
      </c>
      <c r="D1018" s="89">
        <v>1</v>
      </c>
      <c r="E1018" s="22" t="s">
        <v>3567</v>
      </c>
      <c r="F1018" s="89" t="s">
        <v>4404</v>
      </c>
      <c r="G1018" s="29" t="s">
        <v>1902</v>
      </c>
      <c r="H1018" s="25"/>
    </row>
    <row r="1019" spans="1:8" x14ac:dyDescent="0.25">
      <c r="A1019" s="89" t="s">
        <v>1174</v>
      </c>
      <c r="B1019" s="47" t="s">
        <v>1885</v>
      </c>
      <c r="C1019" s="89">
        <v>1</v>
      </c>
      <c r="D1019" s="89">
        <v>0</v>
      </c>
      <c r="E1019" s="22" t="s">
        <v>3567</v>
      </c>
      <c r="F1019" s="89" t="s">
        <v>4404</v>
      </c>
      <c r="G1019" s="29" t="s">
        <v>1902</v>
      </c>
      <c r="H1019" s="25"/>
    </row>
    <row r="1020" spans="1:8" x14ac:dyDescent="0.25">
      <c r="A1020" s="89" t="s">
        <v>615</v>
      </c>
      <c r="B1020" s="47" t="s">
        <v>1892</v>
      </c>
      <c r="C1020" s="89" t="s">
        <v>320</v>
      </c>
      <c r="D1020" s="89" t="s">
        <v>598</v>
      </c>
      <c r="E1020" s="22" t="s">
        <v>3567</v>
      </c>
      <c r="F1020" s="89" t="s">
        <v>4404</v>
      </c>
      <c r="G1020" s="29" t="s">
        <v>1902</v>
      </c>
      <c r="H1020" s="25"/>
    </row>
    <row r="1021" spans="1:8" x14ac:dyDescent="0.25">
      <c r="A1021" s="89" t="s">
        <v>629</v>
      </c>
      <c r="B1021" s="47" t="s">
        <v>1892</v>
      </c>
      <c r="C1021" s="89" t="s">
        <v>320</v>
      </c>
      <c r="D1021" s="89" t="s">
        <v>598</v>
      </c>
      <c r="E1021" s="22" t="s">
        <v>3567</v>
      </c>
      <c r="F1021" s="89" t="s">
        <v>4404</v>
      </c>
      <c r="G1021" s="29" t="s">
        <v>1902</v>
      </c>
      <c r="H1021" s="25"/>
    </row>
    <row r="1022" spans="1:8" x14ac:dyDescent="0.25">
      <c r="A1022" s="89" t="s">
        <v>615</v>
      </c>
      <c r="B1022" s="47" t="s">
        <v>1895</v>
      </c>
      <c r="C1022" s="89">
        <v>0</v>
      </c>
      <c r="D1022" s="89">
        <v>1</v>
      </c>
      <c r="E1022" s="22" t="s">
        <v>3567</v>
      </c>
      <c r="F1022" s="89" t="s">
        <v>4404</v>
      </c>
      <c r="G1022" s="29" t="s">
        <v>1902</v>
      </c>
      <c r="H1022" s="25"/>
    </row>
    <row r="1023" spans="1:8" x14ac:dyDescent="0.25">
      <c r="A1023" s="89" t="s">
        <v>629</v>
      </c>
      <c r="B1023" s="47" t="s">
        <v>1895</v>
      </c>
      <c r="C1023" s="89">
        <v>0</v>
      </c>
      <c r="D1023" s="89">
        <v>1</v>
      </c>
      <c r="E1023" s="22" t="s">
        <v>3567</v>
      </c>
      <c r="F1023" s="89" t="s">
        <v>4404</v>
      </c>
      <c r="G1023" s="29" t="s">
        <v>1902</v>
      </c>
      <c r="H1023" s="25"/>
    </row>
    <row r="1024" spans="1:8" x14ac:dyDescent="0.25">
      <c r="A1024" s="89" t="s">
        <v>615</v>
      </c>
      <c r="B1024" s="47" t="s">
        <v>1896</v>
      </c>
      <c r="C1024" s="89">
        <v>1</v>
      </c>
      <c r="D1024" s="89">
        <v>0</v>
      </c>
      <c r="E1024" s="22" t="s">
        <v>3567</v>
      </c>
      <c r="F1024" s="89" t="s">
        <v>4404</v>
      </c>
      <c r="G1024" s="29" t="s">
        <v>1902</v>
      </c>
    </row>
    <row r="1025" spans="1:7" x14ac:dyDescent="0.25">
      <c r="A1025" s="89" t="s">
        <v>629</v>
      </c>
      <c r="B1025" s="47" t="s">
        <v>1896</v>
      </c>
      <c r="C1025" s="89">
        <v>1</v>
      </c>
      <c r="D1025" s="89">
        <v>0</v>
      </c>
      <c r="E1025" s="22" t="s">
        <v>3567</v>
      </c>
      <c r="F1025" s="89" t="s">
        <v>4404</v>
      </c>
      <c r="G1025" s="29" t="s">
        <v>1902</v>
      </c>
    </row>
    <row r="1026" spans="1:7" x14ac:dyDescent="0.25">
      <c r="A1026" s="89" t="s">
        <v>477</v>
      </c>
      <c r="B1026" s="47" t="s">
        <v>1892</v>
      </c>
      <c r="C1026" s="89" t="s">
        <v>320</v>
      </c>
      <c r="D1026" s="89" t="s">
        <v>2104</v>
      </c>
      <c r="E1026" s="60" t="s">
        <v>3954</v>
      </c>
      <c r="F1026" s="89" t="s">
        <v>4563</v>
      </c>
      <c r="G1026" s="29" t="s">
        <v>1902</v>
      </c>
    </row>
    <row r="1027" spans="1:7" x14ac:dyDescent="0.25">
      <c r="A1027" s="89" t="s">
        <v>492</v>
      </c>
      <c r="B1027" s="47" t="s">
        <v>1892</v>
      </c>
      <c r="C1027" s="89" t="s">
        <v>320</v>
      </c>
      <c r="D1027" s="89" t="s">
        <v>2104</v>
      </c>
      <c r="E1027" s="60" t="s">
        <v>3954</v>
      </c>
      <c r="F1027" s="89" t="s">
        <v>4563</v>
      </c>
      <c r="G1027" s="29" t="s">
        <v>1902</v>
      </c>
    </row>
    <row r="1028" spans="1:7" x14ac:dyDescent="0.25">
      <c r="A1028" s="89" t="s">
        <v>556</v>
      </c>
      <c r="B1028" s="47" t="s">
        <v>1892</v>
      </c>
      <c r="C1028" s="89" t="s">
        <v>320</v>
      </c>
      <c r="D1028" s="89" t="s">
        <v>2104</v>
      </c>
      <c r="E1028" s="60" t="s">
        <v>3954</v>
      </c>
      <c r="F1028" s="89" t="s">
        <v>4563</v>
      </c>
      <c r="G1028" s="29" t="s">
        <v>1902</v>
      </c>
    </row>
    <row r="1029" spans="1:7" x14ac:dyDescent="0.25">
      <c r="A1029" s="89" t="s">
        <v>581</v>
      </c>
      <c r="B1029" s="47" t="s">
        <v>1892</v>
      </c>
      <c r="C1029" s="89" t="s">
        <v>320</v>
      </c>
      <c r="D1029" s="89" t="s">
        <v>2104</v>
      </c>
      <c r="E1029" s="60" t="s">
        <v>3954</v>
      </c>
      <c r="F1029" s="89" t="s">
        <v>4563</v>
      </c>
      <c r="G1029" s="29" t="s">
        <v>1902</v>
      </c>
    </row>
    <row r="1030" spans="1:7" x14ac:dyDescent="0.25">
      <c r="A1030" s="89" t="s">
        <v>679</v>
      </c>
      <c r="B1030" s="47" t="s">
        <v>1892</v>
      </c>
      <c r="C1030" s="89" t="s">
        <v>320</v>
      </c>
      <c r="D1030" s="89" t="s">
        <v>2104</v>
      </c>
      <c r="E1030" s="60" t="s">
        <v>3954</v>
      </c>
      <c r="F1030" s="89" t="s">
        <v>4563</v>
      </c>
      <c r="G1030" s="29" t="s">
        <v>1902</v>
      </c>
    </row>
    <row r="1031" spans="1:7" x14ac:dyDescent="0.25">
      <c r="A1031" s="89" t="s">
        <v>708</v>
      </c>
      <c r="B1031" s="47" t="s">
        <v>1892</v>
      </c>
      <c r="C1031" s="89" t="s">
        <v>320</v>
      </c>
      <c r="D1031" s="89" t="s">
        <v>2104</v>
      </c>
      <c r="E1031" s="60" t="s">
        <v>3954</v>
      </c>
      <c r="F1031" s="89" t="s">
        <v>4563</v>
      </c>
      <c r="G1031" s="29" t="s">
        <v>1902</v>
      </c>
    </row>
    <row r="1032" spans="1:7" x14ac:dyDescent="0.25">
      <c r="A1032" s="89" t="s">
        <v>721</v>
      </c>
      <c r="B1032" s="47" t="s">
        <v>1892</v>
      </c>
      <c r="C1032" s="89" t="s">
        <v>320</v>
      </c>
      <c r="D1032" s="89" t="s">
        <v>2104</v>
      </c>
      <c r="E1032" s="60" t="s">
        <v>3954</v>
      </c>
      <c r="F1032" s="89" t="s">
        <v>4563</v>
      </c>
      <c r="G1032" s="29" t="s">
        <v>1902</v>
      </c>
    </row>
    <row r="1033" spans="1:7" x14ac:dyDescent="0.25">
      <c r="A1033" s="89" t="s">
        <v>803</v>
      </c>
      <c r="B1033" s="47" t="s">
        <v>1892</v>
      </c>
      <c r="C1033" s="89" t="s">
        <v>320</v>
      </c>
      <c r="D1033" s="89" t="s">
        <v>2104</v>
      </c>
      <c r="E1033" s="60" t="s">
        <v>3954</v>
      </c>
      <c r="F1033" s="89" t="s">
        <v>4563</v>
      </c>
      <c r="G1033" s="29" t="s">
        <v>1902</v>
      </c>
    </row>
    <row r="1034" spans="1:7" x14ac:dyDescent="0.25">
      <c r="A1034" s="89" t="s">
        <v>811</v>
      </c>
      <c r="B1034" s="47" t="s">
        <v>1892</v>
      </c>
      <c r="C1034" s="89" t="s">
        <v>320</v>
      </c>
      <c r="D1034" s="89" t="s">
        <v>2104</v>
      </c>
      <c r="E1034" s="60" t="s">
        <v>3954</v>
      </c>
      <c r="F1034" s="89" t="s">
        <v>4563</v>
      </c>
      <c r="G1034" s="29" t="s">
        <v>1902</v>
      </c>
    </row>
    <row r="1035" spans="1:7" x14ac:dyDescent="0.25">
      <c r="A1035" s="89" t="s">
        <v>818</v>
      </c>
      <c r="B1035" s="47" t="s">
        <v>1892</v>
      </c>
      <c r="C1035" s="89" t="s">
        <v>320</v>
      </c>
      <c r="D1035" s="89" t="s">
        <v>2104</v>
      </c>
      <c r="E1035" s="60" t="s">
        <v>3954</v>
      </c>
      <c r="F1035" s="89" t="s">
        <v>4563</v>
      </c>
      <c r="G1035" s="29" t="s">
        <v>1902</v>
      </c>
    </row>
    <row r="1036" spans="1:7" x14ac:dyDescent="0.25">
      <c r="A1036" s="89" t="s">
        <v>882</v>
      </c>
      <c r="B1036" s="47" t="s">
        <v>1892</v>
      </c>
      <c r="C1036" s="89" t="s">
        <v>320</v>
      </c>
      <c r="D1036" s="89" t="s">
        <v>2104</v>
      </c>
      <c r="E1036" s="60" t="s">
        <v>3954</v>
      </c>
      <c r="F1036" s="89" t="s">
        <v>4563</v>
      </c>
      <c r="G1036" s="29" t="s">
        <v>1902</v>
      </c>
    </row>
    <row r="1037" spans="1:7" x14ac:dyDescent="0.25">
      <c r="A1037" s="89" t="s">
        <v>899</v>
      </c>
      <c r="B1037" s="47" t="s">
        <v>1892</v>
      </c>
      <c r="C1037" s="89" t="s">
        <v>320</v>
      </c>
      <c r="D1037" s="89" t="s">
        <v>2104</v>
      </c>
      <c r="E1037" s="60" t="s">
        <v>3954</v>
      </c>
      <c r="F1037" s="89" t="s">
        <v>4563</v>
      </c>
      <c r="G1037" s="29" t="s">
        <v>1902</v>
      </c>
    </row>
    <row r="1038" spans="1:7" x14ac:dyDescent="0.25">
      <c r="A1038" s="89" t="s">
        <v>922</v>
      </c>
      <c r="B1038" s="47" t="s">
        <v>1892</v>
      </c>
      <c r="C1038" s="89" t="s">
        <v>320</v>
      </c>
      <c r="D1038" s="89" t="s">
        <v>2104</v>
      </c>
      <c r="E1038" s="60" t="s">
        <v>3954</v>
      </c>
      <c r="F1038" s="89" t="s">
        <v>4563</v>
      </c>
      <c r="G1038" s="29" t="s">
        <v>1902</v>
      </c>
    </row>
    <row r="1039" spans="1:7" x14ac:dyDescent="0.25">
      <c r="A1039" s="89" t="s">
        <v>942</v>
      </c>
      <c r="B1039" s="47" t="s">
        <v>1892</v>
      </c>
      <c r="C1039" s="89" t="s">
        <v>320</v>
      </c>
      <c r="D1039" s="89" t="s">
        <v>2104</v>
      </c>
      <c r="E1039" s="60" t="s">
        <v>3954</v>
      </c>
      <c r="F1039" s="89" t="s">
        <v>4563</v>
      </c>
      <c r="G1039" s="29" t="s">
        <v>1902</v>
      </c>
    </row>
    <row r="1040" spans="1:7" x14ac:dyDescent="0.25">
      <c r="A1040" s="89" t="s">
        <v>955</v>
      </c>
      <c r="B1040" s="47" t="s">
        <v>1892</v>
      </c>
      <c r="C1040" s="89" t="s">
        <v>320</v>
      </c>
      <c r="D1040" s="89" t="s">
        <v>2104</v>
      </c>
      <c r="E1040" s="60" t="s">
        <v>3954</v>
      </c>
      <c r="F1040" s="89" t="s">
        <v>4563</v>
      </c>
      <c r="G1040" s="29" t="s">
        <v>1902</v>
      </c>
    </row>
    <row r="1041" spans="1:7" x14ac:dyDescent="0.25">
      <c r="A1041" s="89" t="s">
        <v>967</v>
      </c>
      <c r="B1041" s="47" t="s">
        <v>1892</v>
      </c>
      <c r="C1041" s="89" t="s">
        <v>320</v>
      </c>
      <c r="D1041" s="89" t="s">
        <v>2104</v>
      </c>
      <c r="E1041" s="60" t="s">
        <v>3954</v>
      </c>
      <c r="F1041" s="89" t="s">
        <v>4563</v>
      </c>
      <c r="G1041" s="29" t="s">
        <v>1902</v>
      </c>
    </row>
    <row r="1042" spans="1:7" x14ac:dyDescent="0.25">
      <c r="A1042" s="89" t="s">
        <v>976</v>
      </c>
      <c r="B1042" s="47" t="s">
        <v>1892</v>
      </c>
      <c r="C1042" s="89" t="s">
        <v>320</v>
      </c>
      <c r="D1042" s="89" t="s">
        <v>2104</v>
      </c>
      <c r="E1042" s="60" t="s">
        <v>3954</v>
      </c>
      <c r="F1042" s="89" t="s">
        <v>4563</v>
      </c>
      <c r="G1042" s="29" t="s">
        <v>1902</v>
      </c>
    </row>
    <row r="1043" spans="1:7" x14ac:dyDescent="0.25">
      <c r="A1043" s="89" t="s">
        <v>993</v>
      </c>
      <c r="B1043" s="47" t="s">
        <v>1892</v>
      </c>
      <c r="C1043" s="89" t="s">
        <v>320</v>
      </c>
      <c r="D1043" s="89" t="s">
        <v>2104</v>
      </c>
      <c r="E1043" s="60" t="s">
        <v>3954</v>
      </c>
      <c r="F1043" s="89" t="s">
        <v>4563</v>
      </c>
      <c r="G1043" s="29" t="s">
        <v>1902</v>
      </c>
    </row>
    <row r="1044" spans="1:7" x14ac:dyDescent="0.25">
      <c r="A1044" s="89" t="s">
        <v>1015</v>
      </c>
      <c r="B1044" s="47" t="s">
        <v>1892</v>
      </c>
      <c r="C1044" s="89" t="s">
        <v>320</v>
      </c>
      <c r="D1044" s="89" t="s">
        <v>2104</v>
      </c>
      <c r="E1044" s="60" t="s">
        <v>3954</v>
      </c>
      <c r="F1044" s="89" t="s">
        <v>4563</v>
      </c>
      <c r="G1044" s="29" t="s">
        <v>1902</v>
      </c>
    </row>
    <row r="1045" spans="1:7" x14ac:dyDescent="0.25">
      <c r="A1045" s="89" t="s">
        <v>1026</v>
      </c>
      <c r="B1045" s="47" t="s">
        <v>1892</v>
      </c>
      <c r="C1045" s="89" t="s">
        <v>320</v>
      </c>
      <c r="D1045" s="89" t="s">
        <v>2104</v>
      </c>
      <c r="E1045" s="60" t="s">
        <v>3954</v>
      </c>
      <c r="F1045" s="89" t="s">
        <v>4563</v>
      </c>
      <c r="G1045" s="29" t="s">
        <v>1902</v>
      </c>
    </row>
    <row r="1046" spans="1:7" x14ac:dyDescent="0.25">
      <c r="A1046" s="89" t="s">
        <v>1238</v>
      </c>
      <c r="B1046" s="47" t="s">
        <v>1892</v>
      </c>
      <c r="C1046" s="89" t="s">
        <v>320</v>
      </c>
      <c r="D1046" s="89" t="s">
        <v>2104</v>
      </c>
      <c r="E1046" s="60" t="s">
        <v>3954</v>
      </c>
      <c r="F1046" s="89" t="s">
        <v>4563</v>
      </c>
      <c r="G1046" s="29" t="s">
        <v>1902</v>
      </c>
    </row>
    <row r="1047" spans="1:7" x14ac:dyDescent="0.25">
      <c r="A1047" s="89" t="s">
        <v>1256</v>
      </c>
      <c r="B1047" s="47" t="s">
        <v>1892</v>
      </c>
      <c r="C1047" s="89" t="s">
        <v>320</v>
      </c>
      <c r="D1047" s="89" t="s">
        <v>2104</v>
      </c>
      <c r="E1047" s="60" t="s">
        <v>3954</v>
      </c>
      <c r="F1047" s="89" t="s">
        <v>4563</v>
      </c>
      <c r="G1047" s="29" t="s">
        <v>1902</v>
      </c>
    </row>
    <row r="1048" spans="1:7" x14ac:dyDescent="0.25">
      <c r="A1048" s="89" t="s">
        <v>2126</v>
      </c>
      <c r="B1048" s="47" t="s">
        <v>1892</v>
      </c>
      <c r="C1048" s="89" t="s">
        <v>320</v>
      </c>
      <c r="D1048" s="89" t="s">
        <v>2104</v>
      </c>
      <c r="E1048" s="60" t="s">
        <v>3954</v>
      </c>
      <c r="F1048" s="89" t="s">
        <v>4563</v>
      </c>
      <c r="G1048" s="29" t="s">
        <v>1902</v>
      </c>
    </row>
    <row r="1049" spans="1:7" x14ac:dyDescent="0.25">
      <c r="A1049" s="89" t="s">
        <v>2145</v>
      </c>
      <c r="B1049" s="47" t="s">
        <v>1892</v>
      </c>
      <c r="C1049" s="89" t="s">
        <v>320</v>
      </c>
      <c r="D1049" s="89" t="s">
        <v>2104</v>
      </c>
      <c r="E1049" s="60" t="s">
        <v>3954</v>
      </c>
      <c r="F1049" s="89" t="s">
        <v>4563</v>
      </c>
      <c r="G1049" s="29" t="s">
        <v>1902</v>
      </c>
    </row>
    <row r="1050" spans="1:7" x14ac:dyDescent="0.25">
      <c r="A1050" s="89" t="s">
        <v>2317</v>
      </c>
      <c r="B1050" s="47" t="s">
        <v>1892</v>
      </c>
      <c r="C1050" s="89" t="s">
        <v>3554</v>
      </c>
      <c r="D1050" s="89" t="s">
        <v>2104</v>
      </c>
      <c r="E1050" s="60" t="s">
        <v>3954</v>
      </c>
      <c r="F1050" s="89" t="s">
        <v>4563</v>
      </c>
      <c r="G1050" s="29" t="s">
        <v>1902</v>
      </c>
    </row>
    <row r="1051" spans="1:7" x14ac:dyDescent="0.25">
      <c r="A1051" s="89" t="s">
        <v>2775</v>
      </c>
      <c r="B1051" s="47" t="s">
        <v>1892</v>
      </c>
      <c r="C1051" s="89" t="s">
        <v>320</v>
      </c>
      <c r="D1051" s="89" t="s">
        <v>2104</v>
      </c>
      <c r="E1051" s="60" t="s">
        <v>3954</v>
      </c>
      <c r="F1051" s="89" t="s">
        <v>4563</v>
      </c>
      <c r="G1051" s="29" t="s">
        <v>1902</v>
      </c>
    </row>
    <row r="1052" spans="1:7" x14ac:dyDescent="0.25">
      <c r="A1052" s="89" t="s">
        <v>2799</v>
      </c>
      <c r="B1052" s="47" t="s">
        <v>1892</v>
      </c>
      <c r="C1052" s="89" t="s">
        <v>320</v>
      </c>
      <c r="D1052" s="89" t="s">
        <v>2104</v>
      </c>
      <c r="E1052" s="60" t="s">
        <v>3954</v>
      </c>
      <c r="F1052" s="89" t="s">
        <v>4563</v>
      </c>
      <c r="G1052" s="29" t="s">
        <v>1902</v>
      </c>
    </row>
    <row r="1053" spans="1:7" x14ac:dyDescent="0.25">
      <c r="A1053" s="89" t="s">
        <v>2892</v>
      </c>
      <c r="B1053" s="47" t="s">
        <v>1892</v>
      </c>
      <c r="C1053" s="89" t="s">
        <v>320</v>
      </c>
      <c r="D1053" s="89" t="s">
        <v>2104</v>
      </c>
      <c r="E1053" s="60" t="s">
        <v>3954</v>
      </c>
      <c r="F1053" s="89" t="s">
        <v>4563</v>
      </c>
      <c r="G1053" s="29" t="s">
        <v>1902</v>
      </c>
    </row>
    <row r="1054" spans="1:7" x14ac:dyDescent="0.25">
      <c r="A1054" s="89" t="s">
        <v>2984</v>
      </c>
      <c r="B1054" s="47" t="s">
        <v>1892</v>
      </c>
      <c r="C1054" s="89" t="s">
        <v>320</v>
      </c>
      <c r="D1054" s="89" t="s">
        <v>2104</v>
      </c>
      <c r="E1054" s="60" t="s">
        <v>3954</v>
      </c>
      <c r="F1054" s="89" t="s">
        <v>4563</v>
      </c>
      <c r="G1054" s="29" t="s">
        <v>1902</v>
      </c>
    </row>
    <row r="1055" spans="1:7" x14ac:dyDescent="0.25">
      <c r="A1055" s="89" t="s">
        <v>3147</v>
      </c>
      <c r="B1055" s="47" t="s">
        <v>1892</v>
      </c>
      <c r="C1055" s="89" t="s">
        <v>320</v>
      </c>
      <c r="D1055" s="89" t="s">
        <v>2104</v>
      </c>
      <c r="E1055" s="60" t="s">
        <v>3954</v>
      </c>
      <c r="F1055" s="89" t="s">
        <v>4563</v>
      </c>
      <c r="G1055" s="29" t="s">
        <v>1902</v>
      </c>
    </row>
    <row r="1056" spans="1:7" x14ac:dyDescent="0.25">
      <c r="A1056" s="89" t="s">
        <v>3192</v>
      </c>
      <c r="B1056" s="47" t="s">
        <v>1892</v>
      </c>
      <c r="C1056" s="89" t="s">
        <v>320</v>
      </c>
      <c r="D1056" s="89" t="s">
        <v>2104</v>
      </c>
      <c r="E1056" s="60" t="s">
        <v>3954</v>
      </c>
      <c r="F1056" s="89" t="s">
        <v>4563</v>
      </c>
      <c r="G1056" s="29" t="s">
        <v>1902</v>
      </c>
    </row>
    <row r="1057" spans="1:7" x14ac:dyDescent="0.25">
      <c r="A1057" s="89" t="s">
        <v>3245</v>
      </c>
      <c r="B1057" s="47" t="s">
        <v>1892</v>
      </c>
      <c r="C1057" s="89" t="s">
        <v>320</v>
      </c>
      <c r="D1057" s="89" t="s">
        <v>2104</v>
      </c>
      <c r="E1057" s="60" t="s">
        <v>3954</v>
      </c>
      <c r="F1057" s="89" t="s">
        <v>4563</v>
      </c>
      <c r="G1057" s="29" t="s">
        <v>1902</v>
      </c>
    </row>
    <row r="1058" spans="1:7" x14ac:dyDescent="0.25">
      <c r="A1058" s="89" t="s">
        <v>3282</v>
      </c>
      <c r="B1058" s="47" t="s">
        <v>1892</v>
      </c>
      <c r="C1058" s="89" t="s">
        <v>320</v>
      </c>
      <c r="D1058" s="89" t="s">
        <v>2104</v>
      </c>
      <c r="E1058" s="60" t="s">
        <v>3954</v>
      </c>
      <c r="F1058" s="89" t="s">
        <v>4563</v>
      </c>
      <c r="G1058" s="29" t="s">
        <v>1902</v>
      </c>
    </row>
    <row r="1059" spans="1:7" x14ac:dyDescent="0.25">
      <c r="A1059" s="89" t="s">
        <v>3296</v>
      </c>
      <c r="B1059" s="47" t="s">
        <v>1892</v>
      </c>
      <c r="C1059" s="89" t="s">
        <v>320</v>
      </c>
      <c r="D1059" s="89" t="s">
        <v>2104</v>
      </c>
      <c r="E1059" s="60" t="s">
        <v>3954</v>
      </c>
      <c r="F1059" s="89" t="s">
        <v>4563</v>
      </c>
      <c r="G1059" s="29" t="s">
        <v>1902</v>
      </c>
    </row>
    <row r="1060" spans="1:7" x14ac:dyDescent="0.25">
      <c r="A1060" s="89" t="s">
        <v>3343</v>
      </c>
      <c r="B1060" s="47" t="s">
        <v>1892</v>
      </c>
      <c r="C1060" s="89" t="s">
        <v>320</v>
      </c>
      <c r="D1060" s="89" t="s">
        <v>2104</v>
      </c>
      <c r="E1060" s="60" t="s">
        <v>3954</v>
      </c>
      <c r="F1060" s="89" t="s">
        <v>4563</v>
      </c>
      <c r="G1060" s="29" t="s">
        <v>1902</v>
      </c>
    </row>
    <row r="1061" spans="1:7" x14ac:dyDescent="0.25">
      <c r="A1061" s="89" t="s">
        <v>3432</v>
      </c>
      <c r="B1061" s="47" t="s">
        <v>1892</v>
      </c>
      <c r="C1061" s="89" t="s">
        <v>320</v>
      </c>
      <c r="D1061" s="89" t="s">
        <v>2104</v>
      </c>
      <c r="E1061" s="60" t="s">
        <v>3954</v>
      </c>
      <c r="F1061" s="89" t="s">
        <v>4563</v>
      </c>
      <c r="G1061" s="29" t="s">
        <v>1902</v>
      </c>
    </row>
    <row r="1062" spans="1:7" x14ac:dyDescent="0.25">
      <c r="A1062" s="89" t="s">
        <v>3461</v>
      </c>
      <c r="B1062" s="47" t="s">
        <v>1892</v>
      </c>
      <c r="C1062" s="89" t="s">
        <v>320</v>
      </c>
      <c r="D1062" s="89" t="s">
        <v>2104</v>
      </c>
      <c r="E1062" s="60" t="s">
        <v>3954</v>
      </c>
      <c r="F1062" s="89" t="s">
        <v>4563</v>
      </c>
      <c r="G1062" s="29" t="s">
        <v>1902</v>
      </c>
    </row>
    <row r="1063" spans="1:7" x14ac:dyDescent="0.25">
      <c r="A1063" s="89" t="s">
        <v>3474</v>
      </c>
      <c r="B1063" s="47" t="s">
        <v>1892</v>
      </c>
      <c r="C1063" s="89" t="s">
        <v>320</v>
      </c>
      <c r="D1063" s="89" t="s">
        <v>2104</v>
      </c>
      <c r="E1063" s="60" t="s">
        <v>3954</v>
      </c>
      <c r="F1063" s="89" t="s">
        <v>4563</v>
      </c>
      <c r="G1063" s="29" t="s">
        <v>1902</v>
      </c>
    </row>
    <row r="1064" spans="1:7" x14ac:dyDescent="0.25">
      <c r="A1064" s="89" t="s">
        <v>3494</v>
      </c>
      <c r="B1064" s="47" t="s">
        <v>1892</v>
      </c>
      <c r="C1064" s="89" t="s">
        <v>320</v>
      </c>
      <c r="D1064" s="89" t="s">
        <v>2104</v>
      </c>
      <c r="E1064" s="60" t="s">
        <v>3954</v>
      </c>
      <c r="F1064" s="89" t="s">
        <v>4563</v>
      </c>
      <c r="G1064" s="29" t="s">
        <v>1902</v>
      </c>
    </row>
    <row r="1065" spans="1:7" x14ac:dyDescent="0.25">
      <c r="A1065" s="89" t="s">
        <v>3511</v>
      </c>
      <c r="B1065" s="47" t="s">
        <v>1892</v>
      </c>
      <c r="C1065" s="89" t="s">
        <v>320</v>
      </c>
      <c r="D1065" s="89" t="s">
        <v>2104</v>
      </c>
      <c r="E1065" s="60" t="s">
        <v>3954</v>
      </c>
      <c r="F1065" s="89" t="s">
        <v>4563</v>
      </c>
      <c r="G1065" s="29" t="s">
        <v>1902</v>
      </c>
    </row>
    <row r="1066" spans="1:7" x14ac:dyDescent="0.25">
      <c r="A1066" s="89" t="s">
        <v>3520</v>
      </c>
      <c r="B1066" s="47" t="s">
        <v>1892</v>
      </c>
      <c r="C1066" s="89" t="s">
        <v>320</v>
      </c>
      <c r="D1066" s="89" t="s">
        <v>2104</v>
      </c>
      <c r="E1066" s="60" t="s">
        <v>3954</v>
      </c>
      <c r="F1066" s="89" t="s">
        <v>4563</v>
      </c>
      <c r="G1066" s="29" t="s">
        <v>1902</v>
      </c>
    </row>
    <row r="1067" spans="1:7" x14ac:dyDescent="0.25">
      <c r="A1067" s="89" t="s">
        <v>3975</v>
      </c>
      <c r="B1067" s="47" t="s">
        <v>1892</v>
      </c>
      <c r="C1067" s="89" t="s">
        <v>320</v>
      </c>
      <c r="D1067" s="89" t="s">
        <v>2104</v>
      </c>
      <c r="E1067" s="60" t="s">
        <v>3954</v>
      </c>
      <c r="F1067" s="89" t="s">
        <v>4563</v>
      </c>
      <c r="G1067" s="29" t="s">
        <v>1902</v>
      </c>
    </row>
    <row r="1068" spans="1:7" x14ac:dyDescent="0.25">
      <c r="A1068" s="89" t="s">
        <v>477</v>
      </c>
      <c r="B1068" s="47" t="s">
        <v>1896</v>
      </c>
      <c r="C1068" s="89">
        <v>1</v>
      </c>
      <c r="D1068" s="89">
        <v>0</v>
      </c>
      <c r="E1068" s="60" t="s">
        <v>3954</v>
      </c>
      <c r="F1068" s="89" t="s">
        <v>4563</v>
      </c>
      <c r="G1068" s="29" t="s">
        <v>1902</v>
      </c>
    </row>
    <row r="1069" spans="1:7" x14ac:dyDescent="0.25">
      <c r="A1069" s="89" t="s">
        <v>492</v>
      </c>
      <c r="B1069" s="47" t="s">
        <v>1896</v>
      </c>
      <c r="C1069" s="89">
        <v>1</v>
      </c>
      <c r="D1069" s="89">
        <v>0</v>
      </c>
      <c r="E1069" s="60" t="s">
        <v>3954</v>
      </c>
      <c r="F1069" s="89" t="s">
        <v>4563</v>
      </c>
      <c r="G1069" s="29" t="s">
        <v>1902</v>
      </c>
    </row>
    <row r="1070" spans="1:7" x14ac:dyDescent="0.25">
      <c r="A1070" s="89" t="s">
        <v>556</v>
      </c>
      <c r="B1070" s="47" t="s">
        <v>1896</v>
      </c>
      <c r="C1070" s="89">
        <v>1</v>
      </c>
      <c r="D1070" s="89">
        <v>0</v>
      </c>
      <c r="E1070" s="60" t="s">
        <v>3954</v>
      </c>
      <c r="F1070" s="89" t="s">
        <v>4563</v>
      </c>
      <c r="G1070" s="29" t="s">
        <v>1902</v>
      </c>
    </row>
    <row r="1071" spans="1:7" x14ac:dyDescent="0.25">
      <c r="A1071" s="89" t="s">
        <v>581</v>
      </c>
      <c r="B1071" s="47" t="s">
        <v>1896</v>
      </c>
      <c r="C1071" s="89">
        <v>1</v>
      </c>
      <c r="D1071" s="89">
        <v>0</v>
      </c>
      <c r="E1071" s="60" t="s">
        <v>3954</v>
      </c>
      <c r="F1071" s="89" t="s">
        <v>4563</v>
      </c>
      <c r="G1071" s="29" t="s">
        <v>1902</v>
      </c>
    </row>
    <row r="1072" spans="1:7" x14ac:dyDescent="0.25">
      <c r="A1072" s="89" t="s">
        <v>679</v>
      </c>
      <c r="B1072" s="47" t="s">
        <v>1896</v>
      </c>
      <c r="C1072" s="89">
        <v>1</v>
      </c>
      <c r="D1072" s="89">
        <v>0</v>
      </c>
      <c r="E1072" s="60" t="s">
        <v>3954</v>
      </c>
      <c r="F1072" s="89" t="s">
        <v>4563</v>
      </c>
      <c r="G1072" s="29" t="s">
        <v>1902</v>
      </c>
    </row>
    <row r="1073" spans="1:7" x14ac:dyDescent="0.25">
      <c r="A1073" s="89" t="s">
        <v>708</v>
      </c>
      <c r="B1073" s="47" t="s">
        <v>1896</v>
      </c>
      <c r="C1073" s="89">
        <v>1</v>
      </c>
      <c r="D1073" s="89">
        <v>0</v>
      </c>
      <c r="E1073" s="60" t="s">
        <v>3954</v>
      </c>
      <c r="F1073" s="89" t="s">
        <v>4563</v>
      </c>
      <c r="G1073" s="29" t="s">
        <v>1902</v>
      </c>
    </row>
    <row r="1074" spans="1:7" x14ac:dyDescent="0.25">
      <c r="A1074" s="89" t="s">
        <v>721</v>
      </c>
      <c r="B1074" s="47" t="s">
        <v>1896</v>
      </c>
      <c r="C1074" s="89">
        <v>1</v>
      </c>
      <c r="D1074" s="89">
        <v>0</v>
      </c>
      <c r="E1074" s="60" t="s">
        <v>3954</v>
      </c>
      <c r="F1074" s="89" t="s">
        <v>4563</v>
      </c>
      <c r="G1074" s="29" t="s">
        <v>1902</v>
      </c>
    </row>
    <row r="1075" spans="1:7" x14ac:dyDescent="0.25">
      <c r="A1075" s="89" t="s">
        <v>803</v>
      </c>
      <c r="B1075" s="47" t="s">
        <v>1896</v>
      </c>
      <c r="C1075" s="89">
        <v>1</v>
      </c>
      <c r="D1075" s="89">
        <v>0</v>
      </c>
      <c r="E1075" s="60" t="s">
        <v>3954</v>
      </c>
      <c r="F1075" s="89" t="s">
        <v>4563</v>
      </c>
      <c r="G1075" s="29" t="s">
        <v>1902</v>
      </c>
    </row>
    <row r="1076" spans="1:7" x14ac:dyDescent="0.25">
      <c r="A1076" s="89" t="s">
        <v>811</v>
      </c>
      <c r="B1076" s="47" t="s">
        <v>1896</v>
      </c>
      <c r="C1076" s="89">
        <v>1</v>
      </c>
      <c r="D1076" s="89">
        <v>0</v>
      </c>
      <c r="E1076" s="60" t="s">
        <v>3954</v>
      </c>
      <c r="F1076" s="89" t="s">
        <v>4563</v>
      </c>
      <c r="G1076" s="29" t="s">
        <v>1902</v>
      </c>
    </row>
    <row r="1077" spans="1:7" x14ac:dyDescent="0.25">
      <c r="A1077" s="89" t="s">
        <v>818</v>
      </c>
      <c r="B1077" s="47" t="s">
        <v>1896</v>
      </c>
      <c r="C1077" s="89">
        <v>1</v>
      </c>
      <c r="D1077" s="89">
        <v>0</v>
      </c>
      <c r="E1077" s="60" t="s">
        <v>3954</v>
      </c>
      <c r="F1077" s="89" t="s">
        <v>4563</v>
      </c>
      <c r="G1077" s="29" t="s">
        <v>1902</v>
      </c>
    </row>
    <row r="1078" spans="1:7" x14ac:dyDescent="0.25">
      <c r="A1078" s="89" t="s">
        <v>882</v>
      </c>
      <c r="B1078" s="47" t="s">
        <v>1896</v>
      </c>
      <c r="C1078" s="89">
        <v>1</v>
      </c>
      <c r="D1078" s="89">
        <v>0</v>
      </c>
      <c r="E1078" s="60" t="s">
        <v>3954</v>
      </c>
      <c r="F1078" s="89" t="s">
        <v>4563</v>
      </c>
      <c r="G1078" s="29" t="s">
        <v>1902</v>
      </c>
    </row>
    <row r="1079" spans="1:7" x14ac:dyDescent="0.25">
      <c r="A1079" s="89" t="s">
        <v>899</v>
      </c>
      <c r="B1079" s="47" t="s">
        <v>1896</v>
      </c>
      <c r="C1079" s="89">
        <v>1</v>
      </c>
      <c r="D1079" s="89">
        <v>0</v>
      </c>
      <c r="E1079" s="60" t="s">
        <v>3954</v>
      </c>
      <c r="F1079" s="89" t="s">
        <v>4563</v>
      </c>
      <c r="G1079" s="29" t="s">
        <v>1902</v>
      </c>
    </row>
    <row r="1080" spans="1:7" x14ac:dyDescent="0.25">
      <c r="A1080" s="89" t="s">
        <v>922</v>
      </c>
      <c r="B1080" s="47" t="s">
        <v>1896</v>
      </c>
      <c r="C1080" s="89">
        <v>1</v>
      </c>
      <c r="D1080" s="89">
        <v>0</v>
      </c>
      <c r="E1080" s="60" t="s">
        <v>3954</v>
      </c>
      <c r="F1080" s="89" t="s">
        <v>4563</v>
      </c>
      <c r="G1080" s="29" t="s">
        <v>1902</v>
      </c>
    </row>
    <row r="1081" spans="1:7" x14ac:dyDescent="0.25">
      <c r="A1081" s="89" t="s">
        <v>942</v>
      </c>
      <c r="B1081" s="47" t="s">
        <v>1896</v>
      </c>
      <c r="C1081" s="89">
        <v>1</v>
      </c>
      <c r="D1081" s="89">
        <v>0</v>
      </c>
      <c r="E1081" s="60" t="s">
        <v>3954</v>
      </c>
      <c r="F1081" s="89" t="s">
        <v>4563</v>
      </c>
      <c r="G1081" s="29" t="s">
        <v>1902</v>
      </c>
    </row>
    <row r="1082" spans="1:7" x14ac:dyDescent="0.25">
      <c r="A1082" s="89" t="s">
        <v>955</v>
      </c>
      <c r="B1082" s="47" t="s">
        <v>1896</v>
      </c>
      <c r="C1082" s="89">
        <v>1</v>
      </c>
      <c r="D1082" s="89">
        <v>0</v>
      </c>
      <c r="E1082" s="60" t="s">
        <v>3954</v>
      </c>
      <c r="F1082" s="89" t="s">
        <v>4563</v>
      </c>
      <c r="G1082" s="29" t="s">
        <v>1902</v>
      </c>
    </row>
    <row r="1083" spans="1:7" x14ac:dyDescent="0.25">
      <c r="A1083" s="89" t="s">
        <v>967</v>
      </c>
      <c r="B1083" s="47" t="s">
        <v>1896</v>
      </c>
      <c r="C1083" s="89">
        <v>1</v>
      </c>
      <c r="D1083" s="89">
        <v>0</v>
      </c>
      <c r="E1083" s="60" t="s">
        <v>3954</v>
      </c>
      <c r="F1083" s="89" t="s">
        <v>4563</v>
      </c>
      <c r="G1083" s="29" t="s">
        <v>1902</v>
      </c>
    </row>
    <row r="1084" spans="1:7" x14ac:dyDescent="0.25">
      <c r="A1084" s="89" t="s">
        <v>976</v>
      </c>
      <c r="B1084" s="47" t="s">
        <v>1896</v>
      </c>
      <c r="C1084" s="89">
        <v>1</v>
      </c>
      <c r="D1084" s="89">
        <v>0</v>
      </c>
      <c r="E1084" s="60" t="s">
        <v>3954</v>
      </c>
      <c r="F1084" s="89" t="s">
        <v>4563</v>
      </c>
      <c r="G1084" s="29" t="s">
        <v>1902</v>
      </c>
    </row>
    <row r="1085" spans="1:7" x14ac:dyDescent="0.25">
      <c r="A1085" s="89" t="s">
        <v>993</v>
      </c>
      <c r="B1085" s="47" t="s">
        <v>1896</v>
      </c>
      <c r="C1085" s="89">
        <v>1</v>
      </c>
      <c r="D1085" s="89">
        <v>0</v>
      </c>
      <c r="E1085" s="60" t="s">
        <v>3954</v>
      </c>
      <c r="F1085" s="89" t="s">
        <v>4563</v>
      </c>
      <c r="G1085" s="29" t="s">
        <v>1902</v>
      </c>
    </row>
    <row r="1086" spans="1:7" x14ac:dyDescent="0.25">
      <c r="A1086" s="89" t="s">
        <v>1015</v>
      </c>
      <c r="B1086" s="47" t="s">
        <v>1896</v>
      </c>
      <c r="C1086" s="89">
        <v>1</v>
      </c>
      <c r="D1086" s="89">
        <v>0</v>
      </c>
      <c r="E1086" s="60" t="s">
        <v>3954</v>
      </c>
      <c r="F1086" s="89" t="s">
        <v>4563</v>
      </c>
      <c r="G1086" s="29" t="s">
        <v>1902</v>
      </c>
    </row>
    <row r="1087" spans="1:7" x14ac:dyDescent="0.25">
      <c r="A1087" s="89" t="s">
        <v>1026</v>
      </c>
      <c r="B1087" s="47" t="s">
        <v>1896</v>
      </c>
      <c r="C1087" s="89">
        <v>1</v>
      </c>
      <c r="D1087" s="89">
        <v>0</v>
      </c>
      <c r="E1087" s="60" t="s">
        <v>3954</v>
      </c>
      <c r="F1087" s="89" t="s">
        <v>4563</v>
      </c>
      <c r="G1087" s="29" t="s">
        <v>1902</v>
      </c>
    </row>
    <row r="1088" spans="1:7" x14ac:dyDescent="0.25">
      <c r="A1088" s="89" t="s">
        <v>1238</v>
      </c>
      <c r="B1088" s="47" t="s">
        <v>1896</v>
      </c>
      <c r="C1088" s="89">
        <v>1</v>
      </c>
      <c r="D1088" s="89">
        <v>0</v>
      </c>
      <c r="E1088" s="60" t="s">
        <v>3954</v>
      </c>
      <c r="F1088" s="89" t="s">
        <v>4563</v>
      </c>
      <c r="G1088" s="29" t="s">
        <v>1902</v>
      </c>
    </row>
    <row r="1089" spans="1:8" x14ac:dyDescent="0.25">
      <c r="A1089" s="89" t="s">
        <v>1256</v>
      </c>
      <c r="B1089" s="47" t="s">
        <v>1896</v>
      </c>
      <c r="C1089" s="89">
        <v>1</v>
      </c>
      <c r="D1089" s="89">
        <v>0</v>
      </c>
      <c r="E1089" s="60" t="s">
        <v>3954</v>
      </c>
      <c r="F1089" s="89" t="s">
        <v>4563</v>
      </c>
      <c r="G1089" s="29" t="s">
        <v>1902</v>
      </c>
    </row>
    <row r="1090" spans="1:8" x14ac:dyDescent="0.25">
      <c r="A1090" s="89" t="s">
        <v>2126</v>
      </c>
      <c r="B1090" s="47" t="s">
        <v>1896</v>
      </c>
      <c r="C1090" s="89">
        <v>1</v>
      </c>
      <c r="D1090" s="89">
        <v>0</v>
      </c>
      <c r="E1090" s="60" t="s">
        <v>3954</v>
      </c>
      <c r="F1090" s="89" t="s">
        <v>4563</v>
      </c>
      <c r="G1090" s="29" t="s">
        <v>1902</v>
      </c>
    </row>
    <row r="1091" spans="1:8" x14ac:dyDescent="0.25">
      <c r="A1091" s="89" t="s">
        <v>2145</v>
      </c>
      <c r="B1091" s="47" t="s">
        <v>1896</v>
      </c>
      <c r="C1091" s="89">
        <v>1</v>
      </c>
      <c r="D1091" s="89">
        <v>0</v>
      </c>
      <c r="E1091" s="60" t="s">
        <v>3954</v>
      </c>
      <c r="F1091" s="89" t="s">
        <v>4563</v>
      </c>
      <c r="G1091" s="29" t="s">
        <v>1902</v>
      </c>
    </row>
    <row r="1092" spans="1:8" x14ac:dyDescent="0.25">
      <c r="A1092" s="89" t="s">
        <v>2317</v>
      </c>
      <c r="B1092" s="47" t="s">
        <v>1896</v>
      </c>
      <c r="C1092" s="89">
        <v>1</v>
      </c>
      <c r="D1092" s="89">
        <v>0</v>
      </c>
      <c r="E1092" s="60" t="s">
        <v>3954</v>
      </c>
      <c r="F1092" s="89" t="s">
        <v>4563</v>
      </c>
      <c r="G1092" s="29" t="s">
        <v>1902</v>
      </c>
    </row>
    <row r="1093" spans="1:8" x14ac:dyDescent="0.25">
      <c r="A1093" s="89" t="s">
        <v>2775</v>
      </c>
      <c r="B1093" s="47" t="s">
        <v>1896</v>
      </c>
      <c r="C1093" s="89">
        <v>1</v>
      </c>
      <c r="D1093" s="89">
        <v>0</v>
      </c>
      <c r="E1093" s="60" t="s">
        <v>3954</v>
      </c>
      <c r="F1093" s="89" t="s">
        <v>4563</v>
      </c>
      <c r="G1093" s="29" t="s">
        <v>1902</v>
      </c>
    </row>
    <row r="1094" spans="1:8" x14ac:dyDescent="0.25">
      <c r="A1094" s="89" t="s">
        <v>2799</v>
      </c>
      <c r="B1094" s="47" t="s">
        <v>1896</v>
      </c>
      <c r="C1094" s="89">
        <v>1</v>
      </c>
      <c r="D1094" s="89">
        <v>0</v>
      </c>
      <c r="E1094" s="60" t="s">
        <v>3954</v>
      </c>
      <c r="F1094" s="89" t="s">
        <v>4563</v>
      </c>
      <c r="G1094" s="29" t="s">
        <v>1902</v>
      </c>
    </row>
    <row r="1095" spans="1:8" x14ac:dyDescent="0.25">
      <c r="A1095" s="89" t="s">
        <v>2892</v>
      </c>
      <c r="B1095" s="47" t="s">
        <v>1896</v>
      </c>
      <c r="C1095" s="89">
        <v>1</v>
      </c>
      <c r="D1095" s="89">
        <v>0</v>
      </c>
      <c r="E1095" s="60" t="s">
        <v>3954</v>
      </c>
      <c r="F1095" s="89" t="s">
        <v>4563</v>
      </c>
      <c r="G1095" s="29" t="s">
        <v>1902</v>
      </c>
    </row>
    <row r="1096" spans="1:8" x14ac:dyDescent="0.25">
      <c r="A1096" s="89" t="s">
        <v>2984</v>
      </c>
      <c r="B1096" s="47" t="s">
        <v>1896</v>
      </c>
      <c r="C1096" s="89">
        <v>1</v>
      </c>
      <c r="D1096" s="89">
        <v>0</v>
      </c>
      <c r="E1096" s="60" t="s">
        <v>3954</v>
      </c>
      <c r="F1096" s="89" t="s">
        <v>4563</v>
      </c>
      <c r="G1096" s="29" t="s">
        <v>1902</v>
      </c>
    </row>
    <row r="1097" spans="1:8" x14ac:dyDescent="0.25">
      <c r="A1097" s="89" t="s">
        <v>3147</v>
      </c>
      <c r="B1097" s="47" t="s">
        <v>1896</v>
      </c>
      <c r="C1097" s="89">
        <v>1</v>
      </c>
      <c r="D1097" s="89">
        <v>0</v>
      </c>
      <c r="E1097" s="60" t="s">
        <v>3954</v>
      </c>
      <c r="F1097" s="89" t="s">
        <v>4563</v>
      </c>
      <c r="G1097" s="29" t="s">
        <v>1902</v>
      </c>
    </row>
    <row r="1098" spans="1:8" x14ac:dyDescent="0.25">
      <c r="A1098" s="89" t="s">
        <v>3192</v>
      </c>
      <c r="B1098" s="47" t="s">
        <v>1896</v>
      </c>
      <c r="C1098" s="89">
        <v>1</v>
      </c>
      <c r="D1098" s="89">
        <v>0</v>
      </c>
      <c r="E1098" s="60" t="s">
        <v>3954</v>
      </c>
      <c r="F1098" s="89" t="s">
        <v>4563</v>
      </c>
      <c r="G1098" s="29" t="s">
        <v>1902</v>
      </c>
    </row>
    <row r="1099" spans="1:8" x14ac:dyDescent="0.25">
      <c r="A1099" s="89" t="s">
        <v>3245</v>
      </c>
      <c r="B1099" s="47" t="s">
        <v>1896</v>
      </c>
      <c r="C1099" s="89">
        <v>1</v>
      </c>
      <c r="D1099" s="89">
        <v>0</v>
      </c>
      <c r="E1099" s="60" t="s">
        <v>3954</v>
      </c>
      <c r="F1099" s="89" t="s">
        <v>4563</v>
      </c>
      <c r="G1099" s="29" t="s">
        <v>1902</v>
      </c>
    </row>
    <row r="1100" spans="1:8" x14ac:dyDescent="0.25">
      <c r="A1100" s="89" t="s">
        <v>3282</v>
      </c>
      <c r="B1100" s="47" t="s">
        <v>1896</v>
      </c>
      <c r="C1100" s="89">
        <v>1</v>
      </c>
      <c r="D1100" s="89">
        <v>0</v>
      </c>
      <c r="E1100" s="60" t="s">
        <v>3954</v>
      </c>
      <c r="F1100" s="89" t="s">
        <v>4563</v>
      </c>
      <c r="G1100" s="29" t="s">
        <v>1902</v>
      </c>
    </row>
    <row r="1101" spans="1:8" x14ac:dyDescent="0.25">
      <c r="A1101" s="89" t="s">
        <v>3296</v>
      </c>
      <c r="B1101" s="47" t="s">
        <v>1896</v>
      </c>
      <c r="C1101" s="89">
        <v>1</v>
      </c>
      <c r="D1101" s="89">
        <v>0</v>
      </c>
      <c r="E1101" s="60" t="s">
        <v>3954</v>
      </c>
      <c r="F1101" s="89" t="s">
        <v>4563</v>
      </c>
      <c r="G1101" s="29" t="s">
        <v>1902</v>
      </c>
      <c r="H1101" s="25"/>
    </row>
    <row r="1102" spans="1:8" x14ac:dyDescent="0.25">
      <c r="A1102" s="89" t="s">
        <v>3343</v>
      </c>
      <c r="B1102" s="47" t="s">
        <v>1896</v>
      </c>
      <c r="C1102" s="89">
        <v>1</v>
      </c>
      <c r="D1102" s="89">
        <v>0</v>
      </c>
      <c r="E1102" s="60" t="s">
        <v>3954</v>
      </c>
      <c r="F1102" s="89" t="s">
        <v>4563</v>
      </c>
      <c r="G1102" s="29" t="s">
        <v>1902</v>
      </c>
      <c r="H1102" s="25"/>
    </row>
    <row r="1103" spans="1:8" x14ac:dyDescent="0.25">
      <c r="A1103" s="89" t="s">
        <v>3432</v>
      </c>
      <c r="B1103" s="47" t="s">
        <v>1896</v>
      </c>
      <c r="C1103" s="89">
        <v>1</v>
      </c>
      <c r="D1103" s="89">
        <v>0</v>
      </c>
      <c r="E1103" s="60" t="s">
        <v>3954</v>
      </c>
      <c r="F1103" s="89" t="s">
        <v>4563</v>
      </c>
      <c r="G1103" s="29" t="s">
        <v>1902</v>
      </c>
      <c r="H1103" s="25"/>
    </row>
    <row r="1104" spans="1:8" x14ac:dyDescent="0.25">
      <c r="A1104" s="89" t="s">
        <v>3461</v>
      </c>
      <c r="B1104" s="47" t="s">
        <v>1896</v>
      </c>
      <c r="C1104" s="89">
        <v>1</v>
      </c>
      <c r="D1104" s="89">
        <v>0</v>
      </c>
      <c r="E1104" s="60" t="s">
        <v>3954</v>
      </c>
      <c r="F1104" s="89" t="s">
        <v>4563</v>
      </c>
      <c r="G1104" s="29" t="s">
        <v>1902</v>
      </c>
      <c r="H1104" s="25"/>
    </row>
    <row r="1105" spans="1:8" x14ac:dyDescent="0.25">
      <c r="A1105" s="89" t="s">
        <v>3474</v>
      </c>
      <c r="B1105" s="47" t="s">
        <v>1896</v>
      </c>
      <c r="C1105" s="89">
        <v>1</v>
      </c>
      <c r="D1105" s="89">
        <v>0</v>
      </c>
      <c r="E1105" s="60" t="s">
        <v>3954</v>
      </c>
      <c r="F1105" s="89" t="s">
        <v>4563</v>
      </c>
      <c r="G1105" s="29" t="s">
        <v>1902</v>
      </c>
      <c r="H1105" s="25"/>
    </row>
    <row r="1106" spans="1:8" x14ac:dyDescent="0.25">
      <c r="A1106" s="89" t="s">
        <v>3494</v>
      </c>
      <c r="B1106" s="47" t="s">
        <v>1896</v>
      </c>
      <c r="C1106" s="89">
        <v>1</v>
      </c>
      <c r="D1106" s="89">
        <v>0</v>
      </c>
      <c r="E1106" s="60" t="s">
        <v>3954</v>
      </c>
      <c r="F1106" s="89" t="s">
        <v>4563</v>
      </c>
      <c r="G1106" s="29" t="s">
        <v>1902</v>
      </c>
      <c r="H1106" s="25"/>
    </row>
    <row r="1107" spans="1:8" x14ac:dyDescent="0.25">
      <c r="A1107" s="89" t="s">
        <v>3511</v>
      </c>
      <c r="B1107" s="47" t="s">
        <v>1896</v>
      </c>
      <c r="C1107" s="89">
        <v>1</v>
      </c>
      <c r="D1107" s="89">
        <v>0</v>
      </c>
      <c r="E1107" s="60" t="s">
        <v>3954</v>
      </c>
      <c r="F1107" s="89" t="s">
        <v>4563</v>
      </c>
      <c r="G1107" s="29" t="s">
        <v>1902</v>
      </c>
      <c r="H1107" s="25"/>
    </row>
    <row r="1108" spans="1:8" x14ac:dyDescent="0.25">
      <c r="A1108" s="89" t="s">
        <v>3520</v>
      </c>
      <c r="B1108" s="47" t="s">
        <v>1896</v>
      </c>
      <c r="C1108" s="89">
        <v>1</v>
      </c>
      <c r="D1108" s="89">
        <v>0</v>
      </c>
      <c r="E1108" s="60" t="s">
        <v>3954</v>
      </c>
      <c r="F1108" s="89" t="s">
        <v>4563</v>
      </c>
      <c r="G1108" s="29" t="s">
        <v>1902</v>
      </c>
      <c r="H1108" s="25"/>
    </row>
    <row r="1109" spans="1:8" x14ac:dyDescent="0.25">
      <c r="A1109" s="89" t="s">
        <v>3975</v>
      </c>
      <c r="B1109" s="47" t="s">
        <v>1896</v>
      </c>
      <c r="C1109" s="89">
        <v>1</v>
      </c>
      <c r="D1109" s="89">
        <v>0</v>
      </c>
      <c r="E1109" s="60" t="s">
        <v>3954</v>
      </c>
      <c r="F1109" s="89" t="s">
        <v>4563</v>
      </c>
      <c r="G1109" s="29" t="s">
        <v>1902</v>
      </c>
      <c r="H1109" s="25"/>
    </row>
    <row r="1110" spans="1:8" x14ac:dyDescent="0.25">
      <c r="A1110" s="89" t="s">
        <v>515</v>
      </c>
      <c r="B1110" s="47" t="s">
        <v>1892</v>
      </c>
      <c r="C1110" s="89" t="s">
        <v>320</v>
      </c>
      <c r="D1110" s="89" t="s">
        <v>4562</v>
      </c>
      <c r="E1110" s="35" t="s">
        <v>2272</v>
      </c>
      <c r="F1110" s="89" t="s">
        <v>3950</v>
      </c>
      <c r="G1110" s="29" t="s">
        <v>1902</v>
      </c>
      <c r="H1110" s="25"/>
    </row>
    <row r="1111" spans="1:8" x14ac:dyDescent="0.25">
      <c r="A1111" s="89" t="s">
        <v>834</v>
      </c>
      <c r="B1111" s="47" t="s">
        <v>1892</v>
      </c>
      <c r="C1111" s="89" t="s">
        <v>320</v>
      </c>
      <c r="D1111" s="89" t="s">
        <v>4562</v>
      </c>
      <c r="E1111" s="35" t="s">
        <v>2272</v>
      </c>
      <c r="F1111" s="89" t="s">
        <v>3950</v>
      </c>
      <c r="G1111" s="29" t="s">
        <v>1902</v>
      </c>
      <c r="H1111" s="25"/>
    </row>
    <row r="1112" spans="1:8" x14ac:dyDescent="0.25">
      <c r="A1112" s="89" t="s">
        <v>3009</v>
      </c>
      <c r="B1112" s="47" t="s">
        <v>1892</v>
      </c>
      <c r="C1112" s="89" t="s">
        <v>320</v>
      </c>
      <c r="D1112" s="89" t="s">
        <v>4562</v>
      </c>
      <c r="E1112" s="35" t="s">
        <v>2272</v>
      </c>
      <c r="F1112" s="89" t="s">
        <v>3950</v>
      </c>
      <c r="G1112" s="29" t="s">
        <v>1902</v>
      </c>
      <c r="H1112" s="25"/>
    </row>
    <row r="1113" spans="1:8" x14ac:dyDescent="0.25">
      <c r="A1113" s="89" t="s">
        <v>3357</v>
      </c>
      <c r="B1113" s="47" t="s">
        <v>1892</v>
      </c>
      <c r="C1113" s="89" t="s">
        <v>320</v>
      </c>
      <c r="D1113" s="89" t="s">
        <v>4562</v>
      </c>
      <c r="E1113" s="35" t="s">
        <v>2272</v>
      </c>
      <c r="F1113" s="89" t="s">
        <v>3950</v>
      </c>
      <c r="G1113" s="29" t="s">
        <v>1902</v>
      </c>
      <c r="H1113" s="25"/>
    </row>
    <row r="1114" spans="1:8" x14ac:dyDescent="0.25">
      <c r="A1114" s="89" t="s">
        <v>3403</v>
      </c>
      <c r="B1114" s="47" t="s">
        <v>1892</v>
      </c>
      <c r="C1114" s="89" t="s">
        <v>320</v>
      </c>
      <c r="D1114" s="89" t="s">
        <v>4562</v>
      </c>
      <c r="E1114" s="35" t="s">
        <v>2272</v>
      </c>
      <c r="F1114" s="89" t="s">
        <v>3950</v>
      </c>
      <c r="G1114" s="29" t="s">
        <v>1902</v>
      </c>
      <c r="H1114" s="25"/>
    </row>
    <row r="1115" spans="1:8" x14ac:dyDescent="0.25">
      <c r="A1115" s="89" t="s">
        <v>3415</v>
      </c>
      <c r="B1115" s="47" t="s">
        <v>1892</v>
      </c>
      <c r="C1115" s="89" t="s">
        <v>320</v>
      </c>
      <c r="D1115" s="89" t="s">
        <v>4562</v>
      </c>
      <c r="E1115" s="35" t="s">
        <v>2272</v>
      </c>
      <c r="F1115" s="89" t="s">
        <v>3950</v>
      </c>
      <c r="G1115" s="29" t="s">
        <v>1902</v>
      </c>
      <c r="H1115" s="25"/>
    </row>
    <row r="1116" spans="1:8" x14ac:dyDescent="0.25">
      <c r="A1116" s="89" t="s">
        <v>3423</v>
      </c>
      <c r="B1116" s="47" t="s">
        <v>1892</v>
      </c>
      <c r="C1116" s="89" t="s">
        <v>320</v>
      </c>
      <c r="D1116" s="89" t="s">
        <v>4562</v>
      </c>
      <c r="E1116" s="35" t="s">
        <v>2272</v>
      </c>
      <c r="F1116" s="89" t="s">
        <v>3950</v>
      </c>
      <c r="G1116" s="29" t="s">
        <v>1902</v>
      </c>
      <c r="H1116" s="25"/>
    </row>
    <row r="1117" spans="1:8" x14ac:dyDescent="0.25">
      <c r="A1117" s="89" t="s">
        <v>3486</v>
      </c>
      <c r="B1117" s="47" t="s">
        <v>1892</v>
      </c>
      <c r="C1117" s="89" t="s">
        <v>320</v>
      </c>
      <c r="D1117" s="89" t="s">
        <v>4562</v>
      </c>
      <c r="E1117" s="35" t="s">
        <v>2272</v>
      </c>
      <c r="F1117" s="89" t="s">
        <v>3950</v>
      </c>
      <c r="G1117" s="29" t="s">
        <v>1902</v>
      </c>
      <c r="H1117" s="25"/>
    </row>
    <row r="1118" spans="1:8" x14ac:dyDescent="0.25">
      <c r="A1118" s="89" t="s">
        <v>3504</v>
      </c>
      <c r="B1118" s="47" t="s">
        <v>1892</v>
      </c>
      <c r="C1118" s="89" t="s">
        <v>320</v>
      </c>
      <c r="D1118" s="89" t="s">
        <v>4562</v>
      </c>
      <c r="E1118" s="35" t="s">
        <v>2272</v>
      </c>
      <c r="F1118" s="89" t="s">
        <v>3950</v>
      </c>
      <c r="G1118" s="29" t="s">
        <v>1902</v>
      </c>
      <c r="H1118" s="25"/>
    </row>
    <row r="1119" spans="1:8" x14ac:dyDescent="0.25">
      <c r="A1119" s="89" t="s">
        <v>515</v>
      </c>
      <c r="B1119" s="47" t="s">
        <v>4564</v>
      </c>
      <c r="C1119" s="89">
        <v>1</v>
      </c>
      <c r="D1119" s="89">
        <v>0</v>
      </c>
      <c r="E1119" s="35" t="s">
        <v>2272</v>
      </c>
      <c r="F1119" s="89" t="s">
        <v>3950</v>
      </c>
      <c r="G1119" s="29" t="s">
        <v>1902</v>
      </c>
      <c r="H1119" s="25"/>
    </row>
    <row r="1120" spans="1:8" x14ac:dyDescent="0.25">
      <c r="A1120" s="89" t="s">
        <v>834</v>
      </c>
      <c r="B1120" s="47" t="s">
        <v>4567</v>
      </c>
      <c r="C1120" s="89">
        <v>1</v>
      </c>
      <c r="D1120" s="89">
        <v>0</v>
      </c>
      <c r="E1120" s="35" t="s">
        <v>2272</v>
      </c>
      <c r="F1120" s="89" t="s">
        <v>3950</v>
      </c>
      <c r="G1120" s="29" t="s">
        <v>1902</v>
      </c>
      <c r="H1120" s="25"/>
    </row>
    <row r="1121" spans="1:8" x14ac:dyDescent="0.25">
      <c r="A1121" s="89" t="s">
        <v>3009</v>
      </c>
      <c r="B1121" s="47" t="s">
        <v>4568</v>
      </c>
      <c r="C1121" s="89">
        <v>1</v>
      </c>
      <c r="D1121" s="89">
        <v>0</v>
      </c>
      <c r="E1121" s="35" t="s">
        <v>2272</v>
      </c>
      <c r="F1121" s="89" t="s">
        <v>3950</v>
      </c>
      <c r="G1121" s="29" t="s">
        <v>1902</v>
      </c>
      <c r="H1121" s="25"/>
    </row>
    <row r="1122" spans="1:8" x14ac:dyDescent="0.25">
      <c r="A1122" s="89" t="s">
        <v>3357</v>
      </c>
      <c r="B1122" s="47" t="s">
        <v>4569</v>
      </c>
      <c r="C1122" s="89">
        <v>1</v>
      </c>
      <c r="D1122" s="89">
        <v>0</v>
      </c>
      <c r="E1122" s="35" t="s">
        <v>2272</v>
      </c>
      <c r="F1122" s="89" t="s">
        <v>3950</v>
      </c>
      <c r="G1122" s="29" t="s">
        <v>1902</v>
      </c>
      <c r="H1122" s="25"/>
    </row>
    <row r="1123" spans="1:8" x14ac:dyDescent="0.25">
      <c r="A1123" s="89" t="s">
        <v>3403</v>
      </c>
      <c r="B1123" s="47" t="s">
        <v>4570</v>
      </c>
      <c r="C1123" s="89">
        <v>1</v>
      </c>
      <c r="D1123" s="89">
        <v>0</v>
      </c>
      <c r="E1123" s="35" t="s">
        <v>2272</v>
      </c>
      <c r="F1123" s="89" t="s">
        <v>3950</v>
      </c>
      <c r="G1123" s="29" t="s">
        <v>1902</v>
      </c>
      <c r="H1123" s="25"/>
    </row>
    <row r="1124" spans="1:8" x14ac:dyDescent="0.25">
      <c r="A1124" s="89" t="s">
        <v>3415</v>
      </c>
      <c r="B1124" s="47" t="s">
        <v>4571</v>
      </c>
      <c r="C1124" s="89">
        <v>1</v>
      </c>
      <c r="D1124" s="89">
        <v>0</v>
      </c>
      <c r="E1124" s="35" t="s">
        <v>2272</v>
      </c>
      <c r="F1124" s="89" t="s">
        <v>3950</v>
      </c>
      <c r="G1124" s="29" t="s">
        <v>1902</v>
      </c>
      <c r="H1124" s="25"/>
    </row>
    <row r="1125" spans="1:8" x14ac:dyDescent="0.25">
      <c r="A1125" s="89" t="s">
        <v>3423</v>
      </c>
      <c r="B1125" s="47" t="s">
        <v>4572</v>
      </c>
      <c r="C1125" s="89">
        <v>1</v>
      </c>
      <c r="D1125" s="89">
        <v>0</v>
      </c>
      <c r="E1125" s="35" t="s">
        <v>2272</v>
      </c>
      <c r="F1125" s="89" t="s">
        <v>3950</v>
      </c>
      <c r="G1125" s="29" t="s">
        <v>1902</v>
      </c>
      <c r="H1125" s="25"/>
    </row>
    <row r="1126" spans="1:8" x14ac:dyDescent="0.25">
      <c r="A1126" s="89" t="s">
        <v>3486</v>
      </c>
      <c r="B1126" s="47" t="s">
        <v>4573</v>
      </c>
      <c r="C1126" s="89">
        <v>1</v>
      </c>
      <c r="D1126" s="89">
        <v>0</v>
      </c>
      <c r="E1126" s="35" t="s">
        <v>2272</v>
      </c>
      <c r="F1126" s="89" t="s">
        <v>3950</v>
      </c>
      <c r="G1126" s="29" t="s">
        <v>1902</v>
      </c>
      <c r="H1126" s="25"/>
    </row>
    <row r="1127" spans="1:8" x14ac:dyDescent="0.25">
      <c r="A1127" s="89" t="s">
        <v>3504</v>
      </c>
      <c r="B1127" s="47" t="s">
        <v>4574</v>
      </c>
      <c r="C1127" s="89">
        <v>1</v>
      </c>
      <c r="D1127" s="89">
        <v>0</v>
      </c>
      <c r="E1127" s="35" t="s">
        <v>2272</v>
      </c>
      <c r="F1127" s="89" t="s">
        <v>3950</v>
      </c>
      <c r="G1127" s="29" t="s">
        <v>1902</v>
      </c>
      <c r="H1127" s="25"/>
    </row>
    <row r="1128" spans="1:8" x14ac:dyDescent="0.25">
      <c r="A1128" s="98" t="s">
        <v>3337</v>
      </c>
      <c r="B1128" s="47" t="s">
        <v>1555</v>
      </c>
      <c r="C1128" s="98" t="s">
        <v>4076</v>
      </c>
      <c r="D1128" s="98" t="s">
        <v>4216</v>
      </c>
      <c r="E1128" s="60" t="s">
        <v>3954</v>
      </c>
      <c r="F1128" s="98" t="s">
        <v>4217</v>
      </c>
      <c r="G1128" s="107" t="s">
        <v>310</v>
      </c>
      <c r="H1128" s="25"/>
    </row>
    <row r="1129" spans="1:8" s="6" customFormat="1" x14ac:dyDescent="0.25">
      <c r="A1129" s="110" t="s">
        <v>3217</v>
      </c>
      <c r="B1129" s="47" t="s">
        <v>1589</v>
      </c>
      <c r="C1129" s="98" t="s">
        <v>3203</v>
      </c>
      <c r="D1129" s="98" t="s">
        <v>4348</v>
      </c>
      <c r="E1129" s="60" t="s">
        <v>3954</v>
      </c>
      <c r="F1129" s="98" t="s">
        <v>4700</v>
      </c>
      <c r="G1129" s="109" t="s">
        <v>1902</v>
      </c>
      <c r="H1129" s="25"/>
    </row>
    <row r="1130" spans="1:8" s="6" customFormat="1" x14ac:dyDescent="0.25">
      <c r="A1130" s="110" t="s">
        <v>3217</v>
      </c>
      <c r="B1130" s="47" t="s">
        <v>1602</v>
      </c>
      <c r="C1130" s="110" t="s">
        <v>4694</v>
      </c>
      <c r="D1130" s="110" t="s">
        <v>4693</v>
      </c>
      <c r="E1130" s="60" t="s">
        <v>3954</v>
      </c>
      <c r="F1130" s="110" t="s">
        <v>4700</v>
      </c>
      <c r="G1130" s="109" t="s">
        <v>1902</v>
      </c>
      <c r="H1130" s="25"/>
    </row>
    <row r="1131" spans="1:8" x14ac:dyDescent="0.25">
      <c r="A1131" s="25"/>
      <c r="C1131" s="25"/>
      <c r="D1131" s="25"/>
      <c r="E1131" s="35"/>
      <c r="F1131" s="25"/>
      <c r="G1131" s="35"/>
      <c r="H1131" s="25"/>
    </row>
    <row r="1132" spans="1:8" x14ac:dyDescent="0.25">
      <c r="A1132" s="25"/>
      <c r="C1132" s="25"/>
      <c r="D1132" s="25"/>
      <c r="E1132" s="35"/>
      <c r="F1132" s="25"/>
      <c r="G1132" s="35"/>
      <c r="H1132" s="25"/>
    </row>
    <row r="1133" spans="1:8" x14ac:dyDescent="0.25">
      <c r="A1133" s="25"/>
      <c r="C1133" s="25"/>
      <c r="D1133" s="25"/>
      <c r="E1133" s="35"/>
      <c r="F1133" s="25"/>
      <c r="G1133" s="35"/>
      <c r="H1133" s="25"/>
    </row>
    <row r="1134" spans="1:8" x14ac:dyDescent="0.25">
      <c r="A1134" s="25"/>
      <c r="C1134" s="25"/>
      <c r="D1134" s="25"/>
      <c r="E1134" s="35"/>
      <c r="F1134" s="25"/>
      <c r="G1134" s="35"/>
      <c r="H1134" s="25"/>
    </row>
    <row r="1135" spans="1:8" x14ac:dyDescent="0.25">
      <c r="A1135" s="25"/>
      <c r="C1135" s="25"/>
      <c r="D1135" s="25"/>
      <c r="E1135" s="35"/>
      <c r="F1135" s="25"/>
      <c r="G1135" s="35"/>
      <c r="H1135" s="25"/>
    </row>
    <row r="1136" spans="1:8" x14ac:dyDescent="0.25">
      <c r="A1136" s="25"/>
      <c r="C1136" s="25"/>
      <c r="D1136" s="25"/>
      <c r="E1136" s="35"/>
      <c r="F1136" s="25"/>
      <c r="G1136" s="35"/>
      <c r="H1136" s="25"/>
    </row>
    <row r="1137" spans="1:8" x14ac:dyDescent="0.25">
      <c r="A1137" s="25"/>
      <c r="C1137" s="25"/>
      <c r="D1137" s="25"/>
      <c r="E1137" s="35"/>
      <c r="F1137" s="25"/>
      <c r="G1137" s="35"/>
      <c r="H1137" s="25"/>
    </row>
    <row r="1138" spans="1:8" x14ac:dyDescent="0.25">
      <c r="A1138" s="25"/>
      <c r="C1138" s="25"/>
      <c r="D1138" s="25"/>
      <c r="E1138" s="35"/>
      <c r="F1138" s="25"/>
      <c r="G1138" s="35"/>
      <c r="H1138" s="25"/>
    </row>
    <row r="1139" spans="1:8" x14ac:dyDescent="0.25">
      <c r="A1139" s="25"/>
      <c r="C1139" s="25"/>
      <c r="D1139" s="25"/>
      <c r="E1139" s="35"/>
      <c r="F1139" s="25"/>
      <c r="G1139" s="35"/>
      <c r="H1139" s="25"/>
    </row>
    <row r="1140" spans="1:8" x14ac:dyDescent="0.25">
      <c r="A1140" s="25"/>
      <c r="C1140" s="25"/>
      <c r="D1140" s="25"/>
      <c r="E1140" s="35"/>
      <c r="F1140" s="25"/>
      <c r="G1140" s="35"/>
      <c r="H1140" s="25"/>
    </row>
    <row r="1141" spans="1:8" x14ac:dyDescent="0.25">
      <c r="A1141" s="25"/>
      <c r="C1141" s="25"/>
      <c r="D1141" s="25"/>
      <c r="E1141" s="35"/>
      <c r="F1141" s="25"/>
      <c r="G1141" s="35"/>
      <c r="H1141" s="25"/>
    </row>
    <row r="1142" spans="1:8" x14ac:dyDescent="0.25">
      <c r="A1142" s="25"/>
      <c r="C1142" s="25"/>
      <c r="D1142" s="25"/>
      <c r="E1142" s="35"/>
      <c r="F1142" s="25"/>
      <c r="G1142" s="35"/>
      <c r="H1142" s="25"/>
    </row>
    <row r="1143" spans="1:8" x14ac:dyDescent="0.25">
      <c r="A1143" s="25"/>
      <c r="C1143" s="25"/>
      <c r="D1143" s="25"/>
      <c r="E1143" s="35"/>
      <c r="F1143" s="25"/>
      <c r="G1143" s="35"/>
    </row>
    <row r="1144" spans="1:8" x14ac:dyDescent="0.25">
      <c r="A1144" s="25"/>
      <c r="C1144" s="25"/>
      <c r="D1144" s="25"/>
      <c r="E1144" s="35"/>
      <c r="F1144" s="25"/>
      <c r="G1144" s="35"/>
    </row>
    <row r="1145" spans="1:8" x14ac:dyDescent="0.25">
      <c r="A1145" s="25"/>
      <c r="C1145" s="25"/>
      <c r="D1145" s="25"/>
      <c r="E1145" s="35"/>
      <c r="F1145" s="25"/>
      <c r="G1145" s="35"/>
    </row>
    <row r="1146" spans="1:8" x14ac:dyDescent="0.25">
      <c r="A1146" s="25"/>
      <c r="C1146" s="25"/>
      <c r="D1146" s="25"/>
      <c r="E1146" s="35"/>
      <c r="F1146" s="25"/>
      <c r="G1146" s="35"/>
    </row>
    <row r="1147" spans="1:8" x14ac:dyDescent="0.25">
      <c r="A1147" s="25"/>
      <c r="C1147" s="25"/>
      <c r="D1147" s="25"/>
      <c r="E1147" s="35"/>
      <c r="F1147" s="25"/>
      <c r="G1147" s="35"/>
    </row>
    <row r="1148" spans="1:8" x14ac:dyDescent="0.25">
      <c r="A1148" s="25"/>
      <c r="C1148" s="25"/>
      <c r="D1148" s="25"/>
      <c r="E1148" s="35"/>
      <c r="F1148" s="25"/>
      <c r="G1148" s="35"/>
    </row>
    <row r="1149" spans="1:8" x14ac:dyDescent="0.25">
      <c r="A1149" s="25"/>
      <c r="C1149" s="25"/>
      <c r="D1149" s="25"/>
      <c r="E1149" s="35"/>
      <c r="F1149" s="25"/>
      <c r="G1149" s="35"/>
    </row>
    <row r="1150" spans="1:8" x14ac:dyDescent="0.25">
      <c r="A1150" s="25"/>
      <c r="C1150" s="25"/>
      <c r="D1150" s="25"/>
      <c r="E1150" s="35"/>
      <c r="F1150" s="25"/>
      <c r="G1150" s="35"/>
    </row>
    <row r="1151" spans="1:8" x14ac:dyDescent="0.25">
      <c r="A1151" s="25"/>
      <c r="C1151" s="25"/>
      <c r="D1151" s="25"/>
      <c r="E1151" s="35"/>
      <c r="F1151" s="25"/>
      <c r="G1151" s="35"/>
    </row>
  </sheetData>
  <autoFilter ref="A1:G1130" xr:uid="{98F1F74B-0A34-45FD-AFC8-81710D09D19D}"/>
  <phoneticPr fontId="8" type="noConversion"/>
  <conditionalFormatting sqref="E1 E23:E79 E160:E165 E262 E10:E13 E92 E98:E101 E7 E113 E129:E141 E196:E197 E231 E236 E241 E265 E289 E293:E294 E297:E304 E314:E326 E330 E622:E689 E793 E829 E144:E157 E1131:E1048576 E246:E247 E125 E254:E257 E176:E187 E309 E333:E546">
    <cfRule type="containsText" dxfId="756" priority="783" operator="containsText" text="unanswered question">
      <formula>NOT(ISERROR(SEARCH("unanswered question",E1)))</formula>
    </cfRule>
    <cfRule type="containsText" dxfId="755" priority="784" operator="containsText" text="phone number missing a digit">
      <formula>NOT(ISERROR(SEARCH("phone number missing a digit",E1)))</formula>
    </cfRule>
    <cfRule type="containsText" dxfId="754" priority="785" operator="containsText" text="option already selected">
      <formula>NOT(ISERROR(SEARCH("option already selected",E1)))</formula>
    </cfRule>
    <cfRule type="containsText" dxfId="753" priority="786" operator="containsText" text="missing phone number">
      <formula>NOT(ISERROR(SEARCH("missing phone number",E1)))</formula>
    </cfRule>
    <cfRule type="containsText" dxfId="752" priority="787" operator="containsText" text="wrong phone number">
      <formula>NOT(ISERROR(SEARCH("wrong phone number",E1)))</formula>
    </cfRule>
    <cfRule type="containsText" dxfId="751" priority="788" operator="containsText" text="empty cell">
      <formula>NOT(ISERROR(SEARCH("empty cell",E1)))</formula>
    </cfRule>
    <cfRule type="containsText" dxfId="750" priority="789" operator="containsText" text="clarification needed">
      <formula>NOT(ISERROR(SEARCH("clarification needed",E1)))</formula>
    </cfRule>
    <cfRule type="containsText" dxfId="749" priority="790" operator="containsText" text="New option added">
      <formula>NOT(ISERROR(SEARCH("New option added",E1)))</formula>
    </cfRule>
    <cfRule type="containsText" dxfId="748" priority="791" operator="containsText" text="Option exists">
      <formula>NOT(ISERROR(SEARCH("Option exists",E1)))</formula>
    </cfRule>
    <cfRule type="containsText" dxfId="747" priority="792" operator="containsText" text="interview will be repeated">
      <formula>NOT(ISERROR(SEARCH("interview will be repeated",E1)))</formula>
    </cfRule>
    <cfRule type="containsText" dxfId="746" priority="793" operator="containsText" text="Inconsistency">
      <formula>NOT(ISERROR(SEARCH("Inconsistency",E1)))</formula>
    </cfRule>
    <cfRule type="containsText" dxfId="745" priority="794" operator="containsText" text="Missing info">
      <formula>NOT(ISERROR(SEARCH("Missing info",E1)))</formula>
    </cfRule>
    <cfRule type="containsText" dxfId="744" priority="795" operator="containsText" text="wrong entry">
      <formula>NOT(ISERROR(SEARCH("wrong entry",E1)))</formula>
    </cfRule>
    <cfRule type="containsText" dxfId="743" priority="796" operator="containsText" text="Duplicate">
      <formula>NOT(ISERROR(SEARCH("Duplicate",E1)))</formula>
    </cfRule>
  </conditionalFormatting>
  <conditionalFormatting sqref="E196:E197">
    <cfRule type="containsText" dxfId="742" priority="766" operator="containsText" text="unanswered question">
      <formula>NOT(ISERROR(SEARCH("unanswered question",E196)))</formula>
    </cfRule>
    <cfRule type="containsText" dxfId="741" priority="767" operator="containsText" text="phone number missing a digit">
      <formula>NOT(ISERROR(SEARCH("phone number missing a digit",E196)))</formula>
    </cfRule>
    <cfRule type="containsText" dxfId="740" priority="768" operator="containsText" text="option already selected">
      <formula>NOT(ISERROR(SEARCH("option already selected",E196)))</formula>
    </cfRule>
    <cfRule type="containsText" dxfId="739" priority="769" operator="containsText" text="missing phone number">
      <formula>NOT(ISERROR(SEARCH("missing phone number",E196)))</formula>
    </cfRule>
    <cfRule type="containsText" dxfId="738" priority="770" operator="containsText" text="wrong phone number">
      <formula>NOT(ISERROR(SEARCH("wrong phone number",E196)))</formula>
    </cfRule>
    <cfRule type="containsText" dxfId="737" priority="771" operator="containsText" text="empty cell">
      <formula>NOT(ISERROR(SEARCH("empty cell",E196)))</formula>
    </cfRule>
    <cfRule type="containsText" dxfId="736" priority="772" operator="containsText" text="clarification needed">
      <formula>NOT(ISERROR(SEARCH("clarification needed",E196)))</formula>
    </cfRule>
    <cfRule type="containsText" dxfId="735" priority="773" operator="containsText" text="New option added">
      <formula>NOT(ISERROR(SEARCH("New option added",E196)))</formula>
    </cfRule>
    <cfRule type="containsText" dxfId="734" priority="774" operator="containsText" text="Option exists">
      <formula>NOT(ISERROR(SEARCH("Option exists",E196)))</formula>
    </cfRule>
    <cfRule type="containsText" dxfId="733" priority="775" operator="containsText" text="interview will be repeated">
      <formula>NOT(ISERROR(SEARCH("interview will be repeated",E196)))</formula>
    </cfRule>
    <cfRule type="containsText" dxfId="732" priority="776" operator="containsText" text="Inconsistency">
      <formula>NOT(ISERROR(SEARCH("Inconsistency",E196)))</formula>
    </cfRule>
    <cfRule type="containsText" dxfId="731" priority="777" operator="containsText" text="Missing info">
      <formula>NOT(ISERROR(SEARCH("Missing info",E196)))</formula>
    </cfRule>
    <cfRule type="containsText" dxfId="730" priority="778" operator="containsText" text="wrong entry">
      <formula>NOT(ISERROR(SEARCH("wrong entry",E196)))</formula>
    </cfRule>
    <cfRule type="containsText" dxfId="729" priority="779" operator="containsText" text="Duplicate">
      <formula>NOT(ISERROR(SEARCH("Duplicate",E196)))</formula>
    </cfRule>
  </conditionalFormatting>
  <conditionalFormatting sqref="E206:E209">
    <cfRule type="containsText" dxfId="728" priority="738" operator="containsText" text="unanswered question">
      <formula>NOT(ISERROR(SEARCH("unanswered question",E206)))</formula>
    </cfRule>
    <cfRule type="containsText" dxfId="727" priority="739" operator="containsText" text="phone number missing a digit">
      <formula>NOT(ISERROR(SEARCH("phone number missing a digit",E206)))</formula>
    </cfRule>
    <cfRule type="containsText" dxfId="726" priority="740" operator="containsText" text="option already selected">
      <formula>NOT(ISERROR(SEARCH("option already selected",E206)))</formula>
    </cfRule>
    <cfRule type="containsText" dxfId="725" priority="741" operator="containsText" text="missing phone number">
      <formula>NOT(ISERROR(SEARCH("missing phone number",E206)))</formula>
    </cfRule>
    <cfRule type="containsText" dxfId="724" priority="742" operator="containsText" text="wrong phone number">
      <formula>NOT(ISERROR(SEARCH("wrong phone number",E206)))</formula>
    </cfRule>
    <cfRule type="containsText" dxfId="723" priority="743" operator="containsText" text="empty cell">
      <formula>NOT(ISERROR(SEARCH("empty cell",E206)))</formula>
    </cfRule>
    <cfRule type="containsText" dxfId="722" priority="744" operator="containsText" text="clarification needed">
      <formula>NOT(ISERROR(SEARCH("clarification needed",E206)))</formula>
    </cfRule>
    <cfRule type="containsText" dxfId="721" priority="745" operator="containsText" text="New option added">
      <formula>NOT(ISERROR(SEARCH("New option added",E206)))</formula>
    </cfRule>
    <cfRule type="containsText" dxfId="720" priority="746" operator="containsText" text="Option exists">
      <formula>NOT(ISERROR(SEARCH("Option exists",E206)))</formula>
    </cfRule>
    <cfRule type="containsText" dxfId="719" priority="747" operator="containsText" text="interview will be repeated">
      <formula>NOT(ISERROR(SEARCH("interview will be repeated",E206)))</formula>
    </cfRule>
    <cfRule type="containsText" dxfId="718" priority="748" operator="containsText" text="Inconsistency">
      <formula>NOT(ISERROR(SEARCH("Inconsistency",E206)))</formula>
    </cfRule>
    <cfRule type="containsText" dxfId="717" priority="749" operator="containsText" text="Missing info">
      <formula>NOT(ISERROR(SEARCH("Missing info",E206)))</formula>
    </cfRule>
    <cfRule type="containsText" dxfId="716" priority="750" operator="containsText" text="wrong entry">
      <formula>NOT(ISERROR(SEARCH("wrong entry",E206)))</formula>
    </cfRule>
    <cfRule type="containsText" dxfId="715" priority="751" operator="containsText" text="Duplicate">
      <formula>NOT(ISERROR(SEARCH("Duplicate",E206)))</formula>
    </cfRule>
  </conditionalFormatting>
  <conditionalFormatting sqref="E210:E213">
    <cfRule type="containsText" dxfId="714" priority="724" operator="containsText" text="unanswered question">
      <formula>NOT(ISERROR(SEARCH("unanswered question",E210)))</formula>
    </cfRule>
    <cfRule type="containsText" dxfId="713" priority="725" operator="containsText" text="phone number missing a digit">
      <formula>NOT(ISERROR(SEARCH("phone number missing a digit",E210)))</formula>
    </cfRule>
    <cfRule type="containsText" dxfId="712" priority="726" operator="containsText" text="option already selected">
      <formula>NOT(ISERROR(SEARCH("option already selected",E210)))</formula>
    </cfRule>
    <cfRule type="containsText" dxfId="711" priority="727" operator="containsText" text="missing phone number">
      <formula>NOT(ISERROR(SEARCH("missing phone number",E210)))</formula>
    </cfRule>
    <cfRule type="containsText" dxfId="710" priority="728" operator="containsText" text="wrong phone number">
      <formula>NOT(ISERROR(SEARCH("wrong phone number",E210)))</formula>
    </cfRule>
    <cfRule type="containsText" dxfId="709" priority="729" operator="containsText" text="empty cell">
      <formula>NOT(ISERROR(SEARCH("empty cell",E210)))</formula>
    </cfRule>
    <cfRule type="containsText" dxfId="708" priority="730" operator="containsText" text="clarification needed">
      <formula>NOT(ISERROR(SEARCH("clarification needed",E210)))</formula>
    </cfRule>
    <cfRule type="containsText" dxfId="707" priority="731" operator="containsText" text="New option added">
      <formula>NOT(ISERROR(SEARCH("New option added",E210)))</formula>
    </cfRule>
    <cfRule type="containsText" dxfId="706" priority="732" operator="containsText" text="Option exists">
      <formula>NOT(ISERROR(SEARCH("Option exists",E210)))</formula>
    </cfRule>
    <cfRule type="containsText" dxfId="705" priority="733" operator="containsText" text="interview will be repeated">
      <formula>NOT(ISERROR(SEARCH("interview will be repeated",E210)))</formula>
    </cfRule>
    <cfRule type="containsText" dxfId="704" priority="734" operator="containsText" text="Inconsistency">
      <formula>NOT(ISERROR(SEARCH("Inconsistency",E210)))</formula>
    </cfRule>
    <cfRule type="containsText" dxfId="703" priority="735" operator="containsText" text="Missing info">
      <formula>NOT(ISERROR(SEARCH("Missing info",E210)))</formula>
    </cfRule>
    <cfRule type="containsText" dxfId="702" priority="736" operator="containsText" text="wrong entry">
      <formula>NOT(ISERROR(SEARCH("wrong entry",E210)))</formula>
    </cfRule>
    <cfRule type="containsText" dxfId="701" priority="737" operator="containsText" text="Duplicate">
      <formula>NOT(ISERROR(SEARCH("Duplicate",E210)))</formula>
    </cfRule>
  </conditionalFormatting>
  <conditionalFormatting sqref="E223:E226">
    <cfRule type="containsText" dxfId="700" priority="710" operator="containsText" text="unanswered question">
      <formula>NOT(ISERROR(SEARCH("unanswered question",E223)))</formula>
    </cfRule>
    <cfRule type="containsText" dxfId="699" priority="711" operator="containsText" text="phone number missing a digit">
      <formula>NOT(ISERROR(SEARCH("phone number missing a digit",E223)))</formula>
    </cfRule>
    <cfRule type="containsText" dxfId="698" priority="712" operator="containsText" text="option already selected">
      <formula>NOT(ISERROR(SEARCH("option already selected",E223)))</formula>
    </cfRule>
    <cfRule type="containsText" dxfId="697" priority="713" operator="containsText" text="missing phone number">
      <formula>NOT(ISERROR(SEARCH("missing phone number",E223)))</formula>
    </cfRule>
    <cfRule type="containsText" dxfId="696" priority="714" operator="containsText" text="wrong phone number">
      <formula>NOT(ISERROR(SEARCH("wrong phone number",E223)))</formula>
    </cfRule>
    <cfRule type="containsText" dxfId="695" priority="715" operator="containsText" text="empty cell">
      <formula>NOT(ISERROR(SEARCH("empty cell",E223)))</formula>
    </cfRule>
    <cfRule type="containsText" dxfId="694" priority="716" operator="containsText" text="clarification needed">
      <formula>NOT(ISERROR(SEARCH("clarification needed",E223)))</formula>
    </cfRule>
    <cfRule type="containsText" dxfId="693" priority="717" operator="containsText" text="New option added">
      <formula>NOT(ISERROR(SEARCH("New option added",E223)))</formula>
    </cfRule>
    <cfRule type="containsText" dxfId="692" priority="718" operator="containsText" text="Option exists">
      <formula>NOT(ISERROR(SEARCH("Option exists",E223)))</formula>
    </cfRule>
    <cfRule type="containsText" dxfId="691" priority="719" operator="containsText" text="interview will be repeated">
      <formula>NOT(ISERROR(SEARCH("interview will be repeated",E223)))</formula>
    </cfRule>
    <cfRule type="containsText" dxfId="690" priority="720" operator="containsText" text="Inconsistency">
      <formula>NOT(ISERROR(SEARCH("Inconsistency",E223)))</formula>
    </cfRule>
    <cfRule type="containsText" dxfId="689" priority="721" operator="containsText" text="Missing info">
      <formula>NOT(ISERROR(SEARCH("Missing info",E223)))</formula>
    </cfRule>
    <cfRule type="containsText" dxfId="688" priority="722" operator="containsText" text="wrong entry">
      <formula>NOT(ISERROR(SEARCH("wrong entry",E223)))</formula>
    </cfRule>
    <cfRule type="containsText" dxfId="687" priority="723" operator="containsText" text="Duplicate">
      <formula>NOT(ISERROR(SEARCH("Duplicate",E223)))</formula>
    </cfRule>
  </conditionalFormatting>
  <conditionalFormatting sqref="E227:E230">
    <cfRule type="containsText" dxfId="686" priority="696" operator="containsText" text="unanswered question">
      <formula>NOT(ISERROR(SEARCH("unanswered question",E227)))</formula>
    </cfRule>
    <cfRule type="containsText" dxfId="685" priority="697" operator="containsText" text="phone number missing a digit">
      <formula>NOT(ISERROR(SEARCH("phone number missing a digit",E227)))</formula>
    </cfRule>
    <cfRule type="containsText" dxfId="684" priority="698" operator="containsText" text="option already selected">
      <formula>NOT(ISERROR(SEARCH("option already selected",E227)))</formula>
    </cfRule>
    <cfRule type="containsText" dxfId="683" priority="699" operator="containsText" text="missing phone number">
      <formula>NOT(ISERROR(SEARCH("missing phone number",E227)))</formula>
    </cfRule>
    <cfRule type="containsText" dxfId="682" priority="700" operator="containsText" text="wrong phone number">
      <formula>NOT(ISERROR(SEARCH("wrong phone number",E227)))</formula>
    </cfRule>
    <cfRule type="containsText" dxfId="681" priority="701" operator="containsText" text="empty cell">
      <formula>NOT(ISERROR(SEARCH("empty cell",E227)))</formula>
    </cfRule>
    <cfRule type="containsText" dxfId="680" priority="702" operator="containsText" text="clarification needed">
      <formula>NOT(ISERROR(SEARCH("clarification needed",E227)))</formula>
    </cfRule>
    <cfRule type="containsText" dxfId="679" priority="703" operator="containsText" text="New option added">
      <formula>NOT(ISERROR(SEARCH("New option added",E227)))</formula>
    </cfRule>
    <cfRule type="containsText" dxfId="678" priority="704" operator="containsText" text="Option exists">
      <formula>NOT(ISERROR(SEARCH("Option exists",E227)))</formula>
    </cfRule>
    <cfRule type="containsText" dxfId="677" priority="705" operator="containsText" text="interview will be repeated">
      <formula>NOT(ISERROR(SEARCH("interview will be repeated",E227)))</formula>
    </cfRule>
    <cfRule type="containsText" dxfId="676" priority="706" operator="containsText" text="Inconsistency">
      <formula>NOT(ISERROR(SEARCH("Inconsistency",E227)))</formula>
    </cfRule>
    <cfRule type="containsText" dxfId="675" priority="707" operator="containsText" text="Missing info">
      <formula>NOT(ISERROR(SEARCH("Missing info",E227)))</formula>
    </cfRule>
    <cfRule type="containsText" dxfId="674" priority="708" operator="containsText" text="wrong entry">
      <formula>NOT(ISERROR(SEARCH("wrong entry",E227)))</formula>
    </cfRule>
    <cfRule type="containsText" dxfId="673" priority="709" operator="containsText" text="Duplicate">
      <formula>NOT(ISERROR(SEARCH("Duplicate",E227)))</formula>
    </cfRule>
  </conditionalFormatting>
  <conditionalFormatting sqref="E231:E235">
    <cfRule type="containsText" dxfId="672" priority="682" operator="containsText" text="unanswered question">
      <formula>NOT(ISERROR(SEARCH("unanswered question",E231)))</formula>
    </cfRule>
    <cfRule type="containsText" dxfId="671" priority="683" operator="containsText" text="phone number missing a digit">
      <formula>NOT(ISERROR(SEARCH("phone number missing a digit",E231)))</formula>
    </cfRule>
    <cfRule type="containsText" dxfId="670" priority="684" operator="containsText" text="option already selected">
      <formula>NOT(ISERROR(SEARCH("option already selected",E231)))</formula>
    </cfRule>
    <cfRule type="containsText" dxfId="669" priority="685" operator="containsText" text="missing phone number">
      <formula>NOT(ISERROR(SEARCH("missing phone number",E231)))</formula>
    </cfRule>
    <cfRule type="containsText" dxfId="668" priority="686" operator="containsText" text="wrong phone number">
      <formula>NOT(ISERROR(SEARCH("wrong phone number",E231)))</formula>
    </cfRule>
    <cfRule type="containsText" dxfId="667" priority="687" operator="containsText" text="empty cell">
      <formula>NOT(ISERROR(SEARCH("empty cell",E231)))</formula>
    </cfRule>
    <cfRule type="containsText" dxfId="666" priority="688" operator="containsText" text="clarification needed">
      <formula>NOT(ISERROR(SEARCH("clarification needed",E231)))</formula>
    </cfRule>
    <cfRule type="containsText" dxfId="665" priority="689" operator="containsText" text="New option added">
      <formula>NOT(ISERROR(SEARCH("New option added",E231)))</formula>
    </cfRule>
    <cfRule type="containsText" dxfId="664" priority="690" operator="containsText" text="Option exists">
      <formula>NOT(ISERROR(SEARCH("Option exists",E231)))</formula>
    </cfRule>
    <cfRule type="containsText" dxfId="663" priority="691" operator="containsText" text="interview will be repeated">
      <formula>NOT(ISERROR(SEARCH("interview will be repeated",E231)))</formula>
    </cfRule>
    <cfRule type="containsText" dxfId="662" priority="692" operator="containsText" text="Inconsistency">
      <formula>NOT(ISERROR(SEARCH("Inconsistency",E231)))</formula>
    </cfRule>
    <cfRule type="containsText" dxfId="661" priority="693" operator="containsText" text="Missing info">
      <formula>NOT(ISERROR(SEARCH("Missing info",E231)))</formula>
    </cfRule>
    <cfRule type="containsText" dxfId="660" priority="694" operator="containsText" text="wrong entry">
      <formula>NOT(ISERROR(SEARCH("wrong entry",E231)))</formula>
    </cfRule>
    <cfRule type="containsText" dxfId="659" priority="695" operator="containsText" text="Duplicate">
      <formula>NOT(ISERROR(SEARCH("Duplicate",E231)))</formula>
    </cfRule>
  </conditionalFormatting>
  <conditionalFormatting sqref="E236">
    <cfRule type="containsText" dxfId="658" priority="668" operator="containsText" text="unanswered question">
      <formula>NOT(ISERROR(SEARCH("unanswered question",E236)))</formula>
    </cfRule>
    <cfRule type="containsText" dxfId="657" priority="669" operator="containsText" text="phone number missing a digit">
      <formula>NOT(ISERROR(SEARCH("phone number missing a digit",E236)))</formula>
    </cfRule>
    <cfRule type="containsText" dxfId="656" priority="670" operator="containsText" text="option already selected">
      <formula>NOT(ISERROR(SEARCH("option already selected",E236)))</formula>
    </cfRule>
    <cfRule type="containsText" dxfId="655" priority="671" operator="containsText" text="missing phone number">
      <formula>NOT(ISERROR(SEARCH("missing phone number",E236)))</formula>
    </cfRule>
    <cfRule type="containsText" dxfId="654" priority="672" operator="containsText" text="wrong phone number">
      <formula>NOT(ISERROR(SEARCH("wrong phone number",E236)))</formula>
    </cfRule>
    <cfRule type="containsText" dxfId="653" priority="673" operator="containsText" text="empty cell">
      <formula>NOT(ISERROR(SEARCH("empty cell",E236)))</formula>
    </cfRule>
    <cfRule type="containsText" dxfId="652" priority="674" operator="containsText" text="clarification needed">
      <formula>NOT(ISERROR(SEARCH("clarification needed",E236)))</formula>
    </cfRule>
    <cfRule type="containsText" dxfId="651" priority="675" operator="containsText" text="New option added">
      <formula>NOT(ISERROR(SEARCH("New option added",E236)))</formula>
    </cfRule>
    <cfRule type="containsText" dxfId="650" priority="676" operator="containsText" text="Option exists">
      <formula>NOT(ISERROR(SEARCH("Option exists",E236)))</formula>
    </cfRule>
    <cfRule type="containsText" dxfId="649" priority="677" operator="containsText" text="interview will be repeated">
      <formula>NOT(ISERROR(SEARCH("interview will be repeated",E236)))</formula>
    </cfRule>
    <cfRule type="containsText" dxfId="648" priority="678" operator="containsText" text="Inconsistency">
      <formula>NOT(ISERROR(SEARCH("Inconsistency",E236)))</formula>
    </cfRule>
    <cfRule type="containsText" dxfId="647" priority="679" operator="containsText" text="Missing info">
      <formula>NOT(ISERROR(SEARCH("Missing info",E236)))</formula>
    </cfRule>
    <cfRule type="containsText" dxfId="646" priority="680" operator="containsText" text="wrong entry">
      <formula>NOT(ISERROR(SEARCH("wrong entry",E236)))</formula>
    </cfRule>
    <cfRule type="containsText" dxfId="645" priority="681" operator="containsText" text="Duplicate">
      <formula>NOT(ISERROR(SEARCH("Duplicate",E236)))</formula>
    </cfRule>
  </conditionalFormatting>
  <conditionalFormatting sqref="E241">
    <cfRule type="containsText" dxfId="644" priority="654" operator="containsText" text="unanswered question">
      <formula>NOT(ISERROR(SEARCH("unanswered question",E241)))</formula>
    </cfRule>
    <cfRule type="containsText" dxfId="643" priority="655" operator="containsText" text="phone number missing a digit">
      <formula>NOT(ISERROR(SEARCH("phone number missing a digit",E241)))</formula>
    </cfRule>
    <cfRule type="containsText" dxfId="642" priority="656" operator="containsText" text="option already selected">
      <formula>NOT(ISERROR(SEARCH("option already selected",E241)))</formula>
    </cfRule>
    <cfRule type="containsText" dxfId="641" priority="657" operator="containsText" text="missing phone number">
      <formula>NOT(ISERROR(SEARCH("missing phone number",E241)))</formula>
    </cfRule>
    <cfRule type="containsText" dxfId="640" priority="658" operator="containsText" text="wrong phone number">
      <formula>NOT(ISERROR(SEARCH("wrong phone number",E241)))</formula>
    </cfRule>
    <cfRule type="containsText" dxfId="639" priority="659" operator="containsText" text="empty cell">
      <formula>NOT(ISERROR(SEARCH("empty cell",E241)))</formula>
    </cfRule>
    <cfRule type="containsText" dxfId="638" priority="660" operator="containsText" text="clarification needed">
      <formula>NOT(ISERROR(SEARCH("clarification needed",E241)))</formula>
    </cfRule>
    <cfRule type="containsText" dxfId="637" priority="661" operator="containsText" text="New option added">
      <formula>NOT(ISERROR(SEARCH("New option added",E241)))</formula>
    </cfRule>
    <cfRule type="containsText" dxfId="636" priority="662" operator="containsText" text="Option exists">
      <formula>NOT(ISERROR(SEARCH("Option exists",E241)))</formula>
    </cfRule>
    <cfRule type="containsText" dxfId="635" priority="663" operator="containsText" text="interview will be repeated">
      <formula>NOT(ISERROR(SEARCH("interview will be repeated",E241)))</formula>
    </cfRule>
    <cfRule type="containsText" dxfId="634" priority="664" operator="containsText" text="Inconsistency">
      <formula>NOT(ISERROR(SEARCH("Inconsistency",E241)))</formula>
    </cfRule>
    <cfRule type="containsText" dxfId="633" priority="665" operator="containsText" text="Missing info">
      <formula>NOT(ISERROR(SEARCH("Missing info",E241)))</formula>
    </cfRule>
    <cfRule type="containsText" dxfId="632" priority="666" operator="containsText" text="wrong entry">
      <formula>NOT(ISERROR(SEARCH("wrong entry",E241)))</formula>
    </cfRule>
    <cfRule type="containsText" dxfId="631" priority="667" operator="containsText" text="Duplicate">
      <formula>NOT(ISERROR(SEARCH("Duplicate",E241)))</formula>
    </cfRule>
  </conditionalFormatting>
  <conditionalFormatting sqref="E237:E240">
    <cfRule type="containsText" dxfId="630" priority="640" operator="containsText" text="unanswered question">
      <formula>NOT(ISERROR(SEARCH("unanswered question",E237)))</formula>
    </cfRule>
    <cfRule type="containsText" dxfId="629" priority="641" operator="containsText" text="phone number missing a digit">
      <formula>NOT(ISERROR(SEARCH("phone number missing a digit",E237)))</formula>
    </cfRule>
    <cfRule type="containsText" dxfId="628" priority="642" operator="containsText" text="option already selected">
      <formula>NOT(ISERROR(SEARCH("option already selected",E237)))</formula>
    </cfRule>
    <cfRule type="containsText" dxfId="627" priority="643" operator="containsText" text="missing phone number">
      <formula>NOT(ISERROR(SEARCH("missing phone number",E237)))</formula>
    </cfRule>
    <cfRule type="containsText" dxfId="626" priority="644" operator="containsText" text="wrong phone number">
      <formula>NOT(ISERROR(SEARCH("wrong phone number",E237)))</formula>
    </cfRule>
    <cfRule type="containsText" dxfId="625" priority="645" operator="containsText" text="empty cell">
      <formula>NOT(ISERROR(SEARCH("empty cell",E237)))</formula>
    </cfRule>
    <cfRule type="containsText" dxfId="624" priority="646" operator="containsText" text="clarification needed">
      <formula>NOT(ISERROR(SEARCH("clarification needed",E237)))</formula>
    </cfRule>
    <cfRule type="containsText" dxfId="623" priority="647" operator="containsText" text="New option added">
      <formula>NOT(ISERROR(SEARCH("New option added",E237)))</formula>
    </cfRule>
    <cfRule type="containsText" dxfId="622" priority="648" operator="containsText" text="Option exists">
      <formula>NOT(ISERROR(SEARCH("Option exists",E237)))</formula>
    </cfRule>
    <cfRule type="containsText" dxfId="621" priority="649" operator="containsText" text="interview will be repeated">
      <formula>NOT(ISERROR(SEARCH("interview will be repeated",E237)))</formula>
    </cfRule>
    <cfRule type="containsText" dxfId="620" priority="650" operator="containsText" text="Inconsistency">
      <formula>NOT(ISERROR(SEARCH("Inconsistency",E237)))</formula>
    </cfRule>
    <cfRule type="containsText" dxfId="619" priority="651" operator="containsText" text="Missing info">
      <formula>NOT(ISERROR(SEARCH("Missing info",E237)))</formula>
    </cfRule>
    <cfRule type="containsText" dxfId="618" priority="652" operator="containsText" text="wrong entry">
      <formula>NOT(ISERROR(SEARCH("wrong entry",E237)))</formula>
    </cfRule>
    <cfRule type="containsText" dxfId="617" priority="653" operator="containsText" text="Duplicate">
      <formula>NOT(ISERROR(SEARCH("Duplicate",E237)))</formula>
    </cfRule>
  </conditionalFormatting>
  <conditionalFormatting sqref="E242:E245">
    <cfRule type="containsText" dxfId="616" priority="626" operator="containsText" text="unanswered question">
      <formula>NOT(ISERROR(SEARCH("unanswered question",E242)))</formula>
    </cfRule>
    <cfRule type="containsText" dxfId="615" priority="627" operator="containsText" text="phone number missing a digit">
      <formula>NOT(ISERROR(SEARCH("phone number missing a digit",E242)))</formula>
    </cfRule>
    <cfRule type="containsText" dxfId="614" priority="628" operator="containsText" text="option already selected">
      <formula>NOT(ISERROR(SEARCH("option already selected",E242)))</formula>
    </cfRule>
    <cfRule type="containsText" dxfId="613" priority="629" operator="containsText" text="missing phone number">
      <formula>NOT(ISERROR(SEARCH("missing phone number",E242)))</formula>
    </cfRule>
    <cfRule type="containsText" dxfId="612" priority="630" operator="containsText" text="wrong phone number">
      <formula>NOT(ISERROR(SEARCH("wrong phone number",E242)))</formula>
    </cfRule>
    <cfRule type="containsText" dxfId="611" priority="631" operator="containsText" text="empty cell">
      <formula>NOT(ISERROR(SEARCH("empty cell",E242)))</formula>
    </cfRule>
    <cfRule type="containsText" dxfId="610" priority="632" operator="containsText" text="clarification needed">
      <formula>NOT(ISERROR(SEARCH("clarification needed",E242)))</formula>
    </cfRule>
    <cfRule type="containsText" dxfId="609" priority="633" operator="containsText" text="New option added">
      <formula>NOT(ISERROR(SEARCH("New option added",E242)))</formula>
    </cfRule>
    <cfRule type="containsText" dxfId="608" priority="634" operator="containsText" text="Option exists">
      <formula>NOT(ISERROR(SEARCH("Option exists",E242)))</formula>
    </cfRule>
    <cfRule type="containsText" dxfId="607" priority="635" operator="containsText" text="interview will be repeated">
      <formula>NOT(ISERROR(SEARCH("interview will be repeated",E242)))</formula>
    </cfRule>
    <cfRule type="containsText" dxfId="606" priority="636" operator="containsText" text="Inconsistency">
      <formula>NOT(ISERROR(SEARCH("Inconsistency",E242)))</formula>
    </cfRule>
    <cfRule type="containsText" dxfId="605" priority="637" operator="containsText" text="Missing information">
      <formula>NOT(ISERROR(SEARCH("Missing information",E242)))</formula>
    </cfRule>
    <cfRule type="containsText" dxfId="604" priority="638" operator="containsText" text="wrong entry">
      <formula>NOT(ISERROR(SEARCH("wrong entry",E242)))</formula>
    </cfRule>
    <cfRule type="containsText" dxfId="603" priority="639" operator="containsText" text="Duplicate">
      <formula>NOT(ISERROR(SEARCH("Duplicate",E242)))</formula>
    </cfRule>
  </conditionalFormatting>
  <conditionalFormatting sqref="G793 G925:G939 G1128:G1048576 G1:G617">
    <cfRule type="containsText" dxfId="602" priority="622" operator="containsText" text="no">
      <formula>NOT(ISERROR(SEARCH("no",G1)))</formula>
    </cfRule>
    <cfRule type="containsText" dxfId="601" priority="623" operator="containsText" text="yes">
      <formula>NOT(ISERROR(SEARCH("yes",G1)))</formula>
    </cfRule>
    <cfRule type="containsText" dxfId="600" priority="624" operator="containsText" text="no need to change it">
      <formula>NOT(ISERROR(SEARCH("no need to change it",G1)))</formula>
    </cfRule>
    <cfRule type="containsText" dxfId="599" priority="625" operator="containsText" text="not yet">
      <formula>NOT(ISERROR(SEARCH("not yet",G1)))</formula>
    </cfRule>
  </conditionalFormatting>
  <conditionalFormatting sqref="E1 E23:E79 E160:E165 E206:E213 E262 E276:E277 E10:E13 E92 E98:E101 E7 E113 E129:E141 E196:E197 E265 E293:E294 E297:E304 E314:E326 E330 E622:E689 E793 E829 E144:E157 E1131:E1048576 E223:E247 E125 E254:E257 E289:E290 E176:E187 E309 E333:E546">
    <cfRule type="containsText" dxfId="598" priority="621" operator="containsText" text="value">
      <formula>NOT(ISERROR(SEARCH("value",E1)))</formula>
    </cfRule>
  </conditionalFormatting>
  <conditionalFormatting sqref="E2:E6 E253">
    <cfRule type="containsText" dxfId="597" priority="607" operator="containsText" text="unanswered question">
      <formula>NOT(ISERROR(SEARCH("unanswered question",E2)))</formula>
    </cfRule>
    <cfRule type="containsText" dxfId="596" priority="608" operator="containsText" text="phone number missing a digit">
      <formula>NOT(ISERROR(SEARCH("phone number missing a digit",E2)))</formula>
    </cfRule>
    <cfRule type="containsText" dxfId="595" priority="609" operator="containsText" text="option already selected">
      <formula>NOT(ISERROR(SEARCH("option already selected",E2)))</formula>
    </cfRule>
    <cfRule type="containsText" dxfId="594" priority="610" operator="containsText" text="missing phone number">
      <formula>NOT(ISERROR(SEARCH("missing phone number",E2)))</formula>
    </cfRule>
    <cfRule type="containsText" dxfId="593" priority="611" operator="containsText" text="wrong phone number">
      <formula>NOT(ISERROR(SEARCH("wrong phone number",E2)))</formula>
    </cfRule>
    <cfRule type="containsText" dxfId="592" priority="612" operator="containsText" text="empty cell">
      <formula>NOT(ISERROR(SEARCH("empty cell",E2)))</formula>
    </cfRule>
    <cfRule type="containsText" dxfId="591" priority="613" operator="containsText" text="clarification needed">
      <formula>NOT(ISERROR(SEARCH("clarification needed",E2)))</formula>
    </cfRule>
    <cfRule type="containsText" dxfId="590" priority="614" operator="containsText" text="New option added">
      <formula>NOT(ISERROR(SEARCH("New option added",E2)))</formula>
    </cfRule>
    <cfRule type="containsText" dxfId="589" priority="615" operator="containsText" text="Option exists">
      <formula>NOT(ISERROR(SEARCH("Option exists",E2)))</formula>
    </cfRule>
    <cfRule type="containsText" dxfId="588" priority="616" operator="containsText" text="interview will be repeated">
      <formula>NOT(ISERROR(SEARCH("interview will be repeated",E2)))</formula>
    </cfRule>
    <cfRule type="containsText" dxfId="587" priority="617" operator="containsText" text="Inconsistency">
      <formula>NOT(ISERROR(SEARCH("Inconsistency",E2)))</formula>
    </cfRule>
    <cfRule type="containsText" dxfId="586" priority="618" operator="containsText" text="Missing info">
      <formula>NOT(ISERROR(SEARCH("Missing info",E2)))</formula>
    </cfRule>
    <cfRule type="containsText" dxfId="585" priority="619" operator="containsText" text="wrong entry">
      <formula>NOT(ISERROR(SEARCH("wrong entry",E2)))</formula>
    </cfRule>
    <cfRule type="containsText" dxfId="584" priority="620" operator="containsText" text="Duplicate">
      <formula>NOT(ISERROR(SEARCH("Duplicate",E2)))</formula>
    </cfRule>
  </conditionalFormatting>
  <conditionalFormatting sqref="E2:E6 E253">
    <cfRule type="containsText" dxfId="583" priority="606" operator="containsText" text="value">
      <formula>NOT(ISERROR(SEARCH("value",E2)))</formula>
    </cfRule>
  </conditionalFormatting>
  <conditionalFormatting sqref="G618:G728">
    <cfRule type="containsText" dxfId="582" priority="583" operator="containsText" text="no">
      <formula>NOT(ISERROR(SEARCH("no",G618)))</formula>
    </cfRule>
    <cfRule type="containsText" dxfId="581" priority="584" operator="containsText" text="yes">
      <formula>NOT(ISERROR(SEARCH("yes",G618)))</formula>
    </cfRule>
    <cfRule type="containsText" dxfId="580" priority="585" operator="containsText" text="no need to change it">
      <formula>NOT(ISERROR(SEARCH("no need to change it",G618)))</formula>
    </cfRule>
    <cfRule type="containsText" dxfId="579" priority="586" operator="containsText" text="not yet">
      <formula>NOT(ISERROR(SEARCH("not yet",G618)))</formula>
    </cfRule>
  </conditionalFormatting>
  <conditionalFormatting sqref="E729:E741">
    <cfRule type="containsText" dxfId="578" priority="569" operator="containsText" text="unanswered question">
      <formula>NOT(ISERROR(SEARCH("unanswered question",E729)))</formula>
    </cfRule>
    <cfRule type="containsText" dxfId="577" priority="570" operator="containsText" text="phone number missing a digit">
      <formula>NOT(ISERROR(SEARCH("phone number missing a digit",E729)))</formula>
    </cfRule>
    <cfRule type="containsText" dxfId="576" priority="571" operator="containsText" text="option already selected">
      <formula>NOT(ISERROR(SEARCH("option already selected",E729)))</formula>
    </cfRule>
    <cfRule type="containsText" dxfId="575" priority="572" operator="containsText" text="missing phone number">
      <formula>NOT(ISERROR(SEARCH("missing phone number",E729)))</formula>
    </cfRule>
    <cfRule type="containsText" dxfId="574" priority="573" operator="containsText" text="wrong phone number">
      <formula>NOT(ISERROR(SEARCH("wrong phone number",E729)))</formula>
    </cfRule>
    <cfRule type="containsText" dxfId="573" priority="574" operator="containsText" text="empty cell">
      <formula>NOT(ISERROR(SEARCH("empty cell",E729)))</formula>
    </cfRule>
    <cfRule type="containsText" dxfId="572" priority="575" operator="containsText" text="clarification needed">
      <formula>NOT(ISERROR(SEARCH("clarification needed",E729)))</formula>
    </cfRule>
    <cfRule type="containsText" dxfId="571" priority="576" operator="containsText" text="New option added">
      <formula>NOT(ISERROR(SEARCH("New option added",E729)))</formula>
    </cfRule>
    <cfRule type="containsText" dxfId="570" priority="577" operator="containsText" text="Option exists">
      <formula>NOT(ISERROR(SEARCH("Option exists",E729)))</formula>
    </cfRule>
    <cfRule type="containsText" dxfId="569" priority="578" operator="containsText" text="interview will be repeated">
      <formula>NOT(ISERROR(SEARCH("interview will be repeated",E729)))</formula>
    </cfRule>
    <cfRule type="containsText" dxfId="568" priority="579" operator="containsText" text="Inconsistency">
      <formula>NOT(ISERROR(SEARCH("Inconsistency",E729)))</formula>
    </cfRule>
    <cfRule type="containsText" dxfId="567" priority="580" operator="containsText" text="Missing info">
      <formula>NOT(ISERROR(SEARCH("Missing info",E729)))</formula>
    </cfRule>
    <cfRule type="containsText" dxfId="566" priority="581" operator="containsText" text="wrong entry">
      <formula>NOT(ISERROR(SEARCH("wrong entry",E729)))</formula>
    </cfRule>
    <cfRule type="containsText" dxfId="565" priority="582" operator="containsText" text="Duplicate">
      <formula>NOT(ISERROR(SEARCH("Duplicate",E729)))</formula>
    </cfRule>
  </conditionalFormatting>
  <conditionalFormatting sqref="E729:E741">
    <cfRule type="containsText" dxfId="564" priority="568" operator="containsText" text="value">
      <formula>NOT(ISERROR(SEARCH("value",E729)))</formula>
    </cfRule>
  </conditionalFormatting>
  <conditionalFormatting sqref="G729:G741">
    <cfRule type="containsText" dxfId="563" priority="564" operator="containsText" text="no">
      <formula>NOT(ISERROR(SEARCH("no",G729)))</formula>
    </cfRule>
    <cfRule type="containsText" dxfId="562" priority="565" operator="containsText" text="yes">
      <formula>NOT(ISERROR(SEARCH("yes",G729)))</formula>
    </cfRule>
    <cfRule type="containsText" dxfId="561" priority="566" operator="containsText" text="no need to change it">
      <formula>NOT(ISERROR(SEARCH("no need to change it",G729)))</formula>
    </cfRule>
    <cfRule type="containsText" dxfId="560" priority="567" operator="containsText" text="not yet">
      <formula>NOT(ISERROR(SEARCH("not yet",G729)))</formula>
    </cfRule>
  </conditionalFormatting>
  <conditionalFormatting sqref="G742:G744">
    <cfRule type="containsText" dxfId="559" priority="560" operator="containsText" text="no">
      <formula>NOT(ISERROR(SEARCH("no",G742)))</formula>
    </cfRule>
    <cfRule type="containsText" dxfId="558" priority="561" operator="containsText" text="yes">
      <formula>NOT(ISERROR(SEARCH("yes",G742)))</formula>
    </cfRule>
    <cfRule type="containsText" dxfId="557" priority="562" operator="containsText" text="no need to change it">
      <formula>NOT(ISERROR(SEARCH("no need to change it",G742)))</formula>
    </cfRule>
    <cfRule type="containsText" dxfId="556" priority="563" operator="containsText" text="not yet">
      <formula>NOT(ISERROR(SEARCH("not yet",G742)))</formula>
    </cfRule>
  </conditionalFormatting>
  <conditionalFormatting sqref="E745:E749">
    <cfRule type="containsText" dxfId="555" priority="546" operator="containsText" text="unanswered question">
      <formula>NOT(ISERROR(SEARCH("unanswered question",E745)))</formula>
    </cfRule>
    <cfRule type="containsText" dxfId="554" priority="547" operator="containsText" text="phone number missing a digit">
      <formula>NOT(ISERROR(SEARCH("phone number missing a digit",E745)))</formula>
    </cfRule>
    <cfRule type="containsText" dxfId="553" priority="548" operator="containsText" text="option already selected">
      <formula>NOT(ISERROR(SEARCH("option already selected",E745)))</formula>
    </cfRule>
    <cfRule type="containsText" dxfId="552" priority="549" operator="containsText" text="missing phone number">
      <formula>NOT(ISERROR(SEARCH("missing phone number",E745)))</formula>
    </cfRule>
    <cfRule type="containsText" dxfId="551" priority="550" operator="containsText" text="wrong phone number">
      <formula>NOT(ISERROR(SEARCH("wrong phone number",E745)))</formula>
    </cfRule>
    <cfRule type="containsText" dxfId="550" priority="551" operator="containsText" text="empty cell">
      <formula>NOT(ISERROR(SEARCH("empty cell",E745)))</formula>
    </cfRule>
    <cfRule type="containsText" dxfId="549" priority="552" operator="containsText" text="clarification needed">
      <formula>NOT(ISERROR(SEARCH("clarification needed",E745)))</formula>
    </cfRule>
    <cfRule type="containsText" dxfId="548" priority="553" operator="containsText" text="New option added">
      <formula>NOT(ISERROR(SEARCH("New option added",E745)))</formula>
    </cfRule>
    <cfRule type="containsText" dxfId="547" priority="554" operator="containsText" text="Option exists">
      <formula>NOT(ISERROR(SEARCH("Option exists",E745)))</formula>
    </cfRule>
    <cfRule type="containsText" dxfId="546" priority="555" operator="containsText" text="interview will be repeated">
      <formula>NOT(ISERROR(SEARCH("interview will be repeated",E745)))</formula>
    </cfRule>
    <cfRule type="containsText" dxfId="545" priority="556" operator="containsText" text="Inconsistency">
      <formula>NOT(ISERROR(SEARCH("Inconsistency",E745)))</formula>
    </cfRule>
    <cfRule type="containsText" dxfId="544" priority="557" operator="containsText" text="Missing info">
      <formula>NOT(ISERROR(SEARCH("Missing info",E745)))</formula>
    </cfRule>
    <cfRule type="containsText" dxfId="543" priority="558" operator="containsText" text="wrong entry">
      <formula>NOT(ISERROR(SEARCH("wrong entry",E745)))</formula>
    </cfRule>
    <cfRule type="containsText" dxfId="542" priority="559" operator="containsText" text="Duplicate">
      <formula>NOT(ISERROR(SEARCH("Duplicate",E745)))</formula>
    </cfRule>
  </conditionalFormatting>
  <conditionalFormatting sqref="E745:E749">
    <cfRule type="containsText" dxfId="541" priority="545" operator="containsText" text="value">
      <formula>NOT(ISERROR(SEARCH("value",E745)))</formula>
    </cfRule>
  </conditionalFormatting>
  <conditionalFormatting sqref="G745:G749">
    <cfRule type="containsText" dxfId="540" priority="541" operator="containsText" text="no">
      <formula>NOT(ISERROR(SEARCH("no",G745)))</formula>
    </cfRule>
    <cfRule type="containsText" dxfId="539" priority="542" operator="containsText" text="yes">
      <formula>NOT(ISERROR(SEARCH("yes",G745)))</formula>
    </cfRule>
    <cfRule type="containsText" dxfId="538" priority="543" operator="containsText" text="no need to change it">
      <formula>NOT(ISERROR(SEARCH("no need to change it",G745)))</formula>
    </cfRule>
    <cfRule type="containsText" dxfId="537" priority="544" operator="containsText" text="not yet">
      <formula>NOT(ISERROR(SEARCH("not yet",G745)))</formula>
    </cfRule>
  </conditionalFormatting>
  <conditionalFormatting sqref="G750:G756">
    <cfRule type="containsText" dxfId="536" priority="537" operator="containsText" text="no">
      <formula>NOT(ISERROR(SEARCH("no",G750)))</formula>
    </cfRule>
    <cfRule type="containsText" dxfId="535" priority="538" operator="containsText" text="yes">
      <formula>NOT(ISERROR(SEARCH("yes",G750)))</formula>
    </cfRule>
    <cfRule type="containsText" dxfId="534" priority="539" operator="containsText" text="no need to change it">
      <formula>NOT(ISERROR(SEARCH("no need to change it",G750)))</formula>
    </cfRule>
    <cfRule type="containsText" dxfId="533" priority="540" operator="containsText" text="not yet">
      <formula>NOT(ISERROR(SEARCH("not yet",G750)))</formula>
    </cfRule>
  </conditionalFormatting>
  <conditionalFormatting sqref="E757:E764">
    <cfRule type="containsText" dxfId="532" priority="523" operator="containsText" text="unanswered question">
      <formula>NOT(ISERROR(SEARCH("unanswered question",E757)))</formula>
    </cfRule>
    <cfRule type="containsText" dxfId="531" priority="524" operator="containsText" text="phone number missing a digit">
      <formula>NOT(ISERROR(SEARCH("phone number missing a digit",E757)))</formula>
    </cfRule>
    <cfRule type="containsText" dxfId="530" priority="525" operator="containsText" text="option already selected">
      <formula>NOT(ISERROR(SEARCH("option already selected",E757)))</formula>
    </cfRule>
    <cfRule type="containsText" dxfId="529" priority="526" operator="containsText" text="missing phone number">
      <formula>NOT(ISERROR(SEARCH("missing phone number",E757)))</formula>
    </cfRule>
    <cfRule type="containsText" dxfId="528" priority="527" operator="containsText" text="wrong phone number">
      <formula>NOT(ISERROR(SEARCH("wrong phone number",E757)))</formula>
    </cfRule>
    <cfRule type="containsText" dxfId="527" priority="528" operator="containsText" text="empty cell">
      <formula>NOT(ISERROR(SEARCH("empty cell",E757)))</formula>
    </cfRule>
    <cfRule type="containsText" dxfId="526" priority="529" operator="containsText" text="clarification needed">
      <formula>NOT(ISERROR(SEARCH("clarification needed",E757)))</formula>
    </cfRule>
    <cfRule type="containsText" dxfId="525" priority="530" operator="containsText" text="New option added">
      <formula>NOT(ISERROR(SEARCH("New option added",E757)))</formula>
    </cfRule>
    <cfRule type="containsText" dxfId="524" priority="531" operator="containsText" text="Option exists">
      <formula>NOT(ISERROR(SEARCH("Option exists",E757)))</formula>
    </cfRule>
    <cfRule type="containsText" dxfId="523" priority="532" operator="containsText" text="interview will be repeated">
      <formula>NOT(ISERROR(SEARCH("interview will be repeated",E757)))</formula>
    </cfRule>
    <cfRule type="containsText" dxfId="522" priority="533" operator="containsText" text="Inconsistency">
      <formula>NOT(ISERROR(SEARCH("Inconsistency",E757)))</formula>
    </cfRule>
    <cfRule type="containsText" dxfId="521" priority="534" operator="containsText" text="Missing info">
      <formula>NOT(ISERROR(SEARCH("Missing info",E757)))</formula>
    </cfRule>
    <cfRule type="containsText" dxfId="520" priority="535" operator="containsText" text="wrong entry">
      <formula>NOT(ISERROR(SEARCH("wrong entry",E757)))</formula>
    </cfRule>
    <cfRule type="containsText" dxfId="519" priority="536" operator="containsText" text="Duplicate">
      <formula>NOT(ISERROR(SEARCH("Duplicate",E757)))</formula>
    </cfRule>
  </conditionalFormatting>
  <conditionalFormatting sqref="E757:E764">
    <cfRule type="containsText" dxfId="518" priority="522" operator="containsText" text="value">
      <formula>NOT(ISERROR(SEARCH("value",E757)))</formula>
    </cfRule>
  </conditionalFormatting>
  <conditionalFormatting sqref="G757:G764">
    <cfRule type="containsText" dxfId="517" priority="518" operator="containsText" text="no">
      <formula>NOT(ISERROR(SEARCH("no",G757)))</formula>
    </cfRule>
    <cfRule type="containsText" dxfId="516" priority="519" operator="containsText" text="yes">
      <formula>NOT(ISERROR(SEARCH("yes",G757)))</formula>
    </cfRule>
    <cfRule type="containsText" dxfId="515" priority="520" operator="containsText" text="no need to change it">
      <formula>NOT(ISERROR(SEARCH("no need to change it",G757)))</formula>
    </cfRule>
    <cfRule type="containsText" dxfId="514" priority="521" operator="containsText" text="not yet">
      <formula>NOT(ISERROR(SEARCH("not yet",G757)))</formula>
    </cfRule>
  </conditionalFormatting>
  <conditionalFormatting sqref="G765:G768">
    <cfRule type="containsText" dxfId="513" priority="514" operator="containsText" text="no">
      <formula>NOT(ISERROR(SEARCH("no",G765)))</formula>
    </cfRule>
    <cfRule type="containsText" dxfId="512" priority="515" operator="containsText" text="yes">
      <formula>NOT(ISERROR(SEARCH("yes",G765)))</formula>
    </cfRule>
    <cfRule type="containsText" dxfId="511" priority="516" operator="containsText" text="no need to change it">
      <formula>NOT(ISERROR(SEARCH("no need to change it",G765)))</formula>
    </cfRule>
    <cfRule type="containsText" dxfId="510" priority="517" operator="containsText" text="not yet">
      <formula>NOT(ISERROR(SEARCH("not yet",G765)))</formula>
    </cfRule>
  </conditionalFormatting>
  <conditionalFormatting sqref="E769">
    <cfRule type="containsText" dxfId="509" priority="500" operator="containsText" text="unanswered question">
      <formula>NOT(ISERROR(SEARCH("unanswered question",E769)))</formula>
    </cfRule>
    <cfRule type="containsText" dxfId="508" priority="501" operator="containsText" text="phone number missing a digit">
      <formula>NOT(ISERROR(SEARCH("phone number missing a digit",E769)))</formula>
    </cfRule>
    <cfRule type="containsText" dxfId="507" priority="502" operator="containsText" text="option already selected">
      <formula>NOT(ISERROR(SEARCH("option already selected",E769)))</formula>
    </cfRule>
    <cfRule type="containsText" dxfId="506" priority="503" operator="containsText" text="missing phone number">
      <formula>NOT(ISERROR(SEARCH("missing phone number",E769)))</formula>
    </cfRule>
    <cfRule type="containsText" dxfId="505" priority="504" operator="containsText" text="wrong phone number">
      <formula>NOT(ISERROR(SEARCH("wrong phone number",E769)))</formula>
    </cfRule>
    <cfRule type="containsText" dxfId="504" priority="505" operator="containsText" text="empty cell">
      <formula>NOT(ISERROR(SEARCH("empty cell",E769)))</formula>
    </cfRule>
    <cfRule type="containsText" dxfId="503" priority="506" operator="containsText" text="clarification needed">
      <formula>NOT(ISERROR(SEARCH("clarification needed",E769)))</formula>
    </cfRule>
    <cfRule type="containsText" dxfId="502" priority="507" operator="containsText" text="New option added">
      <formula>NOT(ISERROR(SEARCH("New option added",E769)))</formula>
    </cfRule>
    <cfRule type="containsText" dxfId="501" priority="508" operator="containsText" text="Option exists">
      <formula>NOT(ISERROR(SEARCH("Option exists",E769)))</formula>
    </cfRule>
    <cfRule type="containsText" dxfId="500" priority="509" operator="containsText" text="interview will be repeated">
      <formula>NOT(ISERROR(SEARCH("interview will be repeated",E769)))</formula>
    </cfRule>
    <cfRule type="containsText" dxfId="499" priority="510" operator="containsText" text="Inconsistency">
      <formula>NOT(ISERROR(SEARCH("Inconsistency",E769)))</formula>
    </cfRule>
    <cfRule type="containsText" dxfId="498" priority="511" operator="containsText" text="Missing info">
      <formula>NOT(ISERROR(SEARCH("Missing info",E769)))</formula>
    </cfRule>
    <cfRule type="containsText" dxfId="497" priority="512" operator="containsText" text="wrong entry">
      <formula>NOT(ISERROR(SEARCH("wrong entry",E769)))</formula>
    </cfRule>
    <cfRule type="containsText" dxfId="496" priority="513" operator="containsText" text="Duplicate">
      <formula>NOT(ISERROR(SEARCH("Duplicate",E769)))</formula>
    </cfRule>
  </conditionalFormatting>
  <conditionalFormatting sqref="E769">
    <cfRule type="containsText" dxfId="495" priority="499" operator="containsText" text="value">
      <formula>NOT(ISERROR(SEARCH("value",E769)))</formula>
    </cfRule>
  </conditionalFormatting>
  <conditionalFormatting sqref="G769:G770">
    <cfRule type="containsText" dxfId="494" priority="495" operator="containsText" text="no">
      <formula>NOT(ISERROR(SEARCH("no",G769)))</formula>
    </cfRule>
    <cfRule type="containsText" dxfId="493" priority="496" operator="containsText" text="yes">
      <formula>NOT(ISERROR(SEARCH("yes",G769)))</formula>
    </cfRule>
    <cfRule type="containsText" dxfId="492" priority="497" operator="containsText" text="no need to change it">
      <formula>NOT(ISERROR(SEARCH("no need to change it",G769)))</formula>
    </cfRule>
    <cfRule type="containsText" dxfId="491" priority="498" operator="containsText" text="not yet">
      <formula>NOT(ISERROR(SEARCH("not yet",G769)))</formula>
    </cfRule>
  </conditionalFormatting>
  <conditionalFormatting sqref="G771">
    <cfRule type="containsText" dxfId="490" priority="491" operator="containsText" text="no">
      <formula>NOT(ISERROR(SEARCH("no",G771)))</formula>
    </cfRule>
    <cfRule type="containsText" dxfId="489" priority="492" operator="containsText" text="yes">
      <formula>NOT(ISERROR(SEARCH("yes",G771)))</formula>
    </cfRule>
    <cfRule type="containsText" dxfId="488" priority="493" operator="containsText" text="no need to change it">
      <formula>NOT(ISERROR(SEARCH("no need to change it",G771)))</formula>
    </cfRule>
    <cfRule type="containsText" dxfId="487" priority="494" operator="containsText" text="not yet">
      <formula>NOT(ISERROR(SEARCH("not yet",G771)))</formula>
    </cfRule>
  </conditionalFormatting>
  <conditionalFormatting sqref="E772">
    <cfRule type="containsText" dxfId="486" priority="477" operator="containsText" text="unanswered question">
      <formula>NOT(ISERROR(SEARCH("unanswered question",E772)))</formula>
    </cfRule>
    <cfRule type="containsText" dxfId="485" priority="478" operator="containsText" text="phone number missing a digit">
      <formula>NOT(ISERROR(SEARCH("phone number missing a digit",E772)))</formula>
    </cfRule>
    <cfRule type="containsText" dxfId="484" priority="479" operator="containsText" text="option already selected">
      <formula>NOT(ISERROR(SEARCH("option already selected",E772)))</formula>
    </cfRule>
    <cfRule type="containsText" dxfId="483" priority="480" operator="containsText" text="missing phone number">
      <formula>NOT(ISERROR(SEARCH("missing phone number",E772)))</formula>
    </cfRule>
    <cfRule type="containsText" dxfId="482" priority="481" operator="containsText" text="wrong phone number">
      <formula>NOT(ISERROR(SEARCH("wrong phone number",E772)))</formula>
    </cfRule>
    <cfRule type="containsText" dxfId="481" priority="482" operator="containsText" text="empty cell">
      <formula>NOT(ISERROR(SEARCH("empty cell",E772)))</formula>
    </cfRule>
    <cfRule type="containsText" dxfId="480" priority="483" operator="containsText" text="clarification needed">
      <formula>NOT(ISERROR(SEARCH("clarification needed",E772)))</formula>
    </cfRule>
    <cfRule type="containsText" dxfId="479" priority="484" operator="containsText" text="New option added">
      <formula>NOT(ISERROR(SEARCH("New option added",E772)))</formula>
    </cfRule>
    <cfRule type="containsText" dxfId="478" priority="485" operator="containsText" text="Option exists">
      <formula>NOT(ISERROR(SEARCH("Option exists",E772)))</formula>
    </cfRule>
    <cfRule type="containsText" dxfId="477" priority="486" operator="containsText" text="interview will be repeated">
      <formula>NOT(ISERROR(SEARCH("interview will be repeated",E772)))</formula>
    </cfRule>
    <cfRule type="containsText" dxfId="476" priority="487" operator="containsText" text="Inconsistency">
      <formula>NOT(ISERROR(SEARCH("Inconsistency",E772)))</formula>
    </cfRule>
    <cfRule type="containsText" dxfId="475" priority="488" operator="containsText" text="Missing info">
      <formula>NOT(ISERROR(SEARCH("Missing info",E772)))</formula>
    </cfRule>
    <cfRule type="containsText" dxfId="474" priority="489" operator="containsText" text="wrong entry">
      <formula>NOT(ISERROR(SEARCH("wrong entry",E772)))</formula>
    </cfRule>
    <cfRule type="containsText" dxfId="473" priority="490" operator="containsText" text="Duplicate">
      <formula>NOT(ISERROR(SEARCH("Duplicate",E772)))</formula>
    </cfRule>
  </conditionalFormatting>
  <conditionalFormatting sqref="E772">
    <cfRule type="containsText" dxfId="472" priority="476" operator="containsText" text="value">
      <formula>NOT(ISERROR(SEARCH("value",E772)))</formula>
    </cfRule>
  </conditionalFormatting>
  <conditionalFormatting sqref="G772">
    <cfRule type="containsText" dxfId="471" priority="472" operator="containsText" text="no">
      <formula>NOT(ISERROR(SEARCH("no",G772)))</formula>
    </cfRule>
    <cfRule type="containsText" dxfId="470" priority="473" operator="containsText" text="yes">
      <formula>NOT(ISERROR(SEARCH("yes",G772)))</formula>
    </cfRule>
    <cfRule type="containsText" dxfId="469" priority="474" operator="containsText" text="no need to change it">
      <formula>NOT(ISERROR(SEARCH("no need to change it",G772)))</formula>
    </cfRule>
    <cfRule type="containsText" dxfId="468" priority="475" operator="containsText" text="not yet">
      <formula>NOT(ISERROR(SEARCH("not yet",G772)))</formula>
    </cfRule>
  </conditionalFormatting>
  <conditionalFormatting sqref="E773:E775">
    <cfRule type="containsText" dxfId="467" priority="458" operator="containsText" text="unanswered question">
      <formula>NOT(ISERROR(SEARCH("unanswered question",E773)))</formula>
    </cfRule>
    <cfRule type="containsText" dxfId="466" priority="459" operator="containsText" text="phone number missing a digit">
      <formula>NOT(ISERROR(SEARCH("phone number missing a digit",E773)))</formula>
    </cfRule>
    <cfRule type="containsText" dxfId="465" priority="460" operator="containsText" text="option already selected">
      <formula>NOT(ISERROR(SEARCH("option already selected",E773)))</formula>
    </cfRule>
    <cfRule type="containsText" dxfId="464" priority="461" operator="containsText" text="missing phone number">
      <formula>NOT(ISERROR(SEARCH("missing phone number",E773)))</formula>
    </cfRule>
    <cfRule type="containsText" dxfId="463" priority="462" operator="containsText" text="wrong phone number">
      <formula>NOT(ISERROR(SEARCH("wrong phone number",E773)))</formula>
    </cfRule>
    <cfRule type="containsText" dxfId="462" priority="463" operator="containsText" text="empty cell">
      <formula>NOT(ISERROR(SEARCH("empty cell",E773)))</formula>
    </cfRule>
    <cfRule type="containsText" dxfId="461" priority="464" operator="containsText" text="clarification needed">
      <formula>NOT(ISERROR(SEARCH("clarification needed",E773)))</formula>
    </cfRule>
    <cfRule type="containsText" dxfId="460" priority="465" operator="containsText" text="New option added">
      <formula>NOT(ISERROR(SEARCH("New option added",E773)))</formula>
    </cfRule>
    <cfRule type="containsText" dxfId="459" priority="466" operator="containsText" text="Option exists">
      <formula>NOT(ISERROR(SEARCH("Option exists",E773)))</formula>
    </cfRule>
    <cfRule type="containsText" dxfId="458" priority="467" operator="containsText" text="interview will be repeated">
      <formula>NOT(ISERROR(SEARCH("interview will be repeated",E773)))</formula>
    </cfRule>
    <cfRule type="containsText" dxfId="457" priority="468" operator="containsText" text="Inconsistency">
      <formula>NOT(ISERROR(SEARCH("Inconsistency",E773)))</formula>
    </cfRule>
    <cfRule type="containsText" dxfId="456" priority="469" operator="containsText" text="Missing info">
      <formula>NOT(ISERROR(SEARCH("Missing info",E773)))</formula>
    </cfRule>
    <cfRule type="containsText" dxfId="455" priority="470" operator="containsText" text="wrong entry">
      <formula>NOT(ISERROR(SEARCH("wrong entry",E773)))</formula>
    </cfRule>
    <cfRule type="containsText" dxfId="454" priority="471" operator="containsText" text="Duplicate">
      <formula>NOT(ISERROR(SEARCH("Duplicate",E773)))</formula>
    </cfRule>
  </conditionalFormatting>
  <conditionalFormatting sqref="E773:E775">
    <cfRule type="containsText" dxfId="453" priority="457" operator="containsText" text="value">
      <formula>NOT(ISERROR(SEARCH("value",E773)))</formula>
    </cfRule>
  </conditionalFormatting>
  <conditionalFormatting sqref="G773:G775">
    <cfRule type="containsText" dxfId="452" priority="453" operator="containsText" text="no">
      <formula>NOT(ISERROR(SEARCH("no",G773)))</formula>
    </cfRule>
    <cfRule type="containsText" dxfId="451" priority="454" operator="containsText" text="yes">
      <formula>NOT(ISERROR(SEARCH("yes",G773)))</formula>
    </cfRule>
    <cfRule type="containsText" dxfId="450" priority="455" operator="containsText" text="no need to change it">
      <formula>NOT(ISERROR(SEARCH("no need to change it",G773)))</formula>
    </cfRule>
    <cfRule type="containsText" dxfId="449" priority="456" operator="containsText" text="not yet">
      <formula>NOT(ISERROR(SEARCH("not yet",G773)))</formula>
    </cfRule>
  </conditionalFormatting>
  <conditionalFormatting sqref="G776:G778">
    <cfRule type="containsText" dxfId="448" priority="449" operator="containsText" text="no">
      <formula>NOT(ISERROR(SEARCH("no",G776)))</formula>
    </cfRule>
    <cfRule type="containsText" dxfId="447" priority="450" operator="containsText" text="yes">
      <formula>NOT(ISERROR(SEARCH("yes",G776)))</formula>
    </cfRule>
    <cfRule type="containsText" dxfId="446" priority="451" operator="containsText" text="no need to change it">
      <formula>NOT(ISERROR(SEARCH("no need to change it",G776)))</formula>
    </cfRule>
    <cfRule type="containsText" dxfId="445" priority="452" operator="containsText" text="not yet">
      <formula>NOT(ISERROR(SEARCH("not yet",G776)))</formula>
    </cfRule>
  </conditionalFormatting>
  <conditionalFormatting sqref="E779:E780">
    <cfRule type="containsText" dxfId="444" priority="435" operator="containsText" text="unanswered question">
      <formula>NOT(ISERROR(SEARCH("unanswered question",E779)))</formula>
    </cfRule>
    <cfRule type="containsText" dxfId="443" priority="436" operator="containsText" text="phone number missing a digit">
      <formula>NOT(ISERROR(SEARCH("phone number missing a digit",E779)))</formula>
    </cfRule>
    <cfRule type="containsText" dxfId="442" priority="437" operator="containsText" text="option already selected">
      <formula>NOT(ISERROR(SEARCH("option already selected",E779)))</formula>
    </cfRule>
    <cfRule type="containsText" dxfId="441" priority="438" operator="containsText" text="missing phone number">
      <formula>NOT(ISERROR(SEARCH("missing phone number",E779)))</formula>
    </cfRule>
    <cfRule type="containsText" dxfId="440" priority="439" operator="containsText" text="wrong phone number">
      <formula>NOT(ISERROR(SEARCH("wrong phone number",E779)))</formula>
    </cfRule>
    <cfRule type="containsText" dxfId="439" priority="440" operator="containsText" text="empty cell">
      <formula>NOT(ISERROR(SEARCH("empty cell",E779)))</formula>
    </cfRule>
    <cfRule type="containsText" dxfId="438" priority="441" operator="containsText" text="clarification needed">
      <formula>NOT(ISERROR(SEARCH("clarification needed",E779)))</formula>
    </cfRule>
    <cfRule type="containsText" dxfId="437" priority="442" operator="containsText" text="New option added">
      <formula>NOT(ISERROR(SEARCH("New option added",E779)))</formula>
    </cfRule>
    <cfRule type="containsText" dxfId="436" priority="443" operator="containsText" text="Option exists">
      <formula>NOT(ISERROR(SEARCH("Option exists",E779)))</formula>
    </cfRule>
    <cfRule type="containsText" dxfId="435" priority="444" operator="containsText" text="interview will be repeated">
      <formula>NOT(ISERROR(SEARCH("interview will be repeated",E779)))</formula>
    </cfRule>
    <cfRule type="containsText" dxfId="434" priority="445" operator="containsText" text="Inconsistency">
      <formula>NOT(ISERROR(SEARCH("Inconsistency",E779)))</formula>
    </cfRule>
    <cfRule type="containsText" dxfId="433" priority="446" operator="containsText" text="Missing info">
      <formula>NOT(ISERROR(SEARCH("Missing info",E779)))</formula>
    </cfRule>
    <cfRule type="containsText" dxfId="432" priority="447" operator="containsText" text="wrong entry">
      <formula>NOT(ISERROR(SEARCH("wrong entry",E779)))</formula>
    </cfRule>
    <cfRule type="containsText" dxfId="431" priority="448" operator="containsText" text="Duplicate">
      <formula>NOT(ISERROR(SEARCH("Duplicate",E779)))</formula>
    </cfRule>
  </conditionalFormatting>
  <conditionalFormatting sqref="E779:E780">
    <cfRule type="containsText" dxfId="430" priority="434" operator="containsText" text="value">
      <formula>NOT(ISERROR(SEARCH("value",E779)))</formula>
    </cfRule>
  </conditionalFormatting>
  <conditionalFormatting sqref="G779:G780">
    <cfRule type="containsText" dxfId="429" priority="430" operator="containsText" text="no">
      <formula>NOT(ISERROR(SEARCH("no",G779)))</formula>
    </cfRule>
    <cfRule type="containsText" dxfId="428" priority="431" operator="containsText" text="yes">
      <formula>NOT(ISERROR(SEARCH("yes",G779)))</formula>
    </cfRule>
    <cfRule type="containsText" dxfId="427" priority="432" operator="containsText" text="no need to change it">
      <formula>NOT(ISERROR(SEARCH("no need to change it",G779)))</formula>
    </cfRule>
    <cfRule type="containsText" dxfId="426" priority="433" operator="containsText" text="not yet">
      <formula>NOT(ISERROR(SEARCH("not yet",G779)))</formula>
    </cfRule>
  </conditionalFormatting>
  <conditionalFormatting sqref="G781:G785">
    <cfRule type="containsText" dxfId="425" priority="426" operator="containsText" text="no">
      <formula>NOT(ISERROR(SEARCH("no",G781)))</formula>
    </cfRule>
    <cfRule type="containsText" dxfId="424" priority="427" operator="containsText" text="yes">
      <formula>NOT(ISERROR(SEARCH("yes",G781)))</formula>
    </cfRule>
    <cfRule type="containsText" dxfId="423" priority="428" operator="containsText" text="no need to change it">
      <formula>NOT(ISERROR(SEARCH("no need to change it",G781)))</formula>
    </cfRule>
    <cfRule type="containsText" dxfId="422" priority="429" operator="containsText" text="not yet">
      <formula>NOT(ISERROR(SEARCH("not yet",G781)))</formula>
    </cfRule>
  </conditionalFormatting>
  <conditionalFormatting sqref="G786">
    <cfRule type="containsText" dxfId="421" priority="422" operator="containsText" text="no">
      <formula>NOT(ISERROR(SEARCH("no",G786)))</formula>
    </cfRule>
    <cfRule type="containsText" dxfId="420" priority="423" operator="containsText" text="yes">
      <formula>NOT(ISERROR(SEARCH("yes",G786)))</formula>
    </cfRule>
    <cfRule type="containsText" dxfId="419" priority="424" operator="containsText" text="no need to change it">
      <formula>NOT(ISERROR(SEARCH("no need to change it",G786)))</formula>
    </cfRule>
    <cfRule type="containsText" dxfId="418" priority="425" operator="containsText" text="not yet">
      <formula>NOT(ISERROR(SEARCH("not yet",G786)))</formula>
    </cfRule>
  </conditionalFormatting>
  <conditionalFormatting sqref="G787:G789">
    <cfRule type="containsText" dxfId="417" priority="418" operator="containsText" text="no">
      <formula>NOT(ISERROR(SEARCH("no",G787)))</formula>
    </cfRule>
    <cfRule type="containsText" dxfId="416" priority="419" operator="containsText" text="yes">
      <formula>NOT(ISERROR(SEARCH("yes",G787)))</formula>
    </cfRule>
    <cfRule type="containsText" dxfId="415" priority="420" operator="containsText" text="no need to change it">
      <formula>NOT(ISERROR(SEARCH("no need to change it",G787)))</formula>
    </cfRule>
    <cfRule type="containsText" dxfId="414" priority="421" operator="containsText" text="not yet">
      <formula>NOT(ISERROR(SEARCH("not yet",G787)))</formula>
    </cfRule>
  </conditionalFormatting>
  <conditionalFormatting sqref="G790:G792">
    <cfRule type="containsText" dxfId="413" priority="414" operator="containsText" text="no">
      <formula>NOT(ISERROR(SEARCH("no",G790)))</formula>
    </cfRule>
    <cfRule type="containsText" dxfId="412" priority="415" operator="containsText" text="yes">
      <formula>NOT(ISERROR(SEARCH("yes",G790)))</formula>
    </cfRule>
    <cfRule type="containsText" dxfId="411" priority="416" operator="containsText" text="no need to change it">
      <formula>NOT(ISERROR(SEARCH("no need to change it",G790)))</formula>
    </cfRule>
    <cfRule type="containsText" dxfId="410" priority="417" operator="containsText" text="not yet">
      <formula>NOT(ISERROR(SEARCH("not yet",G790)))</formula>
    </cfRule>
  </conditionalFormatting>
  <conditionalFormatting sqref="G794:G798">
    <cfRule type="containsText" dxfId="409" priority="410" operator="containsText" text="no">
      <formula>NOT(ISERROR(SEARCH("no",G794)))</formula>
    </cfRule>
    <cfRule type="containsText" dxfId="408" priority="411" operator="containsText" text="yes">
      <formula>NOT(ISERROR(SEARCH("yes",G794)))</formula>
    </cfRule>
    <cfRule type="containsText" dxfId="407" priority="412" operator="containsText" text="no need to change it">
      <formula>NOT(ISERROR(SEARCH("no need to change it",G794)))</formula>
    </cfRule>
    <cfRule type="containsText" dxfId="406" priority="413" operator="containsText" text="not yet">
      <formula>NOT(ISERROR(SEARCH("not yet",G794)))</formula>
    </cfRule>
  </conditionalFormatting>
  <conditionalFormatting sqref="G799:G801">
    <cfRule type="containsText" dxfId="405" priority="406" operator="containsText" text="no">
      <formula>NOT(ISERROR(SEARCH("no",G799)))</formula>
    </cfRule>
    <cfRule type="containsText" dxfId="404" priority="407" operator="containsText" text="yes">
      <formula>NOT(ISERROR(SEARCH("yes",G799)))</formula>
    </cfRule>
    <cfRule type="containsText" dxfId="403" priority="408" operator="containsText" text="no need to change it">
      <formula>NOT(ISERROR(SEARCH("no need to change it",G799)))</formula>
    </cfRule>
    <cfRule type="containsText" dxfId="402" priority="409" operator="containsText" text="not yet">
      <formula>NOT(ISERROR(SEARCH("not yet",G799)))</formula>
    </cfRule>
  </conditionalFormatting>
  <conditionalFormatting sqref="G802:G810">
    <cfRule type="containsText" dxfId="401" priority="402" operator="containsText" text="no">
      <formula>NOT(ISERROR(SEARCH("no",G802)))</formula>
    </cfRule>
    <cfRule type="containsText" dxfId="400" priority="403" operator="containsText" text="yes">
      <formula>NOT(ISERROR(SEARCH("yes",G802)))</formula>
    </cfRule>
    <cfRule type="containsText" dxfId="399" priority="404" operator="containsText" text="no need to change it">
      <formula>NOT(ISERROR(SEARCH("no need to change it",G802)))</formula>
    </cfRule>
    <cfRule type="containsText" dxfId="398" priority="405" operator="containsText" text="not yet">
      <formula>NOT(ISERROR(SEARCH("not yet",G802)))</formula>
    </cfRule>
  </conditionalFormatting>
  <conditionalFormatting sqref="G811:G816 G824:G829">
    <cfRule type="containsText" dxfId="397" priority="398" operator="containsText" text="no">
      <formula>NOT(ISERROR(SEARCH("no",G811)))</formula>
    </cfRule>
    <cfRule type="containsText" dxfId="396" priority="399" operator="containsText" text="yes">
      <formula>NOT(ISERROR(SEARCH("yes",G811)))</formula>
    </cfRule>
    <cfRule type="containsText" dxfId="395" priority="400" operator="containsText" text="no need to change it">
      <formula>NOT(ISERROR(SEARCH("no need to change it",G811)))</formula>
    </cfRule>
    <cfRule type="containsText" dxfId="394" priority="401" operator="containsText" text="not yet">
      <formula>NOT(ISERROR(SEARCH("not yet",G811)))</formula>
    </cfRule>
  </conditionalFormatting>
  <conditionalFormatting sqref="G817:G823">
    <cfRule type="containsText" dxfId="393" priority="394" operator="containsText" text="no">
      <formula>NOT(ISERROR(SEARCH("no",G817)))</formula>
    </cfRule>
    <cfRule type="containsText" dxfId="392" priority="395" operator="containsText" text="yes">
      <formula>NOT(ISERROR(SEARCH("yes",G817)))</formula>
    </cfRule>
    <cfRule type="containsText" dxfId="391" priority="396" operator="containsText" text="no need to change it">
      <formula>NOT(ISERROR(SEARCH("no need to change it",G817)))</formula>
    </cfRule>
    <cfRule type="containsText" dxfId="390" priority="397" operator="containsText" text="not yet">
      <formula>NOT(ISERROR(SEARCH("not yet",G817)))</formula>
    </cfRule>
  </conditionalFormatting>
  <conditionalFormatting sqref="E830:E838">
    <cfRule type="containsText" dxfId="389" priority="380" operator="containsText" text="unanswered question">
      <formula>NOT(ISERROR(SEARCH("unanswered question",E830)))</formula>
    </cfRule>
    <cfRule type="containsText" dxfId="388" priority="381" operator="containsText" text="phone number missing a digit">
      <formula>NOT(ISERROR(SEARCH("phone number missing a digit",E830)))</formula>
    </cfRule>
    <cfRule type="containsText" dxfId="387" priority="382" operator="containsText" text="option already selected">
      <formula>NOT(ISERROR(SEARCH("option already selected",E830)))</formula>
    </cfRule>
    <cfRule type="containsText" dxfId="386" priority="383" operator="containsText" text="missing phone number">
      <formula>NOT(ISERROR(SEARCH("missing phone number",E830)))</formula>
    </cfRule>
    <cfRule type="containsText" dxfId="385" priority="384" operator="containsText" text="wrong phone number">
      <formula>NOT(ISERROR(SEARCH("wrong phone number",E830)))</formula>
    </cfRule>
    <cfRule type="containsText" dxfId="384" priority="385" operator="containsText" text="empty cell">
      <formula>NOT(ISERROR(SEARCH("empty cell",E830)))</formula>
    </cfRule>
    <cfRule type="containsText" dxfId="383" priority="386" operator="containsText" text="clarification needed">
      <formula>NOT(ISERROR(SEARCH("clarification needed",E830)))</formula>
    </cfRule>
    <cfRule type="containsText" dxfId="382" priority="387" operator="containsText" text="New option added">
      <formula>NOT(ISERROR(SEARCH("New option added",E830)))</formula>
    </cfRule>
    <cfRule type="containsText" dxfId="381" priority="388" operator="containsText" text="Option exists">
      <formula>NOT(ISERROR(SEARCH("Option exists",E830)))</formula>
    </cfRule>
    <cfRule type="containsText" dxfId="380" priority="389" operator="containsText" text="interview will be repeated">
      <formula>NOT(ISERROR(SEARCH("interview will be repeated",E830)))</formula>
    </cfRule>
    <cfRule type="containsText" dxfId="379" priority="390" operator="containsText" text="Inconsistency">
      <formula>NOT(ISERROR(SEARCH("Inconsistency",E830)))</formula>
    </cfRule>
    <cfRule type="containsText" dxfId="378" priority="391" operator="containsText" text="Missing info">
      <formula>NOT(ISERROR(SEARCH("Missing info",E830)))</formula>
    </cfRule>
    <cfRule type="containsText" dxfId="377" priority="392" operator="containsText" text="wrong entry">
      <formula>NOT(ISERROR(SEARCH("wrong entry",E830)))</formula>
    </cfRule>
    <cfRule type="containsText" dxfId="376" priority="393" operator="containsText" text="Duplicate">
      <formula>NOT(ISERROR(SEARCH("Duplicate",E830)))</formula>
    </cfRule>
  </conditionalFormatting>
  <conditionalFormatting sqref="E830:E838">
    <cfRule type="containsText" dxfId="375" priority="379" operator="containsText" text="value">
      <formula>NOT(ISERROR(SEARCH("value",E830)))</formula>
    </cfRule>
  </conditionalFormatting>
  <conditionalFormatting sqref="G830:G840">
    <cfRule type="containsText" dxfId="374" priority="375" operator="containsText" text="no">
      <formula>NOT(ISERROR(SEARCH("no",G830)))</formula>
    </cfRule>
    <cfRule type="containsText" dxfId="373" priority="376" operator="containsText" text="yes">
      <formula>NOT(ISERROR(SEARCH("yes",G830)))</formula>
    </cfRule>
    <cfRule type="containsText" dxfId="372" priority="377" operator="containsText" text="no need to change it">
      <formula>NOT(ISERROR(SEARCH("no need to change it",G830)))</formula>
    </cfRule>
    <cfRule type="containsText" dxfId="371" priority="378" operator="containsText" text="not yet">
      <formula>NOT(ISERROR(SEARCH("not yet",G830)))</formula>
    </cfRule>
  </conditionalFormatting>
  <conditionalFormatting sqref="E841:E843">
    <cfRule type="containsText" dxfId="370" priority="361" operator="containsText" text="unanswered question">
      <formula>NOT(ISERROR(SEARCH("unanswered question",E841)))</formula>
    </cfRule>
    <cfRule type="containsText" dxfId="369" priority="362" operator="containsText" text="phone number missing a digit">
      <formula>NOT(ISERROR(SEARCH("phone number missing a digit",E841)))</formula>
    </cfRule>
    <cfRule type="containsText" dxfId="368" priority="363" operator="containsText" text="option already selected">
      <formula>NOT(ISERROR(SEARCH("option already selected",E841)))</formula>
    </cfRule>
    <cfRule type="containsText" dxfId="367" priority="364" operator="containsText" text="missing phone number">
      <formula>NOT(ISERROR(SEARCH("missing phone number",E841)))</formula>
    </cfRule>
    <cfRule type="containsText" dxfId="366" priority="365" operator="containsText" text="wrong phone number">
      <formula>NOT(ISERROR(SEARCH("wrong phone number",E841)))</formula>
    </cfRule>
    <cfRule type="containsText" dxfId="365" priority="366" operator="containsText" text="empty cell">
      <formula>NOT(ISERROR(SEARCH("empty cell",E841)))</formula>
    </cfRule>
    <cfRule type="containsText" dxfId="364" priority="367" operator="containsText" text="clarification needed">
      <formula>NOT(ISERROR(SEARCH("clarification needed",E841)))</formula>
    </cfRule>
    <cfRule type="containsText" dxfId="363" priority="368" operator="containsText" text="New option added">
      <formula>NOT(ISERROR(SEARCH("New option added",E841)))</formula>
    </cfRule>
    <cfRule type="containsText" dxfId="362" priority="369" operator="containsText" text="Option exists">
      <formula>NOT(ISERROR(SEARCH("Option exists",E841)))</formula>
    </cfRule>
    <cfRule type="containsText" dxfId="361" priority="370" operator="containsText" text="interview will be repeated">
      <formula>NOT(ISERROR(SEARCH("interview will be repeated",E841)))</formula>
    </cfRule>
    <cfRule type="containsText" dxfId="360" priority="371" operator="containsText" text="Inconsistency">
      <formula>NOT(ISERROR(SEARCH("Inconsistency",E841)))</formula>
    </cfRule>
    <cfRule type="containsText" dxfId="359" priority="372" operator="containsText" text="Missing info">
      <formula>NOT(ISERROR(SEARCH("Missing info",E841)))</formula>
    </cfRule>
    <cfRule type="containsText" dxfId="358" priority="373" operator="containsText" text="wrong entry">
      <formula>NOT(ISERROR(SEARCH("wrong entry",E841)))</formula>
    </cfRule>
    <cfRule type="containsText" dxfId="357" priority="374" operator="containsText" text="Duplicate">
      <formula>NOT(ISERROR(SEARCH("Duplicate",E841)))</formula>
    </cfRule>
  </conditionalFormatting>
  <conditionalFormatting sqref="E841:E843">
    <cfRule type="containsText" dxfId="356" priority="360" operator="containsText" text="value">
      <formula>NOT(ISERROR(SEARCH("value",E841)))</formula>
    </cfRule>
  </conditionalFormatting>
  <conditionalFormatting sqref="G841:G843">
    <cfRule type="containsText" dxfId="355" priority="356" operator="containsText" text="no">
      <formula>NOT(ISERROR(SEARCH("no",G841)))</formula>
    </cfRule>
    <cfRule type="containsText" dxfId="354" priority="357" operator="containsText" text="yes">
      <formula>NOT(ISERROR(SEARCH("yes",G841)))</formula>
    </cfRule>
    <cfRule type="containsText" dxfId="353" priority="358" operator="containsText" text="no need to change it">
      <formula>NOT(ISERROR(SEARCH("no need to change it",G841)))</formula>
    </cfRule>
    <cfRule type="containsText" dxfId="352" priority="359" operator="containsText" text="not yet">
      <formula>NOT(ISERROR(SEARCH("not yet",G841)))</formula>
    </cfRule>
  </conditionalFormatting>
  <conditionalFormatting sqref="E844:E846">
    <cfRule type="containsText" dxfId="351" priority="342" operator="containsText" text="unanswered question">
      <formula>NOT(ISERROR(SEARCH("unanswered question",E844)))</formula>
    </cfRule>
    <cfRule type="containsText" dxfId="350" priority="343" operator="containsText" text="phone number missing a digit">
      <formula>NOT(ISERROR(SEARCH("phone number missing a digit",E844)))</formula>
    </cfRule>
    <cfRule type="containsText" dxfId="349" priority="344" operator="containsText" text="option already selected">
      <formula>NOT(ISERROR(SEARCH("option already selected",E844)))</formula>
    </cfRule>
    <cfRule type="containsText" dxfId="348" priority="345" operator="containsText" text="missing phone number">
      <formula>NOT(ISERROR(SEARCH("missing phone number",E844)))</formula>
    </cfRule>
    <cfRule type="containsText" dxfId="347" priority="346" operator="containsText" text="wrong phone number">
      <formula>NOT(ISERROR(SEARCH("wrong phone number",E844)))</formula>
    </cfRule>
    <cfRule type="containsText" dxfId="346" priority="347" operator="containsText" text="empty cell">
      <formula>NOT(ISERROR(SEARCH("empty cell",E844)))</formula>
    </cfRule>
    <cfRule type="containsText" dxfId="345" priority="348" operator="containsText" text="clarification needed">
      <formula>NOT(ISERROR(SEARCH("clarification needed",E844)))</formula>
    </cfRule>
    <cfRule type="containsText" dxfId="344" priority="349" operator="containsText" text="New option added">
      <formula>NOT(ISERROR(SEARCH("New option added",E844)))</formula>
    </cfRule>
    <cfRule type="containsText" dxfId="343" priority="350" operator="containsText" text="Option exists">
      <formula>NOT(ISERROR(SEARCH("Option exists",E844)))</formula>
    </cfRule>
    <cfRule type="containsText" dxfId="342" priority="351" operator="containsText" text="interview will be repeated">
      <formula>NOT(ISERROR(SEARCH("interview will be repeated",E844)))</formula>
    </cfRule>
    <cfRule type="containsText" dxfId="341" priority="352" operator="containsText" text="Inconsistency">
      <formula>NOT(ISERROR(SEARCH("Inconsistency",E844)))</formula>
    </cfRule>
    <cfRule type="containsText" dxfId="340" priority="353" operator="containsText" text="Missing info">
      <formula>NOT(ISERROR(SEARCH("Missing info",E844)))</formula>
    </cfRule>
    <cfRule type="containsText" dxfId="339" priority="354" operator="containsText" text="wrong entry">
      <formula>NOT(ISERROR(SEARCH("wrong entry",E844)))</formula>
    </cfRule>
    <cfRule type="containsText" dxfId="338" priority="355" operator="containsText" text="Duplicate">
      <formula>NOT(ISERROR(SEARCH("Duplicate",E844)))</formula>
    </cfRule>
  </conditionalFormatting>
  <conditionalFormatting sqref="E844:E846">
    <cfRule type="containsText" dxfId="337" priority="341" operator="containsText" text="value">
      <formula>NOT(ISERROR(SEARCH("value",E844)))</formula>
    </cfRule>
  </conditionalFormatting>
  <conditionalFormatting sqref="G844:G846">
    <cfRule type="containsText" dxfId="336" priority="337" operator="containsText" text="no">
      <formula>NOT(ISERROR(SEARCH("no",G844)))</formula>
    </cfRule>
    <cfRule type="containsText" dxfId="335" priority="338" operator="containsText" text="yes">
      <formula>NOT(ISERROR(SEARCH("yes",G844)))</formula>
    </cfRule>
    <cfRule type="containsText" dxfId="334" priority="339" operator="containsText" text="no need to change it">
      <formula>NOT(ISERROR(SEARCH("no need to change it",G844)))</formula>
    </cfRule>
    <cfRule type="containsText" dxfId="333" priority="340" operator="containsText" text="not yet">
      <formula>NOT(ISERROR(SEARCH("not yet",G844)))</formula>
    </cfRule>
  </conditionalFormatting>
  <conditionalFormatting sqref="E847:E850">
    <cfRule type="containsText" dxfId="332" priority="323" operator="containsText" text="unanswered question">
      <formula>NOT(ISERROR(SEARCH("unanswered question",E847)))</formula>
    </cfRule>
    <cfRule type="containsText" dxfId="331" priority="324" operator="containsText" text="phone number missing a digit">
      <formula>NOT(ISERROR(SEARCH("phone number missing a digit",E847)))</formula>
    </cfRule>
    <cfRule type="containsText" dxfId="330" priority="325" operator="containsText" text="option already selected">
      <formula>NOT(ISERROR(SEARCH("option already selected",E847)))</formula>
    </cfRule>
    <cfRule type="containsText" dxfId="329" priority="326" operator="containsText" text="missing phone number">
      <formula>NOT(ISERROR(SEARCH("missing phone number",E847)))</formula>
    </cfRule>
    <cfRule type="containsText" dxfId="328" priority="327" operator="containsText" text="wrong phone number">
      <formula>NOT(ISERROR(SEARCH("wrong phone number",E847)))</formula>
    </cfRule>
    <cfRule type="containsText" dxfId="327" priority="328" operator="containsText" text="empty cell">
      <formula>NOT(ISERROR(SEARCH("empty cell",E847)))</formula>
    </cfRule>
    <cfRule type="containsText" dxfId="326" priority="329" operator="containsText" text="clarification needed">
      <formula>NOT(ISERROR(SEARCH("clarification needed",E847)))</formula>
    </cfRule>
    <cfRule type="containsText" dxfId="325" priority="330" operator="containsText" text="New option added">
      <formula>NOT(ISERROR(SEARCH("New option added",E847)))</formula>
    </cfRule>
    <cfRule type="containsText" dxfId="324" priority="331" operator="containsText" text="Option exists">
      <formula>NOT(ISERROR(SEARCH("Option exists",E847)))</formula>
    </cfRule>
    <cfRule type="containsText" dxfId="323" priority="332" operator="containsText" text="interview will be repeated">
      <formula>NOT(ISERROR(SEARCH("interview will be repeated",E847)))</formula>
    </cfRule>
    <cfRule type="containsText" dxfId="322" priority="333" operator="containsText" text="Inconsistency">
      <formula>NOT(ISERROR(SEARCH("Inconsistency",E847)))</formula>
    </cfRule>
    <cfRule type="containsText" dxfId="321" priority="334" operator="containsText" text="Missing info">
      <formula>NOT(ISERROR(SEARCH("Missing info",E847)))</formula>
    </cfRule>
    <cfRule type="containsText" dxfId="320" priority="335" operator="containsText" text="wrong entry">
      <formula>NOT(ISERROR(SEARCH("wrong entry",E847)))</formula>
    </cfRule>
    <cfRule type="containsText" dxfId="319" priority="336" operator="containsText" text="Duplicate">
      <formula>NOT(ISERROR(SEARCH("Duplicate",E847)))</formula>
    </cfRule>
  </conditionalFormatting>
  <conditionalFormatting sqref="E847:E850">
    <cfRule type="containsText" dxfId="318" priority="322" operator="containsText" text="value">
      <formula>NOT(ISERROR(SEARCH("value",E847)))</formula>
    </cfRule>
  </conditionalFormatting>
  <conditionalFormatting sqref="G847:G852">
    <cfRule type="containsText" dxfId="317" priority="318" operator="containsText" text="no">
      <formula>NOT(ISERROR(SEARCH("no",G847)))</formula>
    </cfRule>
    <cfRule type="containsText" dxfId="316" priority="319" operator="containsText" text="yes">
      <formula>NOT(ISERROR(SEARCH("yes",G847)))</formula>
    </cfRule>
    <cfRule type="containsText" dxfId="315" priority="320" operator="containsText" text="no need to change it">
      <formula>NOT(ISERROR(SEARCH("no need to change it",G847)))</formula>
    </cfRule>
    <cfRule type="containsText" dxfId="314" priority="321" operator="containsText" text="not yet">
      <formula>NOT(ISERROR(SEARCH("not yet",G847)))</formula>
    </cfRule>
  </conditionalFormatting>
  <conditionalFormatting sqref="E853:E886">
    <cfRule type="containsText" dxfId="313" priority="304" operator="containsText" text="unanswered question">
      <formula>NOT(ISERROR(SEARCH("unanswered question",E853)))</formula>
    </cfRule>
    <cfRule type="containsText" dxfId="312" priority="305" operator="containsText" text="phone number missing a digit">
      <formula>NOT(ISERROR(SEARCH("phone number missing a digit",E853)))</formula>
    </cfRule>
    <cfRule type="containsText" dxfId="311" priority="306" operator="containsText" text="option already selected">
      <formula>NOT(ISERROR(SEARCH("option already selected",E853)))</formula>
    </cfRule>
    <cfRule type="containsText" dxfId="310" priority="307" operator="containsText" text="missing phone number">
      <formula>NOT(ISERROR(SEARCH("missing phone number",E853)))</formula>
    </cfRule>
    <cfRule type="containsText" dxfId="309" priority="308" operator="containsText" text="wrong phone number">
      <formula>NOT(ISERROR(SEARCH("wrong phone number",E853)))</formula>
    </cfRule>
    <cfRule type="containsText" dxfId="308" priority="309" operator="containsText" text="empty cell">
      <formula>NOT(ISERROR(SEARCH("empty cell",E853)))</formula>
    </cfRule>
    <cfRule type="containsText" dxfId="307" priority="310" operator="containsText" text="clarification needed">
      <formula>NOT(ISERROR(SEARCH("clarification needed",E853)))</formula>
    </cfRule>
    <cfRule type="containsText" dxfId="306" priority="311" operator="containsText" text="New option added">
      <formula>NOT(ISERROR(SEARCH("New option added",E853)))</formula>
    </cfRule>
    <cfRule type="containsText" dxfId="305" priority="312" operator="containsText" text="Option exists">
      <formula>NOT(ISERROR(SEARCH("Option exists",E853)))</formula>
    </cfRule>
    <cfRule type="containsText" dxfId="304" priority="313" operator="containsText" text="interview will be repeated">
      <formula>NOT(ISERROR(SEARCH("interview will be repeated",E853)))</formula>
    </cfRule>
    <cfRule type="containsText" dxfId="303" priority="314" operator="containsText" text="Inconsistency">
      <formula>NOT(ISERROR(SEARCH("Inconsistency",E853)))</formula>
    </cfRule>
    <cfRule type="containsText" dxfId="302" priority="315" operator="containsText" text="Missing info">
      <formula>NOT(ISERROR(SEARCH("Missing info",E853)))</formula>
    </cfRule>
    <cfRule type="containsText" dxfId="301" priority="316" operator="containsText" text="wrong entry">
      <formula>NOT(ISERROR(SEARCH("wrong entry",E853)))</formula>
    </cfRule>
    <cfRule type="containsText" dxfId="300" priority="317" operator="containsText" text="Duplicate">
      <formula>NOT(ISERROR(SEARCH("Duplicate",E853)))</formula>
    </cfRule>
  </conditionalFormatting>
  <conditionalFormatting sqref="E853:E886">
    <cfRule type="containsText" dxfId="299" priority="303" operator="containsText" text="value">
      <formula>NOT(ISERROR(SEARCH("value",E853)))</formula>
    </cfRule>
  </conditionalFormatting>
  <conditionalFormatting sqref="G853:G888">
    <cfRule type="containsText" dxfId="298" priority="299" operator="containsText" text="no">
      <formula>NOT(ISERROR(SEARCH("no",G853)))</formula>
    </cfRule>
    <cfRule type="containsText" dxfId="297" priority="300" operator="containsText" text="yes">
      <formula>NOT(ISERROR(SEARCH("yes",G853)))</formula>
    </cfRule>
    <cfRule type="containsText" dxfId="296" priority="301" operator="containsText" text="no need to change it">
      <formula>NOT(ISERROR(SEARCH("no need to change it",G853)))</formula>
    </cfRule>
    <cfRule type="containsText" dxfId="295" priority="302" operator="containsText" text="not yet">
      <formula>NOT(ISERROR(SEARCH("not yet",G853)))</formula>
    </cfRule>
  </conditionalFormatting>
  <conditionalFormatting sqref="E889:E893">
    <cfRule type="containsText" dxfId="294" priority="285" operator="containsText" text="unanswered question">
      <formula>NOT(ISERROR(SEARCH("unanswered question",E889)))</formula>
    </cfRule>
    <cfRule type="containsText" dxfId="293" priority="286" operator="containsText" text="phone number missing a digit">
      <formula>NOT(ISERROR(SEARCH("phone number missing a digit",E889)))</formula>
    </cfRule>
    <cfRule type="containsText" dxfId="292" priority="287" operator="containsText" text="option already selected">
      <formula>NOT(ISERROR(SEARCH("option already selected",E889)))</formula>
    </cfRule>
    <cfRule type="containsText" dxfId="291" priority="288" operator="containsText" text="missing phone number">
      <formula>NOT(ISERROR(SEARCH("missing phone number",E889)))</formula>
    </cfRule>
    <cfRule type="containsText" dxfId="290" priority="289" operator="containsText" text="wrong phone number">
      <formula>NOT(ISERROR(SEARCH("wrong phone number",E889)))</formula>
    </cfRule>
    <cfRule type="containsText" dxfId="289" priority="290" operator="containsText" text="empty cell">
      <formula>NOT(ISERROR(SEARCH("empty cell",E889)))</formula>
    </cfRule>
    <cfRule type="containsText" dxfId="288" priority="291" operator="containsText" text="clarification needed">
      <formula>NOT(ISERROR(SEARCH("clarification needed",E889)))</formula>
    </cfRule>
    <cfRule type="containsText" dxfId="287" priority="292" operator="containsText" text="New option added">
      <formula>NOT(ISERROR(SEARCH("New option added",E889)))</formula>
    </cfRule>
    <cfRule type="containsText" dxfId="286" priority="293" operator="containsText" text="Option exists">
      <formula>NOT(ISERROR(SEARCH("Option exists",E889)))</formula>
    </cfRule>
    <cfRule type="containsText" dxfId="285" priority="294" operator="containsText" text="interview will be repeated">
      <formula>NOT(ISERROR(SEARCH("interview will be repeated",E889)))</formula>
    </cfRule>
    <cfRule type="containsText" dxfId="284" priority="295" operator="containsText" text="Inconsistency">
      <formula>NOT(ISERROR(SEARCH("Inconsistency",E889)))</formula>
    </cfRule>
    <cfRule type="containsText" dxfId="283" priority="296" operator="containsText" text="Missing info">
      <formula>NOT(ISERROR(SEARCH("Missing info",E889)))</formula>
    </cfRule>
    <cfRule type="containsText" dxfId="282" priority="297" operator="containsText" text="wrong entry">
      <formula>NOT(ISERROR(SEARCH("wrong entry",E889)))</formula>
    </cfRule>
    <cfRule type="containsText" dxfId="281" priority="298" operator="containsText" text="Duplicate">
      <formula>NOT(ISERROR(SEARCH("Duplicate",E889)))</formula>
    </cfRule>
  </conditionalFormatting>
  <conditionalFormatting sqref="E889:E893">
    <cfRule type="containsText" dxfId="280" priority="284" operator="containsText" text="value">
      <formula>NOT(ISERROR(SEARCH("value",E889)))</formula>
    </cfRule>
  </conditionalFormatting>
  <conditionalFormatting sqref="G889:G893">
    <cfRule type="containsText" dxfId="279" priority="280" operator="containsText" text="no">
      <formula>NOT(ISERROR(SEARCH("no",G889)))</formula>
    </cfRule>
    <cfRule type="containsText" dxfId="278" priority="281" operator="containsText" text="yes">
      <formula>NOT(ISERROR(SEARCH("yes",G889)))</formula>
    </cfRule>
    <cfRule type="containsText" dxfId="277" priority="282" operator="containsText" text="no need to change it">
      <formula>NOT(ISERROR(SEARCH("no need to change it",G889)))</formula>
    </cfRule>
    <cfRule type="containsText" dxfId="276" priority="283" operator="containsText" text="not yet">
      <formula>NOT(ISERROR(SEARCH("not yet",G889)))</formula>
    </cfRule>
  </conditionalFormatting>
  <conditionalFormatting sqref="E894:E910">
    <cfRule type="containsText" dxfId="275" priority="266" operator="containsText" text="unanswered question">
      <formula>NOT(ISERROR(SEARCH("unanswered question",E894)))</formula>
    </cfRule>
    <cfRule type="containsText" dxfId="274" priority="267" operator="containsText" text="phone number missing a digit">
      <formula>NOT(ISERROR(SEARCH("phone number missing a digit",E894)))</formula>
    </cfRule>
    <cfRule type="containsText" dxfId="273" priority="268" operator="containsText" text="option already selected">
      <formula>NOT(ISERROR(SEARCH("option already selected",E894)))</formula>
    </cfRule>
    <cfRule type="containsText" dxfId="272" priority="269" operator="containsText" text="missing phone number">
      <formula>NOT(ISERROR(SEARCH("missing phone number",E894)))</formula>
    </cfRule>
    <cfRule type="containsText" dxfId="271" priority="270" operator="containsText" text="wrong phone number">
      <formula>NOT(ISERROR(SEARCH("wrong phone number",E894)))</formula>
    </cfRule>
    <cfRule type="containsText" dxfId="270" priority="271" operator="containsText" text="empty cell">
      <formula>NOT(ISERROR(SEARCH("empty cell",E894)))</formula>
    </cfRule>
    <cfRule type="containsText" dxfId="269" priority="272" operator="containsText" text="clarification needed">
      <formula>NOT(ISERROR(SEARCH("clarification needed",E894)))</formula>
    </cfRule>
    <cfRule type="containsText" dxfId="268" priority="273" operator="containsText" text="New option added">
      <formula>NOT(ISERROR(SEARCH("New option added",E894)))</formula>
    </cfRule>
    <cfRule type="containsText" dxfId="267" priority="274" operator="containsText" text="Option exists">
      <formula>NOT(ISERROR(SEARCH("Option exists",E894)))</formula>
    </cfRule>
    <cfRule type="containsText" dxfId="266" priority="275" operator="containsText" text="interview will be repeated">
      <formula>NOT(ISERROR(SEARCH("interview will be repeated",E894)))</formula>
    </cfRule>
    <cfRule type="containsText" dxfId="265" priority="276" operator="containsText" text="Inconsistency">
      <formula>NOT(ISERROR(SEARCH("Inconsistency",E894)))</formula>
    </cfRule>
    <cfRule type="containsText" dxfId="264" priority="277" operator="containsText" text="Missing info">
      <formula>NOT(ISERROR(SEARCH("Missing info",E894)))</formula>
    </cfRule>
    <cfRule type="containsText" dxfId="263" priority="278" operator="containsText" text="wrong entry">
      <formula>NOT(ISERROR(SEARCH("wrong entry",E894)))</formula>
    </cfRule>
    <cfRule type="containsText" dxfId="262" priority="279" operator="containsText" text="Duplicate">
      <formula>NOT(ISERROR(SEARCH("Duplicate",E894)))</formula>
    </cfRule>
  </conditionalFormatting>
  <conditionalFormatting sqref="E894:E910">
    <cfRule type="containsText" dxfId="261" priority="265" operator="containsText" text="value">
      <formula>NOT(ISERROR(SEARCH("value",E894)))</formula>
    </cfRule>
  </conditionalFormatting>
  <conditionalFormatting sqref="G894:G914">
    <cfRule type="containsText" dxfId="260" priority="261" operator="containsText" text="no">
      <formula>NOT(ISERROR(SEARCH("no",G894)))</formula>
    </cfRule>
    <cfRule type="containsText" dxfId="259" priority="262" operator="containsText" text="yes">
      <formula>NOT(ISERROR(SEARCH("yes",G894)))</formula>
    </cfRule>
    <cfRule type="containsText" dxfId="258" priority="263" operator="containsText" text="no need to change it">
      <formula>NOT(ISERROR(SEARCH("no need to change it",G894)))</formula>
    </cfRule>
    <cfRule type="containsText" dxfId="257" priority="264" operator="containsText" text="not yet">
      <formula>NOT(ISERROR(SEARCH("not yet",G894)))</formula>
    </cfRule>
  </conditionalFormatting>
  <conditionalFormatting sqref="G915:G916">
    <cfRule type="containsText" dxfId="256" priority="257" operator="containsText" text="no">
      <formula>NOT(ISERROR(SEARCH("no",G915)))</formula>
    </cfRule>
    <cfRule type="containsText" dxfId="255" priority="258" operator="containsText" text="yes">
      <formula>NOT(ISERROR(SEARCH("yes",G915)))</formula>
    </cfRule>
    <cfRule type="containsText" dxfId="254" priority="259" operator="containsText" text="no need to change it">
      <formula>NOT(ISERROR(SEARCH("no need to change it",G915)))</formula>
    </cfRule>
    <cfRule type="containsText" dxfId="253" priority="260" operator="containsText" text="not yet">
      <formula>NOT(ISERROR(SEARCH("not yet",G915)))</formula>
    </cfRule>
  </conditionalFormatting>
  <conditionalFormatting sqref="G917">
    <cfRule type="containsText" dxfId="252" priority="253" operator="containsText" text="no">
      <formula>NOT(ISERROR(SEARCH("no",G917)))</formula>
    </cfRule>
    <cfRule type="containsText" dxfId="251" priority="254" operator="containsText" text="yes">
      <formula>NOT(ISERROR(SEARCH("yes",G917)))</formula>
    </cfRule>
    <cfRule type="containsText" dxfId="250" priority="255" operator="containsText" text="no need to change it">
      <formula>NOT(ISERROR(SEARCH("no need to change it",G917)))</formula>
    </cfRule>
    <cfRule type="containsText" dxfId="249" priority="256" operator="containsText" text="not yet">
      <formula>NOT(ISERROR(SEARCH("not yet",G917)))</formula>
    </cfRule>
  </conditionalFormatting>
  <conditionalFormatting sqref="G918">
    <cfRule type="containsText" dxfId="248" priority="249" operator="containsText" text="no">
      <formula>NOT(ISERROR(SEARCH("no",G918)))</formula>
    </cfRule>
    <cfRule type="containsText" dxfId="247" priority="250" operator="containsText" text="yes">
      <formula>NOT(ISERROR(SEARCH("yes",G918)))</formula>
    </cfRule>
    <cfRule type="containsText" dxfId="246" priority="251" operator="containsText" text="no need to change it">
      <formula>NOT(ISERROR(SEARCH("no need to change it",G918)))</formula>
    </cfRule>
    <cfRule type="containsText" dxfId="245" priority="252" operator="containsText" text="not yet">
      <formula>NOT(ISERROR(SEARCH("not yet",G918)))</formula>
    </cfRule>
  </conditionalFormatting>
  <conditionalFormatting sqref="E919:E921">
    <cfRule type="containsText" dxfId="244" priority="235" operator="containsText" text="unanswered question">
      <formula>NOT(ISERROR(SEARCH("unanswered question",E919)))</formula>
    </cfRule>
    <cfRule type="containsText" dxfId="243" priority="236" operator="containsText" text="phone number missing a digit">
      <formula>NOT(ISERROR(SEARCH("phone number missing a digit",E919)))</formula>
    </cfRule>
    <cfRule type="containsText" dxfId="242" priority="237" operator="containsText" text="option already selected">
      <formula>NOT(ISERROR(SEARCH("option already selected",E919)))</formula>
    </cfRule>
    <cfRule type="containsText" dxfId="241" priority="238" operator="containsText" text="missing phone number">
      <formula>NOT(ISERROR(SEARCH("missing phone number",E919)))</formula>
    </cfRule>
    <cfRule type="containsText" dxfId="240" priority="239" operator="containsText" text="wrong phone number">
      <formula>NOT(ISERROR(SEARCH("wrong phone number",E919)))</formula>
    </cfRule>
    <cfRule type="containsText" dxfId="239" priority="240" operator="containsText" text="empty cell">
      <formula>NOT(ISERROR(SEARCH("empty cell",E919)))</formula>
    </cfRule>
    <cfRule type="containsText" dxfId="238" priority="241" operator="containsText" text="clarification needed">
      <formula>NOT(ISERROR(SEARCH("clarification needed",E919)))</formula>
    </cfRule>
    <cfRule type="containsText" dxfId="237" priority="242" operator="containsText" text="New option added">
      <formula>NOT(ISERROR(SEARCH("New option added",E919)))</formula>
    </cfRule>
    <cfRule type="containsText" dxfId="236" priority="243" operator="containsText" text="Option exists">
      <formula>NOT(ISERROR(SEARCH("Option exists",E919)))</formula>
    </cfRule>
    <cfRule type="containsText" dxfId="235" priority="244" operator="containsText" text="interview will be repeated">
      <formula>NOT(ISERROR(SEARCH("interview will be repeated",E919)))</formula>
    </cfRule>
    <cfRule type="containsText" dxfId="234" priority="245" operator="containsText" text="Inconsistency">
      <formula>NOT(ISERROR(SEARCH("Inconsistency",E919)))</formula>
    </cfRule>
    <cfRule type="containsText" dxfId="233" priority="246" operator="containsText" text="Missing info">
      <formula>NOT(ISERROR(SEARCH("Missing info",E919)))</formula>
    </cfRule>
    <cfRule type="containsText" dxfId="232" priority="247" operator="containsText" text="wrong entry">
      <formula>NOT(ISERROR(SEARCH("wrong entry",E919)))</formula>
    </cfRule>
    <cfRule type="containsText" dxfId="231" priority="248" operator="containsText" text="Duplicate">
      <formula>NOT(ISERROR(SEARCH("Duplicate",E919)))</formula>
    </cfRule>
  </conditionalFormatting>
  <conditionalFormatting sqref="E919:E921">
    <cfRule type="containsText" dxfId="230" priority="234" operator="containsText" text="value">
      <formula>NOT(ISERROR(SEARCH("value",E919)))</formula>
    </cfRule>
  </conditionalFormatting>
  <conditionalFormatting sqref="G919:G921">
    <cfRule type="containsText" dxfId="229" priority="230" operator="containsText" text="no">
      <formula>NOT(ISERROR(SEARCH("no",G919)))</formula>
    </cfRule>
    <cfRule type="containsText" dxfId="228" priority="231" operator="containsText" text="yes">
      <formula>NOT(ISERROR(SEARCH("yes",G919)))</formula>
    </cfRule>
    <cfRule type="containsText" dxfId="227" priority="232" operator="containsText" text="no need to change it">
      <formula>NOT(ISERROR(SEARCH("no need to change it",G919)))</formula>
    </cfRule>
    <cfRule type="containsText" dxfId="226" priority="233" operator="containsText" text="not yet">
      <formula>NOT(ISERROR(SEARCH("not yet",G919)))</formula>
    </cfRule>
  </conditionalFormatting>
  <conditionalFormatting sqref="E922:E924">
    <cfRule type="containsText" dxfId="225" priority="216" operator="containsText" text="unanswered question">
      <formula>NOT(ISERROR(SEARCH("unanswered question",E922)))</formula>
    </cfRule>
    <cfRule type="containsText" dxfId="224" priority="217" operator="containsText" text="phone number missing a digit">
      <formula>NOT(ISERROR(SEARCH("phone number missing a digit",E922)))</formula>
    </cfRule>
    <cfRule type="containsText" dxfId="223" priority="218" operator="containsText" text="option already selected">
      <formula>NOT(ISERROR(SEARCH("option already selected",E922)))</formula>
    </cfRule>
    <cfRule type="containsText" dxfId="222" priority="219" operator="containsText" text="missing phone number">
      <formula>NOT(ISERROR(SEARCH("missing phone number",E922)))</formula>
    </cfRule>
    <cfRule type="containsText" dxfId="221" priority="220" operator="containsText" text="wrong phone number">
      <formula>NOT(ISERROR(SEARCH("wrong phone number",E922)))</formula>
    </cfRule>
    <cfRule type="containsText" dxfId="220" priority="221" operator="containsText" text="empty cell">
      <formula>NOT(ISERROR(SEARCH("empty cell",E922)))</formula>
    </cfRule>
    <cfRule type="containsText" dxfId="219" priority="222" operator="containsText" text="clarification needed">
      <formula>NOT(ISERROR(SEARCH("clarification needed",E922)))</formula>
    </cfRule>
    <cfRule type="containsText" dxfId="218" priority="223" operator="containsText" text="New option added">
      <formula>NOT(ISERROR(SEARCH("New option added",E922)))</formula>
    </cfRule>
    <cfRule type="containsText" dxfId="217" priority="224" operator="containsText" text="Option exists">
      <formula>NOT(ISERROR(SEARCH("Option exists",E922)))</formula>
    </cfRule>
    <cfRule type="containsText" dxfId="216" priority="225" operator="containsText" text="interview will be repeated">
      <formula>NOT(ISERROR(SEARCH("interview will be repeated",E922)))</formula>
    </cfRule>
    <cfRule type="containsText" dxfId="215" priority="226" operator="containsText" text="Inconsistency">
      <formula>NOT(ISERROR(SEARCH("Inconsistency",E922)))</formula>
    </cfRule>
    <cfRule type="containsText" dxfId="214" priority="227" operator="containsText" text="Missing info">
      <formula>NOT(ISERROR(SEARCH("Missing info",E922)))</formula>
    </cfRule>
    <cfRule type="containsText" dxfId="213" priority="228" operator="containsText" text="wrong entry">
      <formula>NOT(ISERROR(SEARCH("wrong entry",E922)))</formula>
    </cfRule>
    <cfRule type="containsText" dxfId="212" priority="229" operator="containsText" text="Duplicate">
      <formula>NOT(ISERROR(SEARCH("Duplicate",E922)))</formula>
    </cfRule>
  </conditionalFormatting>
  <conditionalFormatting sqref="E922:E924">
    <cfRule type="containsText" dxfId="211" priority="215" operator="containsText" text="value">
      <formula>NOT(ISERROR(SEARCH("value",E922)))</formula>
    </cfRule>
  </conditionalFormatting>
  <conditionalFormatting sqref="G922:G924">
    <cfRule type="containsText" dxfId="210" priority="211" operator="containsText" text="no">
      <formula>NOT(ISERROR(SEARCH("no",G922)))</formula>
    </cfRule>
    <cfRule type="containsText" dxfId="209" priority="212" operator="containsText" text="yes">
      <formula>NOT(ISERROR(SEARCH("yes",G922)))</formula>
    </cfRule>
    <cfRule type="containsText" dxfId="208" priority="213" operator="containsText" text="no need to change it">
      <formula>NOT(ISERROR(SEARCH("no need to change it",G922)))</formula>
    </cfRule>
    <cfRule type="containsText" dxfId="207" priority="214" operator="containsText" text="not yet">
      <formula>NOT(ISERROR(SEARCH("not yet",G922)))</formula>
    </cfRule>
  </conditionalFormatting>
  <conditionalFormatting sqref="G940">
    <cfRule type="containsText" dxfId="206" priority="203" operator="containsText" text="no">
      <formula>NOT(ISERROR(SEARCH("no",G940)))</formula>
    </cfRule>
    <cfRule type="containsText" dxfId="205" priority="204" operator="containsText" text="yes">
      <formula>NOT(ISERROR(SEARCH("yes",G940)))</formula>
    </cfRule>
    <cfRule type="containsText" dxfId="204" priority="205" operator="containsText" text="no need to change it">
      <formula>NOT(ISERROR(SEARCH("no need to change it",G940)))</formula>
    </cfRule>
    <cfRule type="containsText" dxfId="203" priority="206" operator="containsText" text="not yet">
      <formula>NOT(ISERROR(SEARCH("not yet",G940)))</formula>
    </cfRule>
  </conditionalFormatting>
  <conditionalFormatting sqref="G941:G942">
    <cfRule type="containsText" dxfId="202" priority="199" operator="containsText" text="no">
      <formula>NOT(ISERROR(SEARCH("no",G941)))</formula>
    </cfRule>
    <cfRule type="containsText" dxfId="201" priority="200" operator="containsText" text="yes">
      <formula>NOT(ISERROR(SEARCH("yes",G941)))</formula>
    </cfRule>
    <cfRule type="containsText" dxfId="200" priority="201" operator="containsText" text="no need to change it">
      <formula>NOT(ISERROR(SEARCH("no need to change it",G941)))</formula>
    </cfRule>
    <cfRule type="containsText" dxfId="199" priority="202" operator="containsText" text="not yet">
      <formula>NOT(ISERROR(SEARCH("not yet",G941)))</formula>
    </cfRule>
  </conditionalFormatting>
  <conditionalFormatting sqref="G943 G946">
    <cfRule type="containsText" dxfId="198" priority="195" operator="containsText" text="no">
      <formula>NOT(ISERROR(SEARCH("no",G943)))</formula>
    </cfRule>
    <cfRule type="containsText" dxfId="197" priority="196" operator="containsText" text="yes">
      <formula>NOT(ISERROR(SEARCH("yes",G943)))</formula>
    </cfRule>
    <cfRule type="containsText" dxfId="196" priority="197" operator="containsText" text="no need to change it">
      <formula>NOT(ISERROR(SEARCH("no need to change it",G943)))</formula>
    </cfRule>
    <cfRule type="containsText" dxfId="195" priority="198" operator="containsText" text="not yet">
      <formula>NOT(ISERROR(SEARCH("not yet",G943)))</formula>
    </cfRule>
  </conditionalFormatting>
  <conditionalFormatting sqref="G944:G945">
    <cfRule type="containsText" dxfId="194" priority="191" operator="containsText" text="no">
      <formula>NOT(ISERROR(SEARCH("no",G944)))</formula>
    </cfRule>
    <cfRule type="containsText" dxfId="193" priority="192" operator="containsText" text="yes">
      <formula>NOT(ISERROR(SEARCH("yes",G944)))</formula>
    </cfRule>
    <cfRule type="containsText" dxfId="192" priority="193" operator="containsText" text="no need to change it">
      <formula>NOT(ISERROR(SEARCH("no need to change it",G944)))</formula>
    </cfRule>
    <cfRule type="containsText" dxfId="191" priority="194" operator="containsText" text="not yet">
      <formula>NOT(ISERROR(SEARCH("not yet",G944)))</formula>
    </cfRule>
  </conditionalFormatting>
  <conditionalFormatting sqref="G949">
    <cfRule type="containsText" dxfId="190" priority="187" operator="containsText" text="no">
      <formula>NOT(ISERROR(SEARCH("no",G949)))</formula>
    </cfRule>
    <cfRule type="containsText" dxfId="189" priority="188" operator="containsText" text="yes">
      <formula>NOT(ISERROR(SEARCH("yes",G949)))</formula>
    </cfRule>
    <cfRule type="containsText" dxfId="188" priority="189" operator="containsText" text="no need to change it">
      <formula>NOT(ISERROR(SEARCH("no need to change it",G949)))</formula>
    </cfRule>
    <cfRule type="containsText" dxfId="187" priority="190" operator="containsText" text="not yet">
      <formula>NOT(ISERROR(SEARCH("not yet",G949)))</formula>
    </cfRule>
  </conditionalFormatting>
  <conditionalFormatting sqref="G947:G948">
    <cfRule type="containsText" dxfId="186" priority="183" operator="containsText" text="no">
      <formula>NOT(ISERROR(SEARCH("no",G947)))</formula>
    </cfRule>
    <cfRule type="containsText" dxfId="185" priority="184" operator="containsText" text="yes">
      <formula>NOT(ISERROR(SEARCH("yes",G947)))</formula>
    </cfRule>
    <cfRule type="containsText" dxfId="184" priority="185" operator="containsText" text="no need to change it">
      <formula>NOT(ISERROR(SEARCH("no need to change it",G947)))</formula>
    </cfRule>
    <cfRule type="containsText" dxfId="183" priority="186" operator="containsText" text="not yet">
      <formula>NOT(ISERROR(SEARCH("not yet",G947)))</formula>
    </cfRule>
  </conditionalFormatting>
  <conditionalFormatting sqref="G950:G959">
    <cfRule type="containsText" dxfId="182" priority="179" operator="containsText" text="no">
      <formula>NOT(ISERROR(SEARCH("no",G950)))</formula>
    </cfRule>
    <cfRule type="containsText" dxfId="181" priority="180" operator="containsText" text="yes">
      <formula>NOT(ISERROR(SEARCH("yes",G950)))</formula>
    </cfRule>
    <cfRule type="containsText" dxfId="180" priority="181" operator="containsText" text="no need to change it">
      <formula>NOT(ISERROR(SEARCH("no need to change it",G950)))</formula>
    </cfRule>
    <cfRule type="containsText" dxfId="179" priority="182" operator="containsText" text="not yet">
      <formula>NOT(ISERROR(SEARCH("not yet",G950)))</formula>
    </cfRule>
  </conditionalFormatting>
  <conditionalFormatting sqref="G960:G965">
    <cfRule type="containsText" dxfId="178" priority="175" operator="containsText" text="no">
      <formula>NOT(ISERROR(SEARCH("no",G960)))</formula>
    </cfRule>
    <cfRule type="containsText" dxfId="177" priority="176" operator="containsText" text="yes">
      <formula>NOT(ISERROR(SEARCH("yes",G960)))</formula>
    </cfRule>
    <cfRule type="containsText" dxfId="176" priority="177" operator="containsText" text="no need to change it">
      <formula>NOT(ISERROR(SEARCH("no need to change it",G960)))</formula>
    </cfRule>
    <cfRule type="containsText" dxfId="175" priority="178" operator="containsText" text="not yet">
      <formula>NOT(ISERROR(SEARCH("not yet",G960)))</formula>
    </cfRule>
  </conditionalFormatting>
  <conditionalFormatting sqref="G982:G984 G966:G980">
    <cfRule type="containsText" dxfId="174" priority="171" operator="containsText" text="no">
      <formula>NOT(ISERROR(SEARCH("no",G966)))</formula>
    </cfRule>
    <cfRule type="containsText" dxfId="173" priority="172" operator="containsText" text="yes">
      <formula>NOT(ISERROR(SEARCH("yes",G966)))</formula>
    </cfRule>
    <cfRule type="containsText" dxfId="172" priority="173" operator="containsText" text="no need to change it">
      <formula>NOT(ISERROR(SEARCH("no need to change it",G966)))</formula>
    </cfRule>
    <cfRule type="containsText" dxfId="171" priority="174" operator="containsText" text="not yet">
      <formula>NOT(ISERROR(SEARCH("not yet",G966)))</formula>
    </cfRule>
  </conditionalFormatting>
  <conditionalFormatting sqref="G985:G986">
    <cfRule type="containsText" dxfId="170" priority="167" operator="containsText" text="no">
      <formula>NOT(ISERROR(SEARCH("no",G985)))</formula>
    </cfRule>
    <cfRule type="containsText" dxfId="169" priority="168" operator="containsText" text="yes">
      <formula>NOT(ISERROR(SEARCH("yes",G985)))</formula>
    </cfRule>
    <cfRule type="containsText" dxfId="168" priority="169" operator="containsText" text="no need to change it">
      <formula>NOT(ISERROR(SEARCH("no need to change it",G985)))</formula>
    </cfRule>
    <cfRule type="containsText" dxfId="167" priority="170" operator="containsText" text="not yet">
      <formula>NOT(ISERROR(SEARCH("not yet",G985)))</formula>
    </cfRule>
  </conditionalFormatting>
  <conditionalFormatting sqref="G981">
    <cfRule type="containsText" dxfId="166" priority="163" operator="containsText" text="no">
      <formula>NOT(ISERROR(SEARCH("no",G981)))</formula>
    </cfRule>
    <cfRule type="containsText" dxfId="165" priority="164" operator="containsText" text="yes">
      <formula>NOT(ISERROR(SEARCH("yes",G981)))</formula>
    </cfRule>
    <cfRule type="containsText" dxfId="164" priority="165" operator="containsText" text="no need to change it">
      <formula>NOT(ISERROR(SEARCH("no need to change it",G981)))</formula>
    </cfRule>
    <cfRule type="containsText" dxfId="163" priority="166" operator="containsText" text="not yet">
      <formula>NOT(ISERROR(SEARCH("not yet",G981)))</formula>
    </cfRule>
  </conditionalFormatting>
  <conditionalFormatting sqref="E987:E990">
    <cfRule type="containsText" dxfId="162" priority="149" operator="containsText" text="unanswered question">
      <formula>NOT(ISERROR(SEARCH("unanswered question",E987)))</formula>
    </cfRule>
    <cfRule type="containsText" dxfId="161" priority="150" operator="containsText" text="phone number missing a digit">
      <formula>NOT(ISERROR(SEARCH("phone number missing a digit",E987)))</formula>
    </cfRule>
    <cfRule type="containsText" dxfId="160" priority="151" operator="containsText" text="option already selected">
      <formula>NOT(ISERROR(SEARCH("option already selected",E987)))</formula>
    </cfRule>
    <cfRule type="containsText" dxfId="159" priority="152" operator="containsText" text="missing phone number">
      <formula>NOT(ISERROR(SEARCH("missing phone number",E987)))</formula>
    </cfRule>
    <cfRule type="containsText" dxfId="158" priority="153" operator="containsText" text="wrong phone number">
      <formula>NOT(ISERROR(SEARCH("wrong phone number",E987)))</formula>
    </cfRule>
    <cfRule type="containsText" dxfId="157" priority="154" operator="containsText" text="empty cell">
      <formula>NOT(ISERROR(SEARCH("empty cell",E987)))</formula>
    </cfRule>
    <cfRule type="containsText" dxfId="156" priority="155" operator="containsText" text="clarification needed">
      <formula>NOT(ISERROR(SEARCH("clarification needed",E987)))</formula>
    </cfRule>
    <cfRule type="containsText" dxfId="155" priority="156" operator="containsText" text="New option added">
      <formula>NOT(ISERROR(SEARCH("New option added",E987)))</formula>
    </cfRule>
    <cfRule type="containsText" dxfId="154" priority="157" operator="containsText" text="Option exists">
      <formula>NOT(ISERROR(SEARCH("Option exists",E987)))</formula>
    </cfRule>
    <cfRule type="containsText" dxfId="153" priority="158" operator="containsText" text="interview will be repeated">
      <formula>NOT(ISERROR(SEARCH("interview will be repeated",E987)))</formula>
    </cfRule>
    <cfRule type="containsText" dxfId="152" priority="159" operator="containsText" text="Inconsistency">
      <formula>NOT(ISERROR(SEARCH("Inconsistency",E987)))</formula>
    </cfRule>
    <cfRule type="containsText" dxfId="151" priority="160" operator="containsText" text="Missing info">
      <formula>NOT(ISERROR(SEARCH("Missing info",E987)))</formula>
    </cfRule>
    <cfRule type="containsText" dxfId="150" priority="161" operator="containsText" text="wrong entry">
      <formula>NOT(ISERROR(SEARCH("wrong entry",E987)))</formula>
    </cfRule>
    <cfRule type="containsText" dxfId="149" priority="162" operator="containsText" text="Duplicate">
      <formula>NOT(ISERROR(SEARCH("Duplicate",E987)))</formula>
    </cfRule>
  </conditionalFormatting>
  <conditionalFormatting sqref="E987:E990">
    <cfRule type="containsText" dxfId="148" priority="148" operator="containsText" text="value">
      <formula>NOT(ISERROR(SEARCH("value",E987)))</formula>
    </cfRule>
  </conditionalFormatting>
  <conditionalFormatting sqref="G987:G990">
    <cfRule type="containsText" dxfId="147" priority="144" operator="containsText" text="no">
      <formula>NOT(ISERROR(SEARCH("no",G987)))</formula>
    </cfRule>
    <cfRule type="containsText" dxfId="146" priority="145" operator="containsText" text="yes">
      <formula>NOT(ISERROR(SEARCH("yes",G987)))</formula>
    </cfRule>
    <cfRule type="containsText" dxfId="145" priority="146" operator="containsText" text="no need to change it">
      <formula>NOT(ISERROR(SEARCH("no need to change it",G987)))</formula>
    </cfRule>
    <cfRule type="containsText" dxfId="144" priority="147" operator="containsText" text="not yet">
      <formula>NOT(ISERROR(SEARCH("not yet",G987)))</formula>
    </cfRule>
  </conditionalFormatting>
  <conditionalFormatting sqref="G991:G994">
    <cfRule type="containsText" dxfId="143" priority="140" operator="containsText" text="no">
      <formula>NOT(ISERROR(SEARCH("no",G991)))</formula>
    </cfRule>
    <cfRule type="containsText" dxfId="142" priority="141" operator="containsText" text="yes">
      <formula>NOT(ISERROR(SEARCH("yes",G991)))</formula>
    </cfRule>
    <cfRule type="containsText" dxfId="141" priority="142" operator="containsText" text="no need to change it">
      <formula>NOT(ISERROR(SEARCH("no need to change it",G991)))</formula>
    </cfRule>
    <cfRule type="containsText" dxfId="140" priority="143" operator="containsText" text="not yet">
      <formula>NOT(ISERROR(SEARCH("not yet",G991)))</formula>
    </cfRule>
  </conditionalFormatting>
  <conditionalFormatting sqref="G995:G1000 G1002">
    <cfRule type="containsText" dxfId="139" priority="136" operator="containsText" text="no">
      <formula>NOT(ISERROR(SEARCH("no",G995)))</formula>
    </cfRule>
    <cfRule type="containsText" dxfId="138" priority="137" operator="containsText" text="yes">
      <formula>NOT(ISERROR(SEARCH("yes",G995)))</formula>
    </cfRule>
    <cfRule type="containsText" dxfId="137" priority="138" operator="containsText" text="no need to change it">
      <formula>NOT(ISERROR(SEARCH("no need to change it",G995)))</formula>
    </cfRule>
    <cfRule type="containsText" dxfId="136" priority="139" operator="containsText" text="not yet">
      <formula>NOT(ISERROR(SEARCH("not yet",G995)))</formula>
    </cfRule>
  </conditionalFormatting>
  <conditionalFormatting sqref="G1001">
    <cfRule type="containsText" dxfId="135" priority="132" operator="containsText" text="no">
      <formula>NOT(ISERROR(SEARCH("no",G1001)))</formula>
    </cfRule>
    <cfRule type="containsText" dxfId="134" priority="133" operator="containsText" text="yes">
      <formula>NOT(ISERROR(SEARCH("yes",G1001)))</formula>
    </cfRule>
    <cfRule type="containsText" dxfId="133" priority="134" operator="containsText" text="no need to change it">
      <formula>NOT(ISERROR(SEARCH("no need to change it",G1001)))</formula>
    </cfRule>
    <cfRule type="containsText" dxfId="132" priority="135" operator="containsText" text="not yet">
      <formula>NOT(ISERROR(SEARCH("not yet",G1001)))</formula>
    </cfRule>
  </conditionalFormatting>
  <conditionalFormatting sqref="G1003:G1005">
    <cfRule type="containsText" dxfId="131" priority="128" operator="containsText" text="no">
      <formula>NOT(ISERROR(SEARCH("no",G1003)))</formula>
    </cfRule>
    <cfRule type="containsText" dxfId="130" priority="129" operator="containsText" text="yes">
      <formula>NOT(ISERROR(SEARCH("yes",G1003)))</formula>
    </cfRule>
    <cfRule type="containsText" dxfId="129" priority="130" operator="containsText" text="no need to change it">
      <formula>NOT(ISERROR(SEARCH("no need to change it",G1003)))</formula>
    </cfRule>
    <cfRule type="containsText" dxfId="128" priority="131" operator="containsText" text="not yet">
      <formula>NOT(ISERROR(SEARCH("not yet",G1003)))</formula>
    </cfRule>
  </conditionalFormatting>
  <conditionalFormatting sqref="G1008">
    <cfRule type="containsText" dxfId="127" priority="124" operator="containsText" text="no">
      <formula>NOT(ISERROR(SEARCH("no",G1008)))</formula>
    </cfRule>
    <cfRule type="containsText" dxfId="126" priority="125" operator="containsText" text="yes">
      <formula>NOT(ISERROR(SEARCH("yes",G1008)))</formula>
    </cfRule>
    <cfRule type="containsText" dxfId="125" priority="126" operator="containsText" text="no need to change it">
      <formula>NOT(ISERROR(SEARCH("no need to change it",G1008)))</formula>
    </cfRule>
    <cfRule type="containsText" dxfId="124" priority="127" operator="containsText" text="not yet">
      <formula>NOT(ISERROR(SEARCH("not yet",G1008)))</formula>
    </cfRule>
  </conditionalFormatting>
  <conditionalFormatting sqref="G1006:G1007">
    <cfRule type="containsText" dxfId="123" priority="120" operator="containsText" text="no">
      <formula>NOT(ISERROR(SEARCH("no",G1006)))</formula>
    </cfRule>
    <cfRule type="containsText" dxfId="122" priority="121" operator="containsText" text="yes">
      <formula>NOT(ISERROR(SEARCH("yes",G1006)))</formula>
    </cfRule>
    <cfRule type="containsText" dxfId="121" priority="122" operator="containsText" text="no need to change it">
      <formula>NOT(ISERROR(SEARCH("no need to change it",G1006)))</formula>
    </cfRule>
    <cfRule type="containsText" dxfId="120" priority="123" operator="containsText" text="not yet">
      <formula>NOT(ISERROR(SEARCH("not yet",G1006)))</formula>
    </cfRule>
  </conditionalFormatting>
  <conditionalFormatting sqref="G1009">
    <cfRule type="containsText" dxfId="119" priority="116" operator="containsText" text="no">
      <formula>NOT(ISERROR(SEARCH("no",G1009)))</formula>
    </cfRule>
    <cfRule type="containsText" dxfId="118" priority="117" operator="containsText" text="yes">
      <formula>NOT(ISERROR(SEARCH("yes",G1009)))</formula>
    </cfRule>
    <cfRule type="containsText" dxfId="117" priority="118" operator="containsText" text="no need to change it">
      <formula>NOT(ISERROR(SEARCH("no need to change it",G1009)))</formula>
    </cfRule>
    <cfRule type="containsText" dxfId="116" priority="119" operator="containsText" text="not yet">
      <formula>NOT(ISERROR(SEARCH("not yet",G1009)))</formula>
    </cfRule>
  </conditionalFormatting>
  <conditionalFormatting sqref="G1012:G1016">
    <cfRule type="containsText" dxfId="115" priority="112" operator="containsText" text="no">
      <formula>NOT(ISERROR(SEARCH("no",G1012)))</formula>
    </cfRule>
    <cfRule type="containsText" dxfId="114" priority="113" operator="containsText" text="yes">
      <formula>NOT(ISERROR(SEARCH("yes",G1012)))</formula>
    </cfRule>
    <cfRule type="containsText" dxfId="113" priority="114" operator="containsText" text="no need to change it">
      <formula>NOT(ISERROR(SEARCH("no need to change it",G1012)))</formula>
    </cfRule>
    <cfRule type="containsText" dxfId="112" priority="115" operator="containsText" text="not yet">
      <formula>NOT(ISERROR(SEARCH("not yet",G1012)))</formula>
    </cfRule>
  </conditionalFormatting>
  <conditionalFormatting sqref="E1010:E1011">
    <cfRule type="containsText" dxfId="111" priority="98" operator="containsText" text="unanswered question">
      <formula>NOT(ISERROR(SEARCH("unanswered question",E1010)))</formula>
    </cfRule>
    <cfRule type="containsText" dxfId="110" priority="99" operator="containsText" text="phone number missing a digit">
      <formula>NOT(ISERROR(SEARCH("phone number missing a digit",E1010)))</formula>
    </cfRule>
    <cfRule type="containsText" dxfId="109" priority="100" operator="containsText" text="option already selected">
      <formula>NOT(ISERROR(SEARCH("option already selected",E1010)))</formula>
    </cfRule>
    <cfRule type="containsText" dxfId="108" priority="101" operator="containsText" text="missing phone number">
      <formula>NOT(ISERROR(SEARCH("missing phone number",E1010)))</formula>
    </cfRule>
    <cfRule type="containsText" dxfId="107" priority="102" operator="containsText" text="wrong phone number">
      <formula>NOT(ISERROR(SEARCH("wrong phone number",E1010)))</formula>
    </cfRule>
    <cfRule type="containsText" dxfId="106" priority="103" operator="containsText" text="empty cell">
      <formula>NOT(ISERROR(SEARCH("empty cell",E1010)))</formula>
    </cfRule>
    <cfRule type="containsText" dxfId="105" priority="104" operator="containsText" text="clarification needed">
      <formula>NOT(ISERROR(SEARCH("clarification needed",E1010)))</formula>
    </cfRule>
    <cfRule type="containsText" dxfId="104" priority="105" operator="containsText" text="New option added">
      <formula>NOT(ISERROR(SEARCH("New option added",E1010)))</formula>
    </cfRule>
    <cfRule type="containsText" dxfId="103" priority="106" operator="containsText" text="Option exists">
      <formula>NOT(ISERROR(SEARCH("Option exists",E1010)))</formula>
    </cfRule>
    <cfRule type="containsText" dxfId="102" priority="107" operator="containsText" text="interview will be repeated">
      <formula>NOT(ISERROR(SEARCH("interview will be repeated",E1010)))</formula>
    </cfRule>
    <cfRule type="containsText" dxfId="101" priority="108" operator="containsText" text="Inconsistency">
      <formula>NOT(ISERROR(SEARCH("Inconsistency",E1010)))</formula>
    </cfRule>
    <cfRule type="containsText" dxfId="100" priority="109" operator="containsText" text="Missing info">
      <formula>NOT(ISERROR(SEARCH("Missing info",E1010)))</formula>
    </cfRule>
    <cfRule type="containsText" dxfId="99" priority="110" operator="containsText" text="wrong entry">
      <formula>NOT(ISERROR(SEARCH("wrong entry",E1010)))</formula>
    </cfRule>
    <cfRule type="containsText" dxfId="98" priority="111" operator="containsText" text="Duplicate">
      <formula>NOT(ISERROR(SEARCH("Duplicate",E1010)))</formula>
    </cfRule>
  </conditionalFormatting>
  <conditionalFormatting sqref="E1010:E1011">
    <cfRule type="containsText" dxfId="97" priority="97" operator="containsText" text="value">
      <formula>NOT(ISERROR(SEARCH("value",E1010)))</formula>
    </cfRule>
  </conditionalFormatting>
  <conditionalFormatting sqref="G1010:G1011">
    <cfRule type="containsText" dxfId="96" priority="93" operator="containsText" text="no">
      <formula>NOT(ISERROR(SEARCH("no",G1010)))</formula>
    </cfRule>
    <cfRule type="containsText" dxfId="95" priority="94" operator="containsText" text="yes">
      <formula>NOT(ISERROR(SEARCH("yes",G1010)))</formula>
    </cfRule>
    <cfRule type="containsText" dxfId="94" priority="95" operator="containsText" text="no need to change it">
      <formula>NOT(ISERROR(SEARCH("no need to change it",G1010)))</formula>
    </cfRule>
    <cfRule type="containsText" dxfId="93" priority="96" operator="containsText" text="not yet">
      <formula>NOT(ISERROR(SEARCH("not yet",G1010)))</formula>
    </cfRule>
  </conditionalFormatting>
  <conditionalFormatting sqref="G1017:G1023">
    <cfRule type="containsText" dxfId="92" priority="89" operator="containsText" text="no">
      <formula>NOT(ISERROR(SEARCH("no",G1017)))</formula>
    </cfRule>
    <cfRule type="containsText" dxfId="91" priority="90" operator="containsText" text="yes">
      <formula>NOT(ISERROR(SEARCH("yes",G1017)))</formula>
    </cfRule>
    <cfRule type="containsText" dxfId="90" priority="91" operator="containsText" text="no need to change it">
      <formula>NOT(ISERROR(SEARCH("no need to change it",G1017)))</formula>
    </cfRule>
    <cfRule type="containsText" dxfId="89" priority="92" operator="containsText" text="not yet">
      <formula>NOT(ISERROR(SEARCH("not yet",G1017)))</formula>
    </cfRule>
  </conditionalFormatting>
  <conditionalFormatting sqref="G1024:G1025">
    <cfRule type="containsText" dxfId="88" priority="85" operator="containsText" text="no">
      <formula>NOT(ISERROR(SEARCH("no",G1024)))</formula>
    </cfRule>
    <cfRule type="containsText" dxfId="87" priority="86" operator="containsText" text="yes">
      <formula>NOT(ISERROR(SEARCH("yes",G1024)))</formula>
    </cfRule>
    <cfRule type="containsText" dxfId="86" priority="87" operator="containsText" text="no need to change it">
      <formula>NOT(ISERROR(SEARCH("no need to change it",G1024)))</formula>
    </cfRule>
    <cfRule type="containsText" dxfId="85" priority="88" operator="containsText" text="not yet">
      <formula>NOT(ISERROR(SEARCH("not yet",G1024)))</formula>
    </cfRule>
  </conditionalFormatting>
  <conditionalFormatting sqref="G1026">
    <cfRule type="containsText" dxfId="84" priority="81" operator="containsText" text="no">
      <formula>NOT(ISERROR(SEARCH("no",G1026)))</formula>
    </cfRule>
    <cfRule type="containsText" dxfId="83" priority="82" operator="containsText" text="yes">
      <formula>NOT(ISERROR(SEARCH("yes",G1026)))</formula>
    </cfRule>
    <cfRule type="containsText" dxfId="82" priority="83" operator="containsText" text="no need to change it">
      <formula>NOT(ISERROR(SEARCH("no need to change it",G1026)))</formula>
    </cfRule>
    <cfRule type="containsText" dxfId="81" priority="84" operator="containsText" text="not yet">
      <formula>NOT(ISERROR(SEARCH("not yet",G1026)))</formula>
    </cfRule>
  </conditionalFormatting>
  <conditionalFormatting sqref="G1027:G1067">
    <cfRule type="containsText" dxfId="80" priority="77" operator="containsText" text="no">
      <formula>NOT(ISERROR(SEARCH("no",G1027)))</formula>
    </cfRule>
    <cfRule type="containsText" dxfId="79" priority="78" operator="containsText" text="yes">
      <formula>NOT(ISERROR(SEARCH("yes",G1027)))</formula>
    </cfRule>
    <cfRule type="containsText" dxfId="78" priority="79" operator="containsText" text="no need to change it">
      <formula>NOT(ISERROR(SEARCH("no need to change it",G1027)))</formula>
    </cfRule>
    <cfRule type="containsText" dxfId="77" priority="80" operator="containsText" text="not yet">
      <formula>NOT(ISERROR(SEARCH("not yet",G1027)))</formula>
    </cfRule>
  </conditionalFormatting>
  <conditionalFormatting sqref="G1068:G1109">
    <cfRule type="containsText" dxfId="76" priority="73" operator="containsText" text="no">
      <formula>NOT(ISERROR(SEARCH("no",G1068)))</formula>
    </cfRule>
    <cfRule type="containsText" dxfId="75" priority="74" operator="containsText" text="yes">
      <formula>NOT(ISERROR(SEARCH("yes",G1068)))</formula>
    </cfRule>
    <cfRule type="containsText" dxfId="74" priority="75" operator="containsText" text="no need to change it">
      <formula>NOT(ISERROR(SEARCH("no need to change it",G1068)))</formula>
    </cfRule>
    <cfRule type="containsText" dxfId="73" priority="76" operator="containsText" text="not yet">
      <formula>NOT(ISERROR(SEARCH("not yet",G1068)))</formula>
    </cfRule>
  </conditionalFormatting>
  <conditionalFormatting sqref="E1110">
    <cfRule type="containsText" dxfId="72" priority="59" operator="containsText" text="unanswered question">
      <formula>NOT(ISERROR(SEARCH("unanswered question",E1110)))</formula>
    </cfRule>
    <cfRule type="containsText" dxfId="71" priority="60" operator="containsText" text="phone number missing a digit">
      <formula>NOT(ISERROR(SEARCH("phone number missing a digit",E1110)))</formula>
    </cfRule>
    <cfRule type="containsText" dxfId="70" priority="61" operator="containsText" text="option already selected">
      <formula>NOT(ISERROR(SEARCH("option already selected",E1110)))</formula>
    </cfRule>
    <cfRule type="containsText" dxfId="69" priority="62" operator="containsText" text="missing phone number">
      <formula>NOT(ISERROR(SEARCH("missing phone number",E1110)))</formula>
    </cfRule>
    <cfRule type="containsText" dxfId="68" priority="63" operator="containsText" text="wrong phone number">
      <formula>NOT(ISERROR(SEARCH("wrong phone number",E1110)))</formula>
    </cfRule>
    <cfRule type="containsText" dxfId="67" priority="64" operator="containsText" text="empty cell">
      <formula>NOT(ISERROR(SEARCH("empty cell",E1110)))</formula>
    </cfRule>
    <cfRule type="containsText" dxfId="66" priority="65" operator="containsText" text="clarification needed">
      <formula>NOT(ISERROR(SEARCH("clarification needed",E1110)))</formula>
    </cfRule>
    <cfRule type="containsText" dxfId="65" priority="66" operator="containsText" text="New option added">
      <formula>NOT(ISERROR(SEARCH("New option added",E1110)))</formula>
    </cfRule>
    <cfRule type="containsText" dxfId="64" priority="67" operator="containsText" text="Option exists">
      <formula>NOT(ISERROR(SEARCH("Option exists",E1110)))</formula>
    </cfRule>
    <cfRule type="containsText" dxfId="63" priority="68" operator="containsText" text="interview will be repeated">
      <formula>NOT(ISERROR(SEARCH("interview will be repeated",E1110)))</formula>
    </cfRule>
    <cfRule type="containsText" dxfId="62" priority="69" operator="containsText" text="Inconsistency">
      <formula>NOT(ISERROR(SEARCH("Inconsistency",E1110)))</formula>
    </cfRule>
    <cfRule type="containsText" dxfId="61" priority="70" operator="containsText" text="Missing info">
      <formula>NOT(ISERROR(SEARCH("Missing info",E1110)))</formula>
    </cfRule>
    <cfRule type="containsText" dxfId="60" priority="71" operator="containsText" text="wrong entry">
      <formula>NOT(ISERROR(SEARCH("wrong entry",E1110)))</formula>
    </cfRule>
    <cfRule type="containsText" dxfId="59" priority="72" operator="containsText" text="Duplicate">
      <formula>NOT(ISERROR(SEARCH("Duplicate",E1110)))</formula>
    </cfRule>
  </conditionalFormatting>
  <conditionalFormatting sqref="E1110">
    <cfRule type="containsText" dxfId="58" priority="58" operator="containsText" text="value">
      <formula>NOT(ISERROR(SEARCH("value",E1110)))</formula>
    </cfRule>
  </conditionalFormatting>
  <conditionalFormatting sqref="G1110">
    <cfRule type="containsText" dxfId="57" priority="54" operator="containsText" text="no">
      <formula>NOT(ISERROR(SEARCH("no",G1110)))</formula>
    </cfRule>
    <cfRule type="containsText" dxfId="56" priority="55" operator="containsText" text="yes">
      <formula>NOT(ISERROR(SEARCH("yes",G1110)))</formula>
    </cfRule>
    <cfRule type="containsText" dxfId="55" priority="56" operator="containsText" text="no need to change it">
      <formula>NOT(ISERROR(SEARCH("no need to change it",G1110)))</formula>
    </cfRule>
    <cfRule type="containsText" dxfId="54" priority="57" operator="containsText" text="not yet">
      <formula>NOT(ISERROR(SEARCH("not yet",G1110)))</formula>
    </cfRule>
  </conditionalFormatting>
  <conditionalFormatting sqref="E1111:E1118">
    <cfRule type="containsText" dxfId="53" priority="40" operator="containsText" text="unanswered question">
      <formula>NOT(ISERROR(SEARCH("unanswered question",E1111)))</formula>
    </cfRule>
    <cfRule type="containsText" dxfId="52" priority="41" operator="containsText" text="phone number missing a digit">
      <formula>NOT(ISERROR(SEARCH("phone number missing a digit",E1111)))</formula>
    </cfRule>
    <cfRule type="containsText" dxfId="51" priority="42" operator="containsText" text="option already selected">
      <formula>NOT(ISERROR(SEARCH("option already selected",E1111)))</formula>
    </cfRule>
    <cfRule type="containsText" dxfId="50" priority="43" operator="containsText" text="missing phone number">
      <formula>NOT(ISERROR(SEARCH("missing phone number",E1111)))</formula>
    </cfRule>
    <cfRule type="containsText" dxfId="49" priority="44" operator="containsText" text="wrong phone number">
      <formula>NOT(ISERROR(SEARCH("wrong phone number",E1111)))</formula>
    </cfRule>
    <cfRule type="containsText" dxfId="48" priority="45" operator="containsText" text="empty cell">
      <formula>NOT(ISERROR(SEARCH("empty cell",E1111)))</formula>
    </cfRule>
    <cfRule type="containsText" dxfId="47" priority="46" operator="containsText" text="clarification needed">
      <formula>NOT(ISERROR(SEARCH("clarification needed",E1111)))</formula>
    </cfRule>
    <cfRule type="containsText" dxfId="46" priority="47" operator="containsText" text="New option added">
      <formula>NOT(ISERROR(SEARCH("New option added",E1111)))</formula>
    </cfRule>
    <cfRule type="containsText" dxfId="45" priority="48" operator="containsText" text="Option exists">
      <formula>NOT(ISERROR(SEARCH("Option exists",E1111)))</formula>
    </cfRule>
    <cfRule type="containsText" dxfId="44" priority="49" operator="containsText" text="interview will be repeated">
      <formula>NOT(ISERROR(SEARCH("interview will be repeated",E1111)))</formula>
    </cfRule>
    <cfRule type="containsText" dxfId="43" priority="50" operator="containsText" text="Inconsistency">
      <formula>NOT(ISERROR(SEARCH("Inconsistency",E1111)))</formula>
    </cfRule>
    <cfRule type="containsText" dxfId="42" priority="51" operator="containsText" text="Missing info">
      <formula>NOT(ISERROR(SEARCH("Missing info",E1111)))</formula>
    </cfRule>
    <cfRule type="containsText" dxfId="41" priority="52" operator="containsText" text="wrong entry">
      <formula>NOT(ISERROR(SEARCH("wrong entry",E1111)))</formula>
    </cfRule>
    <cfRule type="containsText" dxfId="40" priority="53" operator="containsText" text="Duplicate">
      <formula>NOT(ISERROR(SEARCH("Duplicate",E1111)))</formula>
    </cfRule>
  </conditionalFormatting>
  <conditionalFormatting sqref="E1111:E1118">
    <cfRule type="containsText" dxfId="39" priority="39" operator="containsText" text="value">
      <formula>NOT(ISERROR(SEARCH("value",E1111)))</formula>
    </cfRule>
  </conditionalFormatting>
  <conditionalFormatting sqref="G1111:G1118">
    <cfRule type="containsText" dxfId="38" priority="35" operator="containsText" text="no">
      <formula>NOT(ISERROR(SEARCH("no",G1111)))</formula>
    </cfRule>
    <cfRule type="containsText" dxfId="37" priority="36" operator="containsText" text="yes">
      <formula>NOT(ISERROR(SEARCH("yes",G1111)))</formula>
    </cfRule>
    <cfRule type="containsText" dxfId="36" priority="37" operator="containsText" text="no need to change it">
      <formula>NOT(ISERROR(SEARCH("no need to change it",G1111)))</formula>
    </cfRule>
    <cfRule type="containsText" dxfId="35" priority="38" operator="containsText" text="not yet">
      <formula>NOT(ISERROR(SEARCH("not yet",G1111)))</formula>
    </cfRule>
  </conditionalFormatting>
  <conditionalFormatting sqref="E1119:E1127">
    <cfRule type="containsText" dxfId="34" priority="21" operator="containsText" text="unanswered question">
      <formula>NOT(ISERROR(SEARCH("unanswered question",E1119)))</formula>
    </cfRule>
    <cfRule type="containsText" dxfId="33" priority="22" operator="containsText" text="phone number missing a digit">
      <formula>NOT(ISERROR(SEARCH("phone number missing a digit",E1119)))</formula>
    </cfRule>
    <cfRule type="containsText" dxfId="32" priority="23" operator="containsText" text="option already selected">
      <formula>NOT(ISERROR(SEARCH("option already selected",E1119)))</formula>
    </cfRule>
    <cfRule type="containsText" dxfId="31" priority="24" operator="containsText" text="missing phone number">
      <formula>NOT(ISERROR(SEARCH("missing phone number",E1119)))</formula>
    </cfRule>
    <cfRule type="containsText" dxfId="30" priority="25" operator="containsText" text="wrong phone number">
      <formula>NOT(ISERROR(SEARCH("wrong phone number",E1119)))</formula>
    </cfRule>
    <cfRule type="containsText" dxfId="29" priority="26" operator="containsText" text="empty cell">
      <formula>NOT(ISERROR(SEARCH("empty cell",E1119)))</formula>
    </cfRule>
    <cfRule type="containsText" dxfId="28" priority="27" operator="containsText" text="clarification needed">
      <formula>NOT(ISERROR(SEARCH("clarification needed",E1119)))</formula>
    </cfRule>
    <cfRule type="containsText" dxfId="27" priority="28" operator="containsText" text="New option added">
      <formula>NOT(ISERROR(SEARCH("New option added",E1119)))</formula>
    </cfRule>
    <cfRule type="containsText" dxfId="26" priority="29" operator="containsText" text="Option exists">
      <formula>NOT(ISERROR(SEARCH("Option exists",E1119)))</formula>
    </cfRule>
    <cfRule type="containsText" dxfId="25" priority="30" operator="containsText" text="interview will be repeated">
      <formula>NOT(ISERROR(SEARCH("interview will be repeated",E1119)))</formula>
    </cfRule>
    <cfRule type="containsText" dxfId="24" priority="31" operator="containsText" text="Inconsistency">
      <formula>NOT(ISERROR(SEARCH("Inconsistency",E1119)))</formula>
    </cfRule>
    <cfRule type="containsText" dxfId="23" priority="32" operator="containsText" text="Missing info">
      <formula>NOT(ISERROR(SEARCH("Missing info",E1119)))</formula>
    </cfRule>
    <cfRule type="containsText" dxfId="22" priority="33" operator="containsText" text="wrong entry">
      <formula>NOT(ISERROR(SEARCH("wrong entry",E1119)))</formula>
    </cfRule>
    <cfRule type="containsText" dxfId="21" priority="34" operator="containsText" text="Duplicate">
      <formula>NOT(ISERROR(SEARCH("Duplicate",E1119)))</formula>
    </cfRule>
  </conditionalFormatting>
  <conditionalFormatting sqref="E1119:E1127">
    <cfRule type="containsText" dxfId="20" priority="20" operator="containsText" text="value">
      <formula>NOT(ISERROR(SEARCH("value",E1119)))</formula>
    </cfRule>
  </conditionalFormatting>
  <conditionalFormatting sqref="G1119:G1127">
    <cfRule type="containsText" dxfId="19" priority="16" operator="containsText" text="no">
      <formula>NOT(ISERROR(SEARCH("no",G1119)))</formula>
    </cfRule>
    <cfRule type="containsText" dxfId="18" priority="17" operator="containsText" text="yes">
      <formula>NOT(ISERROR(SEARCH("yes",G1119)))</formula>
    </cfRule>
    <cfRule type="containsText" dxfId="17" priority="18" operator="containsText" text="no need to change it">
      <formula>NOT(ISERROR(SEARCH("no need to change it",G1119)))</formula>
    </cfRule>
    <cfRule type="containsText" dxfId="16" priority="19" operator="containsText" text="not yet">
      <formula>NOT(ISERROR(SEARCH("not yet",G1119)))</formula>
    </cfRule>
  </conditionalFormatting>
  <conditionalFormatting sqref="E114 E124">
    <cfRule type="containsText" dxfId="15" priority="2" operator="containsText" text="unanswered question">
      <formula>NOT(ISERROR(SEARCH("unanswered question",E114)))</formula>
    </cfRule>
    <cfRule type="containsText" dxfId="14" priority="3" operator="containsText" text="phone number missing a digit">
      <formula>NOT(ISERROR(SEARCH("phone number missing a digit",E114)))</formula>
    </cfRule>
    <cfRule type="containsText" dxfId="13" priority="4" operator="containsText" text="option already selected">
      <formula>NOT(ISERROR(SEARCH("option already selected",E114)))</formula>
    </cfRule>
    <cfRule type="containsText" dxfId="12" priority="5" operator="containsText" text="missing phone number">
      <formula>NOT(ISERROR(SEARCH("missing phone number",E114)))</formula>
    </cfRule>
    <cfRule type="containsText" dxfId="11" priority="6" operator="containsText" text="wrong phone number">
      <formula>NOT(ISERROR(SEARCH("wrong phone number",E114)))</formula>
    </cfRule>
    <cfRule type="containsText" dxfId="10" priority="7" operator="containsText" text="empty cell">
      <formula>NOT(ISERROR(SEARCH("empty cell",E114)))</formula>
    </cfRule>
    <cfRule type="containsText" dxfId="9" priority="8" operator="containsText" text="clarification needed">
      <formula>NOT(ISERROR(SEARCH("clarification needed",E114)))</formula>
    </cfRule>
    <cfRule type="containsText" dxfId="8" priority="9" operator="containsText" text="New option added">
      <formula>NOT(ISERROR(SEARCH("New option added",E114)))</formula>
    </cfRule>
    <cfRule type="containsText" dxfId="7" priority="10" operator="containsText" text="Option exists">
      <formula>NOT(ISERROR(SEARCH("Option exists",E114)))</formula>
    </cfRule>
    <cfRule type="containsText" dxfId="6" priority="11" operator="containsText" text="interview will be repeated">
      <formula>NOT(ISERROR(SEARCH("interview will be repeated",E114)))</formula>
    </cfRule>
    <cfRule type="containsText" dxfId="5" priority="12" operator="containsText" text="Inconsistency">
      <formula>NOT(ISERROR(SEARCH("Inconsistency",E114)))</formula>
    </cfRule>
    <cfRule type="containsText" dxfId="4" priority="13" operator="containsText" text="Missing info">
      <formula>NOT(ISERROR(SEARCH("Missing info",E114)))</formula>
    </cfRule>
    <cfRule type="containsText" dxfId="3" priority="14" operator="containsText" text="wrong entry">
      <formula>NOT(ISERROR(SEARCH("wrong entry",E114)))</formula>
    </cfRule>
    <cfRule type="containsText" dxfId="2" priority="15" operator="containsText" text="Duplicate">
      <formula>NOT(ISERROR(SEARCH("Duplicate",E114)))</formula>
    </cfRule>
  </conditionalFormatting>
  <conditionalFormatting sqref="E114 E124">
    <cfRule type="containsText" dxfId="1" priority="1" operator="containsText" text="value">
      <formula>NOT(ISERROR(SEARCH("value",E114)))</formula>
    </cfRule>
  </conditionalFormatting>
  <dataValidations count="1">
    <dataValidation type="list" allowBlank="1" showInputMessage="1" showErrorMessage="1" sqref="G1:G1048576" xr:uid="{9B3515BD-55F0-416E-8766-345DABFD1017}">
      <formula1>"yes, no, not yet, no need to change it"</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83450-EB4F-4498-B8B2-6AC6362E56AF}">
  <dimension ref="A1:RN219"/>
  <sheetViews>
    <sheetView topLeftCell="NB1" zoomScale="80" zoomScaleNormal="80" workbookViewId="0">
      <selection activeCell="NG12" sqref="NG12"/>
    </sheetView>
  </sheetViews>
  <sheetFormatPr defaultRowHeight="15" x14ac:dyDescent="0.25"/>
  <cols>
    <col min="1" max="1" width="14" customWidth="1"/>
    <col min="2" max="2" width="13" customWidth="1"/>
    <col min="3" max="3" width="12.42578125" customWidth="1"/>
    <col min="4" max="4" width="44.7109375" customWidth="1"/>
    <col min="5" max="7" width="22.7109375" customWidth="1"/>
    <col min="8" max="8" width="56.7109375" customWidth="1"/>
    <col min="9" max="9" width="13.85546875" customWidth="1"/>
    <col min="10" max="10" width="23" customWidth="1"/>
    <col min="11" max="11" width="38.7109375" customWidth="1"/>
    <col min="12" max="12" width="30.7109375" customWidth="1"/>
    <col min="13" max="13" width="9.7109375" customWidth="1"/>
    <col min="14" max="14" width="14.7109375" customWidth="1"/>
    <col min="15" max="15" width="12.28515625" customWidth="1"/>
    <col min="16" max="16" width="7.42578125" customWidth="1"/>
    <col min="18" max="18" width="26.140625" customWidth="1"/>
    <col min="20" max="20" width="14" customWidth="1"/>
    <col min="21" max="21" width="11.140625" customWidth="1"/>
    <col min="22" max="22" width="11.42578125" customWidth="1"/>
    <col min="23" max="23" width="16.85546875" customWidth="1"/>
    <col min="24" max="24" width="10.28515625" customWidth="1"/>
    <col min="25" max="26" width="10.5703125" customWidth="1"/>
    <col min="29" max="29" width="11.85546875" customWidth="1"/>
    <col min="30" max="30" width="11.140625" customWidth="1"/>
    <col min="31" max="31" width="6.42578125" customWidth="1"/>
    <col min="32" max="32" width="8.28515625" customWidth="1"/>
    <col min="35" max="35" width="6.85546875" customWidth="1"/>
    <col min="36" max="36" width="28.140625" customWidth="1"/>
    <col min="37" max="37" width="11.85546875" customWidth="1"/>
    <col min="40" max="40" width="13" customWidth="1"/>
    <col min="41" max="41" width="6.42578125" customWidth="1"/>
    <col min="42" max="42" width="8.5703125" customWidth="1"/>
    <col min="43" max="43" width="8.140625" customWidth="1"/>
    <col min="45" max="45" width="7.7109375" customWidth="1"/>
    <col min="46" max="46" width="22.5703125" customWidth="1"/>
    <col min="47" max="47" width="13.7109375" customWidth="1"/>
    <col min="56" max="56" width="27.85546875" customWidth="1"/>
    <col min="57" max="57" width="12.42578125" customWidth="1"/>
    <col min="59" max="59" width="6.7109375" customWidth="1"/>
    <col min="60" max="60" width="8.28515625" customWidth="1"/>
    <col min="61" max="61" width="14.5703125" customWidth="1"/>
    <col min="63" max="63" width="7.5703125" customWidth="1"/>
    <col min="64" max="64" width="17.7109375" customWidth="1"/>
    <col min="66" max="66" width="19.140625" customWidth="1"/>
    <col min="67" max="67" width="12.42578125" customWidth="1"/>
    <col min="68" max="68" width="11.140625" customWidth="1"/>
    <col min="69" max="69" width="12" customWidth="1"/>
    <col min="70" max="70" width="12.140625" customWidth="1"/>
    <col min="71" max="71" width="7.85546875" customWidth="1"/>
    <col min="73" max="73" width="13.28515625" customWidth="1"/>
    <col min="74" max="74" width="10.7109375" customWidth="1"/>
    <col min="75" max="75" width="12.42578125" customWidth="1"/>
    <col min="76" max="76" width="10.42578125" customWidth="1"/>
    <col min="80" max="80" width="20.85546875" customWidth="1"/>
    <col min="81" max="81" width="15.140625" customWidth="1"/>
    <col min="83" max="83" width="11" customWidth="1"/>
    <col min="84" max="84" width="16.140625" customWidth="1"/>
    <col min="85" max="85" width="11.42578125" customWidth="1"/>
    <col min="86" max="86" width="17.85546875" customWidth="1"/>
    <col min="87" max="87" width="14.5703125" customWidth="1"/>
    <col min="88" max="88" width="7.5703125" customWidth="1"/>
    <col min="89" max="89" width="13.140625" customWidth="1"/>
    <col min="91" max="91" width="11.5703125" customWidth="1"/>
    <col min="92" max="92" width="17.28515625" customWidth="1"/>
    <col min="93" max="93" width="7.5703125" customWidth="1"/>
    <col min="95" max="95" width="12.42578125" customWidth="1"/>
    <col min="96" max="96" width="10.85546875" customWidth="1"/>
    <col min="97" max="97" width="12" customWidth="1"/>
    <col min="98" max="98" width="12.140625" customWidth="1"/>
    <col min="102" max="102" width="20.28515625" customWidth="1"/>
    <col min="103" max="103" width="15.28515625" customWidth="1"/>
    <col min="104" max="104" width="11" customWidth="1"/>
    <col min="105" max="105" width="19.7109375" customWidth="1"/>
    <col min="106" max="106" width="13.140625" customWidth="1"/>
    <col min="107" max="107" width="9.5703125" customWidth="1"/>
    <col min="108" max="108" width="17.140625" customWidth="1"/>
    <col min="109" max="109" width="10.28515625" customWidth="1"/>
    <col min="110" max="110" width="6.7109375" customWidth="1"/>
    <col min="111" max="111" width="13.28515625" customWidth="1"/>
    <col min="113" max="113" width="12" customWidth="1"/>
    <col min="114" max="114" width="20.42578125" customWidth="1"/>
    <col min="115" max="115" width="8.7109375" customWidth="1"/>
    <col min="117" max="117" width="15.42578125" customWidth="1"/>
    <col min="118" max="118" width="10.7109375" customWidth="1"/>
    <col min="119" max="119" width="14.140625" customWidth="1"/>
    <col min="120" max="120" width="13.28515625" customWidth="1"/>
    <col min="124" max="124" width="19.42578125" customWidth="1"/>
    <col min="125" max="125" width="14.7109375" customWidth="1"/>
    <col min="127" max="127" width="11.42578125" customWidth="1"/>
    <col min="128" max="128" width="10.85546875" customWidth="1"/>
    <col min="130" max="130" width="16.5703125" customWidth="1"/>
    <col min="133" max="133" width="12.42578125" customWidth="1"/>
    <col min="135" max="135" width="11.140625" customWidth="1"/>
    <col min="136" max="136" width="18.28515625" customWidth="1"/>
    <col min="140" max="140" width="37" customWidth="1"/>
    <col min="141" max="141" width="51.42578125" customWidth="1"/>
    <col min="142" max="142" width="38.42578125" customWidth="1"/>
    <col min="143" max="143" width="50.42578125" customWidth="1"/>
    <col min="144" max="144" width="39.140625" customWidth="1"/>
    <col min="145" max="145" width="51" customWidth="1"/>
    <col min="146" max="146" width="39.140625" customWidth="1"/>
    <col min="147" max="147" width="18.42578125" customWidth="1"/>
    <col min="148" max="148" width="29.7109375" customWidth="1"/>
    <col min="150" max="150" width="14.42578125" customWidth="1"/>
    <col min="151" max="151" width="22.5703125" customWidth="1"/>
    <col min="152" max="152" width="27.7109375" customWidth="1"/>
    <col min="153" max="153" width="37.42578125" customWidth="1"/>
    <col min="154" max="154" width="37.7109375" customWidth="1"/>
    <col min="155" max="155" width="15.28515625" customWidth="1"/>
    <col min="156" max="156" width="23.5703125" customWidth="1"/>
    <col min="157" max="157" width="32.5703125" customWidth="1"/>
    <col min="158" max="158" width="53.28515625" customWidth="1"/>
    <col min="159" max="159" width="26.85546875" customWidth="1"/>
    <col min="160" max="160" width="36" customWidth="1"/>
    <col min="161" max="161" width="19" customWidth="1"/>
    <col min="162" max="162" width="10.28515625" customWidth="1"/>
    <col min="164" max="164" width="11.7109375" customWidth="1"/>
    <col min="165" max="165" width="13.5703125" customWidth="1"/>
    <col min="166" max="166" width="10.5703125" customWidth="1"/>
    <col min="167" max="167" width="10" customWidth="1"/>
    <col min="169" max="169" width="9.85546875" customWidth="1"/>
    <col min="170" max="170" width="11" customWidth="1"/>
    <col min="171" max="171" width="11.28515625" customWidth="1"/>
    <col min="172" max="172" width="26" customWidth="1"/>
    <col min="173" max="173" width="9" customWidth="1"/>
    <col min="174" max="174" width="7.5703125" customWidth="1"/>
    <col min="175" max="175" width="14.140625" customWidth="1"/>
    <col min="176" max="176" width="20" customWidth="1"/>
    <col min="178" max="178" width="11.42578125" customWidth="1"/>
    <col min="179" max="179" width="10.42578125" customWidth="1"/>
    <col min="180" max="180" width="11.7109375" customWidth="1"/>
    <col min="181" max="181" width="22.28515625" customWidth="1"/>
    <col min="182" max="182" width="14.28515625" customWidth="1"/>
    <col min="183" max="183" width="14.140625" customWidth="1"/>
    <col min="184" max="184" width="17.140625" customWidth="1"/>
    <col min="185" max="185" width="15" customWidth="1"/>
    <col min="186" max="186" width="6.85546875" customWidth="1"/>
    <col min="187" max="187" width="12.140625" customWidth="1"/>
    <col min="188" max="188" width="15.140625" customWidth="1"/>
    <col min="189" max="189" width="7.7109375" customWidth="1"/>
    <col min="191" max="191" width="31.28515625" customWidth="1"/>
    <col min="192" max="192" width="23.140625" customWidth="1"/>
    <col min="193" max="193" width="41.140625" customWidth="1"/>
    <col min="194" max="194" width="12.42578125" customWidth="1"/>
    <col min="195" max="195" width="17.85546875" customWidth="1"/>
    <col min="196" max="196" width="11" customWidth="1"/>
    <col min="197" max="197" width="10.42578125" customWidth="1"/>
    <col min="199" max="199" width="9.5703125" customWidth="1"/>
    <col min="200" max="200" width="11" customWidth="1"/>
    <col min="201" max="201" width="12.5703125" customWidth="1"/>
    <col min="202" max="202" width="9.85546875" customWidth="1"/>
    <col min="204" max="204" width="16" customWidth="1"/>
    <col min="205" max="205" width="16.85546875" customWidth="1"/>
    <col min="207" max="207" width="12.140625" customWidth="1"/>
    <col min="208" max="208" width="11.7109375" customWidth="1"/>
    <col min="209" max="209" width="11.5703125" customWidth="1"/>
    <col min="210" max="210" width="21.85546875" customWidth="1"/>
    <col min="211" max="211" width="13.7109375" customWidth="1"/>
    <col min="212" max="212" width="15.140625" customWidth="1"/>
    <col min="213" max="213" width="17.5703125" customWidth="1"/>
    <col min="214" max="214" width="16.28515625" customWidth="1"/>
    <col min="216" max="216" width="11.140625" customWidth="1"/>
    <col min="217" max="217" width="16.42578125" customWidth="1"/>
    <col min="219" max="219" width="33.28515625" customWidth="1"/>
    <col min="220" max="220" width="26.5703125" customWidth="1"/>
    <col min="221" max="221" width="37" customWidth="1"/>
    <col min="222" max="222" width="14.140625" customWidth="1"/>
    <col min="223" max="223" width="17.85546875" customWidth="1"/>
    <col min="224" max="224" width="11.28515625" customWidth="1"/>
    <col min="225" max="225" width="9.85546875" customWidth="1"/>
    <col min="227" max="227" width="10.7109375" customWidth="1"/>
    <col min="228" max="228" width="12.7109375" customWidth="1"/>
    <col min="229" max="229" width="11.28515625" customWidth="1"/>
    <col min="232" max="232" width="14.42578125" customWidth="1"/>
    <col min="233" max="233" width="14.85546875" customWidth="1"/>
    <col min="235" max="236" width="11.42578125" customWidth="1"/>
    <col min="237" max="237" width="11.140625" customWidth="1"/>
    <col min="238" max="238" width="21.85546875" customWidth="1"/>
    <col min="239" max="239" width="11.42578125" customWidth="1"/>
    <col min="240" max="240" width="10.42578125" customWidth="1"/>
    <col min="241" max="241" width="20.28515625" customWidth="1"/>
    <col min="242" max="242" width="15.85546875" customWidth="1"/>
    <col min="244" max="244" width="11.85546875" customWidth="1"/>
    <col min="246" max="246" width="31.28515625" customWidth="1"/>
    <col min="247" max="247" width="27.5703125" customWidth="1"/>
    <col min="248" max="248" width="39.5703125" customWidth="1"/>
    <col min="249" max="249" width="11.7109375" customWidth="1"/>
    <col min="250" max="250" width="21.5703125" customWidth="1"/>
    <col min="252" max="252" width="30.5703125" customWidth="1"/>
    <col min="253" max="253" width="17" customWidth="1"/>
    <col min="255" max="255" width="24.7109375" customWidth="1"/>
    <col min="257" max="257" width="29.5703125" customWidth="1"/>
    <col min="258" max="259" width="16.7109375" customWidth="1"/>
    <col min="260" max="260" width="37.7109375" customWidth="1"/>
    <col min="262" max="262" width="16.7109375" customWidth="1"/>
    <col min="264" max="264" width="31.140625" customWidth="1"/>
    <col min="265" max="265" width="21.28515625" customWidth="1"/>
    <col min="266" max="266" width="33.42578125" customWidth="1"/>
    <col min="267" max="267" width="21.28515625" customWidth="1"/>
    <col min="269" max="269" width="22.42578125" customWidth="1"/>
    <col min="270" max="270" width="16.28515625" customWidth="1"/>
    <col min="271" max="271" width="14" customWidth="1"/>
    <col min="272" max="272" width="13.28515625" customWidth="1"/>
    <col min="273" max="273" width="20.7109375" customWidth="1"/>
    <col min="275" max="275" width="8.42578125" customWidth="1"/>
    <col min="277" max="278" width="24.5703125" customWidth="1"/>
    <col min="279" max="279" width="23.5703125" customWidth="1"/>
    <col min="280" max="280" width="29.7109375" customWidth="1"/>
    <col min="283" max="283" width="27.5703125" customWidth="1"/>
    <col min="284" max="284" width="44" customWidth="1"/>
    <col min="285" max="285" width="49.5703125" customWidth="1"/>
    <col min="286" max="286" width="47.28515625" customWidth="1"/>
    <col min="287" max="287" width="47" customWidth="1"/>
    <col min="288" max="288" width="22.5703125" customWidth="1"/>
    <col min="289" max="289" width="15" customWidth="1"/>
    <col min="291" max="291" width="13.28515625" customWidth="1"/>
    <col min="292" max="292" width="42" customWidth="1"/>
    <col min="293" max="293" width="14.7109375" customWidth="1"/>
    <col min="294" max="294" width="17.85546875" customWidth="1"/>
    <col min="295" max="295" width="22.42578125" customWidth="1"/>
    <col min="296" max="296" width="24" customWidth="1"/>
    <col min="297" max="297" width="14.5703125" customWidth="1"/>
    <col min="300" max="300" width="13.42578125" customWidth="1"/>
    <col min="301" max="301" width="16.85546875" customWidth="1"/>
    <col min="302" max="302" width="28" customWidth="1"/>
    <col min="303" max="303" width="19.42578125" customWidth="1"/>
    <col min="304" max="305" width="21.42578125" customWidth="1"/>
    <col min="306" max="306" width="21.140625" customWidth="1"/>
    <col min="307" max="307" width="19.7109375" customWidth="1"/>
    <col min="308" max="308" width="26" customWidth="1"/>
    <col min="309" max="309" width="10.140625" customWidth="1"/>
    <col min="310" max="310" width="9.85546875" customWidth="1"/>
    <col min="311" max="311" width="14.140625" customWidth="1"/>
    <col min="312" max="312" width="16.140625" customWidth="1"/>
    <col min="313" max="313" width="12" customWidth="1"/>
    <col min="314" max="314" width="14.7109375" customWidth="1"/>
    <col min="315" max="315" width="18.42578125" customWidth="1"/>
    <col min="316" max="316" width="24.140625" customWidth="1"/>
    <col min="317" max="317" width="27.7109375" customWidth="1"/>
    <col min="318" max="318" width="23.28515625" customWidth="1"/>
    <col min="319" max="319" width="30.28515625" customWidth="1"/>
    <col min="320" max="320" width="22.5703125" customWidth="1"/>
    <col min="323" max="323" width="22.5703125" customWidth="1"/>
    <col min="324" max="324" width="16.42578125" customWidth="1"/>
    <col min="325" max="325" width="42.7109375" customWidth="1"/>
    <col min="326" max="326" width="12.140625" customWidth="1"/>
    <col min="327" max="327" width="20.28515625" customWidth="1"/>
    <col min="328" max="328" width="20.7109375" customWidth="1"/>
    <col min="329" max="329" width="22.85546875" customWidth="1"/>
    <col min="330" max="330" width="15" customWidth="1"/>
    <col min="331" max="331" width="16" customWidth="1"/>
    <col min="332" max="332" width="11.85546875" customWidth="1"/>
    <col min="333" max="333" width="19.5703125" customWidth="1"/>
    <col min="334" max="334" width="12" customWidth="1"/>
    <col min="335" max="335" width="26.7109375" customWidth="1"/>
    <col min="336" max="336" width="7" customWidth="1"/>
    <col min="337" max="337" width="19" customWidth="1"/>
    <col min="338" max="338" width="16" customWidth="1"/>
    <col min="340" max="340" width="13.28515625" customWidth="1"/>
    <col min="341" max="341" width="11.42578125" customWidth="1"/>
    <col min="342" max="342" width="11.28515625" customWidth="1"/>
    <col min="343" max="343" width="24.140625" customWidth="1"/>
    <col min="344" max="344" width="12.42578125" customWidth="1"/>
    <col min="345" max="345" width="14.28515625" customWidth="1"/>
    <col min="346" max="346" width="17.5703125" customWidth="1"/>
    <col min="347" max="347" width="12.42578125" customWidth="1"/>
    <col min="348" max="349" width="7.5703125" customWidth="1"/>
    <col min="350" max="350" width="27.140625" customWidth="1"/>
    <col min="351" max="351" width="22.5703125" customWidth="1"/>
    <col min="352" max="352" width="19.28515625" customWidth="1"/>
    <col min="353" max="353" width="25" customWidth="1"/>
    <col min="354" max="354" width="26" customWidth="1"/>
    <col min="355" max="355" width="20.7109375" customWidth="1"/>
    <col min="356" max="356" width="8.85546875" customWidth="1"/>
    <col min="357" max="358" width="6.28515625" customWidth="1"/>
    <col min="359" max="359" width="26.85546875" customWidth="1"/>
    <col min="360" max="360" width="20.140625" customWidth="1"/>
    <col min="361" max="361" width="27.140625" customWidth="1"/>
    <col min="362" max="362" width="24" customWidth="1"/>
    <col min="363" max="363" width="21.7109375" customWidth="1"/>
    <col min="364" max="366" width="7.5703125" customWidth="1"/>
    <col min="367" max="368" width="23" customWidth="1"/>
    <col min="369" max="369" width="16" customWidth="1"/>
    <col min="370" max="370" width="14.140625" customWidth="1"/>
    <col min="371" max="371" width="13.5703125" customWidth="1"/>
    <col min="372" max="372" width="18.140625" customWidth="1"/>
    <col min="373" max="373" width="23" customWidth="1"/>
    <col min="374" max="374" width="16.140625" customWidth="1"/>
    <col min="375" max="375" width="12.85546875" customWidth="1"/>
    <col min="376" max="376" width="13.85546875" customWidth="1"/>
    <col min="377" max="377" width="19.42578125" customWidth="1"/>
    <col min="378" max="378" width="13.42578125" customWidth="1"/>
    <col min="379" max="379" width="14.7109375" customWidth="1"/>
    <col min="380" max="380" width="8.140625" customWidth="1"/>
    <col min="381" max="381" width="15.5703125" customWidth="1"/>
    <col min="382" max="386" width="15.7109375" customWidth="1"/>
    <col min="387" max="387" width="8" customWidth="1"/>
    <col min="388" max="388" width="11.5703125" customWidth="1"/>
    <col min="389" max="389" width="26" customWidth="1"/>
    <col min="390" max="390" width="22" customWidth="1"/>
    <col min="391" max="391" width="15.7109375" customWidth="1"/>
    <col min="392" max="392" width="13" customWidth="1"/>
    <col min="393" max="393" width="15.7109375" customWidth="1"/>
    <col min="394" max="394" width="23" customWidth="1"/>
    <col min="395" max="395" width="12.85546875" customWidth="1"/>
    <col min="396" max="396" width="9.85546875" customWidth="1"/>
    <col min="397" max="397" width="12.140625" customWidth="1"/>
    <col min="398" max="398" width="22.5703125" customWidth="1"/>
    <col min="399" max="399" width="25.140625" customWidth="1"/>
    <col min="400" max="400" width="12" customWidth="1"/>
    <col min="401" max="401" width="15.42578125" customWidth="1"/>
    <col min="402" max="402" width="14.7109375" customWidth="1"/>
    <col min="403" max="403" width="20" customWidth="1"/>
    <col min="404" max="404" width="19.28515625" customWidth="1"/>
    <col min="405" max="405" width="13.5703125" customWidth="1"/>
    <col min="406" max="406" width="25.42578125" customWidth="1"/>
    <col min="407" max="407" width="15.5703125" customWidth="1"/>
    <col min="408" max="408" width="11.42578125" customWidth="1"/>
    <col min="411" max="412" width="30.140625" customWidth="1"/>
    <col min="413" max="413" width="37.7109375" customWidth="1"/>
    <col min="414" max="414" width="23" customWidth="1"/>
    <col min="415" max="415" width="16.7109375" customWidth="1"/>
    <col min="416" max="416" width="16" customWidth="1"/>
    <col min="417" max="417" width="34.85546875" customWidth="1"/>
    <col min="418" max="418" width="13.42578125" customWidth="1"/>
    <col min="419" max="419" width="22" customWidth="1"/>
    <col min="420" max="420" width="26.7109375" customWidth="1"/>
    <col min="421" max="421" width="38.28515625" customWidth="1"/>
    <col min="422" max="422" width="13" customWidth="1"/>
    <col min="423" max="424" width="22.7109375" customWidth="1"/>
    <col min="425" max="425" width="39.85546875" customWidth="1"/>
    <col min="426" max="426" width="34.5703125" customWidth="1"/>
    <col min="427" max="427" width="26.7109375" customWidth="1"/>
    <col min="429" max="429" width="32.5703125" customWidth="1"/>
    <col min="431" max="431" width="21.28515625" customWidth="1"/>
    <col min="432" max="432" width="22.140625" customWidth="1"/>
    <col min="433" max="433" width="13.140625" customWidth="1"/>
    <col min="434" max="434" width="18" customWidth="1"/>
    <col min="435" max="435" width="33.7109375" customWidth="1"/>
    <col min="436" max="436" width="20.140625" customWidth="1"/>
    <col min="437" max="437" width="21" customWidth="1"/>
    <col min="438" max="438" width="19.28515625" customWidth="1"/>
    <col min="439" max="439" width="21" customWidth="1"/>
    <col min="440" max="440" width="16" customWidth="1"/>
    <col min="441" max="441" width="11.7109375" customWidth="1"/>
    <col min="442" max="442" width="9.28515625" customWidth="1"/>
    <col min="443" max="443" width="28" customWidth="1"/>
    <col min="445" max="445" width="23.42578125" customWidth="1"/>
  </cols>
  <sheetData>
    <row r="1" spans="1:448" x14ac:dyDescent="0.25">
      <c r="A1" s="64" t="s">
        <v>4575</v>
      </c>
      <c r="B1" s="64"/>
      <c r="C1" s="64" t="s">
        <v>4575</v>
      </c>
      <c r="D1" s="64" t="s">
        <v>4575</v>
      </c>
      <c r="E1" s="64" t="s">
        <v>4575</v>
      </c>
      <c r="F1" s="64" t="s">
        <v>4575</v>
      </c>
      <c r="G1" s="64" t="s">
        <v>4575</v>
      </c>
      <c r="H1" s="64" t="s">
        <v>4575</v>
      </c>
      <c r="I1" s="64" t="s">
        <v>4575</v>
      </c>
      <c r="J1" s="64" t="s">
        <v>4575</v>
      </c>
      <c r="K1" s="64" t="s">
        <v>4575</v>
      </c>
      <c r="L1" s="64" t="s">
        <v>4575</v>
      </c>
      <c r="M1" s="64"/>
      <c r="N1" s="64"/>
      <c r="O1" s="64"/>
      <c r="P1" s="64"/>
      <c r="Q1" s="64"/>
      <c r="R1" s="64" t="s">
        <v>4589</v>
      </c>
      <c r="S1" s="64"/>
      <c r="T1" s="64"/>
      <c r="U1" s="64"/>
      <c r="V1" s="64"/>
      <c r="W1" s="64"/>
      <c r="X1" s="64"/>
      <c r="Y1" s="64"/>
      <c r="Z1" s="64"/>
      <c r="AA1" s="64"/>
      <c r="AB1" s="64" t="s">
        <v>4597</v>
      </c>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t="s">
        <v>4605</v>
      </c>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4"/>
      <c r="DR1" s="64"/>
      <c r="DS1" s="64"/>
      <c r="DT1" s="64"/>
      <c r="DU1" s="64"/>
      <c r="DV1" s="64"/>
      <c r="DW1" s="64"/>
      <c r="DX1" s="64"/>
      <c r="DY1" s="64"/>
      <c r="DZ1" s="64"/>
      <c r="EA1" s="64"/>
      <c r="EB1" s="64"/>
      <c r="EC1" s="64"/>
      <c r="ED1" s="64"/>
      <c r="EE1" s="64"/>
      <c r="EF1" s="64"/>
      <c r="EG1" s="64"/>
      <c r="EH1" s="64"/>
      <c r="EI1" s="64" t="s">
        <v>4597</v>
      </c>
      <c r="EJ1" s="64"/>
      <c r="EK1" s="64"/>
      <c r="EL1" s="64"/>
      <c r="EM1" s="64"/>
      <c r="EN1" s="64"/>
      <c r="EO1" s="64"/>
      <c r="EP1" s="64"/>
      <c r="EQ1" s="64"/>
      <c r="ER1" s="64"/>
      <c r="ES1" s="64"/>
      <c r="ET1" s="64"/>
      <c r="EU1" s="64"/>
      <c r="EV1" s="64"/>
      <c r="EW1" s="64"/>
      <c r="EX1" s="64"/>
      <c r="EY1" s="64"/>
      <c r="EZ1" s="64"/>
      <c r="FA1" s="64"/>
      <c r="FB1" s="64"/>
      <c r="FC1" s="64"/>
      <c r="FD1" s="64"/>
      <c r="FE1" s="64"/>
      <c r="FF1" s="64"/>
      <c r="FG1" s="64"/>
      <c r="FH1" s="64" t="s">
        <v>4597</v>
      </c>
      <c r="FI1" s="64"/>
      <c r="FJ1" s="64"/>
      <c r="FK1" s="64"/>
      <c r="FL1" s="64"/>
      <c r="FM1" s="64"/>
      <c r="FN1" s="64"/>
      <c r="FO1" s="64"/>
      <c r="FP1" s="64"/>
      <c r="FQ1" s="64"/>
      <c r="FR1" s="64"/>
      <c r="FS1" s="64"/>
      <c r="FT1" s="64"/>
      <c r="FU1" s="64"/>
      <c r="FV1" s="64"/>
      <c r="FW1" s="64"/>
      <c r="FX1" s="64"/>
      <c r="FY1" s="64"/>
      <c r="FZ1" s="64"/>
      <c r="GA1" s="64"/>
      <c r="GB1" s="64"/>
      <c r="GC1" s="64"/>
      <c r="GD1" s="64"/>
      <c r="GE1" s="64"/>
      <c r="GF1" s="64"/>
      <c r="GG1" s="64"/>
      <c r="GH1" s="64"/>
      <c r="GI1" s="64"/>
      <c r="GJ1" s="64"/>
      <c r="GK1" s="64"/>
      <c r="GL1" s="64" t="s">
        <v>4597</v>
      </c>
      <c r="GM1" s="64"/>
      <c r="GN1" s="64"/>
      <c r="GO1" s="64"/>
      <c r="GP1" s="64"/>
      <c r="GQ1" s="64"/>
      <c r="GR1" s="64"/>
      <c r="GS1" s="64"/>
      <c r="GT1" s="64"/>
      <c r="GU1" s="64"/>
      <c r="GV1" s="64"/>
      <c r="GW1" s="64"/>
      <c r="GX1" s="64"/>
      <c r="GY1" s="64"/>
      <c r="GZ1" s="64"/>
      <c r="HA1" s="64"/>
      <c r="HB1" s="64"/>
      <c r="HC1" s="64"/>
      <c r="HD1" s="64"/>
      <c r="HE1" s="64"/>
      <c r="HF1" s="64"/>
      <c r="HG1" s="64"/>
      <c r="HH1" s="64"/>
      <c r="HI1" s="64"/>
      <c r="HJ1" s="64"/>
      <c r="HK1" s="64"/>
      <c r="HL1" s="64"/>
      <c r="HM1" s="64"/>
      <c r="HN1" s="64" t="s">
        <v>4597</v>
      </c>
      <c r="HO1" s="64"/>
      <c r="HP1" s="64"/>
      <c r="HQ1" s="64"/>
      <c r="HR1" s="64"/>
      <c r="HS1" s="64"/>
      <c r="HT1" s="64"/>
      <c r="HU1" s="64"/>
      <c r="HV1" s="64"/>
      <c r="HW1" s="64"/>
      <c r="HX1" s="64"/>
      <c r="HY1" s="64"/>
      <c r="HZ1" s="64"/>
      <c r="IA1" s="64"/>
      <c r="IB1" s="64"/>
      <c r="IC1" s="64"/>
      <c r="ID1" s="64"/>
      <c r="IE1" s="64"/>
      <c r="IF1" s="64"/>
      <c r="IG1" s="64"/>
      <c r="IH1" s="64"/>
      <c r="II1" s="64"/>
      <c r="IJ1" s="64"/>
      <c r="IK1" s="64"/>
      <c r="IL1" s="64"/>
      <c r="IM1" s="64"/>
      <c r="IN1" s="64"/>
      <c r="IO1" s="64" t="s">
        <v>4653</v>
      </c>
      <c r="IP1" s="64"/>
      <c r="IQ1" s="64"/>
      <c r="IR1" s="64"/>
      <c r="IS1" s="64"/>
      <c r="IT1" s="64"/>
      <c r="IU1" s="64"/>
      <c r="IV1" s="64"/>
      <c r="IW1" s="64"/>
      <c r="IX1" s="64"/>
      <c r="IY1" s="64"/>
      <c r="IZ1" s="64"/>
      <c r="JA1" s="64"/>
      <c r="JB1" s="64"/>
      <c r="JC1" s="64"/>
      <c r="JD1" s="64"/>
      <c r="JE1" s="64"/>
      <c r="JF1" s="64"/>
      <c r="JG1" s="64"/>
      <c r="JH1" s="64"/>
      <c r="JI1" s="64"/>
      <c r="JJ1" s="64"/>
      <c r="JK1" s="64"/>
      <c r="JL1" s="64"/>
      <c r="JM1" s="64"/>
      <c r="JN1" s="64"/>
      <c r="JO1" s="64"/>
      <c r="JP1" s="64"/>
      <c r="JQ1" s="64"/>
      <c r="JR1" s="64"/>
      <c r="JS1" s="64"/>
      <c r="JT1" s="64"/>
      <c r="JU1" s="64"/>
      <c r="JV1" s="64"/>
      <c r="JW1" s="64"/>
      <c r="JX1" s="64"/>
      <c r="JY1" s="64"/>
      <c r="JZ1" s="64"/>
      <c r="KA1" s="64"/>
      <c r="KB1" s="64" t="s">
        <v>4661</v>
      </c>
      <c r="KC1" s="64"/>
      <c r="KD1" s="64"/>
      <c r="KE1" s="64"/>
      <c r="KF1" s="64"/>
      <c r="KG1" s="64"/>
      <c r="KH1" s="64"/>
      <c r="KI1" s="64"/>
      <c r="KJ1" s="64"/>
      <c r="KK1" s="64"/>
      <c r="KL1" s="64"/>
      <c r="KM1" s="64"/>
      <c r="KN1" s="64"/>
      <c r="KO1" s="64"/>
      <c r="KP1" s="64"/>
      <c r="KQ1" s="64"/>
      <c r="KR1" s="64"/>
      <c r="KS1" s="64"/>
      <c r="KT1" s="64"/>
      <c r="KU1" s="64"/>
      <c r="KV1" s="64"/>
      <c r="KW1" s="64"/>
      <c r="KX1" s="64"/>
      <c r="KY1" s="64"/>
      <c r="KZ1" s="64"/>
      <c r="LA1" s="64"/>
      <c r="LB1" s="64"/>
      <c r="LC1" s="64"/>
      <c r="LD1" s="64"/>
      <c r="LE1" s="64"/>
      <c r="LF1" s="64"/>
      <c r="LG1" s="64"/>
      <c r="LH1" s="64"/>
      <c r="LI1" s="64"/>
      <c r="LJ1" s="64"/>
      <c r="LK1" s="64" t="s">
        <v>4661</v>
      </c>
      <c r="LL1" s="64"/>
      <c r="LM1" s="64"/>
      <c r="LN1" s="64"/>
      <c r="LO1" s="64"/>
      <c r="LP1" s="64"/>
      <c r="LQ1" s="64"/>
      <c r="LR1" s="64"/>
      <c r="LS1" s="64"/>
      <c r="LT1" s="64"/>
      <c r="LU1" s="64"/>
      <c r="LV1" s="64"/>
      <c r="LW1" s="64"/>
      <c r="LX1" s="64"/>
      <c r="LY1" s="64"/>
      <c r="LZ1" s="64"/>
      <c r="MA1" s="64"/>
      <c r="MB1" s="64"/>
      <c r="MC1" s="64"/>
      <c r="MD1" s="64"/>
      <c r="ME1" s="64"/>
      <c r="MF1" s="64"/>
      <c r="MG1" s="64"/>
      <c r="MH1" s="64"/>
      <c r="MI1" s="64"/>
      <c r="MJ1" s="64"/>
      <c r="MK1" s="64"/>
      <c r="ML1" s="64"/>
      <c r="MM1" s="64"/>
      <c r="MN1" s="64"/>
      <c r="MO1" s="64"/>
      <c r="MP1" s="64"/>
      <c r="MQ1" s="64"/>
      <c r="MR1" s="64"/>
      <c r="MS1" s="64"/>
      <c r="MT1" s="64"/>
      <c r="MU1" s="64"/>
      <c r="MV1" s="64"/>
      <c r="MW1" s="64"/>
      <c r="MX1" s="64"/>
      <c r="MY1" s="64"/>
      <c r="MZ1" s="64"/>
      <c r="NA1" s="64"/>
      <c r="NB1" s="64"/>
      <c r="NC1" s="64"/>
      <c r="ND1" s="64"/>
      <c r="NE1" s="64"/>
      <c r="NF1" s="64"/>
      <c r="NG1" s="64"/>
      <c r="NH1" s="64"/>
      <c r="NI1" s="64"/>
      <c r="NJ1" s="64"/>
      <c r="NK1" s="64"/>
      <c r="NL1" s="64"/>
      <c r="NM1" s="64"/>
      <c r="NN1" s="64"/>
      <c r="NO1" s="64"/>
      <c r="NP1" s="64"/>
      <c r="NQ1" s="64" t="s">
        <v>4661</v>
      </c>
      <c r="NR1" s="64"/>
      <c r="NS1" s="64"/>
      <c r="NT1" s="64"/>
      <c r="NU1" s="64"/>
      <c r="NV1" s="64"/>
      <c r="NW1" s="64"/>
      <c r="NX1" s="64"/>
      <c r="NY1" s="64"/>
      <c r="NZ1" s="64"/>
      <c r="OA1" s="64"/>
      <c r="OB1" s="64"/>
      <c r="OC1" s="64"/>
      <c r="OD1" s="64"/>
      <c r="OE1" s="64"/>
      <c r="OF1" s="64"/>
      <c r="OG1" s="64"/>
      <c r="OH1" s="64" t="s">
        <v>4661</v>
      </c>
      <c r="OI1" s="64"/>
      <c r="OJ1" s="64"/>
      <c r="OK1" s="64"/>
      <c r="OL1" s="64"/>
      <c r="OM1" s="64"/>
      <c r="ON1" s="64"/>
      <c r="OO1" s="64"/>
      <c r="OP1" s="64"/>
      <c r="OQ1" s="64"/>
      <c r="OR1" s="64"/>
      <c r="OS1" s="64"/>
      <c r="OT1" s="64"/>
      <c r="OU1" s="64"/>
      <c r="OV1" s="64"/>
      <c r="OW1" s="64"/>
      <c r="OX1" s="64"/>
      <c r="OY1" s="64"/>
      <c r="OZ1" s="64"/>
      <c r="PA1" s="64"/>
      <c r="PB1" s="64"/>
      <c r="PC1" s="64"/>
      <c r="PD1" s="64"/>
      <c r="PE1" s="64"/>
      <c r="PF1" s="64"/>
      <c r="PG1" s="64"/>
      <c r="PH1" s="64"/>
      <c r="PI1" s="64"/>
      <c r="PJ1" s="64"/>
      <c r="PK1" s="64"/>
      <c r="PL1" s="64"/>
      <c r="PM1" s="64"/>
      <c r="PN1" s="64"/>
      <c r="PO1" s="64"/>
      <c r="PP1" s="64"/>
      <c r="PQ1" s="64"/>
      <c r="PR1" s="64"/>
      <c r="PS1" s="64"/>
      <c r="PT1" s="64"/>
      <c r="PU1" s="64"/>
      <c r="PV1" s="64"/>
      <c r="PW1" s="64"/>
      <c r="PX1" s="64"/>
      <c r="PY1" s="64"/>
      <c r="PZ1" s="64"/>
      <c r="QA1" s="64"/>
      <c r="QB1" s="64"/>
      <c r="QC1" s="64"/>
      <c r="QD1" s="64"/>
      <c r="QE1" s="64"/>
      <c r="QF1" s="64"/>
    </row>
    <row r="2" spans="1:448" s="81" customFormat="1" ht="45.75" customHeight="1" x14ac:dyDescent="0.25">
      <c r="A2" s="80" t="s">
        <v>4576</v>
      </c>
      <c r="B2" s="80"/>
      <c r="C2" s="80" t="s">
        <v>4577</v>
      </c>
      <c r="D2" s="80" t="s">
        <v>4578</v>
      </c>
      <c r="E2" s="80" t="s">
        <v>4579</v>
      </c>
      <c r="F2" s="80" t="s">
        <v>4580</v>
      </c>
      <c r="G2" s="80" t="s">
        <v>4581</v>
      </c>
      <c r="H2" s="80" t="s">
        <v>4584</v>
      </c>
      <c r="I2" s="80" t="s">
        <v>18</v>
      </c>
      <c r="J2" s="80" t="s">
        <v>19</v>
      </c>
      <c r="K2" s="80" t="s">
        <v>20</v>
      </c>
      <c r="L2" s="80" t="s">
        <v>4604</v>
      </c>
      <c r="M2" s="80" t="s">
        <v>318</v>
      </c>
      <c r="N2" s="80" t="s">
        <v>497</v>
      </c>
      <c r="O2" s="80" t="s">
        <v>3689</v>
      </c>
      <c r="P2" s="80" t="s">
        <v>2265</v>
      </c>
      <c r="Q2" s="80"/>
      <c r="R2" s="80" t="s">
        <v>4590</v>
      </c>
      <c r="S2" s="80" t="s">
        <v>318</v>
      </c>
      <c r="T2" s="80" t="s">
        <v>4492</v>
      </c>
      <c r="U2" s="80" t="s">
        <v>4591</v>
      </c>
      <c r="V2" s="80" t="s">
        <v>4592</v>
      </c>
      <c r="W2" s="80" t="s">
        <v>4593</v>
      </c>
      <c r="X2" s="80" t="s">
        <v>4492</v>
      </c>
      <c r="Y2" s="80" t="s">
        <v>4591</v>
      </c>
      <c r="Z2" s="80" t="s">
        <v>4592</v>
      </c>
      <c r="AA2" s="80" t="s">
        <v>318</v>
      </c>
      <c r="AB2" s="80" t="s">
        <v>4594</v>
      </c>
      <c r="AC2" s="80" t="s">
        <v>4596</v>
      </c>
      <c r="AD2" s="80" t="s">
        <v>339</v>
      </c>
      <c r="AE2" s="80" t="s">
        <v>846</v>
      </c>
      <c r="AF2" s="80" t="s">
        <v>2788</v>
      </c>
      <c r="AG2" s="80" t="s">
        <v>2254</v>
      </c>
      <c r="AH2" s="80" t="s">
        <v>3644</v>
      </c>
      <c r="AI2" s="80" t="s">
        <v>2265</v>
      </c>
      <c r="AJ2" s="80" t="s">
        <v>4598</v>
      </c>
      <c r="AK2" s="80" t="s">
        <v>4599</v>
      </c>
      <c r="AL2" s="80" t="s">
        <v>4600</v>
      </c>
      <c r="AM2" s="80" t="s">
        <v>4596</v>
      </c>
      <c r="AN2" s="80" t="s">
        <v>339</v>
      </c>
      <c r="AO2" s="80" t="s">
        <v>846</v>
      </c>
      <c r="AP2" s="80" t="s">
        <v>2788</v>
      </c>
      <c r="AQ2" s="80" t="s">
        <v>2254</v>
      </c>
      <c r="AR2" s="80" t="s">
        <v>3644</v>
      </c>
      <c r="AS2" s="80" t="s">
        <v>2265</v>
      </c>
      <c r="AT2" s="80" t="s">
        <v>4598</v>
      </c>
      <c r="AU2" s="80" t="s">
        <v>4599</v>
      </c>
      <c r="AV2" s="80" t="s">
        <v>4601</v>
      </c>
      <c r="AW2" s="80" t="s">
        <v>4596</v>
      </c>
      <c r="AX2" s="80" t="s">
        <v>339</v>
      </c>
      <c r="AY2" s="80" t="s">
        <v>846</v>
      </c>
      <c r="AZ2" s="80" t="s">
        <v>2788</v>
      </c>
      <c r="BA2" s="80" t="s">
        <v>2254</v>
      </c>
      <c r="BB2" s="80" t="s">
        <v>3644</v>
      </c>
      <c r="BC2" s="80" t="s">
        <v>2265</v>
      </c>
      <c r="BD2" s="80" t="s">
        <v>4598</v>
      </c>
      <c r="BE2" s="80" t="s">
        <v>4599</v>
      </c>
      <c r="BF2" s="80" t="s">
        <v>4602</v>
      </c>
      <c r="BG2" s="80" t="s">
        <v>2277</v>
      </c>
      <c r="BH2" s="80" t="s">
        <v>3657</v>
      </c>
      <c r="BI2" s="80" t="s">
        <v>2841</v>
      </c>
      <c r="BJ2" s="80" t="s">
        <v>2255</v>
      </c>
      <c r="BK2" s="80" t="s">
        <v>2265</v>
      </c>
      <c r="BL2" s="80" t="s">
        <v>4603</v>
      </c>
      <c r="BM2" s="80" t="s">
        <v>3231</v>
      </c>
      <c r="BN2" s="80" t="s">
        <v>3297</v>
      </c>
      <c r="BO2" s="80" t="s">
        <v>3669</v>
      </c>
      <c r="BP2" s="80" t="s">
        <v>3672</v>
      </c>
      <c r="BQ2" s="80" t="s">
        <v>3675</v>
      </c>
      <c r="BR2" s="80" t="s">
        <v>3678</v>
      </c>
      <c r="BS2" s="80" t="s">
        <v>2265</v>
      </c>
      <c r="BT2" s="80" t="s">
        <v>4606</v>
      </c>
      <c r="BU2" s="80" t="s">
        <v>4607</v>
      </c>
      <c r="BV2" s="80" t="s">
        <v>384</v>
      </c>
      <c r="BW2" s="80" t="s">
        <v>557</v>
      </c>
      <c r="BX2" s="80" t="s">
        <v>994</v>
      </c>
      <c r="BY2" s="80" t="s">
        <v>3696</v>
      </c>
      <c r="BZ2" s="80" t="s">
        <v>827</v>
      </c>
      <c r="CA2" s="80" t="s">
        <v>520</v>
      </c>
      <c r="CB2" s="80" t="s">
        <v>3701</v>
      </c>
      <c r="CC2" s="80" t="s">
        <v>3704</v>
      </c>
      <c r="CD2" s="80" t="s">
        <v>3707</v>
      </c>
      <c r="CE2" s="80" t="s">
        <v>1241</v>
      </c>
      <c r="CF2" s="80" t="s">
        <v>3711</v>
      </c>
      <c r="CG2" s="80" t="s">
        <v>3714</v>
      </c>
      <c r="CH2" s="80" t="s">
        <v>3717</v>
      </c>
      <c r="CI2" s="80" t="s">
        <v>3200</v>
      </c>
      <c r="CJ2" s="80" t="s">
        <v>2265</v>
      </c>
      <c r="CK2" s="80" t="s">
        <v>4608</v>
      </c>
      <c r="CL2" s="80" t="s">
        <v>318</v>
      </c>
      <c r="CM2" s="80" t="s">
        <v>3723</v>
      </c>
      <c r="CN2" s="80" t="s">
        <v>499</v>
      </c>
      <c r="CO2" s="80" t="s">
        <v>2265</v>
      </c>
      <c r="CP2" s="80" t="s">
        <v>355</v>
      </c>
      <c r="CQ2" s="80" t="s">
        <v>4609</v>
      </c>
      <c r="CR2" s="80" t="s">
        <v>384</v>
      </c>
      <c r="CS2" s="80" t="s">
        <v>557</v>
      </c>
      <c r="CT2" s="80" t="s">
        <v>994</v>
      </c>
      <c r="CU2" s="80" t="s">
        <v>3696</v>
      </c>
      <c r="CV2" s="80" t="s">
        <v>827</v>
      </c>
      <c r="CW2" s="80" t="s">
        <v>520</v>
      </c>
      <c r="CX2" s="80" t="s">
        <v>3701</v>
      </c>
      <c r="CY2" s="80" t="s">
        <v>3704</v>
      </c>
      <c r="CZ2" s="80" t="s">
        <v>3707</v>
      </c>
      <c r="DA2" s="80" t="s">
        <v>1241</v>
      </c>
      <c r="DB2" s="80" t="s">
        <v>3711</v>
      </c>
      <c r="DC2" s="80" t="s">
        <v>3714</v>
      </c>
      <c r="DD2" s="80" t="s">
        <v>3717</v>
      </c>
      <c r="DE2" s="80" t="s">
        <v>3200</v>
      </c>
      <c r="DF2" s="80" t="s">
        <v>2265</v>
      </c>
      <c r="DG2" s="80" t="s">
        <v>4610</v>
      </c>
      <c r="DH2" s="80" t="s">
        <v>318</v>
      </c>
      <c r="DI2" s="80" t="s">
        <v>3723</v>
      </c>
      <c r="DJ2" s="80" t="s">
        <v>499</v>
      </c>
      <c r="DK2" s="80" t="s">
        <v>2265</v>
      </c>
      <c r="DL2" s="80" t="s">
        <v>355</v>
      </c>
      <c r="DM2" s="80" t="s">
        <v>4611</v>
      </c>
      <c r="DN2" s="80" t="s">
        <v>384</v>
      </c>
      <c r="DO2" s="80" t="s">
        <v>557</v>
      </c>
      <c r="DP2" s="80" t="s">
        <v>994</v>
      </c>
      <c r="DQ2" s="80" t="s">
        <v>3696</v>
      </c>
      <c r="DR2" s="80" t="s">
        <v>827</v>
      </c>
      <c r="DS2" s="80" t="s">
        <v>520</v>
      </c>
      <c r="DT2" s="80" t="s">
        <v>3701</v>
      </c>
      <c r="DU2" s="80" t="s">
        <v>3704</v>
      </c>
      <c r="DV2" s="80" t="s">
        <v>3707</v>
      </c>
      <c r="DW2" s="80" t="s">
        <v>1241</v>
      </c>
      <c r="DX2" s="80" t="s">
        <v>3711</v>
      </c>
      <c r="DY2" s="80" t="s">
        <v>3714</v>
      </c>
      <c r="DZ2" s="80" t="s">
        <v>3717</v>
      </c>
      <c r="EA2" s="80" t="s">
        <v>3200</v>
      </c>
      <c r="EB2" s="80" t="s">
        <v>2265</v>
      </c>
      <c r="EC2" s="80" t="s">
        <v>4612</v>
      </c>
      <c r="ED2" s="80" t="s">
        <v>318</v>
      </c>
      <c r="EE2" s="80" t="s">
        <v>3723</v>
      </c>
      <c r="EF2" s="80" t="s">
        <v>499</v>
      </c>
      <c r="EG2" s="80" t="s">
        <v>2265</v>
      </c>
      <c r="EH2" s="80" t="s">
        <v>355</v>
      </c>
      <c r="EI2" s="80" t="s">
        <v>4613</v>
      </c>
      <c r="EJ2" s="80" t="s">
        <v>4616</v>
      </c>
      <c r="EK2" s="80" t="s">
        <v>4614</v>
      </c>
      <c r="EL2" s="80" t="s">
        <v>4618</v>
      </c>
      <c r="EM2" s="80" t="s">
        <v>4619</v>
      </c>
      <c r="EN2" s="80" t="s">
        <v>4620</v>
      </c>
      <c r="EO2" s="80" t="s">
        <v>4621</v>
      </c>
      <c r="EP2" s="80" t="s">
        <v>4622</v>
      </c>
      <c r="EQ2" s="80" t="s">
        <v>4623</v>
      </c>
      <c r="ER2" s="80" t="s">
        <v>4254</v>
      </c>
      <c r="ES2" s="80" t="s">
        <v>4205</v>
      </c>
      <c r="ET2" s="80" t="s">
        <v>4200</v>
      </c>
      <c r="EU2" s="80" t="s">
        <v>4630</v>
      </c>
      <c r="EV2" s="80" t="s">
        <v>4270</v>
      </c>
      <c r="EW2" s="80" t="s">
        <v>4629</v>
      </c>
      <c r="EX2" s="80" t="s">
        <v>4288</v>
      </c>
      <c r="EY2" s="80" t="s">
        <v>4624</v>
      </c>
      <c r="EZ2" s="80" t="s">
        <v>4290</v>
      </c>
      <c r="FA2" s="80" t="s">
        <v>4625</v>
      </c>
      <c r="FB2" s="80" t="s">
        <v>4304</v>
      </c>
      <c r="FC2" s="80" t="s">
        <v>4627</v>
      </c>
      <c r="FD2" s="80" t="s">
        <v>4628</v>
      </c>
      <c r="FE2" s="80" t="s">
        <v>4631</v>
      </c>
      <c r="FF2" s="80" t="s">
        <v>4626</v>
      </c>
      <c r="FG2" s="80" t="s">
        <v>355</v>
      </c>
      <c r="FH2" s="80" t="s">
        <v>4638</v>
      </c>
      <c r="FI2" s="80" t="s">
        <v>4632</v>
      </c>
      <c r="FJ2" s="80" t="s">
        <v>347</v>
      </c>
      <c r="FK2" s="80" t="s">
        <v>448</v>
      </c>
      <c r="FL2" s="80" t="s">
        <v>2790</v>
      </c>
      <c r="FM2" s="80" t="s">
        <v>3757</v>
      </c>
      <c r="FN2" s="80" t="s">
        <v>3760</v>
      </c>
      <c r="FO2" s="80" t="s">
        <v>482</v>
      </c>
      <c r="FP2" s="80" t="s">
        <v>4209</v>
      </c>
      <c r="FQ2" s="80" t="s">
        <v>4213</v>
      </c>
      <c r="FR2" s="80" t="s">
        <v>2265</v>
      </c>
      <c r="FS2" s="80" t="s">
        <v>4633</v>
      </c>
      <c r="FT2" s="80" t="s">
        <v>503</v>
      </c>
      <c r="FU2" s="80" t="s">
        <v>3765</v>
      </c>
      <c r="FV2" s="80" t="s">
        <v>2230</v>
      </c>
      <c r="FW2" s="80" t="s">
        <v>3770</v>
      </c>
      <c r="FX2" s="80" t="s">
        <v>3773</v>
      </c>
      <c r="FY2" s="80" t="s">
        <v>843</v>
      </c>
      <c r="FZ2" s="80" t="s">
        <v>3777</v>
      </c>
      <c r="GA2" s="80" t="s">
        <v>3780</v>
      </c>
      <c r="GB2" s="80" t="s">
        <v>2276</v>
      </c>
      <c r="GC2" s="80" t="s">
        <v>3785</v>
      </c>
      <c r="GD2" s="80" t="s">
        <v>3788</v>
      </c>
      <c r="GE2" s="80" t="s">
        <v>3791</v>
      </c>
      <c r="GF2" s="80" t="s">
        <v>4224</v>
      </c>
      <c r="GG2" s="80" t="s">
        <v>2265</v>
      </c>
      <c r="GH2" s="80" t="s">
        <v>355</v>
      </c>
      <c r="GI2" s="80" t="s">
        <v>4634</v>
      </c>
      <c r="GJ2" s="80" t="s">
        <v>4635</v>
      </c>
      <c r="GK2" s="80" t="s">
        <v>4637</v>
      </c>
      <c r="GL2" s="80" t="s">
        <v>4639</v>
      </c>
      <c r="GM2" s="80" t="s">
        <v>4640</v>
      </c>
      <c r="GN2" s="80" t="s">
        <v>347</v>
      </c>
      <c r="GO2" s="80" t="s">
        <v>448</v>
      </c>
      <c r="GP2" s="80" t="s">
        <v>2790</v>
      </c>
      <c r="GQ2" s="80" t="s">
        <v>3757</v>
      </c>
      <c r="GR2" s="80" t="s">
        <v>3760</v>
      </c>
      <c r="GS2" s="80" t="s">
        <v>482</v>
      </c>
      <c r="GT2" s="80" t="s">
        <v>2265</v>
      </c>
      <c r="GU2" s="80" t="s">
        <v>355</v>
      </c>
      <c r="GV2" s="80" t="s">
        <v>4641</v>
      </c>
      <c r="GW2" s="80" t="s">
        <v>503</v>
      </c>
      <c r="GX2" s="80" t="s">
        <v>3765</v>
      </c>
      <c r="GY2" s="80" t="s">
        <v>2230</v>
      </c>
      <c r="GZ2" s="80" t="s">
        <v>3770</v>
      </c>
      <c r="HA2" s="80" t="s">
        <v>3773</v>
      </c>
      <c r="HB2" s="80" t="s">
        <v>843</v>
      </c>
      <c r="HC2" s="80" t="s">
        <v>3777</v>
      </c>
      <c r="HD2" s="80" t="s">
        <v>3780</v>
      </c>
      <c r="HE2" s="80" t="s">
        <v>2276</v>
      </c>
      <c r="HF2" s="80" t="s">
        <v>3785</v>
      </c>
      <c r="HG2" s="80" t="s">
        <v>3788</v>
      </c>
      <c r="HH2" s="80" t="s">
        <v>3791</v>
      </c>
      <c r="HI2" s="80" t="s">
        <v>4642</v>
      </c>
      <c r="HJ2" s="80" t="s">
        <v>2265</v>
      </c>
      <c r="HK2" s="80" t="s">
        <v>4643</v>
      </c>
      <c r="HL2" s="80" t="s">
        <v>4644</v>
      </c>
      <c r="HM2" s="80" t="s">
        <v>4645</v>
      </c>
      <c r="HN2" s="80" t="s">
        <v>4646</v>
      </c>
      <c r="HO2" s="80" t="s">
        <v>4647</v>
      </c>
      <c r="HP2" s="80" t="s">
        <v>347</v>
      </c>
      <c r="HQ2" s="80" t="s">
        <v>448</v>
      </c>
      <c r="HR2" s="80" t="s">
        <v>2790</v>
      </c>
      <c r="HS2" s="80" t="s">
        <v>3757</v>
      </c>
      <c r="HT2" s="80" t="s">
        <v>3760</v>
      </c>
      <c r="HU2" s="80" t="s">
        <v>482</v>
      </c>
      <c r="HV2" s="80" t="s">
        <v>2265</v>
      </c>
      <c r="HW2" s="80" t="s">
        <v>355</v>
      </c>
      <c r="HX2" s="80" t="s">
        <v>4648</v>
      </c>
      <c r="HY2" s="80" t="s">
        <v>503</v>
      </c>
      <c r="HZ2" s="80" t="s">
        <v>3765</v>
      </c>
      <c r="IA2" s="80" t="s">
        <v>2230</v>
      </c>
      <c r="IB2" s="80" t="s">
        <v>3770</v>
      </c>
      <c r="IC2" s="80" t="s">
        <v>3773</v>
      </c>
      <c r="ID2" s="80" t="s">
        <v>843</v>
      </c>
      <c r="IE2" s="80" t="s">
        <v>3777</v>
      </c>
      <c r="IF2" s="80" t="s">
        <v>3780</v>
      </c>
      <c r="IG2" s="80" t="s">
        <v>2276</v>
      </c>
      <c r="IH2" s="80" t="s">
        <v>3785</v>
      </c>
      <c r="II2" s="80" t="s">
        <v>3788</v>
      </c>
      <c r="IJ2" s="80" t="s">
        <v>3791</v>
      </c>
      <c r="IK2" s="80" t="s">
        <v>2265</v>
      </c>
      <c r="IL2" s="80" t="s">
        <v>4651</v>
      </c>
      <c r="IM2" s="80" t="s">
        <v>4649</v>
      </c>
      <c r="IN2" s="80" t="s">
        <v>4650</v>
      </c>
      <c r="IO2" s="80" t="s">
        <v>4652</v>
      </c>
      <c r="IP2" s="80" t="s">
        <v>4655</v>
      </c>
      <c r="IQ2" s="80" t="s">
        <v>2271</v>
      </c>
      <c r="IR2" s="80" t="s">
        <v>4356</v>
      </c>
      <c r="IS2" s="80" t="s">
        <v>4352</v>
      </c>
      <c r="IT2" s="80" t="s">
        <v>355</v>
      </c>
      <c r="IU2" s="80" t="s">
        <v>4656</v>
      </c>
      <c r="IV2" s="80" t="s">
        <v>2271</v>
      </c>
      <c r="IW2" s="80" t="s">
        <v>4356</v>
      </c>
      <c r="IX2" s="80" t="s">
        <v>4352</v>
      </c>
      <c r="IY2" s="80" t="s">
        <v>4654</v>
      </c>
      <c r="IZ2" s="80" t="s">
        <v>4358</v>
      </c>
      <c r="JA2" s="80" t="s">
        <v>355</v>
      </c>
      <c r="JB2" s="80" t="s">
        <v>4657</v>
      </c>
      <c r="JC2" s="80" t="s">
        <v>2271</v>
      </c>
      <c r="JD2" s="80" t="s">
        <v>4356</v>
      </c>
      <c r="JE2" s="80" t="s">
        <v>4352</v>
      </c>
      <c r="JF2" s="80" t="s">
        <v>4358</v>
      </c>
      <c r="JG2" s="80" t="s">
        <v>4080</v>
      </c>
      <c r="JH2" s="80" t="s">
        <v>355</v>
      </c>
      <c r="JI2" s="80" t="s">
        <v>4658</v>
      </c>
      <c r="JJ2" s="80" t="s">
        <v>433</v>
      </c>
      <c r="JK2" s="80" t="s">
        <v>509</v>
      </c>
      <c r="JL2" s="80" t="s">
        <v>1121</v>
      </c>
      <c r="JM2" s="80" t="s">
        <v>1008</v>
      </c>
      <c r="JN2" s="80" t="s">
        <v>2271</v>
      </c>
      <c r="JO2" s="80" t="s">
        <v>2265</v>
      </c>
      <c r="JP2" s="80" t="s">
        <v>355</v>
      </c>
      <c r="JQ2" s="80" t="s">
        <v>4659</v>
      </c>
      <c r="JR2" s="80" t="s">
        <v>370</v>
      </c>
      <c r="JS2" s="80" t="s">
        <v>324</v>
      </c>
      <c r="JT2" s="80" t="s">
        <v>4364</v>
      </c>
      <c r="JU2" s="80" t="s">
        <v>2265</v>
      </c>
      <c r="JV2" s="80" t="s">
        <v>355</v>
      </c>
      <c r="JW2" s="80" t="s">
        <v>4660</v>
      </c>
      <c r="JX2" s="80" t="s">
        <v>325</v>
      </c>
      <c r="JY2" s="80" t="s">
        <v>371</v>
      </c>
      <c r="JZ2" s="80" t="s">
        <v>2247</v>
      </c>
      <c r="KA2" s="80" t="s">
        <v>1208</v>
      </c>
      <c r="KB2" s="80" t="s">
        <v>4662</v>
      </c>
      <c r="KC2" s="80" t="s">
        <v>4663</v>
      </c>
      <c r="KD2" s="80" t="s">
        <v>392</v>
      </c>
      <c r="KE2" s="80" t="s">
        <v>2732</v>
      </c>
      <c r="KF2" s="80" t="s">
        <v>413</v>
      </c>
      <c r="KG2" s="80" t="s">
        <v>326</v>
      </c>
      <c r="KH2" s="80" t="s">
        <v>1202</v>
      </c>
      <c r="KI2" s="80" t="s">
        <v>3839</v>
      </c>
      <c r="KJ2" s="80" t="s">
        <v>2259</v>
      </c>
      <c r="KK2" s="80" t="s">
        <v>2883</v>
      </c>
      <c r="KL2" s="80" t="s">
        <v>2265</v>
      </c>
      <c r="KM2" s="80" t="s">
        <v>355</v>
      </c>
      <c r="KN2" s="80" t="s">
        <v>4664</v>
      </c>
      <c r="KO2" s="80" t="s">
        <v>4666</v>
      </c>
      <c r="KP2" s="80" t="s">
        <v>3849</v>
      </c>
      <c r="KQ2" s="80" t="s">
        <v>3277</v>
      </c>
      <c r="KR2" s="80" t="s">
        <v>3854</v>
      </c>
      <c r="KS2" s="80" t="s">
        <v>3857</v>
      </c>
      <c r="KT2" s="80" t="s">
        <v>736</v>
      </c>
      <c r="KU2" s="80" t="s">
        <v>4370</v>
      </c>
      <c r="KV2" s="80" t="s">
        <v>4373</v>
      </c>
      <c r="KW2" s="80" t="s">
        <v>2265</v>
      </c>
      <c r="KX2" s="80" t="s">
        <v>355</v>
      </c>
      <c r="KY2" s="80" t="s">
        <v>4665</v>
      </c>
      <c r="KZ2" s="80" t="s">
        <v>4667</v>
      </c>
      <c r="LA2" s="80" t="s">
        <v>358</v>
      </c>
      <c r="LB2" s="80" t="s">
        <v>3863</v>
      </c>
      <c r="LC2" s="80" t="s">
        <v>3866</v>
      </c>
      <c r="LD2" s="80" t="s">
        <v>3869</v>
      </c>
      <c r="LE2" s="80" t="s">
        <v>3872</v>
      </c>
      <c r="LF2" s="80" t="s">
        <v>328</v>
      </c>
      <c r="LG2" s="80" t="s">
        <v>4374</v>
      </c>
      <c r="LH2" s="80" t="s">
        <v>4382</v>
      </c>
      <c r="LI2" s="80" t="s">
        <v>2265</v>
      </c>
      <c r="LJ2" s="80" t="s">
        <v>355</v>
      </c>
      <c r="LK2" s="80" t="s">
        <v>4668</v>
      </c>
      <c r="LL2" s="80" t="s">
        <v>4669</v>
      </c>
      <c r="LM2" s="80" t="s">
        <v>753</v>
      </c>
      <c r="LN2" s="80" t="s">
        <v>326</v>
      </c>
      <c r="LO2" s="80" t="s">
        <v>1202</v>
      </c>
      <c r="LP2" s="80" t="s">
        <v>3839</v>
      </c>
      <c r="LQ2" s="80" t="s">
        <v>2259</v>
      </c>
      <c r="LR2" s="80" t="s">
        <v>2732</v>
      </c>
      <c r="LS2" s="80" t="s">
        <v>2883</v>
      </c>
      <c r="LT2" s="80" t="s">
        <v>3879</v>
      </c>
      <c r="LU2" s="80" t="s">
        <v>4391</v>
      </c>
      <c r="LV2" s="80" t="s">
        <v>4383</v>
      </c>
      <c r="LW2" s="80" t="s">
        <v>4395</v>
      </c>
      <c r="LX2" s="80" t="s">
        <v>2265</v>
      </c>
      <c r="LY2" s="80" t="s">
        <v>4670</v>
      </c>
      <c r="LZ2" s="80" t="s">
        <v>503</v>
      </c>
      <c r="MA2" s="80" t="s">
        <v>3765</v>
      </c>
      <c r="MB2" s="80" t="s">
        <v>2230</v>
      </c>
      <c r="MC2" s="80" t="s">
        <v>3770</v>
      </c>
      <c r="MD2" s="80" t="s">
        <v>3773</v>
      </c>
      <c r="ME2" s="80" t="s">
        <v>843</v>
      </c>
      <c r="MF2" s="80" t="s">
        <v>3777</v>
      </c>
      <c r="MG2" s="80" t="s">
        <v>3780</v>
      </c>
      <c r="MH2" s="80" t="s">
        <v>2276</v>
      </c>
      <c r="MI2" s="80" t="s">
        <v>1018</v>
      </c>
      <c r="MJ2" s="80" t="s">
        <v>3788</v>
      </c>
      <c r="MK2" s="80" t="s">
        <v>2265</v>
      </c>
      <c r="ML2" s="80" t="s">
        <v>4671</v>
      </c>
      <c r="MM2" s="80" t="s">
        <v>4672</v>
      </c>
      <c r="MN2" s="80" t="s">
        <v>1178</v>
      </c>
      <c r="MO2" s="80" t="s">
        <v>902</v>
      </c>
      <c r="MP2" s="80" t="s">
        <v>2828</v>
      </c>
      <c r="MQ2" s="80" t="s">
        <v>1177</v>
      </c>
      <c r="MR2" s="80" t="s">
        <v>845</v>
      </c>
      <c r="MS2" s="80" t="s">
        <v>318</v>
      </c>
      <c r="MT2" s="80" t="s">
        <v>2265</v>
      </c>
      <c r="MU2" s="80" t="s">
        <v>4673</v>
      </c>
      <c r="MV2" s="80" t="s">
        <v>1178</v>
      </c>
      <c r="MW2" s="80" t="s">
        <v>902</v>
      </c>
      <c r="MX2" s="80" t="s">
        <v>2828</v>
      </c>
      <c r="MY2" s="80" t="s">
        <v>1177</v>
      </c>
      <c r="MZ2" s="80" t="s">
        <v>845</v>
      </c>
      <c r="NA2" s="80" t="s">
        <v>318</v>
      </c>
      <c r="NB2" s="80" t="s">
        <v>2265</v>
      </c>
      <c r="NC2" s="80" t="s">
        <v>4686</v>
      </c>
      <c r="ND2" s="80" t="s">
        <v>318</v>
      </c>
      <c r="NE2" s="80" t="s">
        <v>2244</v>
      </c>
      <c r="NF2" s="80" t="s">
        <v>1002</v>
      </c>
      <c r="NG2" s="80" t="s">
        <v>2251</v>
      </c>
      <c r="NH2" s="80" t="s">
        <v>417</v>
      </c>
      <c r="NI2" s="80" t="s">
        <v>489</v>
      </c>
      <c r="NJ2" s="80" t="s">
        <v>3922</v>
      </c>
      <c r="NK2" s="80" t="s">
        <v>850</v>
      </c>
      <c r="NL2" s="80" t="s">
        <v>3926</v>
      </c>
      <c r="NM2" s="80" t="s">
        <v>3929</v>
      </c>
      <c r="NN2" s="80" t="s">
        <v>1127</v>
      </c>
      <c r="NO2" s="80" t="s">
        <v>4554</v>
      </c>
      <c r="NP2" s="80" t="s">
        <v>2265</v>
      </c>
      <c r="NQ2" s="80" t="s">
        <v>4687</v>
      </c>
      <c r="NR2" s="80" t="s">
        <v>4688</v>
      </c>
      <c r="NS2" s="80" t="s">
        <v>4689</v>
      </c>
      <c r="NT2" s="80" t="s">
        <v>920</v>
      </c>
      <c r="NU2" s="80" t="s">
        <v>1146</v>
      </c>
      <c r="NV2" s="80" t="s">
        <v>2235</v>
      </c>
      <c r="NW2" s="80" t="s">
        <v>2265</v>
      </c>
      <c r="NX2" s="80" t="s">
        <v>355</v>
      </c>
      <c r="NY2" s="80" t="s">
        <v>4690</v>
      </c>
      <c r="NZ2" s="80" t="s">
        <v>4691</v>
      </c>
      <c r="OA2" s="80" t="s">
        <v>4692</v>
      </c>
      <c r="OB2" s="80" t="s">
        <v>3942</v>
      </c>
      <c r="OC2" s="80" t="s">
        <v>439</v>
      </c>
      <c r="OD2" s="80" t="s">
        <v>598</v>
      </c>
      <c r="OE2" s="80" t="s">
        <v>4562</v>
      </c>
      <c r="OF2" s="80" t="s">
        <v>2265</v>
      </c>
      <c r="OG2" s="80" t="s">
        <v>355</v>
      </c>
      <c r="OH2" s="80" t="s">
        <v>4676</v>
      </c>
      <c r="OI2" s="80" t="s">
        <v>4674</v>
      </c>
      <c r="OJ2" s="80" t="s">
        <v>639</v>
      </c>
      <c r="OK2" s="80" t="s">
        <v>1043</v>
      </c>
      <c r="OL2" s="80" t="s">
        <v>815</v>
      </c>
      <c r="OM2" s="80" t="s">
        <v>2842</v>
      </c>
      <c r="ON2" s="80" t="s">
        <v>3904</v>
      </c>
      <c r="OO2" s="80" t="s">
        <v>3907</v>
      </c>
      <c r="OP2" s="80" t="s">
        <v>2915</v>
      </c>
      <c r="OQ2" s="80" t="s">
        <v>2386</v>
      </c>
      <c r="OR2" s="80" t="s">
        <v>4411</v>
      </c>
      <c r="OS2" s="80" t="s">
        <v>2265</v>
      </c>
      <c r="OT2" s="80" t="s">
        <v>355</v>
      </c>
      <c r="OU2" s="80" t="s">
        <v>4675</v>
      </c>
      <c r="OV2" s="80" t="s">
        <v>4427</v>
      </c>
      <c r="OW2" s="80" t="s">
        <v>4464</v>
      </c>
      <c r="OX2" s="80" t="s">
        <v>4424</v>
      </c>
      <c r="OY2" s="80" t="s">
        <v>4441</v>
      </c>
      <c r="OZ2" s="80" t="s">
        <v>4677</v>
      </c>
      <c r="PA2" s="80" t="s">
        <v>4450</v>
      </c>
      <c r="PB2" s="80" t="s">
        <v>4430</v>
      </c>
      <c r="PC2" s="80" t="s">
        <v>4678</v>
      </c>
      <c r="PD2" s="80" t="s">
        <v>4432</v>
      </c>
      <c r="PE2" s="80" t="s">
        <v>4452</v>
      </c>
      <c r="PF2" s="80" t="s">
        <v>4679</v>
      </c>
      <c r="PG2" s="80" t="s">
        <v>4489</v>
      </c>
      <c r="PH2" s="80" t="s">
        <v>4425</v>
      </c>
      <c r="PI2" s="80" t="s">
        <v>4680</v>
      </c>
      <c r="PJ2" s="80" t="s">
        <v>4445</v>
      </c>
      <c r="PK2" s="80" t="s">
        <v>4451</v>
      </c>
      <c r="PL2" s="80" t="s">
        <v>355</v>
      </c>
      <c r="PM2" s="80" t="s">
        <v>4681</v>
      </c>
      <c r="PN2" s="80" t="s">
        <v>392</v>
      </c>
      <c r="PO2" s="80" t="s">
        <v>4512</v>
      </c>
      <c r="PP2" s="80" t="s">
        <v>4684</v>
      </c>
      <c r="PQ2" s="80" t="s">
        <v>4682</v>
      </c>
      <c r="PR2" s="80" t="s">
        <v>4683</v>
      </c>
      <c r="PS2" s="80" t="s">
        <v>4496</v>
      </c>
      <c r="PT2" s="80" t="s">
        <v>4500</v>
      </c>
      <c r="PU2" s="80" t="s">
        <v>4501</v>
      </c>
      <c r="PV2" s="80" t="s">
        <v>4497</v>
      </c>
      <c r="PW2" s="80" t="s">
        <v>4685</v>
      </c>
      <c r="PX2" s="80" t="s">
        <v>4498</v>
      </c>
      <c r="PY2" s="80" t="s">
        <v>4517</v>
      </c>
      <c r="PZ2" s="80" t="s">
        <v>4513</v>
      </c>
      <c r="QA2" s="80" t="s">
        <v>4505</v>
      </c>
      <c r="QB2" s="80" t="s">
        <v>4508</v>
      </c>
      <c r="QC2" s="80" t="s">
        <v>4526</v>
      </c>
      <c r="QD2" s="80" t="s">
        <v>355</v>
      </c>
      <c r="QE2" s="80"/>
      <c r="QF2" s="80"/>
    </row>
    <row r="3" spans="1:448" x14ac:dyDescent="0.25">
      <c r="A3" t="s">
        <v>1903</v>
      </c>
      <c r="C3" t="s">
        <v>1904</v>
      </c>
      <c r="D3" s="69" t="s">
        <v>314</v>
      </c>
      <c r="E3" t="s">
        <v>1902</v>
      </c>
      <c r="F3" t="s">
        <v>315</v>
      </c>
      <c r="G3" t="s">
        <v>1907</v>
      </c>
      <c r="H3" t="s">
        <v>317</v>
      </c>
      <c r="I3" s="79" t="s">
        <v>4585</v>
      </c>
      <c r="J3">
        <v>0</v>
      </c>
      <c r="K3">
        <v>0</v>
      </c>
      <c r="L3" t="s">
        <v>1909</v>
      </c>
      <c r="M3">
        <v>1</v>
      </c>
      <c r="N3">
        <v>0</v>
      </c>
      <c r="O3">
        <v>0</v>
      </c>
      <c r="P3">
        <v>0</v>
      </c>
      <c r="Q3" s="67"/>
      <c r="R3" t="s">
        <v>319</v>
      </c>
      <c r="S3">
        <v>0</v>
      </c>
      <c r="T3">
        <v>1</v>
      </c>
      <c r="U3">
        <v>0</v>
      </c>
      <c r="V3">
        <v>0</v>
      </c>
      <c r="AB3" s="67"/>
      <c r="AC3" t="s">
        <v>339</v>
      </c>
      <c r="AD3">
        <v>1</v>
      </c>
      <c r="AE3">
        <v>0</v>
      </c>
      <c r="AF3">
        <v>0</v>
      </c>
      <c r="AG3">
        <v>0</v>
      </c>
      <c r="AH3">
        <v>0</v>
      </c>
      <c r="AI3">
        <v>0</v>
      </c>
      <c r="AJ3" t="s">
        <v>383</v>
      </c>
      <c r="AK3" t="s">
        <v>1915</v>
      </c>
      <c r="AL3" s="67"/>
      <c r="AV3" s="67"/>
      <c r="BT3" s="67"/>
      <c r="BU3" t="s">
        <v>342</v>
      </c>
      <c r="BV3">
        <v>1</v>
      </c>
      <c r="BW3">
        <v>1</v>
      </c>
      <c r="BX3">
        <v>0</v>
      </c>
      <c r="BY3">
        <v>0</v>
      </c>
      <c r="BZ3">
        <v>0</v>
      </c>
      <c r="CA3">
        <v>0</v>
      </c>
      <c r="CB3">
        <v>0</v>
      </c>
      <c r="CC3">
        <v>0</v>
      </c>
      <c r="CD3">
        <v>0</v>
      </c>
      <c r="CE3">
        <v>0</v>
      </c>
      <c r="CF3">
        <v>0</v>
      </c>
      <c r="CG3">
        <v>0</v>
      </c>
      <c r="CH3">
        <v>0</v>
      </c>
      <c r="CI3">
        <v>0</v>
      </c>
      <c r="CJ3">
        <v>0</v>
      </c>
      <c r="CK3" t="s">
        <v>320</v>
      </c>
      <c r="CL3">
        <v>0</v>
      </c>
      <c r="CM3">
        <v>0</v>
      </c>
      <c r="CN3">
        <v>0</v>
      </c>
      <c r="CO3">
        <v>1</v>
      </c>
      <c r="CP3">
        <v>0</v>
      </c>
      <c r="EI3" s="67"/>
      <c r="EJ3" t="s">
        <v>344</v>
      </c>
      <c r="EK3" t="s">
        <v>345</v>
      </c>
      <c r="EP3" t="s">
        <v>4254</v>
      </c>
      <c r="ER3">
        <v>1</v>
      </c>
      <c r="FH3" s="67"/>
      <c r="FI3" t="s">
        <v>347</v>
      </c>
      <c r="FJ3">
        <v>1</v>
      </c>
      <c r="FK3">
        <v>0</v>
      </c>
      <c r="FL3">
        <v>0</v>
      </c>
      <c r="FM3">
        <v>0</v>
      </c>
      <c r="FN3">
        <v>0</v>
      </c>
      <c r="FO3">
        <v>0</v>
      </c>
      <c r="FP3">
        <v>0</v>
      </c>
      <c r="FQ3">
        <v>0</v>
      </c>
      <c r="FR3">
        <v>0</v>
      </c>
      <c r="FS3" t="s">
        <v>349</v>
      </c>
      <c r="FT3">
        <v>0</v>
      </c>
      <c r="FU3">
        <v>0</v>
      </c>
      <c r="FV3">
        <v>1</v>
      </c>
      <c r="FW3">
        <v>0</v>
      </c>
      <c r="FX3">
        <v>0</v>
      </c>
      <c r="FY3">
        <v>1</v>
      </c>
      <c r="FZ3">
        <v>0</v>
      </c>
      <c r="GA3">
        <v>0</v>
      </c>
      <c r="GB3">
        <v>0</v>
      </c>
      <c r="GC3">
        <v>0</v>
      </c>
      <c r="GD3">
        <v>0</v>
      </c>
      <c r="GE3">
        <v>0</v>
      </c>
      <c r="GF3">
        <v>0</v>
      </c>
      <c r="GG3">
        <v>0</v>
      </c>
      <c r="GH3">
        <v>0</v>
      </c>
      <c r="GI3" t="s">
        <v>350</v>
      </c>
      <c r="GJ3" t="s">
        <v>351</v>
      </c>
      <c r="GK3" t="s">
        <v>352</v>
      </c>
      <c r="GL3" s="67"/>
      <c r="HN3" s="67"/>
      <c r="IO3" s="67"/>
      <c r="IP3" t="s">
        <v>2271</v>
      </c>
      <c r="IQ3">
        <v>1</v>
      </c>
      <c r="IU3" t="s">
        <v>2271</v>
      </c>
      <c r="IV3">
        <v>1</v>
      </c>
      <c r="JB3" t="s">
        <v>2271</v>
      </c>
      <c r="JC3">
        <v>1</v>
      </c>
      <c r="JI3" t="s">
        <v>355</v>
      </c>
      <c r="JJ3">
        <v>0</v>
      </c>
      <c r="JK3">
        <v>0</v>
      </c>
      <c r="JL3">
        <v>0</v>
      </c>
      <c r="JM3">
        <v>0</v>
      </c>
      <c r="JN3">
        <v>0</v>
      </c>
      <c r="JO3">
        <v>0</v>
      </c>
      <c r="JP3">
        <v>1</v>
      </c>
      <c r="JQ3" t="s">
        <v>355</v>
      </c>
      <c r="JR3">
        <v>0</v>
      </c>
      <c r="JS3">
        <v>0</v>
      </c>
      <c r="JU3">
        <v>0</v>
      </c>
      <c r="JV3">
        <v>1</v>
      </c>
      <c r="JW3" t="s">
        <v>1926</v>
      </c>
      <c r="JX3">
        <v>1</v>
      </c>
      <c r="JY3">
        <v>1</v>
      </c>
      <c r="JZ3">
        <v>0</v>
      </c>
      <c r="KA3">
        <v>0</v>
      </c>
      <c r="KB3" s="67"/>
      <c r="KC3" t="s">
        <v>1927</v>
      </c>
      <c r="KD3">
        <v>0</v>
      </c>
      <c r="KE3">
        <v>0</v>
      </c>
      <c r="KF3">
        <v>1</v>
      </c>
      <c r="KG3">
        <v>1</v>
      </c>
      <c r="KH3">
        <v>0</v>
      </c>
      <c r="KI3">
        <v>0</v>
      </c>
      <c r="KJ3">
        <v>0</v>
      </c>
      <c r="KK3">
        <v>0</v>
      </c>
      <c r="KL3">
        <v>0</v>
      </c>
      <c r="KM3">
        <v>0</v>
      </c>
      <c r="KN3" t="s">
        <v>1915</v>
      </c>
      <c r="KY3" t="s">
        <v>1902</v>
      </c>
      <c r="KZ3" t="s">
        <v>1928</v>
      </c>
      <c r="LA3">
        <v>1</v>
      </c>
      <c r="LB3">
        <v>0</v>
      </c>
      <c r="LC3">
        <v>0</v>
      </c>
      <c r="LD3">
        <v>0</v>
      </c>
      <c r="LE3">
        <v>0</v>
      </c>
      <c r="LF3">
        <v>0</v>
      </c>
      <c r="LI3">
        <v>0</v>
      </c>
      <c r="LJ3">
        <v>0</v>
      </c>
      <c r="LK3" s="67"/>
      <c r="NC3" t="s">
        <v>1930</v>
      </c>
      <c r="ND3">
        <v>0</v>
      </c>
      <c r="NE3">
        <v>0</v>
      </c>
      <c r="NF3">
        <v>0</v>
      </c>
      <c r="NG3">
        <v>0</v>
      </c>
      <c r="NH3">
        <v>0</v>
      </c>
      <c r="NI3">
        <v>1</v>
      </c>
      <c r="NJ3">
        <v>0</v>
      </c>
      <c r="NK3">
        <v>0</v>
      </c>
      <c r="NL3">
        <v>1</v>
      </c>
      <c r="NM3">
        <v>0</v>
      </c>
      <c r="NN3">
        <v>1</v>
      </c>
      <c r="NP3">
        <v>0</v>
      </c>
      <c r="NQ3" s="67"/>
      <c r="NR3" t="s">
        <v>1915</v>
      </c>
      <c r="NY3" t="s">
        <v>1915</v>
      </c>
      <c r="NZ3" t="s">
        <v>1915</v>
      </c>
      <c r="OH3" s="67"/>
      <c r="OI3" t="s">
        <v>1929</v>
      </c>
      <c r="OJ3">
        <v>1</v>
      </c>
      <c r="OK3">
        <v>1</v>
      </c>
      <c r="OL3">
        <v>1</v>
      </c>
      <c r="OM3">
        <v>0</v>
      </c>
      <c r="ON3">
        <v>0</v>
      </c>
      <c r="OO3">
        <v>0</v>
      </c>
      <c r="OP3">
        <v>0</v>
      </c>
      <c r="OQ3">
        <v>0</v>
      </c>
      <c r="OS3">
        <v>0</v>
      </c>
      <c r="OT3">
        <v>0</v>
      </c>
      <c r="OU3" t="s">
        <v>4464</v>
      </c>
      <c r="OW3">
        <v>1</v>
      </c>
      <c r="PM3" t="s">
        <v>392</v>
      </c>
      <c r="PN3">
        <v>1</v>
      </c>
    </row>
    <row r="4" spans="1:448" x14ac:dyDescent="0.25">
      <c r="A4" t="s">
        <v>1903</v>
      </c>
      <c r="C4" t="s">
        <v>1904</v>
      </c>
      <c r="D4" s="68" t="s">
        <v>681</v>
      </c>
      <c r="E4" t="s">
        <v>1902</v>
      </c>
      <c r="F4" t="s">
        <v>315</v>
      </c>
      <c r="G4" t="s">
        <v>366</v>
      </c>
      <c r="H4" t="s">
        <v>317</v>
      </c>
      <c r="I4" t="s">
        <v>4586</v>
      </c>
      <c r="J4">
        <v>0</v>
      </c>
      <c r="K4">
        <v>4</v>
      </c>
      <c r="L4" t="s">
        <v>1909</v>
      </c>
      <c r="M4">
        <v>1</v>
      </c>
      <c r="N4">
        <v>0</v>
      </c>
      <c r="O4">
        <v>0</v>
      </c>
      <c r="P4">
        <v>0</v>
      </c>
      <c r="Q4" s="67"/>
      <c r="R4" t="s">
        <v>1909</v>
      </c>
      <c r="S4">
        <v>1</v>
      </c>
      <c r="T4">
        <v>0</v>
      </c>
      <c r="U4">
        <v>0</v>
      </c>
      <c r="V4">
        <v>0</v>
      </c>
      <c r="W4" t="s">
        <v>319</v>
      </c>
      <c r="X4">
        <v>1</v>
      </c>
      <c r="Y4">
        <v>0</v>
      </c>
      <c r="Z4">
        <v>0</v>
      </c>
      <c r="AA4">
        <v>0</v>
      </c>
      <c r="AB4" s="67"/>
      <c r="AL4" s="67"/>
      <c r="AV4" s="67"/>
      <c r="BT4" s="67"/>
      <c r="EI4" s="67"/>
      <c r="EP4" t="s">
        <v>4254</v>
      </c>
      <c r="ER4">
        <v>1</v>
      </c>
      <c r="FH4" s="67"/>
      <c r="GL4" s="67"/>
      <c r="HN4" s="67"/>
      <c r="IO4" s="67"/>
      <c r="IP4" t="s">
        <v>2271</v>
      </c>
      <c r="IQ4">
        <v>1</v>
      </c>
      <c r="IU4" t="s">
        <v>2271</v>
      </c>
      <c r="IV4">
        <v>1</v>
      </c>
      <c r="JB4" t="s">
        <v>2271</v>
      </c>
      <c r="JC4">
        <v>1</v>
      </c>
      <c r="JI4" t="s">
        <v>1932</v>
      </c>
      <c r="JJ4">
        <v>1</v>
      </c>
      <c r="JK4">
        <v>0</v>
      </c>
      <c r="JL4">
        <v>0</v>
      </c>
      <c r="JM4">
        <v>1</v>
      </c>
      <c r="JN4">
        <v>0</v>
      </c>
      <c r="JO4">
        <v>0</v>
      </c>
      <c r="JP4">
        <v>0</v>
      </c>
      <c r="JQ4" t="s">
        <v>370</v>
      </c>
      <c r="JR4">
        <v>1</v>
      </c>
      <c r="JS4">
        <v>0</v>
      </c>
      <c r="JU4">
        <v>0</v>
      </c>
      <c r="JV4">
        <v>0</v>
      </c>
      <c r="JW4" t="s">
        <v>1934</v>
      </c>
      <c r="JX4">
        <v>0</v>
      </c>
      <c r="JY4">
        <v>1</v>
      </c>
      <c r="JZ4">
        <v>0</v>
      </c>
      <c r="KA4">
        <v>0</v>
      </c>
      <c r="KB4" s="67"/>
      <c r="KC4" t="s">
        <v>1935</v>
      </c>
      <c r="KD4">
        <v>0</v>
      </c>
      <c r="KE4">
        <v>0</v>
      </c>
      <c r="KF4">
        <v>1</v>
      </c>
      <c r="KG4">
        <v>1</v>
      </c>
      <c r="KH4">
        <v>0</v>
      </c>
      <c r="KI4">
        <v>0</v>
      </c>
      <c r="KJ4">
        <v>0</v>
      </c>
      <c r="KK4">
        <v>0</v>
      </c>
      <c r="KL4">
        <v>0</v>
      </c>
      <c r="KM4">
        <v>0</v>
      </c>
      <c r="KN4" t="s">
        <v>1915</v>
      </c>
      <c r="KY4" t="s">
        <v>1915</v>
      </c>
      <c r="LK4" s="67"/>
      <c r="NC4" t="s">
        <v>1937</v>
      </c>
      <c r="ND4">
        <v>0</v>
      </c>
      <c r="NE4">
        <v>0</v>
      </c>
      <c r="NF4">
        <v>0</v>
      </c>
      <c r="NG4">
        <v>0</v>
      </c>
      <c r="NH4">
        <v>1</v>
      </c>
      <c r="NI4">
        <v>1</v>
      </c>
      <c r="NJ4">
        <v>0</v>
      </c>
      <c r="NK4">
        <v>0</v>
      </c>
      <c r="NL4">
        <v>1</v>
      </c>
      <c r="NM4">
        <v>0</v>
      </c>
      <c r="NN4">
        <v>0</v>
      </c>
      <c r="NP4">
        <v>0</v>
      </c>
      <c r="NQ4" s="67"/>
      <c r="NR4" t="s">
        <v>1915</v>
      </c>
      <c r="NY4" t="s">
        <v>1915</v>
      </c>
      <c r="NZ4" t="s">
        <v>1915</v>
      </c>
      <c r="OA4" t="s">
        <v>1925</v>
      </c>
      <c r="OB4">
        <v>0</v>
      </c>
      <c r="OC4">
        <v>0</v>
      </c>
      <c r="OD4">
        <v>0</v>
      </c>
      <c r="OF4">
        <v>0</v>
      </c>
      <c r="OG4">
        <v>1</v>
      </c>
      <c r="OH4" s="67"/>
      <c r="OI4" t="s">
        <v>1936</v>
      </c>
      <c r="OJ4">
        <v>0</v>
      </c>
      <c r="OK4">
        <v>0</v>
      </c>
      <c r="OL4">
        <v>1</v>
      </c>
      <c r="OM4">
        <v>1</v>
      </c>
      <c r="ON4">
        <v>0</v>
      </c>
      <c r="OO4">
        <v>0</v>
      </c>
      <c r="OP4">
        <v>0</v>
      </c>
      <c r="OQ4">
        <v>0</v>
      </c>
      <c r="OS4">
        <v>0</v>
      </c>
      <c r="OT4">
        <v>0</v>
      </c>
      <c r="OU4" t="s">
        <v>4426</v>
      </c>
      <c r="OX4">
        <v>1</v>
      </c>
      <c r="OY4">
        <v>1</v>
      </c>
      <c r="PM4" t="s">
        <v>4512</v>
      </c>
      <c r="PO4">
        <v>1</v>
      </c>
    </row>
    <row r="5" spans="1:448" x14ac:dyDescent="0.25">
      <c r="A5" t="s">
        <v>1903</v>
      </c>
      <c r="C5" t="s">
        <v>1904</v>
      </c>
      <c r="D5" s="69" t="s">
        <v>314</v>
      </c>
      <c r="E5" t="s">
        <v>1902</v>
      </c>
      <c r="F5" t="s">
        <v>517</v>
      </c>
      <c r="G5" t="s">
        <v>1907</v>
      </c>
      <c r="H5" t="s">
        <v>317</v>
      </c>
      <c r="I5" t="s">
        <v>4585</v>
      </c>
      <c r="J5">
        <v>0</v>
      </c>
      <c r="K5">
        <v>0</v>
      </c>
      <c r="L5" t="s">
        <v>1909</v>
      </c>
      <c r="M5">
        <v>1</v>
      </c>
      <c r="N5">
        <v>0</v>
      </c>
      <c r="O5">
        <v>0</v>
      </c>
      <c r="P5">
        <v>0</v>
      </c>
      <c r="Q5" s="67"/>
      <c r="R5" t="s">
        <v>319</v>
      </c>
      <c r="S5">
        <v>0</v>
      </c>
      <c r="T5">
        <v>1</v>
      </c>
      <c r="U5">
        <v>0</v>
      </c>
      <c r="V5">
        <v>0</v>
      </c>
      <c r="AB5" s="67"/>
      <c r="AC5" t="s">
        <v>339</v>
      </c>
      <c r="AD5">
        <v>1</v>
      </c>
      <c r="AE5">
        <v>0</v>
      </c>
      <c r="AF5">
        <v>0</v>
      </c>
      <c r="AG5">
        <v>0</v>
      </c>
      <c r="AH5">
        <v>0</v>
      </c>
      <c r="AI5">
        <v>0</v>
      </c>
      <c r="AJ5" t="s">
        <v>383</v>
      </c>
      <c r="AK5" t="s">
        <v>1915</v>
      </c>
      <c r="AL5" s="67"/>
      <c r="AV5" s="67"/>
      <c r="BT5" s="67"/>
      <c r="BU5" t="s">
        <v>384</v>
      </c>
      <c r="BV5">
        <v>1</v>
      </c>
      <c r="BW5">
        <v>0</v>
      </c>
      <c r="BX5">
        <v>0</v>
      </c>
      <c r="BY5">
        <v>0</v>
      </c>
      <c r="BZ5">
        <v>0</v>
      </c>
      <c r="CA5">
        <v>0</v>
      </c>
      <c r="CB5">
        <v>0</v>
      </c>
      <c r="CC5">
        <v>0</v>
      </c>
      <c r="CD5">
        <v>0</v>
      </c>
      <c r="CE5">
        <v>0</v>
      </c>
      <c r="CF5">
        <v>0</v>
      </c>
      <c r="CG5">
        <v>0</v>
      </c>
      <c r="CH5">
        <v>0</v>
      </c>
      <c r="CI5">
        <v>0</v>
      </c>
      <c r="CJ5">
        <v>0</v>
      </c>
      <c r="CK5" t="s">
        <v>1909</v>
      </c>
      <c r="CL5">
        <v>1</v>
      </c>
      <c r="CM5">
        <v>0</v>
      </c>
      <c r="CN5">
        <v>0</v>
      </c>
      <c r="CO5">
        <v>0</v>
      </c>
      <c r="CP5">
        <v>0</v>
      </c>
      <c r="EI5" s="67"/>
      <c r="EJ5" t="s">
        <v>344</v>
      </c>
      <c r="EK5" t="s">
        <v>385</v>
      </c>
      <c r="FH5" s="67"/>
      <c r="FI5" t="s">
        <v>347</v>
      </c>
      <c r="FJ5">
        <v>1</v>
      </c>
      <c r="FK5">
        <v>0</v>
      </c>
      <c r="FL5">
        <v>0</v>
      </c>
      <c r="FM5">
        <v>0</v>
      </c>
      <c r="FN5">
        <v>0</v>
      </c>
      <c r="FO5">
        <v>0</v>
      </c>
      <c r="FP5">
        <v>0</v>
      </c>
      <c r="FQ5">
        <v>0</v>
      </c>
      <c r="FR5">
        <v>0</v>
      </c>
      <c r="FS5" t="s">
        <v>388</v>
      </c>
      <c r="FT5">
        <v>1</v>
      </c>
      <c r="FU5">
        <v>0</v>
      </c>
      <c r="FV5">
        <v>1</v>
      </c>
      <c r="FW5">
        <v>0</v>
      </c>
      <c r="FX5">
        <v>1</v>
      </c>
      <c r="FY5">
        <v>1</v>
      </c>
      <c r="FZ5">
        <v>0</v>
      </c>
      <c r="GA5">
        <v>0</v>
      </c>
      <c r="GB5">
        <v>0</v>
      </c>
      <c r="GC5">
        <v>0</v>
      </c>
      <c r="GD5">
        <v>0</v>
      </c>
      <c r="GE5">
        <v>0</v>
      </c>
      <c r="GF5">
        <v>0</v>
      </c>
      <c r="GG5">
        <v>0</v>
      </c>
      <c r="GH5">
        <v>0</v>
      </c>
      <c r="GI5" t="s">
        <v>389</v>
      </c>
      <c r="GJ5" t="s">
        <v>351</v>
      </c>
      <c r="GK5" t="s">
        <v>352</v>
      </c>
      <c r="GL5" s="67"/>
      <c r="HN5" s="67"/>
      <c r="IO5" s="67"/>
      <c r="IP5" t="s">
        <v>355</v>
      </c>
      <c r="IT5">
        <v>1</v>
      </c>
      <c r="IU5" t="s">
        <v>355</v>
      </c>
      <c r="JA5">
        <v>1</v>
      </c>
      <c r="JI5" t="s">
        <v>355</v>
      </c>
      <c r="JJ5">
        <v>0</v>
      </c>
      <c r="JK5">
        <v>0</v>
      </c>
      <c r="JL5">
        <v>0</v>
      </c>
      <c r="JM5">
        <v>0</v>
      </c>
      <c r="JN5">
        <v>0</v>
      </c>
      <c r="JO5">
        <v>0</v>
      </c>
      <c r="JP5">
        <v>1</v>
      </c>
      <c r="JQ5" t="s">
        <v>324</v>
      </c>
      <c r="JR5">
        <v>0</v>
      </c>
      <c r="JS5">
        <v>1</v>
      </c>
      <c r="JU5">
        <v>0</v>
      </c>
      <c r="JV5">
        <v>0</v>
      </c>
      <c r="JW5" t="s">
        <v>1934</v>
      </c>
      <c r="JX5">
        <v>0</v>
      </c>
      <c r="JY5">
        <v>1</v>
      </c>
      <c r="JZ5">
        <v>0</v>
      </c>
      <c r="KA5">
        <v>0</v>
      </c>
      <c r="KB5" s="67"/>
      <c r="KC5" t="s">
        <v>1943</v>
      </c>
      <c r="KD5">
        <v>1</v>
      </c>
      <c r="KE5">
        <v>0</v>
      </c>
      <c r="KF5">
        <v>0</v>
      </c>
      <c r="KG5">
        <v>0</v>
      </c>
      <c r="KH5">
        <v>0</v>
      </c>
      <c r="KI5">
        <v>0</v>
      </c>
      <c r="KJ5">
        <v>0</v>
      </c>
      <c r="KK5">
        <v>0</v>
      </c>
      <c r="KL5">
        <v>0</v>
      </c>
      <c r="KM5">
        <v>0</v>
      </c>
      <c r="KN5" t="s">
        <v>1915</v>
      </c>
      <c r="KY5" t="s">
        <v>1915</v>
      </c>
      <c r="LK5" s="67"/>
      <c r="NC5" t="s">
        <v>1945</v>
      </c>
      <c r="ND5">
        <v>0</v>
      </c>
      <c r="NE5">
        <v>0</v>
      </c>
      <c r="NF5">
        <v>0</v>
      </c>
      <c r="NG5">
        <v>0</v>
      </c>
      <c r="NH5">
        <v>1</v>
      </c>
      <c r="NI5">
        <v>1</v>
      </c>
      <c r="NJ5">
        <v>0</v>
      </c>
      <c r="NK5">
        <v>0</v>
      </c>
      <c r="NL5">
        <v>0</v>
      </c>
      <c r="NM5">
        <v>0</v>
      </c>
      <c r="NN5">
        <v>0</v>
      </c>
      <c r="NP5">
        <v>0</v>
      </c>
      <c r="NQ5" s="67"/>
      <c r="NR5" t="s">
        <v>1915</v>
      </c>
      <c r="NY5" t="s">
        <v>1915</v>
      </c>
      <c r="NZ5" t="s">
        <v>1915</v>
      </c>
      <c r="OA5" t="s">
        <v>1925</v>
      </c>
      <c r="OB5">
        <v>0</v>
      </c>
      <c r="OC5">
        <v>0</v>
      </c>
      <c r="OD5">
        <v>0</v>
      </c>
      <c r="OF5">
        <v>0</v>
      </c>
      <c r="OG5">
        <v>1</v>
      </c>
      <c r="OH5" s="67"/>
      <c r="OI5" t="s">
        <v>1944</v>
      </c>
      <c r="OJ5">
        <v>0</v>
      </c>
      <c r="OK5">
        <v>0</v>
      </c>
      <c r="OL5">
        <v>1</v>
      </c>
      <c r="OM5">
        <v>0</v>
      </c>
      <c r="ON5">
        <v>0</v>
      </c>
      <c r="OO5">
        <v>0</v>
      </c>
      <c r="OP5">
        <v>1</v>
      </c>
      <c r="OQ5">
        <v>0</v>
      </c>
      <c r="OS5">
        <v>0</v>
      </c>
      <c r="OT5">
        <v>0</v>
      </c>
      <c r="OU5" t="s">
        <v>4425</v>
      </c>
      <c r="PH5">
        <v>1</v>
      </c>
      <c r="PM5" t="s">
        <v>4493</v>
      </c>
      <c r="PP5">
        <v>1</v>
      </c>
    </row>
    <row r="6" spans="1:448" x14ac:dyDescent="0.25">
      <c r="A6" t="s">
        <v>1903</v>
      </c>
      <c r="C6" t="s">
        <v>1904</v>
      </c>
      <c r="D6" s="69" t="s">
        <v>314</v>
      </c>
      <c r="E6" t="s">
        <v>1902</v>
      </c>
      <c r="F6" t="s">
        <v>315</v>
      </c>
      <c r="G6" t="s">
        <v>1946</v>
      </c>
      <c r="H6" t="s">
        <v>317</v>
      </c>
      <c r="I6" t="s">
        <v>4585</v>
      </c>
      <c r="J6">
        <v>0</v>
      </c>
      <c r="K6">
        <v>1</v>
      </c>
      <c r="L6" t="s">
        <v>1909</v>
      </c>
      <c r="M6">
        <v>1</v>
      </c>
      <c r="N6">
        <v>0</v>
      </c>
      <c r="O6">
        <v>0</v>
      </c>
      <c r="P6">
        <v>0</v>
      </c>
      <c r="Q6" s="67"/>
      <c r="R6" t="s">
        <v>402</v>
      </c>
      <c r="S6">
        <v>0</v>
      </c>
      <c r="T6">
        <v>1</v>
      </c>
      <c r="U6">
        <v>1</v>
      </c>
      <c r="V6">
        <v>0</v>
      </c>
      <c r="AB6" s="67"/>
      <c r="AC6" t="s">
        <v>339</v>
      </c>
      <c r="AD6">
        <v>1</v>
      </c>
      <c r="AE6">
        <v>0</v>
      </c>
      <c r="AF6">
        <v>0</v>
      </c>
      <c r="AG6">
        <v>0</v>
      </c>
      <c r="AH6">
        <v>0</v>
      </c>
      <c r="AI6">
        <v>0</v>
      </c>
      <c r="AJ6" t="s">
        <v>383</v>
      </c>
      <c r="AK6" t="s">
        <v>1915</v>
      </c>
      <c r="AL6" s="67"/>
      <c r="AM6" t="s">
        <v>339</v>
      </c>
      <c r="AN6">
        <v>1</v>
      </c>
      <c r="AO6">
        <v>0</v>
      </c>
      <c r="AP6">
        <v>0</v>
      </c>
      <c r="AQ6">
        <v>0</v>
      </c>
      <c r="AR6">
        <v>0</v>
      </c>
      <c r="AS6">
        <v>0</v>
      </c>
      <c r="AT6" t="s">
        <v>403</v>
      </c>
      <c r="AU6" t="s">
        <v>1915</v>
      </c>
      <c r="AV6" s="67"/>
      <c r="BT6" s="67"/>
      <c r="BU6" t="s">
        <v>384</v>
      </c>
      <c r="BV6">
        <v>1</v>
      </c>
      <c r="BW6">
        <v>0</v>
      </c>
      <c r="BX6">
        <v>0</v>
      </c>
      <c r="BY6">
        <v>0</v>
      </c>
      <c r="BZ6">
        <v>0</v>
      </c>
      <c r="CA6">
        <v>0</v>
      </c>
      <c r="CB6">
        <v>0</v>
      </c>
      <c r="CC6">
        <v>0</v>
      </c>
      <c r="CD6">
        <v>0</v>
      </c>
      <c r="CE6">
        <v>0</v>
      </c>
      <c r="CF6">
        <v>0</v>
      </c>
      <c r="CG6">
        <v>0</v>
      </c>
      <c r="CH6">
        <v>0</v>
      </c>
      <c r="CI6">
        <v>0</v>
      </c>
      <c r="CJ6">
        <v>0</v>
      </c>
      <c r="CK6" t="s">
        <v>1909</v>
      </c>
      <c r="CL6">
        <v>1</v>
      </c>
      <c r="CM6">
        <v>0</v>
      </c>
      <c r="CN6">
        <v>0</v>
      </c>
      <c r="CO6">
        <v>0</v>
      </c>
      <c r="CP6">
        <v>0</v>
      </c>
      <c r="CQ6" t="s">
        <v>384</v>
      </c>
      <c r="CR6">
        <v>1</v>
      </c>
      <c r="CS6">
        <v>0</v>
      </c>
      <c r="CT6">
        <v>0</v>
      </c>
      <c r="CU6">
        <v>0</v>
      </c>
      <c r="CV6">
        <v>0</v>
      </c>
      <c r="CW6">
        <v>0</v>
      </c>
      <c r="CX6">
        <v>0</v>
      </c>
      <c r="CY6">
        <v>0</v>
      </c>
      <c r="CZ6">
        <v>0</v>
      </c>
      <c r="DA6">
        <v>0</v>
      </c>
      <c r="DB6">
        <v>0</v>
      </c>
      <c r="DC6">
        <v>0</v>
      </c>
      <c r="DD6">
        <v>0</v>
      </c>
      <c r="DE6">
        <v>0</v>
      </c>
      <c r="DF6">
        <v>0</v>
      </c>
      <c r="DG6" t="s">
        <v>1909</v>
      </c>
      <c r="DH6">
        <v>1</v>
      </c>
      <c r="DI6">
        <v>0</v>
      </c>
      <c r="DJ6">
        <v>0</v>
      </c>
      <c r="DK6">
        <v>0</v>
      </c>
      <c r="DL6">
        <v>0</v>
      </c>
      <c r="EI6" s="67"/>
      <c r="EJ6" t="s">
        <v>344</v>
      </c>
      <c r="EK6" t="s">
        <v>345</v>
      </c>
      <c r="EL6" t="s">
        <v>404</v>
      </c>
      <c r="EM6" t="s">
        <v>345</v>
      </c>
      <c r="EP6" t="s">
        <v>4201</v>
      </c>
      <c r="FC6">
        <v>1</v>
      </c>
      <c r="FH6" s="67"/>
      <c r="FI6" t="s">
        <v>347</v>
      </c>
      <c r="FJ6">
        <v>1</v>
      </c>
      <c r="FK6">
        <v>0</v>
      </c>
      <c r="FL6">
        <v>0</v>
      </c>
      <c r="FM6">
        <v>0</v>
      </c>
      <c r="FN6">
        <v>0</v>
      </c>
      <c r="FO6">
        <v>0</v>
      </c>
      <c r="FP6">
        <v>0</v>
      </c>
      <c r="FQ6">
        <v>0</v>
      </c>
      <c r="FR6">
        <v>0</v>
      </c>
      <c r="FS6" t="s">
        <v>407</v>
      </c>
      <c r="FT6">
        <v>1</v>
      </c>
      <c r="FU6">
        <v>1</v>
      </c>
      <c r="FV6">
        <v>1</v>
      </c>
      <c r="FW6">
        <v>1</v>
      </c>
      <c r="FX6">
        <v>0</v>
      </c>
      <c r="FY6">
        <v>1</v>
      </c>
      <c r="FZ6">
        <v>0</v>
      </c>
      <c r="GA6">
        <v>0</v>
      </c>
      <c r="GB6">
        <v>0</v>
      </c>
      <c r="GC6">
        <v>0</v>
      </c>
      <c r="GD6">
        <v>0</v>
      </c>
      <c r="GE6">
        <v>0</v>
      </c>
      <c r="GF6">
        <v>0</v>
      </c>
      <c r="GG6">
        <v>0</v>
      </c>
      <c r="GH6">
        <v>0</v>
      </c>
      <c r="GI6" t="s">
        <v>389</v>
      </c>
      <c r="GJ6" t="s">
        <v>351</v>
      </c>
      <c r="GK6" t="s">
        <v>408</v>
      </c>
      <c r="GL6" s="67"/>
      <c r="GM6" t="s">
        <v>347</v>
      </c>
      <c r="GN6">
        <v>1</v>
      </c>
      <c r="GO6">
        <v>0</v>
      </c>
      <c r="GP6">
        <v>0</v>
      </c>
      <c r="GQ6">
        <v>0</v>
      </c>
      <c r="GR6">
        <v>0</v>
      </c>
      <c r="GS6">
        <v>0</v>
      </c>
      <c r="GT6">
        <v>0</v>
      </c>
      <c r="GU6">
        <v>0</v>
      </c>
      <c r="GV6" t="s">
        <v>410</v>
      </c>
      <c r="GW6">
        <v>1</v>
      </c>
      <c r="GX6">
        <v>0</v>
      </c>
      <c r="GY6">
        <v>1</v>
      </c>
      <c r="GZ6">
        <v>0</v>
      </c>
      <c r="HA6">
        <v>1</v>
      </c>
      <c r="HB6">
        <v>1</v>
      </c>
      <c r="HC6">
        <v>0</v>
      </c>
      <c r="HD6">
        <v>0</v>
      </c>
      <c r="HE6">
        <v>0</v>
      </c>
      <c r="HF6">
        <v>0</v>
      </c>
      <c r="HG6">
        <v>1</v>
      </c>
      <c r="HH6">
        <v>0</v>
      </c>
      <c r="HJ6">
        <v>0</v>
      </c>
      <c r="HK6" t="s">
        <v>411</v>
      </c>
      <c r="HL6" t="s">
        <v>351</v>
      </c>
      <c r="HM6" t="s">
        <v>408</v>
      </c>
      <c r="HN6" s="67"/>
      <c r="IO6" s="67"/>
      <c r="IP6" t="s">
        <v>2271</v>
      </c>
      <c r="IQ6">
        <v>1</v>
      </c>
      <c r="IU6" t="s">
        <v>2271</v>
      </c>
      <c r="IV6">
        <v>1</v>
      </c>
      <c r="JB6" t="s">
        <v>2271</v>
      </c>
      <c r="JC6">
        <v>1</v>
      </c>
      <c r="JH6">
        <v>1</v>
      </c>
      <c r="JI6" t="s">
        <v>355</v>
      </c>
      <c r="JJ6">
        <v>0</v>
      </c>
      <c r="JK6">
        <v>0</v>
      </c>
      <c r="JL6">
        <v>0</v>
      </c>
      <c r="JM6">
        <v>0</v>
      </c>
      <c r="JN6">
        <v>0</v>
      </c>
      <c r="JO6">
        <v>0</v>
      </c>
      <c r="JP6">
        <v>1</v>
      </c>
      <c r="JQ6" t="s">
        <v>355</v>
      </c>
      <c r="JR6">
        <v>0</v>
      </c>
      <c r="JS6">
        <v>0</v>
      </c>
      <c r="JU6">
        <v>0</v>
      </c>
      <c r="JV6">
        <v>1</v>
      </c>
      <c r="JW6" t="s">
        <v>1913</v>
      </c>
      <c r="JX6">
        <v>1</v>
      </c>
      <c r="JY6">
        <v>0</v>
      </c>
      <c r="JZ6">
        <v>0</v>
      </c>
      <c r="KA6">
        <v>0</v>
      </c>
      <c r="KB6" s="67"/>
      <c r="KC6" t="s">
        <v>1951</v>
      </c>
      <c r="KD6">
        <v>0</v>
      </c>
      <c r="KE6">
        <v>0</v>
      </c>
      <c r="KF6">
        <v>1</v>
      </c>
      <c r="KG6">
        <v>0</v>
      </c>
      <c r="KH6">
        <v>0</v>
      </c>
      <c r="KI6">
        <v>0</v>
      </c>
      <c r="KJ6">
        <v>0</v>
      </c>
      <c r="KK6">
        <v>0</v>
      </c>
      <c r="KL6">
        <v>0</v>
      </c>
      <c r="KM6">
        <v>0</v>
      </c>
      <c r="KN6" t="s">
        <v>1915</v>
      </c>
      <c r="KY6" t="s">
        <v>1915</v>
      </c>
      <c r="LK6" s="67"/>
      <c r="NC6" t="s">
        <v>1953</v>
      </c>
      <c r="ND6">
        <v>0</v>
      </c>
      <c r="NE6">
        <v>0</v>
      </c>
      <c r="NF6">
        <v>0</v>
      </c>
      <c r="NG6">
        <v>0</v>
      </c>
      <c r="NH6">
        <v>1</v>
      </c>
      <c r="NI6">
        <v>0</v>
      </c>
      <c r="NJ6">
        <v>0</v>
      </c>
      <c r="NK6">
        <v>0</v>
      </c>
      <c r="NL6">
        <v>0</v>
      </c>
      <c r="NM6">
        <v>0</v>
      </c>
      <c r="NN6">
        <v>0</v>
      </c>
      <c r="NP6">
        <v>0</v>
      </c>
      <c r="NQ6" s="67"/>
      <c r="NR6" t="s">
        <v>1915</v>
      </c>
      <c r="NY6" t="s">
        <v>1915</v>
      </c>
      <c r="NZ6" t="s">
        <v>1915</v>
      </c>
      <c r="OA6" t="s">
        <v>1925</v>
      </c>
      <c r="OB6">
        <v>0</v>
      </c>
      <c r="OC6">
        <v>0</v>
      </c>
      <c r="OD6">
        <v>0</v>
      </c>
      <c r="OF6">
        <v>0</v>
      </c>
      <c r="OG6">
        <v>1</v>
      </c>
      <c r="OH6" s="67"/>
      <c r="OI6" t="s">
        <v>1952</v>
      </c>
      <c r="OJ6">
        <v>0</v>
      </c>
      <c r="OK6">
        <v>0</v>
      </c>
      <c r="OL6">
        <v>1</v>
      </c>
      <c r="OM6">
        <v>0</v>
      </c>
      <c r="ON6">
        <v>0</v>
      </c>
      <c r="OO6">
        <v>1</v>
      </c>
      <c r="OP6">
        <v>0</v>
      </c>
      <c r="OQ6">
        <v>0</v>
      </c>
      <c r="OS6">
        <v>0</v>
      </c>
      <c r="OT6">
        <v>0</v>
      </c>
      <c r="OU6" t="s">
        <v>4464</v>
      </c>
      <c r="OW6">
        <v>1</v>
      </c>
      <c r="PM6" t="s">
        <v>4493</v>
      </c>
      <c r="PP6">
        <v>1</v>
      </c>
    </row>
    <row r="7" spans="1:448" x14ac:dyDescent="0.25">
      <c r="A7" t="s">
        <v>1903</v>
      </c>
      <c r="C7" t="s">
        <v>1904</v>
      </c>
      <c r="D7" s="69" t="s">
        <v>314</v>
      </c>
      <c r="E7" t="s">
        <v>1902</v>
      </c>
      <c r="F7" t="s">
        <v>315</v>
      </c>
      <c r="G7" t="s">
        <v>1946</v>
      </c>
      <c r="H7" t="s">
        <v>317</v>
      </c>
      <c r="I7" t="s">
        <v>4585</v>
      </c>
      <c r="J7">
        <v>0</v>
      </c>
      <c r="K7">
        <v>0</v>
      </c>
      <c r="L7" t="s">
        <v>1909</v>
      </c>
      <c r="M7">
        <v>1</v>
      </c>
      <c r="N7">
        <v>0</v>
      </c>
      <c r="O7">
        <v>0</v>
      </c>
      <c r="P7">
        <v>0</v>
      </c>
      <c r="Q7" s="67"/>
      <c r="R7" t="s">
        <v>402</v>
      </c>
      <c r="S7">
        <v>0</v>
      </c>
      <c r="T7">
        <v>1</v>
      </c>
      <c r="U7">
        <v>1</v>
      </c>
      <c r="V7">
        <v>0</v>
      </c>
      <c r="AB7" s="67"/>
      <c r="AC7" t="s">
        <v>339</v>
      </c>
      <c r="AD7">
        <v>1</v>
      </c>
      <c r="AE7">
        <v>0</v>
      </c>
      <c r="AF7">
        <v>0</v>
      </c>
      <c r="AG7">
        <v>0</v>
      </c>
      <c r="AH7">
        <v>0</v>
      </c>
      <c r="AI7">
        <v>0</v>
      </c>
      <c r="AJ7" t="s">
        <v>383</v>
      </c>
      <c r="AK7" t="s">
        <v>1915</v>
      </c>
      <c r="AL7" s="67"/>
      <c r="AM7" t="s">
        <v>339</v>
      </c>
      <c r="AN7">
        <v>1</v>
      </c>
      <c r="AO7">
        <v>0</v>
      </c>
      <c r="AP7">
        <v>0</v>
      </c>
      <c r="AQ7">
        <v>0</v>
      </c>
      <c r="AR7">
        <v>0</v>
      </c>
      <c r="AS7">
        <v>0</v>
      </c>
      <c r="AT7" t="s">
        <v>1954</v>
      </c>
      <c r="AU7" t="s">
        <v>1915</v>
      </c>
      <c r="AV7" s="67"/>
      <c r="BT7" s="67"/>
      <c r="BU7" t="s">
        <v>384</v>
      </c>
      <c r="BV7">
        <v>1</v>
      </c>
      <c r="BW7">
        <v>0</v>
      </c>
      <c r="BX7">
        <v>0</v>
      </c>
      <c r="BY7">
        <v>0</v>
      </c>
      <c r="BZ7">
        <v>0</v>
      </c>
      <c r="CA7">
        <v>0</v>
      </c>
      <c r="CB7">
        <v>0</v>
      </c>
      <c r="CC7">
        <v>0</v>
      </c>
      <c r="CD7">
        <v>0</v>
      </c>
      <c r="CE7">
        <v>0</v>
      </c>
      <c r="CF7">
        <v>0</v>
      </c>
      <c r="CG7">
        <v>0</v>
      </c>
      <c r="CH7">
        <v>0</v>
      </c>
      <c r="CI7">
        <v>0</v>
      </c>
      <c r="CJ7">
        <v>0</v>
      </c>
      <c r="CK7" t="s">
        <v>1909</v>
      </c>
      <c r="CL7">
        <v>1</v>
      </c>
      <c r="CM7">
        <v>0</v>
      </c>
      <c r="CN7">
        <v>0</v>
      </c>
      <c r="CO7">
        <v>0</v>
      </c>
      <c r="CP7">
        <v>0</v>
      </c>
      <c r="CQ7" t="s">
        <v>384</v>
      </c>
      <c r="CR7">
        <v>1</v>
      </c>
      <c r="CS7">
        <v>0</v>
      </c>
      <c r="CT7">
        <v>0</v>
      </c>
      <c r="CU7">
        <v>0</v>
      </c>
      <c r="CV7">
        <v>0</v>
      </c>
      <c r="CW7">
        <v>0</v>
      </c>
      <c r="CX7">
        <v>0</v>
      </c>
      <c r="CY7">
        <v>0</v>
      </c>
      <c r="CZ7">
        <v>0</v>
      </c>
      <c r="DA7">
        <v>0</v>
      </c>
      <c r="DB7">
        <v>0</v>
      </c>
      <c r="DC7">
        <v>0</v>
      </c>
      <c r="DD7">
        <v>0</v>
      </c>
      <c r="DE7">
        <v>0</v>
      </c>
      <c r="DF7">
        <v>0</v>
      </c>
      <c r="DG7" t="s">
        <v>1909</v>
      </c>
      <c r="DH7">
        <v>1</v>
      </c>
      <c r="DI7">
        <v>0</v>
      </c>
      <c r="DJ7">
        <v>0</v>
      </c>
      <c r="DK7">
        <v>0</v>
      </c>
      <c r="DL7">
        <v>0</v>
      </c>
      <c r="EI7" s="67"/>
      <c r="EJ7" t="s">
        <v>344</v>
      </c>
      <c r="EK7" t="s">
        <v>345</v>
      </c>
      <c r="EL7" t="s">
        <v>423</v>
      </c>
      <c r="EM7" t="s">
        <v>345</v>
      </c>
      <c r="EP7" t="s">
        <v>4205</v>
      </c>
      <c r="ES7">
        <v>1</v>
      </c>
      <c r="FH7" s="67"/>
      <c r="FI7" t="s">
        <v>347</v>
      </c>
      <c r="FJ7">
        <v>1</v>
      </c>
      <c r="FK7">
        <v>0</v>
      </c>
      <c r="FL7">
        <v>0</v>
      </c>
      <c r="FM7">
        <v>0</v>
      </c>
      <c r="FN7">
        <v>0</v>
      </c>
      <c r="FO7">
        <v>0</v>
      </c>
      <c r="FP7">
        <v>0</v>
      </c>
      <c r="FQ7">
        <v>0</v>
      </c>
      <c r="FR7">
        <v>0</v>
      </c>
      <c r="FS7" t="s">
        <v>426</v>
      </c>
      <c r="FT7">
        <v>1</v>
      </c>
      <c r="FU7">
        <v>0</v>
      </c>
      <c r="FV7">
        <v>1</v>
      </c>
      <c r="FW7">
        <v>1</v>
      </c>
      <c r="FX7">
        <v>1</v>
      </c>
      <c r="FY7">
        <v>1</v>
      </c>
      <c r="FZ7">
        <v>0</v>
      </c>
      <c r="GA7">
        <v>0</v>
      </c>
      <c r="GB7">
        <v>0</v>
      </c>
      <c r="GC7">
        <v>0</v>
      </c>
      <c r="GD7">
        <v>0</v>
      </c>
      <c r="GE7">
        <v>0</v>
      </c>
      <c r="GF7">
        <v>0</v>
      </c>
      <c r="GG7">
        <v>0</v>
      </c>
      <c r="GH7">
        <v>0</v>
      </c>
      <c r="GI7" t="s">
        <v>427</v>
      </c>
      <c r="GJ7" t="s">
        <v>351</v>
      </c>
      <c r="GK7" t="s">
        <v>352</v>
      </c>
      <c r="GL7" s="67"/>
      <c r="GM7" t="s">
        <v>428</v>
      </c>
      <c r="GN7">
        <v>0</v>
      </c>
      <c r="GO7">
        <v>0</v>
      </c>
      <c r="GP7">
        <v>0</v>
      </c>
      <c r="GQ7">
        <v>0</v>
      </c>
      <c r="GR7">
        <v>0</v>
      </c>
      <c r="GS7">
        <v>0</v>
      </c>
      <c r="GT7">
        <v>0</v>
      </c>
      <c r="GU7">
        <v>0</v>
      </c>
      <c r="GV7" t="s">
        <v>430</v>
      </c>
      <c r="GW7">
        <v>1</v>
      </c>
      <c r="GX7">
        <v>0</v>
      </c>
      <c r="GY7">
        <v>1</v>
      </c>
      <c r="GZ7">
        <v>1</v>
      </c>
      <c r="HA7">
        <v>1</v>
      </c>
      <c r="HB7">
        <v>1</v>
      </c>
      <c r="HC7">
        <v>0</v>
      </c>
      <c r="HD7">
        <v>0</v>
      </c>
      <c r="HE7">
        <v>0</v>
      </c>
      <c r="HF7">
        <v>0</v>
      </c>
      <c r="HG7">
        <v>1</v>
      </c>
      <c r="HH7">
        <v>0</v>
      </c>
      <c r="HJ7">
        <v>0</v>
      </c>
      <c r="HK7" t="s">
        <v>355</v>
      </c>
      <c r="HL7" t="s">
        <v>351</v>
      </c>
      <c r="HM7" t="s">
        <v>408</v>
      </c>
      <c r="HN7" s="67"/>
      <c r="IO7" s="67"/>
      <c r="IP7" t="s">
        <v>355</v>
      </c>
      <c r="IT7">
        <v>1</v>
      </c>
      <c r="IU7" t="s">
        <v>2271</v>
      </c>
      <c r="IV7">
        <v>1</v>
      </c>
      <c r="JB7" t="s">
        <v>355</v>
      </c>
      <c r="JH7">
        <v>1</v>
      </c>
      <c r="JI7" t="s">
        <v>1959</v>
      </c>
      <c r="JJ7">
        <v>1</v>
      </c>
      <c r="JK7">
        <v>0</v>
      </c>
      <c r="JL7">
        <v>0</v>
      </c>
      <c r="JM7">
        <v>0</v>
      </c>
      <c r="JN7">
        <v>0</v>
      </c>
      <c r="JO7">
        <v>0</v>
      </c>
      <c r="JP7">
        <v>0</v>
      </c>
      <c r="JQ7" t="s">
        <v>324</v>
      </c>
      <c r="JR7">
        <v>0</v>
      </c>
      <c r="JS7">
        <v>1</v>
      </c>
      <c r="JU7">
        <v>0</v>
      </c>
      <c r="JV7">
        <v>0</v>
      </c>
      <c r="JW7" t="s">
        <v>1934</v>
      </c>
      <c r="JX7">
        <v>0</v>
      </c>
      <c r="JY7">
        <v>1</v>
      </c>
      <c r="JZ7">
        <v>0</v>
      </c>
      <c r="KA7">
        <v>0</v>
      </c>
      <c r="KB7" s="67"/>
      <c r="KC7" t="s">
        <v>1960</v>
      </c>
      <c r="KD7">
        <v>0</v>
      </c>
      <c r="KE7">
        <v>0</v>
      </c>
      <c r="KF7">
        <v>1</v>
      </c>
      <c r="KG7">
        <v>0</v>
      </c>
      <c r="KH7">
        <v>1</v>
      </c>
      <c r="KI7">
        <v>0</v>
      </c>
      <c r="KJ7">
        <v>1</v>
      </c>
      <c r="KK7">
        <v>0</v>
      </c>
      <c r="KL7">
        <v>0</v>
      </c>
      <c r="KM7">
        <v>0</v>
      </c>
      <c r="KN7" t="s">
        <v>1915</v>
      </c>
      <c r="KY7" t="s">
        <v>1915</v>
      </c>
      <c r="LK7" s="67"/>
      <c r="NC7" t="s">
        <v>1953</v>
      </c>
      <c r="ND7">
        <v>0</v>
      </c>
      <c r="NE7">
        <v>0</v>
      </c>
      <c r="NF7">
        <v>0</v>
      </c>
      <c r="NG7">
        <v>0</v>
      </c>
      <c r="NH7">
        <v>1</v>
      </c>
      <c r="NI7">
        <v>0</v>
      </c>
      <c r="NJ7">
        <v>0</v>
      </c>
      <c r="NK7">
        <v>0</v>
      </c>
      <c r="NL7">
        <v>0</v>
      </c>
      <c r="NM7">
        <v>0</v>
      </c>
      <c r="NN7">
        <v>0</v>
      </c>
      <c r="NP7">
        <v>0</v>
      </c>
      <c r="NQ7" s="67"/>
      <c r="NR7" t="s">
        <v>1915</v>
      </c>
      <c r="NY7" t="s">
        <v>1915</v>
      </c>
      <c r="NZ7" t="s">
        <v>1915</v>
      </c>
      <c r="OA7" t="s">
        <v>1962</v>
      </c>
      <c r="OB7">
        <v>0</v>
      </c>
      <c r="OC7">
        <v>1</v>
      </c>
      <c r="OD7">
        <v>0</v>
      </c>
      <c r="OF7">
        <v>0</v>
      </c>
      <c r="OG7">
        <v>0</v>
      </c>
      <c r="OH7" s="67"/>
      <c r="OI7" t="s">
        <v>1961</v>
      </c>
      <c r="OJ7">
        <v>0</v>
      </c>
      <c r="OK7">
        <v>0</v>
      </c>
      <c r="OL7">
        <v>1</v>
      </c>
      <c r="OM7">
        <v>1</v>
      </c>
      <c r="ON7">
        <v>1</v>
      </c>
      <c r="OO7">
        <v>0</v>
      </c>
      <c r="OP7">
        <v>0</v>
      </c>
      <c r="OQ7">
        <v>0</v>
      </c>
      <c r="OS7">
        <v>0</v>
      </c>
      <c r="OT7">
        <v>0</v>
      </c>
      <c r="OU7" t="s">
        <v>4464</v>
      </c>
      <c r="OW7">
        <v>1</v>
      </c>
      <c r="PM7" t="s">
        <v>4493</v>
      </c>
      <c r="PP7">
        <v>1</v>
      </c>
    </row>
    <row r="8" spans="1:448" x14ac:dyDescent="0.25">
      <c r="A8" t="s">
        <v>1903</v>
      </c>
      <c r="C8" t="s">
        <v>1963</v>
      </c>
      <c r="D8" s="69" t="s">
        <v>314</v>
      </c>
      <c r="E8" t="s">
        <v>1902</v>
      </c>
      <c r="F8" t="s">
        <v>315</v>
      </c>
      <c r="G8" t="s">
        <v>442</v>
      </c>
      <c r="H8" t="s">
        <v>317</v>
      </c>
      <c r="I8" t="s">
        <v>4585</v>
      </c>
      <c r="J8">
        <v>1</v>
      </c>
      <c r="K8">
        <v>2</v>
      </c>
      <c r="L8" t="s">
        <v>1909</v>
      </c>
      <c r="M8">
        <v>1</v>
      </c>
      <c r="N8">
        <v>0</v>
      </c>
      <c r="O8">
        <v>0</v>
      </c>
      <c r="P8">
        <v>0</v>
      </c>
      <c r="Q8" s="67"/>
      <c r="R8" t="s">
        <v>402</v>
      </c>
      <c r="S8">
        <v>0</v>
      </c>
      <c r="T8">
        <v>1</v>
      </c>
      <c r="U8">
        <v>1</v>
      </c>
      <c r="V8">
        <v>0</v>
      </c>
      <c r="AB8" s="67"/>
      <c r="AC8" t="s">
        <v>339</v>
      </c>
      <c r="AD8">
        <v>1</v>
      </c>
      <c r="AE8">
        <v>0</v>
      </c>
      <c r="AF8">
        <v>0</v>
      </c>
      <c r="AG8">
        <v>0</v>
      </c>
      <c r="AH8">
        <v>0</v>
      </c>
      <c r="AI8">
        <v>0</v>
      </c>
      <c r="AJ8" t="s">
        <v>403</v>
      </c>
      <c r="AK8" t="s">
        <v>1915</v>
      </c>
      <c r="AL8" s="67"/>
      <c r="AM8" t="s">
        <v>339</v>
      </c>
      <c r="AN8">
        <v>1</v>
      </c>
      <c r="AO8">
        <v>0</v>
      </c>
      <c r="AP8">
        <v>0</v>
      </c>
      <c r="AQ8">
        <v>0</v>
      </c>
      <c r="AR8">
        <v>0</v>
      </c>
      <c r="AS8">
        <v>0</v>
      </c>
      <c r="AT8" t="s">
        <v>403</v>
      </c>
      <c r="AU8" t="s">
        <v>1915</v>
      </c>
      <c r="AV8" s="67"/>
      <c r="BT8" s="67"/>
      <c r="BU8" t="s">
        <v>443</v>
      </c>
      <c r="BV8">
        <v>1</v>
      </c>
      <c r="BW8">
        <v>0</v>
      </c>
      <c r="BX8">
        <v>1</v>
      </c>
      <c r="BY8">
        <v>0</v>
      </c>
      <c r="BZ8">
        <v>0</v>
      </c>
      <c r="CA8">
        <v>1</v>
      </c>
      <c r="CB8">
        <v>0</v>
      </c>
      <c r="CC8">
        <v>0</v>
      </c>
      <c r="CD8">
        <v>0</v>
      </c>
      <c r="CE8">
        <v>0</v>
      </c>
      <c r="CF8">
        <v>0</v>
      </c>
      <c r="CG8">
        <v>0</v>
      </c>
      <c r="CH8">
        <v>0</v>
      </c>
      <c r="CI8">
        <v>0</v>
      </c>
      <c r="CJ8">
        <v>0</v>
      </c>
      <c r="CK8" t="s">
        <v>1909</v>
      </c>
      <c r="CL8">
        <v>1</v>
      </c>
      <c r="CM8">
        <v>0</v>
      </c>
      <c r="CN8">
        <v>0</v>
      </c>
      <c r="CO8">
        <v>0</v>
      </c>
      <c r="CP8">
        <v>0</v>
      </c>
      <c r="CQ8" t="s">
        <v>384</v>
      </c>
      <c r="CR8">
        <v>1</v>
      </c>
      <c r="CS8">
        <v>0</v>
      </c>
      <c r="CT8">
        <v>0</v>
      </c>
      <c r="CU8">
        <v>0</v>
      </c>
      <c r="CV8">
        <v>0</v>
      </c>
      <c r="CW8">
        <v>0</v>
      </c>
      <c r="CX8">
        <v>0</v>
      </c>
      <c r="CY8">
        <v>0</v>
      </c>
      <c r="CZ8">
        <v>0</v>
      </c>
      <c r="DA8">
        <v>0</v>
      </c>
      <c r="DB8">
        <v>0</v>
      </c>
      <c r="DC8">
        <v>0</v>
      </c>
      <c r="DD8">
        <v>0</v>
      </c>
      <c r="DE8">
        <v>0</v>
      </c>
      <c r="DF8">
        <v>0</v>
      </c>
      <c r="DG8" t="s">
        <v>1909</v>
      </c>
      <c r="DH8">
        <v>1</v>
      </c>
      <c r="DI8">
        <v>0</v>
      </c>
      <c r="DJ8">
        <v>0</v>
      </c>
      <c r="DK8">
        <v>0</v>
      </c>
      <c r="DL8">
        <v>0</v>
      </c>
      <c r="EI8" s="67"/>
      <c r="EJ8" t="s">
        <v>344</v>
      </c>
      <c r="EK8" t="s">
        <v>385</v>
      </c>
      <c r="EL8" t="s">
        <v>404</v>
      </c>
      <c r="EM8" t="s">
        <v>385</v>
      </c>
      <c r="EP8" t="s">
        <v>4202</v>
      </c>
      <c r="ER8">
        <v>1</v>
      </c>
      <c r="FH8" s="67"/>
      <c r="FI8" t="s">
        <v>347</v>
      </c>
      <c r="FJ8">
        <v>1</v>
      </c>
      <c r="FK8">
        <v>0</v>
      </c>
      <c r="FL8">
        <v>0</v>
      </c>
      <c r="FM8">
        <v>0</v>
      </c>
      <c r="FN8">
        <v>0</v>
      </c>
      <c r="FO8">
        <v>0</v>
      </c>
      <c r="FP8">
        <v>0</v>
      </c>
      <c r="FQ8">
        <v>0</v>
      </c>
      <c r="FR8">
        <v>0</v>
      </c>
      <c r="FS8" t="s">
        <v>446</v>
      </c>
      <c r="FT8">
        <v>1</v>
      </c>
      <c r="FU8">
        <v>0</v>
      </c>
      <c r="FV8">
        <v>1</v>
      </c>
      <c r="FW8">
        <v>0</v>
      </c>
      <c r="FX8">
        <v>0</v>
      </c>
      <c r="FY8">
        <v>1</v>
      </c>
      <c r="FZ8">
        <v>0</v>
      </c>
      <c r="GA8">
        <v>0</v>
      </c>
      <c r="GB8">
        <v>0</v>
      </c>
      <c r="GC8">
        <v>0</v>
      </c>
      <c r="GD8">
        <v>0</v>
      </c>
      <c r="GE8">
        <v>0</v>
      </c>
      <c r="GF8">
        <v>0</v>
      </c>
      <c r="GG8">
        <v>0</v>
      </c>
      <c r="GH8">
        <v>0</v>
      </c>
      <c r="GI8" t="s">
        <v>389</v>
      </c>
      <c r="GJ8" t="s">
        <v>447</v>
      </c>
      <c r="GK8" t="s">
        <v>352</v>
      </c>
      <c r="GL8" s="67"/>
      <c r="GM8" t="s">
        <v>448</v>
      </c>
      <c r="GN8">
        <v>0</v>
      </c>
      <c r="GO8">
        <v>1</v>
      </c>
      <c r="GP8">
        <v>0</v>
      </c>
      <c r="GQ8">
        <v>0</v>
      </c>
      <c r="GR8">
        <v>0</v>
      </c>
      <c r="GS8">
        <v>0</v>
      </c>
      <c r="GT8">
        <v>0</v>
      </c>
      <c r="GU8">
        <v>0</v>
      </c>
      <c r="GV8" t="s">
        <v>450</v>
      </c>
      <c r="GW8">
        <v>1</v>
      </c>
      <c r="GX8">
        <v>0</v>
      </c>
      <c r="GY8">
        <v>1</v>
      </c>
      <c r="GZ8">
        <v>0</v>
      </c>
      <c r="HA8">
        <v>0</v>
      </c>
      <c r="HB8">
        <v>1</v>
      </c>
      <c r="HC8">
        <v>0</v>
      </c>
      <c r="HD8">
        <v>0</v>
      </c>
      <c r="HE8">
        <v>0</v>
      </c>
      <c r="HF8">
        <v>0</v>
      </c>
      <c r="HG8">
        <v>0</v>
      </c>
      <c r="HH8">
        <v>1</v>
      </c>
      <c r="HJ8">
        <v>0</v>
      </c>
      <c r="HK8" t="s">
        <v>427</v>
      </c>
      <c r="HL8" t="s">
        <v>447</v>
      </c>
      <c r="HM8" t="s">
        <v>355</v>
      </c>
      <c r="HN8" s="67"/>
      <c r="IO8" s="67"/>
      <c r="IP8" t="s">
        <v>355</v>
      </c>
      <c r="IT8">
        <v>1</v>
      </c>
      <c r="IU8" t="s">
        <v>355</v>
      </c>
      <c r="JA8">
        <v>1</v>
      </c>
      <c r="JB8" t="s">
        <v>355</v>
      </c>
      <c r="JH8">
        <v>1</v>
      </c>
      <c r="JI8" t="s">
        <v>355</v>
      </c>
      <c r="JJ8">
        <v>0</v>
      </c>
      <c r="JK8">
        <v>0</v>
      </c>
      <c r="JL8">
        <v>0</v>
      </c>
      <c r="JM8">
        <v>0</v>
      </c>
      <c r="JN8">
        <v>0</v>
      </c>
      <c r="JO8">
        <v>0</v>
      </c>
      <c r="JP8">
        <v>1</v>
      </c>
      <c r="JQ8" t="s">
        <v>355</v>
      </c>
      <c r="JR8">
        <v>0</v>
      </c>
      <c r="JS8">
        <v>0</v>
      </c>
      <c r="JU8">
        <v>0</v>
      </c>
      <c r="JV8">
        <v>1</v>
      </c>
      <c r="JW8" t="s">
        <v>1934</v>
      </c>
      <c r="JX8">
        <v>0</v>
      </c>
      <c r="JY8">
        <v>1</v>
      </c>
      <c r="JZ8">
        <v>0</v>
      </c>
      <c r="KA8">
        <v>0</v>
      </c>
      <c r="KB8" s="67"/>
      <c r="KC8" t="s">
        <v>1967</v>
      </c>
      <c r="KD8">
        <v>0</v>
      </c>
      <c r="KE8">
        <v>0</v>
      </c>
      <c r="KF8">
        <v>1</v>
      </c>
      <c r="KG8">
        <v>0</v>
      </c>
      <c r="KH8">
        <v>1</v>
      </c>
      <c r="KI8">
        <v>1</v>
      </c>
      <c r="KJ8">
        <v>0</v>
      </c>
      <c r="KK8">
        <v>0</v>
      </c>
      <c r="KL8">
        <v>0</v>
      </c>
      <c r="KM8">
        <v>0</v>
      </c>
      <c r="KN8" t="s">
        <v>1902</v>
      </c>
      <c r="KO8" t="s">
        <v>1968</v>
      </c>
      <c r="KP8">
        <v>0</v>
      </c>
      <c r="KQ8">
        <v>0</v>
      </c>
      <c r="KR8">
        <v>0</v>
      </c>
      <c r="KS8">
        <v>1</v>
      </c>
      <c r="KT8">
        <v>1</v>
      </c>
      <c r="KW8">
        <v>0</v>
      </c>
      <c r="KX8">
        <v>0</v>
      </c>
      <c r="KY8" t="s">
        <v>1915</v>
      </c>
      <c r="LK8" s="67"/>
      <c r="NC8" t="s">
        <v>1970</v>
      </c>
      <c r="ND8">
        <v>0</v>
      </c>
      <c r="NE8">
        <v>0</v>
      </c>
      <c r="NF8">
        <v>0</v>
      </c>
      <c r="NG8">
        <v>1</v>
      </c>
      <c r="NH8">
        <v>0</v>
      </c>
      <c r="NI8">
        <v>0</v>
      </c>
      <c r="NJ8">
        <v>1</v>
      </c>
      <c r="NK8">
        <v>0</v>
      </c>
      <c r="NL8">
        <v>0</v>
      </c>
      <c r="NM8">
        <v>0</v>
      </c>
      <c r="NN8">
        <v>0</v>
      </c>
      <c r="NP8">
        <v>0</v>
      </c>
      <c r="NQ8" s="67"/>
      <c r="NR8" t="s">
        <v>1902</v>
      </c>
      <c r="NS8" t="s">
        <v>355</v>
      </c>
      <c r="NT8">
        <v>0</v>
      </c>
      <c r="NU8">
        <v>0</v>
      </c>
      <c r="NV8">
        <v>0</v>
      </c>
      <c r="NW8">
        <v>0</v>
      </c>
      <c r="NX8">
        <v>1</v>
      </c>
      <c r="NY8" t="s">
        <v>1915</v>
      </c>
      <c r="NZ8" t="s">
        <v>1915</v>
      </c>
      <c r="OA8" t="s">
        <v>1925</v>
      </c>
      <c r="OB8">
        <v>0</v>
      </c>
      <c r="OC8">
        <v>0</v>
      </c>
      <c r="OD8">
        <v>0</v>
      </c>
      <c r="OF8">
        <v>0</v>
      </c>
      <c r="OG8">
        <v>1</v>
      </c>
      <c r="OH8" s="67"/>
      <c r="OI8" t="s">
        <v>1969</v>
      </c>
      <c r="OJ8">
        <v>0</v>
      </c>
      <c r="OK8">
        <v>1</v>
      </c>
      <c r="OL8">
        <v>0</v>
      </c>
      <c r="OM8">
        <v>1</v>
      </c>
      <c r="ON8">
        <v>0</v>
      </c>
      <c r="OO8">
        <v>1</v>
      </c>
      <c r="OP8">
        <v>1</v>
      </c>
      <c r="OQ8">
        <v>0</v>
      </c>
      <c r="OS8">
        <v>0</v>
      </c>
      <c r="OT8">
        <v>0</v>
      </c>
      <c r="OU8" t="s">
        <v>4464</v>
      </c>
      <c r="OW8">
        <v>1</v>
      </c>
      <c r="PM8" t="s">
        <v>4493</v>
      </c>
      <c r="PP8">
        <v>1</v>
      </c>
    </row>
    <row r="9" spans="1:448" x14ac:dyDescent="0.25">
      <c r="A9" t="s">
        <v>1980</v>
      </c>
      <c r="C9" t="s">
        <v>1904</v>
      </c>
      <c r="D9" s="68" t="s">
        <v>681</v>
      </c>
      <c r="E9" t="s">
        <v>1902</v>
      </c>
      <c r="F9" t="s">
        <v>315</v>
      </c>
      <c r="G9" t="s">
        <v>1907</v>
      </c>
      <c r="H9" t="s">
        <v>317</v>
      </c>
      <c r="I9" t="s">
        <v>4585</v>
      </c>
      <c r="J9">
        <v>0</v>
      </c>
      <c r="K9">
        <v>2</v>
      </c>
      <c r="L9" t="s">
        <v>1909</v>
      </c>
      <c r="M9">
        <v>1</v>
      </c>
      <c r="N9">
        <v>0</v>
      </c>
      <c r="O9">
        <v>0</v>
      </c>
      <c r="P9">
        <v>0</v>
      </c>
      <c r="Q9" s="67"/>
      <c r="R9" t="s">
        <v>1909</v>
      </c>
      <c r="S9">
        <v>1</v>
      </c>
      <c r="T9">
        <v>0</v>
      </c>
      <c r="U9">
        <v>0</v>
      </c>
      <c r="V9">
        <v>0</v>
      </c>
      <c r="W9" t="s">
        <v>465</v>
      </c>
      <c r="X9">
        <v>1</v>
      </c>
      <c r="Y9">
        <v>1</v>
      </c>
      <c r="Z9">
        <v>1</v>
      </c>
      <c r="AA9">
        <v>0</v>
      </c>
      <c r="AB9" s="67"/>
      <c r="AL9" s="67"/>
      <c r="AV9" s="67"/>
      <c r="BT9" s="67"/>
      <c r="EI9" s="67"/>
      <c r="FH9" s="67"/>
      <c r="GL9" s="67"/>
      <c r="HN9" s="67"/>
      <c r="IO9" s="67"/>
      <c r="IP9" t="s">
        <v>2271</v>
      </c>
      <c r="IQ9">
        <v>1</v>
      </c>
      <c r="IU9" t="s">
        <v>355</v>
      </c>
      <c r="JA9">
        <v>1</v>
      </c>
      <c r="JB9" t="s">
        <v>355</v>
      </c>
      <c r="JH9">
        <v>1</v>
      </c>
      <c r="JI9" t="s">
        <v>355</v>
      </c>
      <c r="JJ9">
        <v>0</v>
      </c>
      <c r="JK9">
        <v>0</v>
      </c>
      <c r="JL9">
        <v>0</v>
      </c>
      <c r="JM9">
        <v>0</v>
      </c>
      <c r="JN9">
        <v>0</v>
      </c>
      <c r="JO9">
        <v>0</v>
      </c>
      <c r="JP9">
        <v>1</v>
      </c>
      <c r="JQ9" t="s">
        <v>4360</v>
      </c>
      <c r="JR9">
        <v>0</v>
      </c>
      <c r="JS9">
        <v>1</v>
      </c>
      <c r="JU9">
        <v>0</v>
      </c>
      <c r="JV9">
        <v>0</v>
      </c>
      <c r="JW9" t="s">
        <v>1973</v>
      </c>
      <c r="JX9">
        <v>1</v>
      </c>
      <c r="JY9">
        <v>1</v>
      </c>
      <c r="JZ9">
        <v>0</v>
      </c>
      <c r="KA9">
        <v>0</v>
      </c>
      <c r="KB9" s="67"/>
      <c r="KC9" t="s">
        <v>1943</v>
      </c>
      <c r="KD9">
        <v>1</v>
      </c>
      <c r="KE9">
        <v>0</v>
      </c>
      <c r="KF9">
        <v>0</v>
      </c>
      <c r="KG9">
        <v>0</v>
      </c>
      <c r="KH9">
        <v>0</v>
      </c>
      <c r="KI9">
        <v>0</v>
      </c>
      <c r="KJ9">
        <v>0</v>
      </c>
      <c r="KK9">
        <v>0</v>
      </c>
      <c r="KL9">
        <v>0</v>
      </c>
      <c r="KM9">
        <v>0</v>
      </c>
      <c r="KN9" t="s">
        <v>1915</v>
      </c>
      <c r="KY9" t="s">
        <v>1915</v>
      </c>
      <c r="LK9" s="67"/>
      <c r="NC9" t="s">
        <v>1975</v>
      </c>
      <c r="ND9">
        <v>0</v>
      </c>
      <c r="NE9">
        <v>0</v>
      </c>
      <c r="NF9">
        <v>0</v>
      </c>
      <c r="NG9">
        <v>0</v>
      </c>
      <c r="NH9">
        <v>1</v>
      </c>
      <c r="NI9">
        <v>1</v>
      </c>
      <c r="NJ9">
        <v>0</v>
      </c>
      <c r="NK9">
        <v>0</v>
      </c>
      <c r="NL9">
        <v>0</v>
      </c>
      <c r="NM9">
        <v>0</v>
      </c>
      <c r="NN9">
        <v>0</v>
      </c>
      <c r="NP9">
        <v>0</v>
      </c>
      <c r="NQ9" s="67"/>
      <c r="NR9" t="s">
        <v>1915</v>
      </c>
      <c r="NY9" t="s">
        <v>355</v>
      </c>
      <c r="NZ9" t="s">
        <v>1915</v>
      </c>
      <c r="OB9">
        <v>0</v>
      </c>
      <c r="OC9">
        <v>0</v>
      </c>
      <c r="OD9">
        <v>0</v>
      </c>
      <c r="OF9">
        <v>0</v>
      </c>
      <c r="OG9">
        <v>0</v>
      </c>
      <c r="OH9" s="67"/>
      <c r="OI9" t="s">
        <v>1974</v>
      </c>
      <c r="OJ9">
        <v>1</v>
      </c>
      <c r="OK9">
        <v>0</v>
      </c>
      <c r="OL9">
        <v>1</v>
      </c>
      <c r="OM9">
        <v>0</v>
      </c>
      <c r="ON9">
        <v>0</v>
      </c>
      <c r="OO9">
        <v>0</v>
      </c>
      <c r="OP9">
        <v>0</v>
      </c>
      <c r="OQ9">
        <v>0</v>
      </c>
      <c r="OS9">
        <v>0</v>
      </c>
      <c r="OT9">
        <v>0</v>
      </c>
      <c r="OU9" t="s">
        <v>4427</v>
      </c>
      <c r="OV9">
        <v>1</v>
      </c>
      <c r="PM9" t="s">
        <v>4494</v>
      </c>
      <c r="PQ9">
        <v>1</v>
      </c>
      <c r="PR9">
        <v>1</v>
      </c>
    </row>
    <row r="10" spans="1:448" x14ac:dyDescent="0.25">
      <c r="A10" t="s">
        <v>1980</v>
      </c>
      <c r="C10" t="s">
        <v>1904</v>
      </c>
      <c r="D10" s="69" t="s">
        <v>314</v>
      </c>
      <c r="E10" t="s">
        <v>1902</v>
      </c>
      <c r="F10" t="s">
        <v>315</v>
      </c>
      <c r="G10" t="s">
        <v>1946</v>
      </c>
      <c r="H10" t="s">
        <v>317</v>
      </c>
      <c r="I10" t="s">
        <v>4585</v>
      </c>
      <c r="J10">
        <v>0</v>
      </c>
      <c r="K10">
        <v>2</v>
      </c>
      <c r="L10" t="s">
        <v>1909</v>
      </c>
      <c r="M10">
        <v>1</v>
      </c>
      <c r="N10">
        <v>0</v>
      </c>
      <c r="O10">
        <v>0</v>
      </c>
      <c r="P10">
        <v>0</v>
      </c>
      <c r="Q10" s="67"/>
      <c r="R10" t="s">
        <v>319</v>
      </c>
      <c r="S10">
        <v>0</v>
      </c>
      <c r="T10">
        <v>1</v>
      </c>
      <c r="U10">
        <v>0</v>
      </c>
      <c r="V10">
        <v>0</v>
      </c>
      <c r="AB10" s="67"/>
      <c r="AC10" t="s">
        <v>339</v>
      </c>
      <c r="AD10">
        <v>1</v>
      </c>
      <c r="AE10">
        <v>0</v>
      </c>
      <c r="AF10">
        <v>0</v>
      </c>
      <c r="AG10">
        <v>0</v>
      </c>
      <c r="AH10">
        <v>0</v>
      </c>
      <c r="AI10">
        <v>0</v>
      </c>
      <c r="AJ10" t="s">
        <v>1977</v>
      </c>
      <c r="AK10" t="s">
        <v>1902</v>
      </c>
      <c r="AL10" s="67"/>
      <c r="AV10" s="67"/>
      <c r="BT10" s="67"/>
      <c r="BU10" t="s">
        <v>342</v>
      </c>
      <c r="BV10">
        <v>1</v>
      </c>
      <c r="BW10">
        <v>1</v>
      </c>
      <c r="BX10">
        <v>0</v>
      </c>
      <c r="BY10">
        <v>0</v>
      </c>
      <c r="BZ10">
        <v>0</v>
      </c>
      <c r="CA10">
        <v>0</v>
      </c>
      <c r="CB10">
        <v>0</v>
      </c>
      <c r="CC10">
        <v>0</v>
      </c>
      <c r="CD10">
        <v>0</v>
      </c>
      <c r="CE10">
        <v>0</v>
      </c>
      <c r="CF10">
        <v>0</v>
      </c>
      <c r="CG10">
        <v>0</v>
      </c>
      <c r="CH10">
        <v>0</v>
      </c>
      <c r="CI10">
        <v>0</v>
      </c>
      <c r="CJ10">
        <v>0</v>
      </c>
      <c r="CK10" t="s">
        <v>1909</v>
      </c>
      <c r="CL10">
        <v>1</v>
      </c>
      <c r="CM10">
        <v>0</v>
      </c>
      <c r="CN10">
        <v>0</v>
      </c>
      <c r="CO10">
        <v>0</v>
      </c>
      <c r="CP10">
        <v>0</v>
      </c>
      <c r="EI10" s="67"/>
      <c r="EJ10" t="s">
        <v>404</v>
      </c>
      <c r="EK10" t="s">
        <v>345</v>
      </c>
      <c r="EP10" t="s">
        <v>4203</v>
      </c>
      <c r="EQ10">
        <v>1</v>
      </c>
      <c r="FH10" s="67"/>
      <c r="FI10" t="s">
        <v>482</v>
      </c>
      <c r="FJ10">
        <v>0</v>
      </c>
      <c r="FK10">
        <v>0</v>
      </c>
      <c r="FL10">
        <v>0</v>
      </c>
      <c r="FM10">
        <v>0</v>
      </c>
      <c r="FN10">
        <v>0</v>
      </c>
      <c r="FO10">
        <v>1</v>
      </c>
      <c r="FP10">
        <v>0</v>
      </c>
      <c r="FQ10">
        <v>0</v>
      </c>
      <c r="FR10">
        <v>0</v>
      </c>
      <c r="FS10" t="s">
        <v>355</v>
      </c>
      <c r="FT10">
        <v>0</v>
      </c>
      <c r="FU10">
        <v>0</v>
      </c>
      <c r="FV10">
        <v>0</v>
      </c>
      <c r="FW10">
        <v>0</v>
      </c>
      <c r="FX10">
        <v>0</v>
      </c>
      <c r="FY10">
        <v>0</v>
      </c>
      <c r="FZ10">
        <v>0</v>
      </c>
      <c r="GA10">
        <v>0</v>
      </c>
      <c r="GB10">
        <v>0</v>
      </c>
      <c r="GC10">
        <v>0</v>
      </c>
      <c r="GD10">
        <v>0</v>
      </c>
      <c r="GE10">
        <v>0</v>
      </c>
      <c r="GF10">
        <v>0</v>
      </c>
      <c r="GG10">
        <v>0</v>
      </c>
      <c r="GH10">
        <v>1</v>
      </c>
      <c r="GI10" t="s">
        <v>389</v>
      </c>
      <c r="GJ10" t="s">
        <v>351</v>
      </c>
      <c r="GK10" t="s">
        <v>352</v>
      </c>
      <c r="GL10" s="67"/>
      <c r="HN10" s="67"/>
      <c r="IO10" s="67"/>
      <c r="IP10" t="s">
        <v>2271</v>
      </c>
      <c r="IQ10">
        <v>1</v>
      </c>
      <c r="IU10" t="s">
        <v>355</v>
      </c>
      <c r="JA10">
        <v>1</v>
      </c>
      <c r="JB10" t="s">
        <v>355</v>
      </c>
      <c r="JH10">
        <v>1</v>
      </c>
      <c r="JI10" t="s">
        <v>2273</v>
      </c>
      <c r="JJ10">
        <v>0</v>
      </c>
      <c r="JK10">
        <v>0</v>
      </c>
      <c r="JL10">
        <v>0</v>
      </c>
      <c r="JM10">
        <v>0</v>
      </c>
      <c r="JN10">
        <v>1</v>
      </c>
      <c r="JO10">
        <v>0</v>
      </c>
      <c r="JP10">
        <v>0</v>
      </c>
      <c r="JQ10" t="s">
        <v>324</v>
      </c>
      <c r="JR10">
        <v>0</v>
      </c>
      <c r="JS10">
        <v>1</v>
      </c>
      <c r="JU10">
        <v>0</v>
      </c>
      <c r="JV10">
        <v>0</v>
      </c>
      <c r="JW10" t="s">
        <v>1926</v>
      </c>
      <c r="JX10">
        <v>1</v>
      </c>
      <c r="JY10">
        <v>1</v>
      </c>
      <c r="JZ10">
        <v>0</v>
      </c>
      <c r="KA10">
        <v>0</v>
      </c>
      <c r="KB10" s="67"/>
      <c r="KC10" t="s">
        <v>1914</v>
      </c>
      <c r="KD10">
        <v>0</v>
      </c>
      <c r="KE10">
        <v>0</v>
      </c>
      <c r="KF10">
        <v>0</v>
      </c>
      <c r="KG10">
        <v>1</v>
      </c>
      <c r="KH10">
        <v>0</v>
      </c>
      <c r="KI10">
        <v>0</v>
      </c>
      <c r="KJ10">
        <v>0</v>
      </c>
      <c r="KK10">
        <v>0</v>
      </c>
      <c r="KL10">
        <v>0</v>
      </c>
      <c r="KM10">
        <v>0</v>
      </c>
      <c r="KN10" t="s">
        <v>1915</v>
      </c>
      <c r="KY10" t="s">
        <v>1902</v>
      </c>
      <c r="KZ10" t="s">
        <v>4374</v>
      </c>
      <c r="LA10">
        <v>0</v>
      </c>
      <c r="LB10">
        <v>0</v>
      </c>
      <c r="LC10">
        <v>0</v>
      </c>
      <c r="LD10">
        <v>0</v>
      </c>
      <c r="LE10">
        <v>0</v>
      </c>
      <c r="LF10">
        <v>0</v>
      </c>
      <c r="LG10">
        <v>1</v>
      </c>
      <c r="LI10">
        <v>0</v>
      </c>
      <c r="LJ10">
        <v>0</v>
      </c>
      <c r="LK10" s="67"/>
      <c r="NC10" t="s">
        <v>1979</v>
      </c>
      <c r="ND10">
        <v>0</v>
      </c>
      <c r="NE10">
        <v>0</v>
      </c>
      <c r="NF10">
        <v>0</v>
      </c>
      <c r="NG10">
        <v>0</v>
      </c>
      <c r="NH10">
        <v>0</v>
      </c>
      <c r="NI10">
        <v>1</v>
      </c>
      <c r="NJ10">
        <v>0</v>
      </c>
      <c r="NK10">
        <v>0</v>
      </c>
      <c r="NL10">
        <v>0</v>
      </c>
      <c r="NM10">
        <v>0</v>
      </c>
      <c r="NN10">
        <v>0</v>
      </c>
      <c r="NP10">
        <v>0</v>
      </c>
      <c r="NQ10" s="67"/>
      <c r="NR10" t="s">
        <v>1915</v>
      </c>
      <c r="NY10" t="s">
        <v>355</v>
      </c>
      <c r="NZ10" t="s">
        <v>1915</v>
      </c>
      <c r="OB10">
        <v>0</v>
      </c>
      <c r="OC10">
        <v>0</v>
      </c>
      <c r="OD10">
        <v>0</v>
      </c>
      <c r="OF10">
        <v>0</v>
      </c>
      <c r="OG10">
        <v>0</v>
      </c>
      <c r="OH10" s="67"/>
      <c r="OI10" t="s">
        <v>1974</v>
      </c>
      <c r="OJ10">
        <v>1</v>
      </c>
      <c r="OK10">
        <v>0</v>
      </c>
      <c r="OL10">
        <v>1</v>
      </c>
      <c r="OM10">
        <v>0</v>
      </c>
      <c r="ON10">
        <v>0</v>
      </c>
      <c r="OO10">
        <v>0</v>
      </c>
      <c r="OP10">
        <v>0</v>
      </c>
      <c r="OQ10">
        <v>0</v>
      </c>
      <c r="OS10">
        <v>0</v>
      </c>
      <c r="OT10">
        <v>0</v>
      </c>
      <c r="OU10" t="s">
        <v>4427</v>
      </c>
      <c r="OV10">
        <v>1</v>
      </c>
      <c r="PM10" t="s">
        <v>4096</v>
      </c>
      <c r="PQ10">
        <v>1</v>
      </c>
    </row>
    <row r="11" spans="1:448" x14ac:dyDescent="0.25">
      <c r="A11" t="s">
        <v>1980</v>
      </c>
      <c r="C11" t="s">
        <v>1963</v>
      </c>
      <c r="D11" s="69" t="s">
        <v>314</v>
      </c>
      <c r="E11" t="s">
        <v>1902</v>
      </c>
      <c r="F11" t="s">
        <v>315</v>
      </c>
      <c r="G11" t="s">
        <v>1946</v>
      </c>
      <c r="H11" t="s">
        <v>317</v>
      </c>
      <c r="I11" t="s">
        <v>4585</v>
      </c>
      <c r="J11">
        <v>1</v>
      </c>
      <c r="K11">
        <v>1</v>
      </c>
      <c r="L11" t="s">
        <v>497</v>
      </c>
      <c r="M11">
        <v>0</v>
      </c>
      <c r="N11">
        <v>1</v>
      </c>
      <c r="O11">
        <v>0</v>
      </c>
      <c r="P11">
        <v>0</v>
      </c>
      <c r="Q11" s="67"/>
      <c r="R11" t="s">
        <v>402</v>
      </c>
      <c r="S11">
        <v>0</v>
      </c>
      <c r="T11">
        <v>1</v>
      </c>
      <c r="U11">
        <v>1</v>
      </c>
      <c r="V11">
        <v>0</v>
      </c>
      <c r="AB11" s="67"/>
      <c r="AC11" t="s">
        <v>339</v>
      </c>
      <c r="AD11">
        <v>1</v>
      </c>
      <c r="AE11">
        <v>0</v>
      </c>
      <c r="AF11">
        <v>0</v>
      </c>
      <c r="AG11">
        <v>0</v>
      </c>
      <c r="AH11">
        <v>0</v>
      </c>
      <c r="AI11">
        <v>0</v>
      </c>
      <c r="AJ11" t="s">
        <v>1977</v>
      </c>
      <c r="AK11" t="s">
        <v>1915</v>
      </c>
      <c r="AL11" s="67"/>
      <c r="AM11" t="s">
        <v>339</v>
      </c>
      <c r="AN11">
        <v>1</v>
      </c>
      <c r="AO11">
        <v>0</v>
      </c>
      <c r="AP11">
        <v>0</v>
      </c>
      <c r="AQ11">
        <v>0</v>
      </c>
      <c r="AR11">
        <v>0</v>
      </c>
      <c r="AS11">
        <v>0</v>
      </c>
      <c r="AT11" t="s">
        <v>1954</v>
      </c>
      <c r="AU11" t="s">
        <v>1915</v>
      </c>
      <c r="AV11" s="67"/>
      <c r="BT11" s="67"/>
      <c r="BU11" t="s">
        <v>342</v>
      </c>
      <c r="BV11">
        <v>1</v>
      </c>
      <c r="BW11">
        <v>1</v>
      </c>
      <c r="BX11">
        <v>0</v>
      </c>
      <c r="BY11">
        <v>0</v>
      </c>
      <c r="BZ11">
        <v>0</v>
      </c>
      <c r="CA11">
        <v>0</v>
      </c>
      <c r="CB11">
        <v>0</v>
      </c>
      <c r="CC11">
        <v>0</v>
      </c>
      <c r="CD11">
        <v>0</v>
      </c>
      <c r="CE11">
        <v>0</v>
      </c>
      <c r="CF11">
        <v>0</v>
      </c>
      <c r="CG11">
        <v>0</v>
      </c>
      <c r="CH11">
        <v>0</v>
      </c>
      <c r="CI11">
        <v>0</v>
      </c>
      <c r="CJ11">
        <v>0</v>
      </c>
      <c r="CK11" t="s">
        <v>1909</v>
      </c>
      <c r="CL11">
        <v>1</v>
      </c>
      <c r="CM11">
        <v>0</v>
      </c>
      <c r="CN11">
        <v>0</v>
      </c>
      <c r="CO11">
        <v>0</v>
      </c>
      <c r="CP11">
        <v>0</v>
      </c>
      <c r="CQ11" t="s">
        <v>584</v>
      </c>
      <c r="CR11">
        <v>1</v>
      </c>
      <c r="CS11">
        <v>0</v>
      </c>
      <c r="CT11">
        <v>1</v>
      </c>
      <c r="CU11">
        <v>0</v>
      </c>
      <c r="CV11">
        <v>0</v>
      </c>
      <c r="CW11">
        <v>0</v>
      </c>
      <c r="CX11">
        <v>0</v>
      </c>
      <c r="CY11">
        <v>0</v>
      </c>
      <c r="CZ11">
        <v>0</v>
      </c>
      <c r="DA11">
        <v>0</v>
      </c>
      <c r="DB11">
        <v>0</v>
      </c>
      <c r="DC11">
        <v>0</v>
      </c>
      <c r="DD11">
        <v>0</v>
      </c>
      <c r="DE11">
        <v>0</v>
      </c>
      <c r="DF11">
        <v>0</v>
      </c>
      <c r="DG11" t="s">
        <v>499</v>
      </c>
      <c r="DH11">
        <v>0</v>
      </c>
      <c r="DI11">
        <v>0</v>
      </c>
      <c r="DJ11">
        <v>1</v>
      </c>
      <c r="DK11">
        <v>0</v>
      </c>
      <c r="DL11">
        <v>0</v>
      </c>
      <c r="EI11" s="67"/>
      <c r="EJ11" t="s">
        <v>404</v>
      </c>
      <c r="EK11" t="s">
        <v>345</v>
      </c>
      <c r="EL11" t="s">
        <v>500</v>
      </c>
      <c r="EM11" t="s">
        <v>345</v>
      </c>
      <c r="FH11" s="67"/>
      <c r="FI11" t="s">
        <v>482</v>
      </c>
      <c r="FJ11">
        <v>0</v>
      </c>
      <c r="FK11">
        <v>0</v>
      </c>
      <c r="FL11">
        <v>0</v>
      </c>
      <c r="FM11">
        <v>0</v>
      </c>
      <c r="FN11">
        <v>0</v>
      </c>
      <c r="FO11">
        <v>1</v>
      </c>
      <c r="FP11">
        <v>0</v>
      </c>
      <c r="FQ11">
        <v>0</v>
      </c>
      <c r="FR11">
        <v>0</v>
      </c>
      <c r="FS11" t="s">
        <v>503</v>
      </c>
      <c r="FT11">
        <v>1</v>
      </c>
      <c r="FU11">
        <v>0</v>
      </c>
      <c r="FV11">
        <v>0</v>
      </c>
      <c r="FW11">
        <v>0</v>
      </c>
      <c r="FX11">
        <v>0</v>
      </c>
      <c r="FY11">
        <v>0</v>
      </c>
      <c r="FZ11">
        <v>0</v>
      </c>
      <c r="GA11">
        <v>0</v>
      </c>
      <c r="GB11">
        <v>0</v>
      </c>
      <c r="GC11">
        <v>0</v>
      </c>
      <c r="GD11">
        <v>0</v>
      </c>
      <c r="GE11">
        <v>0</v>
      </c>
      <c r="GF11">
        <v>0</v>
      </c>
      <c r="GG11">
        <v>0</v>
      </c>
      <c r="GH11">
        <v>0</v>
      </c>
      <c r="GI11" t="s">
        <v>389</v>
      </c>
      <c r="GJ11" t="s">
        <v>351</v>
      </c>
      <c r="GK11" t="s">
        <v>352</v>
      </c>
      <c r="GL11" s="67"/>
      <c r="GM11" t="s">
        <v>448</v>
      </c>
      <c r="GN11">
        <v>0</v>
      </c>
      <c r="GO11">
        <v>1</v>
      </c>
      <c r="GP11">
        <v>0</v>
      </c>
      <c r="GQ11">
        <v>0</v>
      </c>
      <c r="GR11">
        <v>0</v>
      </c>
      <c r="GS11">
        <v>0</v>
      </c>
      <c r="GT11">
        <v>0</v>
      </c>
      <c r="GU11">
        <v>0</v>
      </c>
      <c r="GV11" t="s">
        <v>4245</v>
      </c>
      <c r="GW11">
        <v>1</v>
      </c>
      <c r="GX11">
        <v>1</v>
      </c>
      <c r="GY11">
        <v>1</v>
      </c>
      <c r="GZ11">
        <v>1</v>
      </c>
      <c r="HA11">
        <v>1</v>
      </c>
      <c r="HB11">
        <v>1</v>
      </c>
      <c r="HC11">
        <v>0</v>
      </c>
      <c r="HD11">
        <v>0</v>
      </c>
      <c r="HE11">
        <v>0</v>
      </c>
      <c r="HF11">
        <v>0</v>
      </c>
      <c r="HG11">
        <v>0</v>
      </c>
      <c r="HH11">
        <v>0</v>
      </c>
      <c r="HI11">
        <v>1</v>
      </c>
      <c r="HJ11">
        <v>0</v>
      </c>
      <c r="HK11" t="s">
        <v>389</v>
      </c>
      <c r="HL11" t="s">
        <v>506</v>
      </c>
      <c r="HM11" t="s">
        <v>408</v>
      </c>
      <c r="HN11" s="67"/>
      <c r="IO11" s="67"/>
      <c r="IP11" t="s">
        <v>2271</v>
      </c>
      <c r="IQ11">
        <v>1</v>
      </c>
      <c r="IU11" t="s">
        <v>4354</v>
      </c>
      <c r="IW11">
        <v>1</v>
      </c>
      <c r="IX11">
        <v>1</v>
      </c>
      <c r="IY11">
        <v>1</v>
      </c>
      <c r="JB11" t="s">
        <v>2271</v>
      </c>
      <c r="JC11">
        <v>1</v>
      </c>
      <c r="JI11" t="s">
        <v>1987</v>
      </c>
      <c r="JJ11">
        <v>0</v>
      </c>
      <c r="JK11">
        <v>1</v>
      </c>
      <c r="JL11">
        <v>0</v>
      </c>
      <c r="JM11">
        <v>0</v>
      </c>
      <c r="JN11">
        <v>0</v>
      </c>
      <c r="JO11">
        <v>0</v>
      </c>
      <c r="JP11">
        <v>0</v>
      </c>
      <c r="JQ11" t="s">
        <v>370</v>
      </c>
      <c r="JR11">
        <v>1</v>
      </c>
      <c r="JS11">
        <v>0</v>
      </c>
      <c r="JU11">
        <v>0</v>
      </c>
      <c r="JV11">
        <v>0</v>
      </c>
      <c r="JW11" t="s">
        <v>1934</v>
      </c>
      <c r="JX11">
        <v>0</v>
      </c>
      <c r="JY11">
        <v>1</v>
      </c>
      <c r="JZ11">
        <v>0</v>
      </c>
      <c r="KA11">
        <v>0</v>
      </c>
      <c r="KB11" s="67"/>
      <c r="KC11" t="s">
        <v>1914</v>
      </c>
      <c r="KD11">
        <v>0</v>
      </c>
      <c r="KE11">
        <v>0</v>
      </c>
      <c r="KF11">
        <v>0</v>
      </c>
      <c r="KG11">
        <v>1</v>
      </c>
      <c r="KH11">
        <v>0</v>
      </c>
      <c r="KI11">
        <v>0</v>
      </c>
      <c r="KJ11">
        <v>0</v>
      </c>
      <c r="KK11">
        <v>0</v>
      </c>
      <c r="KL11">
        <v>0</v>
      </c>
      <c r="KM11">
        <v>0</v>
      </c>
      <c r="KN11" t="s">
        <v>1915</v>
      </c>
      <c r="KY11" t="s">
        <v>1902</v>
      </c>
      <c r="KZ11" t="s">
        <v>1925</v>
      </c>
      <c r="LA11">
        <v>0</v>
      </c>
      <c r="LB11">
        <v>0</v>
      </c>
      <c r="LC11">
        <v>0</v>
      </c>
      <c r="LD11">
        <v>0</v>
      </c>
      <c r="LE11">
        <v>0</v>
      </c>
      <c r="LF11">
        <v>0</v>
      </c>
      <c r="LI11">
        <v>0</v>
      </c>
      <c r="LJ11">
        <v>1</v>
      </c>
      <c r="LK11" s="67"/>
      <c r="NC11" t="s">
        <v>1979</v>
      </c>
      <c r="ND11">
        <v>0</v>
      </c>
      <c r="NE11">
        <v>0</v>
      </c>
      <c r="NF11">
        <v>0</v>
      </c>
      <c r="NG11">
        <v>0</v>
      </c>
      <c r="NH11">
        <v>0</v>
      </c>
      <c r="NI11">
        <v>1</v>
      </c>
      <c r="NJ11">
        <v>0</v>
      </c>
      <c r="NK11">
        <v>0</v>
      </c>
      <c r="NL11">
        <v>0</v>
      </c>
      <c r="NM11">
        <v>0</v>
      </c>
      <c r="NN11">
        <v>0</v>
      </c>
      <c r="NP11">
        <v>0</v>
      </c>
      <c r="NQ11" s="67"/>
      <c r="NR11" t="s">
        <v>1915</v>
      </c>
      <c r="NY11" t="s">
        <v>1902</v>
      </c>
      <c r="NZ11" t="s">
        <v>1915</v>
      </c>
      <c r="OA11" t="s">
        <v>4562</v>
      </c>
      <c r="OB11">
        <v>0</v>
      </c>
      <c r="OC11">
        <v>0</v>
      </c>
      <c r="OD11">
        <v>0</v>
      </c>
      <c r="OE11">
        <v>1</v>
      </c>
      <c r="OF11">
        <v>0</v>
      </c>
      <c r="OG11">
        <v>0</v>
      </c>
      <c r="OH11" s="67"/>
      <c r="OI11" t="s">
        <v>1988</v>
      </c>
      <c r="OJ11">
        <v>1</v>
      </c>
      <c r="OK11">
        <v>0</v>
      </c>
      <c r="OL11">
        <v>0</v>
      </c>
      <c r="OM11">
        <v>1</v>
      </c>
      <c r="ON11">
        <v>0</v>
      </c>
      <c r="OO11">
        <v>0</v>
      </c>
      <c r="OP11">
        <v>0</v>
      </c>
      <c r="OQ11">
        <v>0</v>
      </c>
      <c r="OS11">
        <v>0</v>
      </c>
      <c r="OT11">
        <v>0</v>
      </c>
      <c r="OU11" t="s">
        <v>4428</v>
      </c>
      <c r="OZ11">
        <v>1</v>
      </c>
      <c r="PM11" t="s">
        <v>4495</v>
      </c>
      <c r="PS11">
        <v>1</v>
      </c>
      <c r="PT11">
        <v>1</v>
      </c>
    </row>
    <row r="12" spans="1:448" x14ac:dyDescent="0.25">
      <c r="A12" t="s">
        <v>1980</v>
      </c>
      <c r="C12" t="s">
        <v>1963</v>
      </c>
      <c r="D12" s="69" t="s">
        <v>314</v>
      </c>
      <c r="E12" t="s">
        <v>1902</v>
      </c>
      <c r="F12" t="s">
        <v>1990</v>
      </c>
      <c r="G12" t="s">
        <v>1946</v>
      </c>
      <c r="H12" t="s">
        <v>317</v>
      </c>
      <c r="I12" t="s">
        <v>4586</v>
      </c>
      <c r="J12">
        <v>0</v>
      </c>
      <c r="K12">
        <v>3</v>
      </c>
      <c r="L12" t="s">
        <v>1909</v>
      </c>
      <c r="M12">
        <v>1</v>
      </c>
      <c r="N12">
        <v>0</v>
      </c>
      <c r="O12">
        <v>0</v>
      </c>
      <c r="P12">
        <v>0</v>
      </c>
      <c r="Q12" s="67"/>
      <c r="R12" t="s">
        <v>402</v>
      </c>
      <c r="S12">
        <v>0</v>
      </c>
      <c r="T12">
        <v>1</v>
      </c>
      <c r="U12">
        <v>1</v>
      </c>
      <c r="V12">
        <v>0</v>
      </c>
      <c r="AB12" s="67"/>
      <c r="AC12" t="s">
        <v>339</v>
      </c>
      <c r="AD12">
        <v>1</v>
      </c>
      <c r="AE12">
        <v>0</v>
      </c>
      <c r="AF12">
        <v>0</v>
      </c>
      <c r="AG12">
        <v>0</v>
      </c>
      <c r="AH12">
        <v>0</v>
      </c>
      <c r="AI12">
        <v>0</v>
      </c>
      <c r="AJ12" t="s">
        <v>518</v>
      </c>
      <c r="AK12" t="s">
        <v>1915</v>
      </c>
      <c r="AL12" s="67"/>
      <c r="AM12" t="s">
        <v>339</v>
      </c>
      <c r="AN12">
        <v>1</v>
      </c>
      <c r="AO12">
        <v>0</v>
      </c>
      <c r="AP12">
        <v>0</v>
      </c>
      <c r="AQ12">
        <v>0</v>
      </c>
      <c r="AR12">
        <v>0</v>
      </c>
      <c r="AS12">
        <v>0</v>
      </c>
      <c r="AT12" t="s">
        <v>1954</v>
      </c>
      <c r="AU12" t="s">
        <v>1915</v>
      </c>
      <c r="AV12" s="67"/>
      <c r="BT12" s="67"/>
      <c r="BU12" t="s">
        <v>519</v>
      </c>
      <c r="BV12">
        <v>1</v>
      </c>
      <c r="BW12">
        <v>1</v>
      </c>
      <c r="BX12">
        <v>0</v>
      </c>
      <c r="BY12">
        <v>0</v>
      </c>
      <c r="BZ12">
        <v>0</v>
      </c>
      <c r="CA12">
        <v>0</v>
      </c>
      <c r="CB12">
        <v>0</v>
      </c>
      <c r="CC12">
        <v>0</v>
      </c>
      <c r="CD12">
        <v>0</v>
      </c>
      <c r="CE12">
        <v>0</v>
      </c>
      <c r="CF12">
        <v>0</v>
      </c>
      <c r="CG12">
        <v>0</v>
      </c>
      <c r="CH12">
        <v>0</v>
      </c>
      <c r="CI12">
        <v>0</v>
      </c>
      <c r="CJ12">
        <v>0</v>
      </c>
      <c r="CK12" t="s">
        <v>1909</v>
      </c>
      <c r="CL12">
        <v>1</v>
      </c>
      <c r="CM12">
        <v>0</v>
      </c>
      <c r="CN12">
        <v>0</v>
      </c>
      <c r="CO12">
        <v>0</v>
      </c>
      <c r="CP12">
        <v>0</v>
      </c>
      <c r="CQ12" t="s">
        <v>520</v>
      </c>
      <c r="CR12">
        <v>0</v>
      </c>
      <c r="CS12">
        <v>0</v>
      </c>
      <c r="CT12">
        <v>0</v>
      </c>
      <c r="CU12">
        <v>0</v>
      </c>
      <c r="CV12">
        <v>0</v>
      </c>
      <c r="CW12">
        <v>1</v>
      </c>
      <c r="CX12">
        <v>0</v>
      </c>
      <c r="CY12">
        <v>0</v>
      </c>
      <c r="CZ12">
        <v>0</v>
      </c>
      <c r="DA12">
        <v>0</v>
      </c>
      <c r="DB12">
        <v>0</v>
      </c>
      <c r="DC12">
        <v>0</v>
      </c>
      <c r="DD12">
        <v>0</v>
      </c>
      <c r="DE12">
        <v>0</v>
      </c>
      <c r="DF12">
        <v>0</v>
      </c>
      <c r="DG12" t="s">
        <v>1909</v>
      </c>
      <c r="DH12">
        <v>1</v>
      </c>
      <c r="DI12">
        <v>0</v>
      </c>
      <c r="DJ12">
        <v>0</v>
      </c>
      <c r="DK12">
        <v>0</v>
      </c>
      <c r="DL12">
        <v>0</v>
      </c>
      <c r="EI12" s="67"/>
      <c r="EJ12" t="s">
        <v>404</v>
      </c>
      <c r="EK12" t="s">
        <v>345</v>
      </c>
      <c r="EL12" t="s">
        <v>404</v>
      </c>
      <c r="EM12" t="s">
        <v>345</v>
      </c>
      <c r="EP12" t="s">
        <v>4008</v>
      </c>
      <c r="FH12" s="67"/>
      <c r="FI12" t="s">
        <v>482</v>
      </c>
      <c r="FJ12">
        <v>0</v>
      </c>
      <c r="FK12">
        <v>0</v>
      </c>
      <c r="FL12">
        <v>0</v>
      </c>
      <c r="FM12">
        <v>0</v>
      </c>
      <c r="FN12">
        <v>0</v>
      </c>
      <c r="FO12">
        <v>1</v>
      </c>
      <c r="FP12">
        <v>0</v>
      </c>
      <c r="FQ12">
        <v>0</v>
      </c>
      <c r="FR12">
        <v>0</v>
      </c>
      <c r="FS12" t="s">
        <v>355</v>
      </c>
      <c r="FT12">
        <v>0</v>
      </c>
      <c r="FU12">
        <v>0</v>
      </c>
      <c r="FV12">
        <v>0</v>
      </c>
      <c r="FW12">
        <v>0</v>
      </c>
      <c r="FX12">
        <v>0</v>
      </c>
      <c r="FY12">
        <v>0</v>
      </c>
      <c r="FZ12">
        <v>0</v>
      </c>
      <c r="GA12">
        <v>0</v>
      </c>
      <c r="GB12">
        <v>0</v>
      </c>
      <c r="GC12">
        <v>0</v>
      </c>
      <c r="GD12">
        <v>0</v>
      </c>
      <c r="GE12">
        <v>0</v>
      </c>
      <c r="GF12">
        <v>0</v>
      </c>
      <c r="GG12">
        <v>0</v>
      </c>
      <c r="GH12">
        <v>1</v>
      </c>
      <c r="GI12" t="s">
        <v>389</v>
      </c>
      <c r="GJ12" t="s">
        <v>351</v>
      </c>
      <c r="GK12" t="s">
        <v>352</v>
      </c>
      <c r="GL12" s="67"/>
      <c r="GM12" t="s">
        <v>448</v>
      </c>
      <c r="GN12">
        <v>0</v>
      </c>
      <c r="GO12">
        <v>1</v>
      </c>
      <c r="GP12">
        <v>0</v>
      </c>
      <c r="GQ12">
        <v>0</v>
      </c>
      <c r="GR12">
        <v>0</v>
      </c>
      <c r="GS12">
        <v>0</v>
      </c>
      <c r="GT12">
        <v>0</v>
      </c>
      <c r="GU12">
        <v>0</v>
      </c>
      <c r="GV12" t="s">
        <v>524</v>
      </c>
      <c r="GW12">
        <v>1</v>
      </c>
      <c r="GX12">
        <v>1</v>
      </c>
      <c r="GY12">
        <v>1</v>
      </c>
      <c r="GZ12">
        <v>1</v>
      </c>
      <c r="HA12">
        <v>0</v>
      </c>
      <c r="HB12">
        <v>1</v>
      </c>
      <c r="HC12">
        <v>0</v>
      </c>
      <c r="HD12">
        <v>0</v>
      </c>
      <c r="HE12">
        <v>1</v>
      </c>
      <c r="HF12">
        <v>0</v>
      </c>
      <c r="HG12">
        <v>0</v>
      </c>
      <c r="HH12">
        <v>1</v>
      </c>
      <c r="HJ12">
        <v>0</v>
      </c>
      <c r="HK12" t="s">
        <v>389</v>
      </c>
      <c r="HL12" t="s">
        <v>351</v>
      </c>
      <c r="HM12" t="s">
        <v>408</v>
      </c>
      <c r="HN12" s="67"/>
      <c r="IO12" s="67"/>
      <c r="IP12" t="s">
        <v>2271</v>
      </c>
      <c r="IQ12">
        <v>1</v>
      </c>
      <c r="IU12" t="s">
        <v>2271</v>
      </c>
      <c r="IV12">
        <v>1</v>
      </c>
      <c r="JB12" t="s">
        <v>2271</v>
      </c>
      <c r="JC12">
        <v>1</v>
      </c>
      <c r="JI12" t="s">
        <v>355</v>
      </c>
      <c r="JJ12">
        <v>0</v>
      </c>
      <c r="JK12">
        <v>0</v>
      </c>
      <c r="JL12">
        <v>0</v>
      </c>
      <c r="JM12">
        <v>0</v>
      </c>
      <c r="JN12">
        <v>0</v>
      </c>
      <c r="JO12">
        <v>0</v>
      </c>
      <c r="JP12">
        <v>1</v>
      </c>
      <c r="JQ12" t="s">
        <v>324</v>
      </c>
      <c r="JR12">
        <v>0</v>
      </c>
      <c r="JS12">
        <v>1</v>
      </c>
      <c r="JU12">
        <v>0</v>
      </c>
      <c r="JV12">
        <v>0</v>
      </c>
      <c r="JW12" t="s">
        <v>1934</v>
      </c>
      <c r="JX12">
        <v>0</v>
      </c>
      <c r="JY12">
        <v>1</v>
      </c>
      <c r="JZ12">
        <v>0</v>
      </c>
      <c r="KA12">
        <v>0</v>
      </c>
      <c r="KB12" s="67"/>
      <c r="KC12" t="s">
        <v>1914</v>
      </c>
      <c r="KD12">
        <v>0</v>
      </c>
      <c r="KE12">
        <v>0</v>
      </c>
      <c r="KF12">
        <v>0</v>
      </c>
      <c r="KG12">
        <v>1</v>
      </c>
      <c r="KH12">
        <v>0</v>
      </c>
      <c r="KI12">
        <v>0</v>
      </c>
      <c r="KJ12">
        <v>0</v>
      </c>
      <c r="KK12">
        <v>0</v>
      </c>
      <c r="KL12">
        <v>0</v>
      </c>
      <c r="KM12">
        <v>0</v>
      </c>
      <c r="KN12" t="s">
        <v>1902</v>
      </c>
      <c r="KO12" t="s">
        <v>320</v>
      </c>
      <c r="KP12">
        <v>0</v>
      </c>
      <c r="KQ12">
        <v>0</v>
      </c>
      <c r="KR12">
        <v>0</v>
      </c>
      <c r="KS12">
        <v>0</v>
      </c>
      <c r="KT12">
        <v>0</v>
      </c>
      <c r="KU12">
        <v>0</v>
      </c>
      <c r="KW12">
        <v>1</v>
      </c>
      <c r="KX12">
        <v>0</v>
      </c>
      <c r="KY12" t="s">
        <v>1902</v>
      </c>
      <c r="KZ12" t="s">
        <v>1925</v>
      </c>
      <c r="LA12">
        <v>0</v>
      </c>
      <c r="LB12">
        <v>0</v>
      </c>
      <c r="LC12">
        <v>0</v>
      </c>
      <c r="LD12">
        <v>0</v>
      </c>
      <c r="LE12">
        <v>0</v>
      </c>
      <c r="LF12">
        <v>0</v>
      </c>
      <c r="LI12">
        <v>0</v>
      </c>
      <c r="LJ12">
        <v>1</v>
      </c>
      <c r="LK12" s="67"/>
      <c r="NC12" t="s">
        <v>1979</v>
      </c>
      <c r="ND12">
        <v>0</v>
      </c>
      <c r="NE12">
        <v>0</v>
      </c>
      <c r="NF12">
        <v>0</v>
      </c>
      <c r="NG12">
        <v>0</v>
      </c>
      <c r="NH12">
        <v>0</v>
      </c>
      <c r="NI12">
        <v>1</v>
      </c>
      <c r="NJ12">
        <v>0</v>
      </c>
      <c r="NK12">
        <v>0</v>
      </c>
      <c r="NL12">
        <v>0</v>
      </c>
      <c r="NM12">
        <v>0</v>
      </c>
      <c r="NN12">
        <v>0</v>
      </c>
      <c r="NP12">
        <v>0</v>
      </c>
      <c r="NQ12" s="67"/>
      <c r="NR12" t="s">
        <v>1915</v>
      </c>
      <c r="NY12" t="s">
        <v>355</v>
      </c>
      <c r="NZ12" t="s">
        <v>1915</v>
      </c>
      <c r="OA12" t="s">
        <v>1925</v>
      </c>
      <c r="OB12">
        <v>0</v>
      </c>
      <c r="OC12">
        <v>0</v>
      </c>
      <c r="OD12">
        <v>0</v>
      </c>
      <c r="OF12">
        <v>0</v>
      </c>
      <c r="OG12">
        <v>1</v>
      </c>
      <c r="OH12" s="67"/>
      <c r="OI12" t="s">
        <v>1974</v>
      </c>
      <c r="OJ12">
        <v>1</v>
      </c>
      <c r="OK12">
        <v>0</v>
      </c>
      <c r="OL12">
        <v>1</v>
      </c>
      <c r="OM12">
        <v>0</v>
      </c>
      <c r="ON12">
        <v>0</v>
      </c>
      <c r="OO12">
        <v>0</v>
      </c>
      <c r="OP12">
        <v>0</v>
      </c>
      <c r="OQ12">
        <v>0</v>
      </c>
      <c r="OS12">
        <v>0</v>
      </c>
      <c r="OT12">
        <v>0</v>
      </c>
      <c r="OU12" t="s">
        <v>355</v>
      </c>
      <c r="PL12">
        <v>1</v>
      </c>
      <c r="PM12" t="s">
        <v>4495</v>
      </c>
      <c r="PS12">
        <v>1</v>
      </c>
      <c r="PT12">
        <v>1</v>
      </c>
    </row>
    <row r="13" spans="1:448" x14ac:dyDescent="0.25">
      <c r="A13" t="s">
        <v>1980</v>
      </c>
      <c r="C13" t="s">
        <v>1904</v>
      </c>
      <c r="D13" s="69" t="s">
        <v>314</v>
      </c>
      <c r="E13" t="s">
        <v>1902</v>
      </c>
      <c r="F13" t="s">
        <v>382</v>
      </c>
      <c r="G13" t="s">
        <v>1907</v>
      </c>
      <c r="H13" t="s">
        <v>531</v>
      </c>
      <c r="I13" t="s">
        <v>4585</v>
      </c>
      <c r="J13">
        <v>0</v>
      </c>
      <c r="K13">
        <v>1</v>
      </c>
      <c r="L13" t="s">
        <v>1909</v>
      </c>
      <c r="M13">
        <v>1</v>
      </c>
      <c r="N13">
        <v>0</v>
      </c>
      <c r="O13">
        <v>0</v>
      </c>
      <c r="P13">
        <v>0</v>
      </c>
      <c r="Q13" s="67"/>
      <c r="R13" t="s">
        <v>319</v>
      </c>
      <c r="S13">
        <v>0</v>
      </c>
      <c r="T13">
        <v>1</v>
      </c>
      <c r="U13">
        <v>0</v>
      </c>
      <c r="V13">
        <v>0</v>
      </c>
      <c r="AB13" s="67"/>
      <c r="AC13" t="s">
        <v>339</v>
      </c>
      <c r="AD13">
        <v>1</v>
      </c>
      <c r="AE13">
        <v>0</v>
      </c>
      <c r="AF13">
        <v>0</v>
      </c>
      <c r="AG13">
        <v>0</v>
      </c>
      <c r="AH13">
        <v>0</v>
      </c>
      <c r="AI13">
        <v>0</v>
      </c>
      <c r="AJ13" t="s">
        <v>1977</v>
      </c>
      <c r="AK13" t="s">
        <v>1915</v>
      </c>
      <c r="AL13" s="67"/>
      <c r="AV13" s="67"/>
      <c r="BT13" s="67"/>
      <c r="BU13" t="s">
        <v>519</v>
      </c>
      <c r="BV13">
        <v>1</v>
      </c>
      <c r="BW13">
        <v>1</v>
      </c>
      <c r="BX13">
        <v>0</v>
      </c>
      <c r="BY13">
        <v>0</v>
      </c>
      <c r="BZ13">
        <v>0</v>
      </c>
      <c r="CA13">
        <v>0</v>
      </c>
      <c r="CB13">
        <v>0</v>
      </c>
      <c r="CC13">
        <v>0</v>
      </c>
      <c r="CD13">
        <v>0</v>
      </c>
      <c r="CE13">
        <v>0</v>
      </c>
      <c r="CF13">
        <v>0</v>
      </c>
      <c r="CG13">
        <v>0</v>
      </c>
      <c r="CH13">
        <v>0</v>
      </c>
      <c r="CI13">
        <v>0</v>
      </c>
      <c r="CJ13">
        <v>0</v>
      </c>
      <c r="CK13" t="s">
        <v>1909</v>
      </c>
      <c r="CL13">
        <v>1</v>
      </c>
      <c r="CM13">
        <v>0</v>
      </c>
      <c r="CN13">
        <v>0</v>
      </c>
      <c r="CO13">
        <v>0</v>
      </c>
      <c r="CP13">
        <v>0</v>
      </c>
      <c r="EI13" s="67"/>
      <c r="EJ13" t="s">
        <v>404</v>
      </c>
      <c r="EK13" t="s">
        <v>345</v>
      </c>
      <c r="EP13" t="s">
        <v>4203</v>
      </c>
      <c r="EQ13">
        <v>1</v>
      </c>
      <c r="FH13" s="67"/>
      <c r="FI13" t="s">
        <v>4209</v>
      </c>
      <c r="FJ13">
        <v>0</v>
      </c>
      <c r="FK13">
        <v>0</v>
      </c>
      <c r="FL13">
        <v>0</v>
      </c>
      <c r="FM13">
        <v>0</v>
      </c>
      <c r="FN13">
        <v>0</v>
      </c>
      <c r="FO13">
        <v>0</v>
      </c>
      <c r="FP13">
        <v>1</v>
      </c>
      <c r="FQ13">
        <v>0</v>
      </c>
      <c r="FR13">
        <v>0</v>
      </c>
      <c r="FS13" t="s">
        <v>355</v>
      </c>
      <c r="FT13">
        <v>0</v>
      </c>
      <c r="FU13">
        <v>0</v>
      </c>
      <c r="FV13">
        <v>0</v>
      </c>
      <c r="FW13">
        <v>0</v>
      </c>
      <c r="FX13">
        <v>0</v>
      </c>
      <c r="FY13">
        <v>0</v>
      </c>
      <c r="FZ13">
        <v>0</v>
      </c>
      <c r="GA13">
        <v>0</v>
      </c>
      <c r="GB13">
        <v>0</v>
      </c>
      <c r="GC13">
        <v>0</v>
      </c>
      <c r="GD13">
        <v>0</v>
      </c>
      <c r="GE13">
        <v>0</v>
      </c>
      <c r="GF13">
        <v>0</v>
      </c>
      <c r="GG13">
        <v>0</v>
      </c>
      <c r="GH13">
        <v>1</v>
      </c>
      <c r="GI13" t="s">
        <v>389</v>
      </c>
      <c r="GJ13" t="s">
        <v>351</v>
      </c>
      <c r="GK13" t="s">
        <v>352</v>
      </c>
      <c r="GL13" s="67"/>
      <c r="HN13" s="67"/>
      <c r="IO13" s="67"/>
      <c r="IP13" t="s">
        <v>2271</v>
      </c>
      <c r="IQ13">
        <v>1</v>
      </c>
      <c r="IU13" t="s">
        <v>2271</v>
      </c>
      <c r="IV13">
        <v>1</v>
      </c>
      <c r="JB13" t="s">
        <v>2271</v>
      </c>
      <c r="JC13">
        <v>1</v>
      </c>
      <c r="JI13" t="s">
        <v>355</v>
      </c>
      <c r="JJ13">
        <v>0</v>
      </c>
      <c r="JK13">
        <v>0</v>
      </c>
      <c r="JL13">
        <v>0</v>
      </c>
      <c r="JM13">
        <v>0</v>
      </c>
      <c r="JN13">
        <v>0</v>
      </c>
      <c r="JO13">
        <v>0</v>
      </c>
      <c r="JP13">
        <v>1</v>
      </c>
      <c r="JQ13" t="s">
        <v>324</v>
      </c>
      <c r="JR13">
        <v>0</v>
      </c>
      <c r="JS13">
        <v>1</v>
      </c>
      <c r="JU13">
        <v>0</v>
      </c>
      <c r="JV13">
        <v>0</v>
      </c>
      <c r="JW13" t="s">
        <v>1934</v>
      </c>
      <c r="JX13">
        <v>0</v>
      </c>
      <c r="JY13">
        <v>1</v>
      </c>
      <c r="JZ13">
        <v>0</v>
      </c>
      <c r="KA13">
        <v>0</v>
      </c>
      <c r="KB13" s="67"/>
      <c r="KC13" t="s">
        <v>1914</v>
      </c>
      <c r="KD13">
        <v>0</v>
      </c>
      <c r="KE13">
        <v>0</v>
      </c>
      <c r="KF13">
        <v>0</v>
      </c>
      <c r="KG13">
        <v>1</v>
      </c>
      <c r="KH13">
        <v>0</v>
      </c>
      <c r="KI13">
        <v>0</v>
      </c>
      <c r="KJ13">
        <v>0</v>
      </c>
      <c r="KK13">
        <v>0</v>
      </c>
      <c r="KL13">
        <v>0</v>
      </c>
      <c r="KM13">
        <v>0</v>
      </c>
      <c r="KN13" t="s">
        <v>1915</v>
      </c>
      <c r="KY13" t="s">
        <v>1902</v>
      </c>
      <c r="KZ13" t="s">
        <v>4374</v>
      </c>
      <c r="LA13">
        <v>0</v>
      </c>
      <c r="LB13">
        <v>0</v>
      </c>
      <c r="LC13">
        <v>0</v>
      </c>
      <c r="LD13">
        <v>0</v>
      </c>
      <c r="LE13">
        <v>0</v>
      </c>
      <c r="LF13">
        <v>0</v>
      </c>
      <c r="LG13">
        <v>1</v>
      </c>
      <c r="LI13">
        <v>0</v>
      </c>
      <c r="LJ13">
        <v>0</v>
      </c>
      <c r="LK13" s="67"/>
      <c r="NC13" t="s">
        <v>1979</v>
      </c>
      <c r="ND13">
        <v>0</v>
      </c>
      <c r="NE13">
        <v>0</v>
      </c>
      <c r="NF13">
        <v>0</v>
      </c>
      <c r="NG13">
        <v>0</v>
      </c>
      <c r="NH13">
        <v>0</v>
      </c>
      <c r="NI13">
        <v>1</v>
      </c>
      <c r="NJ13">
        <v>0</v>
      </c>
      <c r="NK13">
        <v>0</v>
      </c>
      <c r="NL13">
        <v>0</v>
      </c>
      <c r="NM13">
        <v>0</v>
      </c>
      <c r="NN13">
        <v>0</v>
      </c>
      <c r="NP13">
        <v>0</v>
      </c>
      <c r="NQ13" s="67"/>
      <c r="NR13" t="s">
        <v>1915</v>
      </c>
      <c r="NY13" t="s">
        <v>355</v>
      </c>
      <c r="NZ13" t="s">
        <v>1915</v>
      </c>
      <c r="OA13" t="s">
        <v>1925</v>
      </c>
      <c r="OB13">
        <v>0</v>
      </c>
      <c r="OC13">
        <v>0</v>
      </c>
      <c r="OD13">
        <v>0</v>
      </c>
      <c r="OF13">
        <v>0</v>
      </c>
      <c r="OG13">
        <v>1</v>
      </c>
      <c r="OH13" s="67"/>
      <c r="OI13" t="s">
        <v>1974</v>
      </c>
      <c r="OJ13">
        <v>1</v>
      </c>
      <c r="OK13">
        <v>0</v>
      </c>
      <c r="OL13">
        <v>1</v>
      </c>
      <c r="OM13">
        <v>0</v>
      </c>
      <c r="ON13">
        <v>0</v>
      </c>
      <c r="OO13">
        <v>0</v>
      </c>
      <c r="OP13">
        <v>0</v>
      </c>
      <c r="OQ13">
        <v>0</v>
      </c>
      <c r="OS13">
        <v>0</v>
      </c>
      <c r="OT13">
        <v>0</v>
      </c>
      <c r="OU13" t="s">
        <v>4427</v>
      </c>
      <c r="OV13">
        <v>1</v>
      </c>
      <c r="PM13" t="s">
        <v>4096</v>
      </c>
      <c r="PQ13">
        <v>1</v>
      </c>
    </row>
    <row r="14" spans="1:448" x14ac:dyDescent="0.25">
      <c r="A14" t="s">
        <v>1980</v>
      </c>
      <c r="C14" t="s">
        <v>1963</v>
      </c>
      <c r="D14" s="69" t="s">
        <v>314</v>
      </c>
      <c r="E14" t="s">
        <v>1902</v>
      </c>
      <c r="F14" t="s">
        <v>315</v>
      </c>
      <c r="G14" t="s">
        <v>1946</v>
      </c>
      <c r="H14" t="s">
        <v>317</v>
      </c>
      <c r="I14" t="s">
        <v>4586</v>
      </c>
      <c r="J14">
        <v>0</v>
      </c>
      <c r="K14">
        <v>3</v>
      </c>
      <c r="L14" t="s">
        <v>1909</v>
      </c>
      <c r="M14">
        <v>1</v>
      </c>
      <c r="N14">
        <v>0</v>
      </c>
      <c r="O14">
        <v>0</v>
      </c>
      <c r="P14">
        <v>0</v>
      </c>
      <c r="Q14" s="67"/>
      <c r="R14" t="s">
        <v>402</v>
      </c>
      <c r="S14">
        <v>0</v>
      </c>
      <c r="T14">
        <v>1</v>
      </c>
      <c r="U14">
        <v>1</v>
      </c>
      <c r="V14">
        <v>0</v>
      </c>
      <c r="AB14" s="67"/>
      <c r="AC14" t="s">
        <v>339</v>
      </c>
      <c r="AD14">
        <v>1</v>
      </c>
      <c r="AE14">
        <v>0</v>
      </c>
      <c r="AF14">
        <v>0</v>
      </c>
      <c r="AG14">
        <v>0</v>
      </c>
      <c r="AH14">
        <v>0</v>
      </c>
      <c r="AI14">
        <v>0</v>
      </c>
      <c r="AJ14" t="s">
        <v>383</v>
      </c>
      <c r="AK14" t="s">
        <v>1915</v>
      </c>
      <c r="AL14" s="67"/>
      <c r="AM14" t="s">
        <v>339</v>
      </c>
      <c r="AN14">
        <v>1</v>
      </c>
      <c r="AO14">
        <v>0</v>
      </c>
      <c r="AP14">
        <v>0</v>
      </c>
      <c r="AQ14">
        <v>0</v>
      </c>
      <c r="AR14">
        <v>0</v>
      </c>
      <c r="AS14">
        <v>0</v>
      </c>
      <c r="AT14" t="s">
        <v>1954</v>
      </c>
      <c r="AU14" t="s">
        <v>1915</v>
      </c>
      <c r="AV14" s="67"/>
      <c r="BT14" s="67"/>
      <c r="BU14" t="s">
        <v>342</v>
      </c>
      <c r="BV14">
        <v>1</v>
      </c>
      <c r="BW14">
        <v>1</v>
      </c>
      <c r="BX14">
        <v>0</v>
      </c>
      <c r="BY14">
        <v>0</v>
      </c>
      <c r="BZ14">
        <v>0</v>
      </c>
      <c r="CA14">
        <v>0</v>
      </c>
      <c r="CB14">
        <v>0</v>
      </c>
      <c r="CC14">
        <v>0</v>
      </c>
      <c r="CD14">
        <v>0</v>
      </c>
      <c r="CE14">
        <v>0</v>
      </c>
      <c r="CF14">
        <v>0</v>
      </c>
      <c r="CG14">
        <v>0</v>
      </c>
      <c r="CH14">
        <v>0</v>
      </c>
      <c r="CI14">
        <v>0</v>
      </c>
      <c r="CJ14">
        <v>0</v>
      </c>
      <c r="CK14" t="s">
        <v>1909</v>
      </c>
      <c r="CL14">
        <v>1</v>
      </c>
      <c r="CM14">
        <v>0</v>
      </c>
      <c r="CN14">
        <v>0</v>
      </c>
      <c r="CO14">
        <v>0</v>
      </c>
      <c r="CP14">
        <v>0</v>
      </c>
      <c r="CQ14" t="s">
        <v>520</v>
      </c>
      <c r="CR14">
        <v>0</v>
      </c>
      <c r="CS14">
        <v>0</v>
      </c>
      <c r="CT14">
        <v>0</v>
      </c>
      <c r="CU14">
        <v>0</v>
      </c>
      <c r="CV14">
        <v>0</v>
      </c>
      <c r="CW14">
        <v>1</v>
      </c>
      <c r="CX14">
        <v>0</v>
      </c>
      <c r="CY14">
        <v>0</v>
      </c>
      <c r="CZ14">
        <v>0</v>
      </c>
      <c r="DA14">
        <v>0</v>
      </c>
      <c r="DB14">
        <v>0</v>
      </c>
      <c r="DC14">
        <v>0</v>
      </c>
      <c r="DD14">
        <v>0</v>
      </c>
      <c r="DE14">
        <v>0</v>
      </c>
      <c r="DF14">
        <v>0</v>
      </c>
      <c r="DG14" t="s">
        <v>1925</v>
      </c>
      <c r="DH14">
        <v>0</v>
      </c>
      <c r="DI14">
        <v>0</v>
      </c>
      <c r="DJ14">
        <v>0</v>
      </c>
      <c r="DK14">
        <v>0</v>
      </c>
      <c r="DL14">
        <v>1</v>
      </c>
      <c r="EI14" s="67"/>
      <c r="EJ14" t="s">
        <v>423</v>
      </c>
      <c r="EK14" t="s">
        <v>345</v>
      </c>
      <c r="EL14" t="s">
        <v>423</v>
      </c>
      <c r="EM14" t="s">
        <v>345</v>
      </c>
      <c r="EP14" t="s">
        <v>4288</v>
      </c>
      <c r="EX14">
        <v>1</v>
      </c>
      <c r="FH14" s="67"/>
      <c r="FI14" t="s">
        <v>347</v>
      </c>
      <c r="FJ14">
        <v>1</v>
      </c>
      <c r="FK14">
        <v>0</v>
      </c>
      <c r="FL14">
        <v>0</v>
      </c>
      <c r="FM14">
        <v>0</v>
      </c>
      <c r="FN14">
        <v>0</v>
      </c>
      <c r="FO14">
        <v>0</v>
      </c>
      <c r="FP14">
        <v>0</v>
      </c>
      <c r="FQ14">
        <v>0</v>
      </c>
      <c r="FR14">
        <v>0</v>
      </c>
      <c r="FS14" t="s">
        <v>505</v>
      </c>
      <c r="FT14">
        <v>1</v>
      </c>
      <c r="FU14">
        <v>1</v>
      </c>
      <c r="FV14">
        <v>1</v>
      </c>
      <c r="FW14">
        <v>1</v>
      </c>
      <c r="FX14">
        <v>1</v>
      </c>
      <c r="FY14">
        <v>1</v>
      </c>
      <c r="FZ14">
        <v>0</v>
      </c>
      <c r="GA14">
        <v>0</v>
      </c>
      <c r="GB14">
        <v>0</v>
      </c>
      <c r="GC14">
        <v>0</v>
      </c>
      <c r="GD14">
        <v>0</v>
      </c>
      <c r="GE14">
        <v>0</v>
      </c>
      <c r="GF14">
        <v>0</v>
      </c>
      <c r="GG14">
        <v>0</v>
      </c>
      <c r="GH14">
        <v>0</v>
      </c>
      <c r="GI14" t="s">
        <v>389</v>
      </c>
      <c r="GJ14" t="s">
        <v>351</v>
      </c>
      <c r="GK14" t="s">
        <v>352</v>
      </c>
      <c r="GL14" s="67"/>
      <c r="GM14" t="s">
        <v>448</v>
      </c>
      <c r="GN14">
        <v>0</v>
      </c>
      <c r="GO14">
        <v>1</v>
      </c>
      <c r="GP14">
        <v>0</v>
      </c>
      <c r="GQ14">
        <v>0</v>
      </c>
      <c r="GR14">
        <v>0</v>
      </c>
      <c r="GS14">
        <v>0</v>
      </c>
      <c r="GT14">
        <v>0</v>
      </c>
      <c r="GU14">
        <v>0</v>
      </c>
      <c r="GV14" t="s">
        <v>4249</v>
      </c>
      <c r="GW14">
        <v>0</v>
      </c>
      <c r="GX14">
        <v>0</v>
      </c>
      <c r="GY14">
        <v>0</v>
      </c>
      <c r="GZ14">
        <v>0</v>
      </c>
      <c r="HA14">
        <v>0</v>
      </c>
      <c r="HB14">
        <v>0</v>
      </c>
      <c r="HC14">
        <v>0</v>
      </c>
      <c r="HD14">
        <v>0</v>
      </c>
      <c r="HE14">
        <v>1</v>
      </c>
      <c r="HF14">
        <v>0</v>
      </c>
      <c r="HG14">
        <v>0</v>
      </c>
      <c r="HH14">
        <v>0</v>
      </c>
      <c r="HJ14">
        <v>0</v>
      </c>
      <c r="HK14" t="s">
        <v>355</v>
      </c>
      <c r="HL14" t="s">
        <v>447</v>
      </c>
      <c r="HM14" t="s">
        <v>352</v>
      </c>
      <c r="HN14" s="67"/>
      <c r="IO14" s="67"/>
      <c r="IP14" t="s">
        <v>2271</v>
      </c>
      <c r="IQ14">
        <v>1</v>
      </c>
      <c r="IU14" t="s">
        <v>2271</v>
      </c>
      <c r="IV14">
        <v>1</v>
      </c>
      <c r="JB14" t="s">
        <v>2271</v>
      </c>
      <c r="JC14">
        <v>1</v>
      </c>
      <c r="JI14" t="s">
        <v>355</v>
      </c>
      <c r="JJ14">
        <v>0</v>
      </c>
      <c r="JK14">
        <v>0</v>
      </c>
      <c r="JL14">
        <v>0</v>
      </c>
      <c r="JM14">
        <v>0</v>
      </c>
      <c r="JN14">
        <v>0</v>
      </c>
      <c r="JO14">
        <v>0</v>
      </c>
      <c r="JP14">
        <v>1</v>
      </c>
      <c r="JQ14" t="s">
        <v>324</v>
      </c>
      <c r="JR14">
        <v>0</v>
      </c>
      <c r="JS14">
        <v>1</v>
      </c>
      <c r="JU14">
        <v>0</v>
      </c>
      <c r="JV14">
        <v>0</v>
      </c>
      <c r="JW14" t="s">
        <v>1934</v>
      </c>
      <c r="JX14">
        <v>0</v>
      </c>
      <c r="JY14">
        <v>1</v>
      </c>
      <c r="JZ14">
        <v>0</v>
      </c>
      <c r="KA14">
        <v>0</v>
      </c>
      <c r="KB14" s="67"/>
      <c r="KC14" t="s">
        <v>1935</v>
      </c>
      <c r="KD14">
        <v>0</v>
      </c>
      <c r="KE14">
        <v>0</v>
      </c>
      <c r="KF14">
        <v>1</v>
      </c>
      <c r="KG14">
        <v>1</v>
      </c>
      <c r="KH14">
        <v>0</v>
      </c>
      <c r="KI14">
        <v>0</v>
      </c>
      <c r="KJ14">
        <v>0</v>
      </c>
      <c r="KK14">
        <v>0</v>
      </c>
      <c r="KL14">
        <v>0</v>
      </c>
      <c r="KM14">
        <v>0</v>
      </c>
      <c r="KN14" t="s">
        <v>1915</v>
      </c>
      <c r="KY14" t="s">
        <v>1902</v>
      </c>
      <c r="KZ14" t="s">
        <v>1925</v>
      </c>
      <c r="LA14">
        <v>0</v>
      </c>
      <c r="LB14">
        <v>0</v>
      </c>
      <c r="LC14">
        <v>0</v>
      </c>
      <c r="LD14">
        <v>0</v>
      </c>
      <c r="LE14">
        <v>0</v>
      </c>
      <c r="LF14">
        <v>0</v>
      </c>
      <c r="LI14">
        <v>0</v>
      </c>
      <c r="LJ14">
        <v>1</v>
      </c>
      <c r="LK14" s="67"/>
      <c r="NC14" t="s">
        <v>1945</v>
      </c>
      <c r="ND14">
        <v>0</v>
      </c>
      <c r="NE14">
        <v>0</v>
      </c>
      <c r="NF14">
        <v>0</v>
      </c>
      <c r="NG14">
        <v>0</v>
      </c>
      <c r="NH14">
        <v>1</v>
      </c>
      <c r="NI14">
        <v>1</v>
      </c>
      <c r="NJ14">
        <v>0</v>
      </c>
      <c r="NK14">
        <v>0</v>
      </c>
      <c r="NL14">
        <v>0</v>
      </c>
      <c r="NM14">
        <v>0</v>
      </c>
      <c r="NN14">
        <v>0</v>
      </c>
      <c r="NP14">
        <v>0</v>
      </c>
      <c r="NQ14" s="67"/>
      <c r="NR14" t="s">
        <v>1915</v>
      </c>
      <c r="NY14" t="s">
        <v>355</v>
      </c>
      <c r="NZ14" t="s">
        <v>1915</v>
      </c>
      <c r="OA14" t="s">
        <v>1925</v>
      </c>
      <c r="OB14">
        <v>0</v>
      </c>
      <c r="OC14">
        <v>0</v>
      </c>
      <c r="OD14">
        <v>0</v>
      </c>
      <c r="OF14">
        <v>0</v>
      </c>
      <c r="OG14">
        <v>1</v>
      </c>
      <c r="OH14" s="67"/>
      <c r="OI14" t="s">
        <v>1929</v>
      </c>
      <c r="OJ14">
        <v>1</v>
      </c>
      <c r="OK14">
        <v>1</v>
      </c>
      <c r="OL14">
        <v>1</v>
      </c>
      <c r="OM14">
        <v>0</v>
      </c>
      <c r="ON14">
        <v>0</v>
      </c>
      <c r="OO14">
        <v>0</v>
      </c>
      <c r="OP14">
        <v>0</v>
      </c>
      <c r="OQ14">
        <v>0</v>
      </c>
      <c r="OS14">
        <v>0</v>
      </c>
      <c r="OT14">
        <v>0</v>
      </c>
      <c r="OU14" t="s">
        <v>4429</v>
      </c>
      <c r="OZ14">
        <v>1</v>
      </c>
      <c r="PA14">
        <v>1</v>
      </c>
      <c r="PM14" t="s">
        <v>4496</v>
      </c>
      <c r="PS14">
        <v>1</v>
      </c>
    </row>
    <row r="15" spans="1:448" x14ac:dyDescent="0.25">
      <c r="A15" t="s">
        <v>1980</v>
      </c>
      <c r="C15" t="s">
        <v>1904</v>
      </c>
      <c r="D15" s="69" t="s">
        <v>314</v>
      </c>
      <c r="E15" t="s">
        <v>1902</v>
      </c>
      <c r="F15" t="s">
        <v>382</v>
      </c>
      <c r="G15" t="s">
        <v>1907</v>
      </c>
      <c r="H15" t="s">
        <v>531</v>
      </c>
      <c r="I15" t="s">
        <v>4585</v>
      </c>
      <c r="J15">
        <v>0</v>
      </c>
      <c r="K15">
        <v>0</v>
      </c>
      <c r="L15" t="s">
        <v>1909</v>
      </c>
      <c r="M15">
        <v>1</v>
      </c>
      <c r="N15">
        <v>0</v>
      </c>
      <c r="O15">
        <v>0</v>
      </c>
      <c r="P15">
        <v>0</v>
      </c>
      <c r="Q15" s="67"/>
      <c r="R15" t="s">
        <v>319</v>
      </c>
      <c r="S15">
        <v>0</v>
      </c>
      <c r="T15">
        <v>1</v>
      </c>
      <c r="U15">
        <v>0</v>
      </c>
      <c r="V15">
        <v>0</v>
      </c>
      <c r="AB15" s="67"/>
      <c r="AC15" t="s">
        <v>339</v>
      </c>
      <c r="AD15">
        <v>1</v>
      </c>
      <c r="AE15">
        <v>0</v>
      </c>
      <c r="AF15">
        <v>0</v>
      </c>
      <c r="AG15">
        <v>0</v>
      </c>
      <c r="AH15">
        <v>0</v>
      </c>
      <c r="AI15">
        <v>0</v>
      </c>
      <c r="AJ15" t="s">
        <v>518</v>
      </c>
      <c r="AK15" t="s">
        <v>1915</v>
      </c>
      <c r="AL15" s="67"/>
      <c r="AV15" s="67"/>
      <c r="BT15" s="67"/>
      <c r="BU15" t="s">
        <v>519</v>
      </c>
      <c r="BV15">
        <v>1</v>
      </c>
      <c r="BW15">
        <v>1</v>
      </c>
      <c r="BX15">
        <v>0</v>
      </c>
      <c r="BY15">
        <v>0</v>
      </c>
      <c r="BZ15">
        <v>0</v>
      </c>
      <c r="CA15">
        <v>0</v>
      </c>
      <c r="CB15">
        <v>0</v>
      </c>
      <c r="CC15">
        <v>0</v>
      </c>
      <c r="CD15">
        <v>0</v>
      </c>
      <c r="CE15">
        <v>0</v>
      </c>
      <c r="CF15">
        <v>0</v>
      </c>
      <c r="CG15">
        <v>0</v>
      </c>
      <c r="CH15">
        <v>0</v>
      </c>
      <c r="CI15">
        <v>0</v>
      </c>
      <c r="CJ15">
        <v>0</v>
      </c>
      <c r="CK15" t="s">
        <v>1909</v>
      </c>
      <c r="CL15">
        <v>1</v>
      </c>
      <c r="CM15">
        <v>0</v>
      </c>
      <c r="CN15">
        <v>0</v>
      </c>
      <c r="CO15">
        <v>0</v>
      </c>
      <c r="CP15">
        <v>0</v>
      </c>
      <c r="EI15" s="67"/>
      <c r="EJ15" t="s">
        <v>423</v>
      </c>
      <c r="EK15" t="s">
        <v>345</v>
      </c>
      <c r="EP15" t="s">
        <v>4208</v>
      </c>
      <c r="ET15">
        <v>1</v>
      </c>
      <c r="FB15">
        <v>1</v>
      </c>
      <c r="FH15" s="67"/>
      <c r="FI15" t="s">
        <v>347</v>
      </c>
      <c r="FJ15">
        <v>1</v>
      </c>
      <c r="FK15">
        <v>0</v>
      </c>
      <c r="FL15">
        <v>0</v>
      </c>
      <c r="FM15">
        <v>0</v>
      </c>
      <c r="FN15">
        <v>0</v>
      </c>
      <c r="FO15">
        <v>0</v>
      </c>
      <c r="FP15">
        <v>0</v>
      </c>
      <c r="FQ15">
        <v>0</v>
      </c>
      <c r="FR15">
        <v>0</v>
      </c>
      <c r="FS15" t="s">
        <v>505</v>
      </c>
      <c r="FT15">
        <v>1</v>
      </c>
      <c r="FU15">
        <v>1</v>
      </c>
      <c r="FV15">
        <v>1</v>
      </c>
      <c r="FW15">
        <v>1</v>
      </c>
      <c r="FX15">
        <v>1</v>
      </c>
      <c r="FY15">
        <v>1</v>
      </c>
      <c r="FZ15">
        <v>0</v>
      </c>
      <c r="GA15">
        <v>0</v>
      </c>
      <c r="GB15">
        <v>0</v>
      </c>
      <c r="GC15">
        <v>0</v>
      </c>
      <c r="GD15">
        <v>0</v>
      </c>
      <c r="GE15">
        <v>0</v>
      </c>
      <c r="GF15">
        <v>0</v>
      </c>
      <c r="GG15">
        <v>0</v>
      </c>
      <c r="GH15">
        <v>0</v>
      </c>
      <c r="GI15" t="s">
        <v>389</v>
      </c>
      <c r="GJ15" t="s">
        <v>351</v>
      </c>
      <c r="GK15" t="s">
        <v>352</v>
      </c>
      <c r="GL15" s="67"/>
      <c r="HN15" s="67"/>
      <c r="IO15" s="67"/>
      <c r="IP15" t="s">
        <v>2271</v>
      </c>
      <c r="IQ15">
        <v>1</v>
      </c>
      <c r="IU15" t="s">
        <v>2271</v>
      </c>
      <c r="IV15">
        <v>1</v>
      </c>
      <c r="JB15" t="s">
        <v>2271</v>
      </c>
      <c r="JC15">
        <v>1</v>
      </c>
      <c r="JI15" t="s">
        <v>355</v>
      </c>
      <c r="JJ15">
        <v>0</v>
      </c>
      <c r="JK15">
        <v>0</v>
      </c>
      <c r="JL15">
        <v>0</v>
      </c>
      <c r="JM15">
        <v>0</v>
      </c>
      <c r="JN15">
        <v>0</v>
      </c>
      <c r="JO15">
        <v>0</v>
      </c>
      <c r="JP15">
        <v>1</v>
      </c>
      <c r="JQ15" t="s">
        <v>324</v>
      </c>
      <c r="JR15">
        <v>0</v>
      </c>
      <c r="JS15">
        <v>1</v>
      </c>
      <c r="JU15">
        <v>0</v>
      </c>
      <c r="JV15">
        <v>0</v>
      </c>
      <c r="JW15" t="s">
        <v>1934</v>
      </c>
      <c r="JX15">
        <v>0</v>
      </c>
      <c r="JY15">
        <v>1</v>
      </c>
      <c r="JZ15">
        <v>0</v>
      </c>
      <c r="KA15">
        <v>0</v>
      </c>
      <c r="KB15" s="67"/>
      <c r="KC15" t="s">
        <v>1935</v>
      </c>
      <c r="KD15">
        <v>0</v>
      </c>
      <c r="KE15">
        <v>0</v>
      </c>
      <c r="KF15">
        <v>1</v>
      </c>
      <c r="KG15">
        <v>1</v>
      </c>
      <c r="KH15">
        <v>0</v>
      </c>
      <c r="KI15">
        <v>0</v>
      </c>
      <c r="KJ15">
        <v>0</v>
      </c>
      <c r="KK15">
        <v>0</v>
      </c>
      <c r="KL15">
        <v>0</v>
      </c>
      <c r="KM15">
        <v>0</v>
      </c>
      <c r="KN15" t="s">
        <v>1915</v>
      </c>
      <c r="KY15" t="s">
        <v>1902</v>
      </c>
      <c r="KZ15" t="s">
        <v>1925</v>
      </c>
      <c r="LA15">
        <v>0</v>
      </c>
      <c r="LB15">
        <v>0</v>
      </c>
      <c r="LC15">
        <v>0</v>
      </c>
      <c r="LD15">
        <v>0</v>
      </c>
      <c r="LE15">
        <v>0</v>
      </c>
      <c r="LF15">
        <v>0</v>
      </c>
      <c r="LI15">
        <v>0</v>
      </c>
      <c r="LJ15">
        <v>1</v>
      </c>
      <c r="LK15" s="67"/>
      <c r="NC15" t="s">
        <v>1979</v>
      </c>
      <c r="ND15">
        <v>0</v>
      </c>
      <c r="NE15">
        <v>0</v>
      </c>
      <c r="NF15">
        <v>0</v>
      </c>
      <c r="NG15">
        <v>0</v>
      </c>
      <c r="NH15">
        <v>0</v>
      </c>
      <c r="NI15">
        <v>1</v>
      </c>
      <c r="NJ15">
        <v>0</v>
      </c>
      <c r="NK15">
        <v>0</v>
      </c>
      <c r="NL15">
        <v>0</v>
      </c>
      <c r="NM15">
        <v>0</v>
      </c>
      <c r="NN15">
        <v>0</v>
      </c>
      <c r="NP15">
        <v>0</v>
      </c>
      <c r="NQ15" s="67"/>
      <c r="NR15" t="s">
        <v>1915</v>
      </c>
      <c r="NY15" t="s">
        <v>355</v>
      </c>
      <c r="NZ15" t="s">
        <v>1915</v>
      </c>
      <c r="OB15">
        <v>0</v>
      </c>
      <c r="OC15">
        <v>0</v>
      </c>
      <c r="OD15">
        <v>0</v>
      </c>
      <c r="OF15">
        <v>0</v>
      </c>
      <c r="OG15">
        <v>0</v>
      </c>
      <c r="OH15" s="67"/>
      <c r="OI15" t="s">
        <v>1929</v>
      </c>
      <c r="OJ15">
        <v>1</v>
      </c>
      <c r="OK15">
        <v>1</v>
      </c>
      <c r="OL15">
        <v>1</v>
      </c>
      <c r="OM15">
        <v>0</v>
      </c>
      <c r="ON15">
        <v>0</v>
      </c>
      <c r="OO15">
        <v>0</v>
      </c>
      <c r="OP15">
        <v>0</v>
      </c>
      <c r="OQ15">
        <v>0</v>
      </c>
      <c r="OS15">
        <v>0</v>
      </c>
      <c r="OT15">
        <v>0</v>
      </c>
      <c r="OU15" t="s">
        <v>355</v>
      </c>
      <c r="PL15">
        <v>1</v>
      </c>
      <c r="PM15" t="s">
        <v>4096</v>
      </c>
      <c r="PQ15">
        <v>1</v>
      </c>
    </row>
    <row r="16" spans="1:448" x14ac:dyDescent="0.25">
      <c r="A16" t="s">
        <v>1980</v>
      </c>
      <c r="C16" t="s">
        <v>1963</v>
      </c>
      <c r="D16" s="69" t="s">
        <v>314</v>
      </c>
      <c r="E16" t="s">
        <v>1902</v>
      </c>
      <c r="F16" t="s">
        <v>315</v>
      </c>
      <c r="G16" t="s">
        <v>1907</v>
      </c>
      <c r="H16" t="s">
        <v>317</v>
      </c>
      <c r="I16" t="s">
        <v>4585</v>
      </c>
      <c r="J16">
        <v>0</v>
      </c>
      <c r="K16">
        <v>2</v>
      </c>
      <c r="L16" t="s">
        <v>1909</v>
      </c>
      <c r="M16">
        <v>1</v>
      </c>
      <c r="N16">
        <v>0</v>
      </c>
      <c r="O16">
        <v>0</v>
      </c>
      <c r="P16">
        <v>0</v>
      </c>
      <c r="Q16" s="67"/>
      <c r="R16" t="s">
        <v>319</v>
      </c>
      <c r="S16">
        <v>0</v>
      </c>
      <c r="T16">
        <v>1</v>
      </c>
      <c r="U16">
        <v>0</v>
      </c>
      <c r="V16">
        <v>0</v>
      </c>
      <c r="AB16" s="67"/>
      <c r="AC16" t="s">
        <v>339</v>
      </c>
      <c r="AD16">
        <v>1</v>
      </c>
      <c r="AE16">
        <v>0</v>
      </c>
      <c r="AF16">
        <v>0</v>
      </c>
      <c r="AG16">
        <v>0</v>
      </c>
      <c r="AH16">
        <v>0</v>
      </c>
      <c r="AI16">
        <v>0</v>
      </c>
      <c r="AJ16" t="s">
        <v>518</v>
      </c>
      <c r="AK16" t="s">
        <v>1915</v>
      </c>
      <c r="AL16" s="67"/>
      <c r="AV16" s="67"/>
      <c r="BT16" s="67"/>
      <c r="BU16" t="s">
        <v>557</v>
      </c>
      <c r="BV16">
        <v>0</v>
      </c>
      <c r="BW16">
        <v>1</v>
      </c>
      <c r="BX16">
        <v>0</v>
      </c>
      <c r="BY16">
        <v>0</v>
      </c>
      <c r="BZ16">
        <v>0</v>
      </c>
      <c r="CA16">
        <v>0</v>
      </c>
      <c r="CB16">
        <v>0</v>
      </c>
      <c r="CC16">
        <v>0</v>
      </c>
      <c r="CD16">
        <v>0</v>
      </c>
      <c r="CE16">
        <v>0</v>
      </c>
      <c r="CF16">
        <v>0</v>
      </c>
      <c r="CG16">
        <v>0</v>
      </c>
      <c r="CH16">
        <v>0</v>
      </c>
      <c r="CI16">
        <v>0</v>
      </c>
      <c r="CJ16">
        <v>0</v>
      </c>
      <c r="CK16" t="s">
        <v>1909</v>
      </c>
      <c r="CL16">
        <v>1</v>
      </c>
      <c r="CM16">
        <v>0</v>
      </c>
      <c r="CN16">
        <v>0</v>
      </c>
      <c r="CO16">
        <v>0</v>
      </c>
      <c r="CP16">
        <v>0</v>
      </c>
      <c r="EI16" s="67"/>
      <c r="EJ16" t="s">
        <v>404</v>
      </c>
      <c r="EK16" t="s">
        <v>345</v>
      </c>
      <c r="EP16" t="s">
        <v>4203</v>
      </c>
      <c r="EQ16">
        <v>1</v>
      </c>
      <c r="FH16" s="67"/>
      <c r="FI16" t="s">
        <v>4209</v>
      </c>
      <c r="FJ16">
        <v>0</v>
      </c>
      <c r="FK16">
        <v>0</v>
      </c>
      <c r="FL16">
        <v>0</v>
      </c>
      <c r="FM16">
        <v>0</v>
      </c>
      <c r="FN16">
        <v>0</v>
      </c>
      <c r="FO16">
        <v>0</v>
      </c>
      <c r="FP16">
        <v>1</v>
      </c>
      <c r="FQ16">
        <v>0</v>
      </c>
      <c r="FR16">
        <v>0</v>
      </c>
      <c r="FS16" t="s">
        <v>4224</v>
      </c>
      <c r="FT16">
        <v>0</v>
      </c>
      <c r="FU16">
        <v>0</v>
      </c>
      <c r="FV16">
        <v>0</v>
      </c>
      <c r="FW16">
        <v>0</v>
      </c>
      <c r="FX16">
        <v>0</v>
      </c>
      <c r="FY16">
        <v>0</v>
      </c>
      <c r="FZ16">
        <v>0</v>
      </c>
      <c r="GA16">
        <v>0</v>
      </c>
      <c r="GB16">
        <v>0</v>
      </c>
      <c r="GC16">
        <v>0</v>
      </c>
      <c r="GD16">
        <v>0</v>
      </c>
      <c r="GE16">
        <v>0</v>
      </c>
      <c r="GF16">
        <v>1</v>
      </c>
      <c r="GG16">
        <v>0</v>
      </c>
      <c r="GH16">
        <v>0</v>
      </c>
      <c r="GI16" t="s">
        <v>389</v>
      </c>
      <c r="GJ16" t="s">
        <v>447</v>
      </c>
      <c r="GK16" t="s">
        <v>408</v>
      </c>
      <c r="GL16" s="67"/>
      <c r="HN16" s="67"/>
      <c r="IO16" s="67"/>
      <c r="IP16" t="s">
        <v>2271</v>
      </c>
      <c r="IQ16">
        <v>1</v>
      </c>
      <c r="IU16" t="s">
        <v>355</v>
      </c>
      <c r="JA16">
        <v>1</v>
      </c>
      <c r="JB16" t="s">
        <v>355</v>
      </c>
      <c r="JH16">
        <v>1</v>
      </c>
      <c r="JI16" t="s">
        <v>355</v>
      </c>
      <c r="JJ16">
        <v>0</v>
      </c>
      <c r="JK16">
        <v>0</v>
      </c>
      <c r="JL16">
        <v>0</v>
      </c>
      <c r="JM16">
        <v>0</v>
      </c>
      <c r="JN16">
        <v>0</v>
      </c>
      <c r="JO16">
        <v>0</v>
      </c>
      <c r="JP16">
        <v>1</v>
      </c>
      <c r="JQ16" t="s">
        <v>324</v>
      </c>
      <c r="JR16">
        <v>0</v>
      </c>
      <c r="JS16">
        <v>1</v>
      </c>
      <c r="JU16">
        <v>0</v>
      </c>
      <c r="JV16">
        <v>0</v>
      </c>
      <c r="JW16" t="s">
        <v>1934</v>
      </c>
      <c r="JX16">
        <v>0</v>
      </c>
      <c r="JY16">
        <v>1</v>
      </c>
      <c r="JZ16">
        <v>0</v>
      </c>
      <c r="KA16">
        <v>0</v>
      </c>
      <c r="KB16" s="67"/>
      <c r="KC16" t="s">
        <v>1927</v>
      </c>
      <c r="KD16">
        <v>0</v>
      </c>
      <c r="KE16">
        <v>0</v>
      </c>
      <c r="KF16">
        <v>1</v>
      </c>
      <c r="KG16">
        <v>1</v>
      </c>
      <c r="KH16">
        <v>0</v>
      </c>
      <c r="KI16">
        <v>0</v>
      </c>
      <c r="KJ16">
        <v>0</v>
      </c>
      <c r="KK16">
        <v>0</v>
      </c>
      <c r="KL16">
        <v>0</v>
      </c>
      <c r="KM16">
        <v>0</v>
      </c>
      <c r="KN16" t="s">
        <v>1915</v>
      </c>
      <c r="KY16" t="s">
        <v>1902</v>
      </c>
      <c r="KZ16" t="s">
        <v>4374</v>
      </c>
      <c r="LA16">
        <v>0</v>
      </c>
      <c r="LB16">
        <v>0</v>
      </c>
      <c r="LC16">
        <v>0</v>
      </c>
      <c r="LD16">
        <v>0</v>
      </c>
      <c r="LE16">
        <v>0</v>
      </c>
      <c r="LF16">
        <v>0</v>
      </c>
      <c r="LG16">
        <v>1</v>
      </c>
      <c r="LI16">
        <v>0</v>
      </c>
      <c r="LJ16">
        <v>0</v>
      </c>
      <c r="LK16" s="67"/>
      <c r="NC16" t="s">
        <v>1979</v>
      </c>
      <c r="ND16">
        <v>0</v>
      </c>
      <c r="NE16">
        <v>0</v>
      </c>
      <c r="NF16">
        <v>0</v>
      </c>
      <c r="NG16">
        <v>0</v>
      </c>
      <c r="NH16">
        <v>0</v>
      </c>
      <c r="NI16">
        <v>1</v>
      </c>
      <c r="NJ16">
        <v>0</v>
      </c>
      <c r="NK16">
        <v>0</v>
      </c>
      <c r="NL16">
        <v>0</v>
      </c>
      <c r="NM16">
        <v>0</v>
      </c>
      <c r="NN16">
        <v>0</v>
      </c>
      <c r="NP16">
        <v>0</v>
      </c>
      <c r="NQ16" s="67"/>
      <c r="NR16" t="s">
        <v>1915</v>
      </c>
      <c r="NY16" t="s">
        <v>355</v>
      </c>
      <c r="NZ16" t="s">
        <v>1915</v>
      </c>
      <c r="OA16" t="s">
        <v>1925</v>
      </c>
      <c r="OB16">
        <v>0</v>
      </c>
      <c r="OC16">
        <v>0</v>
      </c>
      <c r="OD16">
        <v>0</v>
      </c>
      <c r="OF16">
        <v>0</v>
      </c>
      <c r="OG16">
        <v>1</v>
      </c>
      <c r="OH16" s="67"/>
      <c r="OI16" t="s">
        <v>1929</v>
      </c>
      <c r="OJ16">
        <v>1</v>
      </c>
      <c r="OK16">
        <v>1</v>
      </c>
      <c r="OL16">
        <v>1</v>
      </c>
      <c r="OM16">
        <v>0</v>
      </c>
      <c r="ON16">
        <v>0</v>
      </c>
      <c r="OO16">
        <v>0</v>
      </c>
      <c r="OP16">
        <v>0</v>
      </c>
      <c r="OQ16">
        <v>0</v>
      </c>
      <c r="OS16">
        <v>0</v>
      </c>
      <c r="OT16">
        <v>0</v>
      </c>
      <c r="OU16" t="s">
        <v>4427</v>
      </c>
      <c r="OV16">
        <v>1</v>
      </c>
      <c r="PM16" t="s">
        <v>4096</v>
      </c>
      <c r="PQ16">
        <v>1</v>
      </c>
    </row>
    <row r="17" spans="1:446" x14ac:dyDescent="0.25">
      <c r="A17" t="s">
        <v>1980</v>
      </c>
      <c r="C17" t="s">
        <v>1963</v>
      </c>
      <c r="D17" s="69" t="s">
        <v>314</v>
      </c>
      <c r="E17" t="s">
        <v>1915</v>
      </c>
      <c r="F17" t="s">
        <v>315</v>
      </c>
      <c r="G17" t="s">
        <v>1907</v>
      </c>
      <c r="H17" t="s">
        <v>317</v>
      </c>
      <c r="I17" t="s">
        <v>4585</v>
      </c>
      <c r="J17">
        <v>0</v>
      </c>
      <c r="K17">
        <v>1</v>
      </c>
      <c r="L17" t="s">
        <v>1909</v>
      </c>
      <c r="M17">
        <v>1</v>
      </c>
      <c r="N17">
        <v>0</v>
      </c>
      <c r="O17">
        <v>0</v>
      </c>
      <c r="P17">
        <v>0</v>
      </c>
      <c r="Q17" s="67"/>
      <c r="R17" t="s">
        <v>319</v>
      </c>
      <c r="S17">
        <v>0</v>
      </c>
      <c r="T17">
        <v>1</v>
      </c>
      <c r="U17">
        <v>0</v>
      </c>
      <c r="V17">
        <v>0</v>
      </c>
      <c r="AB17" s="67"/>
      <c r="AC17" t="s">
        <v>339</v>
      </c>
      <c r="AD17">
        <v>1</v>
      </c>
      <c r="AE17">
        <v>0</v>
      </c>
      <c r="AF17">
        <v>0</v>
      </c>
      <c r="AG17">
        <v>0</v>
      </c>
      <c r="AH17">
        <v>0</v>
      </c>
      <c r="AI17">
        <v>0</v>
      </c>
      <c r="AJ17" t="s">
        <v>480</v>
      </c>
      <c r="AK17" t="s">
        <v>1915</v>
      </c>
      <c r="AL17" s="67"/>
      <c r="AV17" s="67"/>
      <c r="BT17" s="67"/>
      <c r="BU17" t="s">
        <v>342</v>
      </c>
      <c r="BV17">
        <v>1</v>
      </c>
      <c r="BW17">
        <v>1</v>
      </c>
      <c r="BX17">
        <v>0</v>
      </c>
      <c r="BY17">
        <v>0</v>
      </c>
      <c r="BZ17">
        <v>0</v>
      </c>
      <c r="CA17">
        <v>0</v>
      </c>
      <c r="CB17">
        <v>0</v>
      </c>
      <c r="CC17">
        <v>0</v>
      </c>
      <c r="CD17">
        <v>0</v>
      </c>
      <c r="CE17">
        <v>0</v>
      </c>
      <c r="CF17">
        <v>0</v>
      </c>
      <c r="CG17">
        <v>0</v>
      </c>
      <c r="CH17">
        <v>0</v>
      </c>
      <c r="CI17">
        <v>0</v>
      </c>
      <c r="CJ17">
        <v>0</v>
      </c>
      <c r="CK17" t="s">
        <v>1909</v>
      </c>
      <c r="CL17">
        <v>1</v>
      </c>
      <c r="CM17">
        <v>0</v>
      </c>
      <c r="CN17">
        <v>0</v>
      </c>
      <c r="CO17">
        <v>0</v>
      </c>
      <c r="CP17">
        <v>0</v>
      </c>
      <c r="EI17" s="67"/>
      <c r="EJ17" t="s">
        <v>344</v>
      </c>
      <c r="EK17" t="s">
        <v>345</v>
      </c>
      <c r="EP17" t="s">
        <v>4203</v>
      </c>
      <c r="EQ17">
        <v>1</v>
      </c>
      <c r="FH17" s="67"/>
      <c r="FI17" t="s">
        <v>4209</v>
      </c>
      <c r="FJ17">
        <v>0</v>
      </c>
      <c r="FK17">
        <v>0</v>
      </c>
      <c r="FL17">
        <v>0</v>
      </c>
      <c r="FM17">
        <v>0</v>
      </c>
      <c r="FN17">
        <v>0</v>
      </c>
      <c r="FO17">
        <v>0</v>
      </c>
      <c r="FP17">
        <v>1</v>
      </c>
      <c r="FQ17">
        <v>0</v>
      </c>
      <c r="FR17">
        <v>0</v>
      </c>
      <c r="FS17" t="s">
        <v>574</v>
      </c>
      <c r="FT17">
        <v>1</v>
      </c>
      <c r="FU17">
        <v>0</v>
      </c>
      <c r="FV17">
        <v>1</v>
      </c>
      <c r="FW17">
        <v>1</v>
      </c>
      <c r="FX17">
        <v>0</v>
      </c>
      <c r="FY17">
        <v>0</v>
      </c>
      <c r="FZ17">
        <v>0</v>
      </c>
      <c r="GA17">
        <v>0</v>
      </c>
      <c r="GB17">
        <v>0</v>
      </c>
      <c r="GC17">
        <v>0</v>
      </c>
      <c r="GD17">
        <v>0</v>
      </c>
      <c r="GE17">
        <v>1</v>
      </c>
      <c r="GF17">
        <v>0</v>
      </c>
      <c r="GG17">
        <v>0</v>
      </c>
      <c r="GH17">
        <v>0</v>
      </c>
      <c r="GI17" t="s">
        <v>355</v>
      </c>
      <c r="GJ17" t="s">
        <v>506</v>
      </c>
      <c r="GK17" t="s">
        <v>4230</v>
      </c>
      <c r="GL17" s="67"/>
      <c r="HN17" s="67"/>
      <c r="IO17" s="67"/>
      <c r="IP17" t="s">
        <v>2271</v>
      </c>
      <c r="IQ17">
        <v>1</v>
      </c>
      <c r="IU17" t="s">
        <v>2271</v>
      </c>
      <c r="IV17">
        <v>1</v>
      </c>
      <c r="JB17" t="s">
        <v>2271</v>
      </c>
      <c r="JC17">
        <v>1</v>
      </c>
      <c r="JI17" t="s">
        <v>355</v>
      </c>
      <c r="JJ17">
        <v>0</v>
      </c>
      <c r="JK17">
        <v>0</v>
      </c>
      <c r="JL17">
        <v>0</v>
      </c>
      <c r="JM17">
        <v>0</v>
      </c>
      <c r="JN17">
        <v>0</v>
      </c>
      <c r="JO17">
        <v>0</v>
      </c>
      <c r="JP17">
        <v>1</v>
      </c>
      <c r="JQ17" t="s">
        <v>355</v>
      </c>
      <c r="JR17">
        <v>0</v>
      </c>
      <c r="JS17">
        <v>0</v>
      </c>
      <c r="JU17">
        <v>0</v>
      </c>
      <c r="JV17">
        <v>1</v>
      </c>
      <c r="JW17" t="s">
        <v>1973</v>
      </c>
      <c r="JX17">
        <v>1</v>
      </c>
      <c r="JY17">
        <v>1</v>
      </c>
      <c r="JZ17">
        <v>0</v>
      </c>
      <c r="KA17">
        <v>0</v>
      </c>
      <c r="KB17" s="67"/>
      <c r="KC17" t="s">
        <v>1925</v>
      </c>
      <c r="KD17">
        <v>0</v>
      </c>
      <c r="KE17">
        <v>0</v>
      </c>
      <c r="KF17">
        <v>0</v>
      </c>
      <c r="KG17">
        <v>0</v>
      </c>
      <c r="KH17">
        <v>0</v>
      </c>
      <c r="KI17">
        <v>0</v>
      </c>
      <c r="KJ17">
        <v>0</v>
      </c>
      <c r="KK17">
        <v>0</v>
      </c>
      <c r="KL17">
        <v>0</v>
      </c>
      <c r="KM17">
        <v>1</v>
      </c>
      <c r="KN17" t="s">
        <v>1915</v>
      </c>
      <c r="KY17" t="s">
        <v>1902</v>
      </c>
      <c r="KZ17" t="s">
        <v>4374</v>
      </c>
      <c r="LA17">
        <v>0</v>
      </c>
      <c r="LB17">
        <v>0</v>
      </c>
      <c r="LC17">
        <v>0</v>
      </c>
      <c r="LD17">
        <v>0</v>
      </c>
      <c r="LE17">
        <v>0</v>
      </c>
      <c r="LF17">
        <v>0</v>
      </c>
      <c r="LG17">
        <v>1</v>
      </c>
      <c r="LI17">
        <v>0</v>
      </c>
      <c r="LJ17">
        <v>0</v>
      </c>
      <c r="LK17" s="67"/>
      <c r="NC17" t="s">
        <v>1925</v>
      </c>
      <c r="ND17">
        <v>0</v>
      </c>
      <c r="NE17">
        <v>0</v>
      </c>
      <c r="NF17">
        <v>0</v>
      </c>
      <c r="NG17">
        <v>0</v>
      </c>
      <c r="NH17">
        <v>0</v>
      </c>
      <c r="NI17">
        <v>0</v>
      </c>
      <c r="NJ17">
        <v>0</v>
      </c>
      <c r="NK17">
        <v>0</v>
      </c>
      <c r="NL17">
        <v>0</v>
      </c>
      <c r="NM17">
        <v>0</v>
      </c>
      <c r="NN17">
        <v>0</v>
      </c>
      <c r="NP17">
        <v>0</v>
      </c>
      <c r="NQ17" s="67"/>
      <c r="NR17" t="s">
        <v>1915</v>
      </c>
      <c r="NY17" t="s">
        <v>355</v>
      </c>
      <c r="NZ17" t="s">
        <v>1915</v>
      </c>
      <c r="OB17">
        <v>0</v>
      </c>
      <c r="OC17">
        <v>0</v>
      </c>
      <c r="OD17">
        <v>0</v>
      </c>
      <c r="OF17">
        <v>0</v>
      </c>
      <c r="OG17">
        <v>0</v>
      </c>
      <c r="OH17" s="67"/>
      <c r="OI17" t="s">
        <v>1974</v>
      </c>
      <c r="OJ17">
        <v>1</v>
      </c>
      <c r="OK17">
        <v>0</v>
      </c>
      <c r="OL17">
        <v>1</v>
      </c>
      <c r="OM17">
        <v>0</v>
      </c>
      <c r="ON17">
        <v>0</v>
      </c>
      <c r="OO17">
        <v>0</v>
      </c>
      <c r="OP17">
        <v>0</v>
      </c>
      <c r="OQ17">
        <v>0</v>
      </c>
      <c r="OS17">
        <v>0</v>
      </c>
      <c r="OT17">
        <v>0</v>
      </c>
      <c r="OU17" t="s">
        <v>4424</v>
      </c>
      <c r="OX17">
        <v>1</v>
      </c>
      <c r="PM17" t="s">
        <v>4096</v>
      </c>
      <c r="PQ17">
        <v>1</v>
      </c>
    </row>
    <row r="18" spans="1:446" x14ac:dyDescent="0.25">
      <c r="A18" t="s">
        <v>1980</v>
      </c>
      <c r="C18" t="s">
        <v>1904</v>
      </c>
      <c r="D18" s="69" t="s">
        <v>314</v>
      </c>
      <c r="E18" t="s">
        <v>1902</v>
      </c>
      <c r="F18" t="s">
        <v>315</v>
      </c>
      <c r="G18" t="s">
        <v>1907</v>
      </c>
      <c r="H18" t="s">
        <v>531</v>
      </c>
      <c r="I18" t="s">
        <v>4585</v>
      </c>
      <c r="J18">
        <v>1</v>
      </c>
      <c r="K18">
        <v>0</v>
      </c>
      <c r="L18" t="s">
        <v>320</v>
      </c>
      <c r="M18">
        <v>0</v>
      </c>
      <c r="N18">
        <v>0</v>
      </c>
      <c r="O18">
        <v>0</v>
      </c>
      <c r="P18">
        <v>1</v>
      </c>
      <c r="Q18" s="67"/>
      <c r="R18" t="s">
        <v>582</v>
      </c>
      <c r="S18">
        <v>0</v>
      </c>
      <c r="T18">
        <v>0</v>
      </c>
      <c r="U18">
        <v>1</v>
      </c>
      <c r="V18">
        <v>0</v>
      </c>
      <c r="AB18" s="67"/>
      <c r="AL18" s="67"/>
      <c r="AM18" t="s">
        <v>339</v>
      </c>
      <c r="AN18">
        <v>1</v>
      </c>
      <c r="AO18">
        <v>0</v>
      </c>
      <c r="AP18">
        <v>0</v>
      </c>
      <c r="AQ18">
        <v>0</v>
      </c>
      <c r="AR18">
        <v>0</v>
      </c>
      <c r="AS18">
        <v>0</v>
      </c>
      <c r="AT18" t="s">
        <v>1977</v>
      </c>
      <c r="AU18" t="s">
        <v>1915</v>
      </c>
      <c r="AV18" s="67"/>
      <c r="BT18" s="67"/>
      <c r="CQ18" t="s">
        <v>584</v>
      </c>
      <c r="CR18">
        <v>1</v>
      </c>
      <c r="CS18">
        <v>0</v>
      </c>
      <c r="CT18">
        <v>1</v>
      </c>
      <c r="CU18">
        <v>0</v>
      </c>
      <c r="CV18">
        <v>0</v>
      </c>
      <c r="CW18">
        <v>0</v>
      </c>
      <c r="CX18">
        <v>0</v>
      </c>
      <c r="CY18">
        <v>0</v>
      </c>
      <c r="CZ18">
        <v>0</v>
      </c>
      <c r="DA18">
        <v>0</v>
      </c>
      <c r="DB18">
        <v>0</v>
      </c>
      <c r="DC18">
        <v>0</v>
      </c>
      <c r="DD18">
        <v>0</v>
      </c>
      <c r="DE18">
        <v>0</v>
      </c>
      <c r="DF18">
        <v>0</v>
      </c>
      <c r="DG18" t="s">
        <v>1909</v>
      </c>
      <c r="DH18">
        <v>1</v>
      </c>
      <c r="DI18">
        <v>0</v>
      </c>
      <c r="DJ18">
        <v>0</v>
      </c>
      <c r="DK18">
        <v>0</v>
      </c>
      <c r="DL18">
        <v>0</v>
      </c>
      <c r="EI18" s="67"/>
      <c r="EL18" t="s">
        <v>500</v>
      </c>
      <c r="EM18" t="s">
        <v>1998</v>
      </c>
      <c r="EP18" t="s">
        <v>4270</v>
      </c>
      <c r="EV18">
        <v>1</v>
      </c>
      <c r="FH18" s="67"/>
      <c r="GL18" s="67"/>
      <c r="GM18" t="s">
        <v>448</v>
      </c>
      <c r="GN18">
        <v>0</v>
      </c>
      <c r="GO18">
        <v>1</v>
      </c>
      <c r="GP18">
        <v>0</v>
      </c>
      <c r="GQ18">
        <v>0</v>
      </c>
      <c r="GR18">
        <v>0</v>
      </c>
      <c r="GS18">
        <v>0</v>
      </c>
      <c r="GT18">
        <v>0</v>
      </c>
      <c r="GU18">
        <v>0</v>
      </c>
      <c r="GV18" t="s">
        <v>4250</v>
      </c>
      <c r="GW18">
        <v>0</v>
      </c>
      <c r="GX18">
        <v>1</v>
      </c>
      <c r="GY18">
        <v>1</v>
      </c>
      <c r="GZ18">
        <v>1</v>
      </c>
      <c r="HA18">
        <v>0</v>
      </c>
      <c r="HB18">
        <v>0</v>
      </c>
      <c r="HC18">
        <v>0</v>
      </c>
      <c r="HD18">
        <v>0</v>
      </c>
      <c r="HE18">
        <v>0</v>
      </c>
      <c r="HF18">
        <v>0</v>
      </c>
      <c r="HG18">
        <v>0</v>
      </c>
      <c r="HH18">
        <v>0</v>
      </c>
      <c r="HI18">
        <v>1</v>
      </c>
      <c r="HJ18">
        <v>0</v>
      </c>
      <c r="HK18" t="s">
        <v>389</v>
      </c>
      <c r="HL18" t="s">
        <v>590</v>
      </c>
      <c r="HM18" t="s">
        <v>408</v>
      </c>
      <c r="HN18" s="67"/>
      <c r="IO18" s="67"/>
      <c r="IP18" t="s">
        <v>2271</v>
      </c>
      <c r="IQ18">
        <v>1</v>
      </c>
      <c r="IU18" t="s">
        <v>2271</v>
      </c>
      <c r="IV18">
        <v>1</v>
      </c>
      <c r="JI18" t="s">
        <v>2273</v>
      </c>
      <c r="JJ18">
        <v>0</v>
      </c>
      <c r="JK18">
        <v>0</v>
      </c>
      <c r="JL18">
        <v>0</v>
      </c>
      <c r="JM18">
        <v>0</v>
      </c>
      <c r="JN18">
        <v>1</v>
      </c>
      <c r="JO18">
        <v>0</v>
      </c>
      <c r="JP18">
        <v>0</v>
      </c>
      <c r="JQ18" t="s">
        <v>324</v>
      </c>
      <c r="JR18">
        <v>0</v>
      </c>
      <c r="JS18">
        <v>1</v>
      </c>
      <c r="JU18">
        <v>0</v>
      </c>
      <c r="JV18">
        <v>0</v>
      </c>
      <c r="JW18" t="s">
        <v>1934</v>
      </c>
      <c r="JX18">
        <v>0</v>
      </c>
      <c r="JY18">
        <v>1</v>
      </c>
      <c r="JZ18">
        <v>0</v>
      </c>
      <c r="KA18">
        <v>0</v>
      </c>
      <c r="KB18" s="67"/>
      <c r="KC18" t="s">
        <v>2000</v>
      </c>
      <c r="KD18">
        <v>0</v>
      </c>
      <c r="KE18">
        <v>0</v>
      </c>
      <c r="KF18">
        <v>1</v>
      </c>
      <c r="KG18">
        <v>1</v>
      </c>
      <c r="KH18">
        <v>0</v>
      </c>
      <c r="KI18">
        <v>0</v>
      </c>
      <c r="KJ18">
        <v>1</v>
      </c>
      <c r="KK18">
        <v>0</v>
      </c>
      <c r="KL18">
        <v>0</v>
      </c>
      <c r="KM18">
        <v>0</v>
      </c>
      <c r="KN18" t="s">
        <v>1915</v>
      </c>
      <c r="KY18" t="s">
        <v>1902</v>
      </c>
      <c r="KZ18" t="s">
        <v>4374</v>
      </c>
      <c r="LA18">
        <v>0</v>
      </c>
      <c r="LB18">
        <v>0</v>
      </c>
      <c r="LC18">
        <v>0</v>
      </c>
      <c r="LD18">
        <v>0</v>
      </c>
      <c r="LE18">
        <v>0</v>
      </c>
      <c r="LF18">
        <v>0</v>
      </c>
      <c r="LG18">
        <v>1</v>
      </c>
      <c r="LI18">
        <v>0</v>
      </c>
      <c r="LJ18">
        <v>0</v>
      </c>
      <c r="LK18" s="67"/>
      <c r="NC18" t="s">
        <v>2001</v>
      </c>
      <c r="ND18">
        <v>0</v>
      </c>
      <c r="NE18">
        <v>1</v>
      </c>
      <c r="NF18">
        <v>1</v>
      </c>
      <c r="NG18">
        <v>1</v>
      </c>
      <c r="NH18">
        <v>0</v>
      </c>
      <c r="NI18">
        <v>0</v>
      </c>
      <c r="NJ18">
        <v>0</v>
      </c>
      <c r="NK18">
        <v>0</v>
      </c>
      <c r="NL18">
        <v>0</v>
      </c>
      <c r="NM18">
        <v>0</v>
      </c>
      <c r="NN18">
        <v>0</v>
      </c>
      <c r="NP18">
        <v>0</v>
      </c>
      <c r="NQ18" s="67"/>
      <c r="NR18" t="s">
        <v>1915</v>
      </c>
      <c r="NY18" t="s">
        <v>1915</v>
      </c>
      <c r="NZ18" t="s">
        <v>1915</v>
      </c>
      <c r="OA18" t="s">
        <v>2002</v>
      </c>
      <c r="OB18">
        <v>0</v>
      </c>
      <c r="OC18">
        <v>0</v>
      </c>
      <c r="OD18">
        <v>1</v>
      </c>
      <c r="OF18">
        <v>0</v>
      </c>
      <c r="OG18">
        <v>0</v>
      </c>
      <c r="OH18" s="67"/>
      <c r="OI18" t="s">
        <v>1974</v>
      </c>
      <c r="OJ18">
        <v>1</v>
      </c>
      <c r="OK18">
        <v>0</v>
      </c>
      <c r="OL18">
        <v>1</v>
      </c>
      <c r="OM18">
        <v>0</v>
      </c>
      <c r="ON18">
        <v>0</v>
      </c>
      <c r="OO18">
        <v>0</v>
      </c>
      <c r="OP18">
        <v>0</v>
      </c>
      <c r="OQ18">
        <v>0</v>
      </c>
      <c r="OS18">
        <v>0</v>
      </c>
      <c r="OT18">
        <v>0</v>
      </c>
      <c r="OU18" t="s">
        <v>4430</v>
      </c>
      <c r="PB18">
        <v>1</v>
      </c>
      <c r="PM18" t="s">
        <v>4501</v>
      </c>
      <c r="PU18">
        <v>1</v>
      </c>
    </row>
    <row r="19" spans="1:446" x14ac:dyDescent="0.25">
      <c r="A19" t="s">
        <v>1980</v>
      </c>
      <c r="C19" t="s">
        <v>1963</v>
      </c>
      <c r="D19" s="69" t="s">
        <v>314</v>
      </c>
      <c r="E19" t="s">
        <v>1902</v>
      </c>
      <c r="F19" t="s">
        <v>1990</v>
      </c>
      <c r="G19" t="s">
        <v>1907</v>
      </c>
      <c r="H19" t="s">
        <v>317</v>
      </c>
      <c r="I19" t="s">
        <v>4586</v>
      </c>
      <c r="J19">
        <v>0</v>
      </c>
      <c r="K19">
        <v>3</v>
      </c>
      <c r="L19" t="s">
        <v>1909</v>
      </c>
      <c r="M19">
        <v>1</v>
      </c>
      <c r="N19">
        <v>0</v>
      </c>
      <c r="O19">
        <v>0</v>
      </c>
      <c r="P19">
        <v>0</v>
      </c>
      <c r="Q19" s="67"/>
      <c r="R19" t="s">
        <v>402</v>
      </c>
      <c r="S19">
        <v>0</v>
      </c>
      <c r="T19">
        <v>1</v>
      </c>
      <c r="U19">
        <v>1</v>
      </c>
      <c r="V19">
        <v>0</v>
      </c>
      <c r="AB19" s="67"/>
      <c r="AC19" t="s">
        <v>339</v>
      </c>
      <c r="AD19">
        <v>1</v>
      </c>
      <c r="AE19">
        <v>0</v>
      </c>
      <c r="AF19">
        <v>0</v>
      </c>
      <c r="AG19">
        <v>0</v>
      </c>
      <c r="AH19">
        <v>0</v>
      </c>
      <c r="AI19">
        <v>0</v>
      </c>
      <c r="AJ19" t="s">
        <v>1977</v>
      </c>
      <c r="AK19" t="s">
        <v>1915</v>
      </c>
      <c r="AL19" s="67"/>
      <c r="AM19" t="s">
        <v>339</v>
      </c>
      <c r="AN19">
        <v>1</v>
      </c>
      <c r="AO19">
        <v>0</v>
      </c>
      <c r="AP19">
        <v>0</v>
      </c>
      <c r="AQ19">
        <v>0</v>
      </c>
      <c r="AR19">
        <v>0</v>
      </c>
      <c r="AS19">
        <v>0</v>
      </c>
      <c r="AT19" t="s">
        <v>1977</v>
      </c>
      <c r="AU19" t="s">
        <v>1915</v>
      </c>
      <c r="AV19" s="67"/>
      <c r="BT19" s="67"/>
      <c r="BU19" t="s">
        <v>384</v>
      </c>
      <c r="BV19">
        <v>1</v>
      </c>
      <c r="BW19">
        <v>0</v>
      </c>
      <c r="BX19">
        <v>0</v>
      </c>
      <c r="BY19">
        <v>0</v>
      </c>
      <c r="BZ19">
        <v>0</v>
      </c>
      <c r="CA19">
        <v>0</v>
      </c>
      <c r="CB19">
        <v>0</v>
      </c>
      <c r="CC19">
        <v>0</v>
      </c>
      <c r="CD19">
        <v>0</v>
      </c>
      <c r="CE19">
        <v>0</v>
      </c>
      <c r="CF19">
        <v>0</v>
      </c>
      <c r="CG19">
        <v>0</v>
      </c>
      <c r="CH19">
        <v>0</v>
      </c>
      <c r="CI19">
        <v>0</v>
      </c>
      <c r="CJ19">
        <v>0</v>
      </c>
      <c r="CK19" t="s">
        <v>1909</v>
      </c>
      <c r="CL19">
        <v>1</v>
      </c>
      <c r="CM19">
        <v>0</v>
      </c>
      <c r="CN19">
        <v>0</v>
      </c>
      <c r="CO19">
        <v>0</v>
      </c>
      <c r="CP19">
        <v>0</v>
      </c>
      <c r="CQ19" t="s">
        <v>520</v>
      </c>
      <c r="CR19">
        <v>0</v>
      </c>
      <c r="CS19">
        <v>0</v>
      </c>
      <c r="CT19">
        <v>0</v>
      </c>
      <c r="CU19">
        <v>0</v>
      </c>
      <c r="CV19">
        <v>0</v>
      </c>
      <c r="CW19">
        <v>1</v>
      </c>
      <c r="CX19">
        <v>0</v>
      </c>
      <c r="CY19">
        <v>0</v>
      </c>
      <c r="CZ19">
        <v>0</v>
      </c>
      <c r="DA19">
        <v>0</v>
      </c>
      <c r="DB19">
        <v>0</v>
      </c>
      <c r="DC19">
        <v>0</v>
      </c>
      <c r="DD19">
        <v>0</v>
      </c>
      <c r="DE19">
        <v>0</v>
      </c>
      <c r="DF19">
        <v>0</v>
      </c>
      <c r="DG19" t="s">
        <v>1909</v>
      </c>
      <c r="DH19">
        <v>1</v>
      </c>
      <c r="DI19">
        <v>0</v>
      </c>
      <c r="DJ19">
        <v>0</v>
      </c>
      <c r="DK19">
        <v>0</v>
      </c>
      <c r="DL19">
        <v>0</v>
      </c>
      <c r="EI19" s="67"/>
      <c r="EJ19" t="s">
        <v>344</v>
      </c>
      <c r="EK19" t="s">
        <v>345</v>
      </c>
      <c r="EL19" t="s">
        <v>423</v>
      </c>
      <c r="EM19" t="s">
        <v>1998</v>
      </c>
      <c r="EP19" t="s">
        <v>4269</v>
      </c>
      <c r="EW19">
        <v>1</v>
      </c>
      <c r="FH19" s="67"/>
      <c r="FI19" t="s">
        <v>4209</v>
      </c>
      <c r="FJ19">
        <v>0</v>
      </c>
      <c r="FK19">
        <v>0</v>
      </c>
      <c r="FL19">
        <v>0</v>
      </c>
      <c r="FM19">
        <v>0</v>
      </c>
      <c r="FN19">
        <v>0</v>
      </c>
      <c r="FO19">
        <v>0</v>
      </c>
      <c r="FP19">
        <v>1</v>
      </c>
      <c r="FQ19">
        <v>0</v>
      </c>
      <c r="FR19">
        <v>0</v>
      </c>
      <c r="FS19" t="s">
        <v>604</v>
      </c>
      <c r="FT19">
        <v>1</v>
      </c>
      <c r="FU19">
        <v>0</v>
      </c>
      <c r="FV19">
        <v>1</v>
      </c>
      <c r="FW19">
        <v>1</v>
      </c>
      <c r="FX19">
        <v>0</v>
      </c>
      <c r="FY19">
        <v>0</v>
      </c>
      <c r="FZ19">
        <v>0</v>
      </c>
      <c r="GA19">
        <v>0</v>
      </c>
      <c r="GB19">
        <v>0</v>
      </c>
      <c r="GC19">
        <v>0</v>
      </c>
      <c r="GD19">
        <v>0</v>
      </c>
      <c r="GE19">
        <v>0</v>
      </c>
      <c r="GF19">
        <v>0</v>
      </c>
      <c r="GG19">
        <v>0</v>
      </c>
      <c r="GH19">
        <v>0</v>
      </c>
      <c r="GI19" t="s">
        <v>389</v>
      </c>
      <c r="GJ19" t="s">
        <v>351</v>
      </c>
      <c r="GK19" t="s">
        <v>4230</v>
      </c>
      <c r="GL19" s="67"/>
      <c r="GM19" t="s">
        <v>448</v>
      </c>
      <c r="GN19">
        <v>0</v>
      </c>
      <c r="GO19">
        <v>1</v>
      </c>
      <c r="GP19">
        <v>0</v>
      </c>
      <c r="GQ19">
        <v>0</v>
      </c>
      <c r="GR19">
        <v>0</v>
      </c>
      <c r="GS19">
        <v>0</v>
      </c>
      <c r="GT19">
        <v>0</v>
      </c>
      <c r="GU19">
        <v>0</v>
      </c>
      <c r="GV19" t="s">
        <v>608</v>
      </c>
      <c r="GW19">
        <v>1</v>
      </c>
      <c r="GX19">
        <v>1</v>
      </c>
      <c r="GY19">
        <v>1</v>
      </c>
      <c r="GZ19">
        <v>1</v>
      </c>
      <c r="HA19">
        <v>0</v>
      </c>
      <c r="HB19">
        <v>1</v>
      </c>
      <c r="HC19">
        <v>0</v>
      </c>
      <c r="HD19">
        <v>0</v>
      </c>
      <c r="HE19">
        <v>1</v>
      </c>
      <c r="HF19">
        <v>0</v>
      </c>
      <c r="HG19">
        <v>0</v>
      </c>
      <c r="HH19">
        <v>0</v>
      </c>
      <c r="HJ19">
        <v>1</v>
      </c>
      <c r="HK19" t="s">
        <v>411</v>
      </c>
      <c r="HL19" t="s">
        <v>447</v>
      </c>
      <c r="HM19" t="s">
        <v>408</v>
      </c>
      <c r="HN19" s="67"/>
      <c r="IO19" s="67"/>
      <c r="IP19" t="s">
        <v>2271</v>
      </c>
      <c r="IQ19">
        <v>1</v>
      </c>
      <c r="IU19" t="s">
        <v>2271</v>
      </c>
      <c r="IV19">
        <v>1</v>
      </c>
      <c r="JI19" t="s">
        <v>2273</v>
      </c>
      <c r="JJ19">
        <v>0</v>
      </c>
      <c r="JK19">
        <v>0</v>
      </c>
      <c r="JL19">
        <v>0</v>
      </c>
      <c r="JM19">
        <v>0</v>
      </c>
      <c r="JN19">
        <v>1</v>
      </c>
      <c r="JO19">
        <v>0</v>
      </c>
      <c r="JP19">
        <v>0</v>
      </c>
      <c r="JQ19" t="s">
        <v>324</v>
      </c>
      <c r="JR19">
        <v>0</v>
      </c>
      <c r="JS19">
        <v>1</v>
      </c>
      <c r="JU19">
        <v>0</v>
      </c>
      <c r="JV19">
        <v>0</v>
      </c>
      <c r="JW19" t="s">
        <v>1934</v>
      </c>
      <c r="JX19">
        <v>0</v>
      </c>
      <c r="JY19">
        <v>1</v>
      </c>
      <c r="JZ19">
        <v>0</v>
      </c>
      <c r="KA19">
        <v>0</v>
      </c>
      <c r="KB19" s="67"/>
      <c r="KC19" t="s">
        <v>1951</v>
      </c>
      <c r="KD19">
        <v>0</v>
      </c>
      <c r="KE19">
        <v>0</v>
      </c>
      <c r="KF19">
        <v>1</v>
      </c>
      <c r="KG19">
        <v>0</v>
      </c>
      <c r="KH19">
        <v>0</v>
      </c>
      <c r="KI19">
        <v>0</v>
      </c>
      <c r="KJ19">
        <v>0</v>
      </c>
      <c r="KK19">
        <v>0</v>
      </c>
      <c r="KL19">
        <v>0</v>
      </c>
      <c r="KM19">
        <v>0</v>
      </c>
      <c r="KN19" t="s">
        <v>355</v>
      </c>
      <c r="KY19" t="s">
        <v>1902</v>
      </c>
      <c r="KZ19" t="s">
        <v>1928</v>
      </c>
      <c r="LA19">
        <v>1</v>
      </c>
      <c r="LB19">
        <v>0</v>
      </c>
      <c r="LC19">
        <v>0</v>
      </c>
      <c r="LD19">
        <v>0</v>
      </c>
      <c r="LE19">
        <v>0</v>
      </c>
      <c r="LF19">
        <v>0</v>
      </c>
      <c r="LI19">
        <v>0</v>
      </c>
      <c r="LJ19">
        <v>0</v>
      </c>
      <c r="LK19" s="67"/>
      <c r="NC19" t="s">
        <v>1925</v>
      </c>
      <c r="ND19">
        <v>0</v>
      </c>
      <c r="NE19">
        <v>0</v>
      </c>
      <c r="NF19">
        <v>0</v>
      </c>
      <c r="NG19">
        <v>0</v>
      </c>
      <c r="NH19">
        <v>0</v>
      </c>
      <c r="NI19">
        <v>0</v>
      </c>
      <c r="NJ19">
        <v>0</v>
      </c>
      <c r="NK19">
        <v>0</v>
      </c>
      <c r="NL19">
        <v>0</v>
      </c>
      <c r="NM19">
        <v>0</v>
      </c>
      <c r="NN19">
        <v>0</v>
      </c>
      <c r="NP19">
        <v>0</v>
      </c>
      <c r="NQ19" s="67"/>
      <c r="NR19" t="s">
        <v>1915</v>
      </c>
      <c r="NY19" t="s">
        <v>1915</v>
      </c>
      <c r="NZ19" t="s">
        <v>1915</v>
      </c>
      <c r="OA19" t="s">
        <v>598</v>
      </c>
      <c r="OB19">
        <v>0</v>
      </c>
      <c r="OC19">
        <v>0</v>
      </c>
      <c r="OD19">
        <v>1</v>
      </c>
      <c r="OF19">
        <v>0</v>
      </c>
      <c r="OG19">
        <v>0</v>
      </c>
      <c r="OH19" s="67"/>
      <c r="OI19" t="s">
        <v>1974</v>
      </c>
      <c r="OJ19">
        <v>1</v>
      </c>
      <c r="OK19">
        <v>0</v>
      </c>
      <c r="OL19">
        <v>1</v>
      </c>
      <c r="OM19">
        <v>0</v>
      </c>
      <c r="ON19">
        <v>0</v>
      </c>
      <c r="OO19">
        <v>0</v>
      </c>
      <c r="OP19">
        <v>0</v>
      </c>
      <c r="OQ19">
        <v>0</v>
      </c>
      <c r="OS19">
        <v>0</v>
      </c>
      <c r="OT19">
        <v>0</v>
      </c>
      <c r="OU19" t="s">
        <v>355</v>
      </c>
      <c r="PL19">
        <v>1</v>
      </c>
      <c r="PM19" t="s">
        <v>4096</v>
      </c>
      <c r="PQ19">
        <v>1</v>
      </c>
    </row>
    <row r="20" spans="1:446" x14ac:dyDescent="0.25">
      <c r="A20" t="s">
        <v>1980</v>
      </c>
      <c r="C20" t="s">
        <v>1904</v>
      </c>
      <c r="D20" s="69" t="s">
        <v>314</v>
      </c>
      <c r="E20" t="s">
        <v>1902</v>
      </c>
      <c r="F20" t="s">
        <v>382</v>
      </c>
      <c r="G20" t="s">
        <v>1907</v>
      </c>
      <c r="H20" t="s">
        <v>2003</v>
      </c>
      <c r="I20" t="s">
        <v>4586</v>
      </c>
      <c r="J20">
        <v>0</v>
      </c>
      <c r="K20">
        <v>3</v>
      </c>
      <c r="L20" t="s">
        <v>1909</v>
      </c>
      <c r="M20">
        <v>1</v>
      </c>
      <c r="N20">
        <v>0</v>
      </c>
      <c r="O20">
        <v>0</v>
      </c>
      <c r="P20">
        <v>0</v>
      </c>
      <c r="Q20" s="67"/>
      <c r="R20" t="s">
        <v>319</v>
      </c>
      <c r="S20">
        <v>0</v>
      </c>
      <c r="T20">
        <v>1</v>
      </c>
      <c r="U20">
        <v>0</v>
      </c>
      <c r="V20">
        <v>0</v>
      </c>
      <c r="AB20" s="67"/>
      <c r="AC20" t="s">
        <v>339</v>
      </c>
      <c r="AD20">
        <v>1</v>
      </c>
      <c r="AE20">
        <v>0</v>
      </c>
      <c r="AF20">
        <v>0</v>
      </c>
      <c r="AG20">
        <v>0</v>
      </c>
      <c r="AH20">
        <v>0</v>
      </c>
      <c r="AI20">
        <v>0</v>
      </c>
      <c r="AJ20" t="s">
        <v>1977</v>
      </c>
      <c r="AK20" t="s">
        <v>1915</v>
      </c>
      <c r="AL20" s="67"/>
      <c r="AV20" s="67"/>
      <c r="BT20" s="67"/>
      <c r="BU20" t="s">
        <v>384</v>
      </c>
      <c r="BV20">
        <v>1</v>
      </c>
      <c r="BW20">
        <v>0</v>
      </c>
      <c r="BX20">
        <v>0</v>
      </c>
      <c r="BY20">
        <v>0</v>
      </c>
      <c r="BZ20">
        <v>0</v>
      </c>
      <c r="CA20">
        <v>0</v>
      </c>
      <c r="CB20">
        <v>0</v>
      </c>
      <c r="CC20">
        <v>0</v>
      </c>
      <c r="CD20">
        <v>0</v>
      </c>
      <c r="CE20">
        <v>0</v>
      </c>
      <c r="CF20">
        <v>0</v>
      </c>
      <c r="CG20">
        <v>0</v>
      </c>
      <c r="CH20">
        <v>0</v>
      </c>
      <c r="CI20">
        <v>0</v>
      </c>
      <c r="CJ20">
        <v>0</v>
      </c>
      <c r="CK20" t="s">
        <v>1909</v>
      </c>
      <c r="CL20">
        <v>1</v>
      </c>
      <c r="CM20">
        <v>0</v>
      </c>
      <c r="CN20">
        <v>0</v>
      </c>
      <c r="CO20">
        <v>0</v>
      </c>
      <c r="CP20">
        <v>0</v>
      </c>
      <c r="EI20" s="67"/>
      <c r="EJ20" t="s">
        <v>344</v>
      </c>
      <c r="EK20" t="s">
        <v>345</v>
      </c>
      <c r="EL20" t="s">
        <v>423</v>
      </c>
      <c r="EP20" t="s">
        <v>4200</v>
      </c>
      <c r="ET20">
        <v>1</v>
      </c>
      <c r="FH20" s="67"/>
      <c r="FI20" t="s">
        <v>4209</v>
      </c>
      <c r="FJ20">
        <v>0</v>
      </c>
      <c r="FK20">
        <v>0</v>
      </c>
      <c r="FL20">
        <v>0</v>
      </c>
      <c r="FM20">
        <v>0</v>
      </c>
      <c r="FN20">
        <v>0</v>
      </c>
      <c r="FO20">
        <v>0</v>
      </c>
      <c r="FP20">
        <v>1</v>
      </c>
      <c r="FQ20">
        <v>0</v>
      </c>
      <c r="FR20">
        <v>0</v>
      </c>
      <c r="FS20" t="s">
        <v>574</v>
      </c>
      <c r="FT20">
        <v>1</v>
      </c>
      <c r="FU20">
        <v>0</v>
      </c>
      <c r="FV20">
        <v>1</v>
      </c>
      <c r="FW20">
        <v>1</v>
      </c>
      <c r="FX20">
        <v>0</v>
      </c>
      <c r="FY20">
        <v>0</v>
      </c>
      <c r="FZ20">
        <v>0</v>
      </c>
      <c r="GA20">
        <v>0</v>
      </c>
      <c r="GB20">
        <v>0</v>
      </c>
      <c r="GC20">
        <v>0</v>
      </c>
      <c r="GD20">
        <v>0</v>
      </c>
      <c r="GE20">
        <v>1</v>
      </c>
      <c r="GF20">
        <v>0</v>
      </c>
      <c r="GG20">
        <v>0</v>
      </c>
      <c r="GH20">
        <v>0</v>
      </c>
      <c r="GI20" t="s">
        <v>411</v>
      </c>
      <c r="GJ20" t="s">
        <v>351</v>
      </c>
      <c r="GK20" t="s">
        <v>4230</v>
      </c>
      <c r="GL20" s="67"/>
      <c r="HN20" s="67"/>
      <c r="IO20" s="67"/>
      <c r="IP20" t="s">
        <v>2271</v>
      </c>
      <c r="IQ20">
        <v>1</v>
      </c>
      <c r="JI20" t="s">
        <v>2273</v>
      </c>
      <c r="JJ20">
        <v>0</v>
      </c>
      <c r="JK20">
        <v>0</v>
      </c>
      <c r="JL20">
        <v>0</v>
      </c>
      <c r="JM20">
        <v>0</v>
      </c>
      <c r="JN20">
        <v>1</v>
      </c>
      <c r="JO20">
        <v>0</v>
      </c>
      <c r="JP20">
        <v>0</v>
      </c>
      <c r="JQ20" t="s">
        <v>4360</v>
      </c>
      <c r="JR20">
        <v>0</v>
      </c>
      <c r="JS20">
        <v>1</v>
      </c>
      <c r="JU20">
        <v>0</v>
      </c>
      <c r="JV20">
        <v>0</v>
      </c>
      <c r="JW20" t="s">
        <v>1926</v>
      </c>
      <c r="JX20">
        <v>1</v>
      </c>
      <c r="JY20">
        <v>1</v>
      </c>
      <c r="JZ20">
        <v>0</v>
      </c>
      <c r="KA20">
        <v>0</v>
      </c>
      <c r="KB20" s="67"/>
      <c r="KC20" t="s">
        <v>1943</v>
      </c>
      <c r="KD20">
        <v>1</v>
      </c>
      <c r="KE20">
        <v>0</v>
      </c>
      <c r="KF20">
        <v>0</v>
      </c>
      <c r="KG20">
        <v>0</v>
      </c>
      <c r="KH20">
        <v>0</v>
      </c>
      <c r="KI20">
        <v>0</v>
      </c>
      <c r="KJ20">
        <v>0</v>
      </c>
      <c r="KK20">
        <v>0</v>
      </c>
      <c r="KL20">
        <v>0</v>
      </c>
      <c r="KM20">
        <v>0</v>
      </c>
      <c r="KN20" t="s">
        <v>1915</v>
      </c>
      <c r="KY20" t="s">
        <v>1902</v>
      </c>
      <c r="KZ20" t="s">
        <v>4374</v>
      </c>
      <c r="LA20">
        <v>0</v>
      </c>
      <c r="LB20">
        <v>0</v>
      </c>
      <c r="LC20">
        <v>0</v>
      </c>
      <c r="LD20">
        <v>0</v>
      </c>
      <c r="LE20">
        <v>0</v>
      </c>
      <c r="LF20">
        <v>0</v>
      </c>
      <c r="LG20">
        <v>1</v>
      </c>
      <c r="LI20">
        <v>0</v>
      </c>
      <c r="LJ20">
        <v>0</v>
      </c>
      <c r="LK20" s="67"/>
      <c r="NC20" t="s">
        <v>2004</v>
      </c>
      <c r="ND20">
        <v>0</v>
      </c>
      <c r="NE20">
        <v>0</v>
      </c>
      <c r="NF20">
        <v>1</v>
      </c>
      <c r="NG20">
        <v>1</v>
      </c>
      <c r="NH20">
        <v>0</v>
      </c>
      <c r="NI20">
        <v>0</v>
      </c>
      <c r="NJ20">
        <v>0</v>
      </c>
      <c r="NK20">
        <v>0</v>
      </c>
      <c r="NL20">
        <v>0</v>
      </c>
      <c r="NM20">
        <v>0</v>
      </c>
      <c r="NN20">
        <v>0</v>
      </c>
      <c r="NP20">
        <v>0</v>
      </c>
      <c r="NQ20" s="67"/>
      <c r="NR20" t="s">
        <v>1915</v>
      </c>
      <c r="NY20" t="s">
        <v>1915</v>
      </c>
      <c r="NZ20" t="s">
        <v>1915</v>
      </c>
      <c r="OA20" t="s">
        <v>598</v>
      </c>
      <c r="OB20">
        <v>0</v>
      </c>
      <c r="OC20">
        <v>0</v>
      </c>
      <c r="OD20">
        <v>1</v>
      </c>
      <c r="OF20">
        <v>0</v>
      </c>
      <c r="OG20">
        <v>0</v>
      </c>
      <c r="OH20" s="67"/>
      <c r="OI20" t="s">
        <v>1974</v>
      </c>
      <c r="OJ20">
        <v>1</v>
      </c>
      <c r="OK20">
        <v>0</v>
      </c>
      <c r="OL20">
        <v>1</v>
      </c>
      <c r="OM20">
        <v>0</v>
      </c>
      <c r="ON20">
        <v>0</v>
      </c>
      <c r="OO20">
        <v>0</v>
      </c>
      <c r="OP20">
        <v>0</v>
      </c>
      <c r="OQ20">
        <v>0</v>
      </c>
      <c r="OS20">
        <v>0</v>
      </c>
      <c r="OT20">
        <v>0</v>
      </c>
      <c r="OU20" t="s">
        <v>4431</v>
      </c>
      <c r="PB20">
        <v>1</v>
      </c>
      <c r="PC20">
        <v>1</v>
      </c>
      <c r="PM20" t="s">
        <v>4497</v>
      </c>
      <c r="PV20">
        <v>1</v>
      </c>
    </row>
    <row r="21" spans="1:446" x14ac:dyDescent="0.25">
      <c r="A21" t="s">
        <v>1980</v>
      </c>
      <c r="C21" t="s">
        <v>1904</v>
      </c>
      <c r="D21" s="69" t="s">
        <v>314</v>
      </c>
      <c r="E21" t="s">
        <v>1902</v>
      </c>
      <c r="F21" t="s">
        <v>315</v>
      </c>
      <c r="G21" t="s">
        <v>1907</v>
      </c>
      <c r="H21" t="s">
        <v>317</v>
      </c>
      <c r="I21" t="s">
        <v>4586</v>
      </c>
      <c r="J21">
        <v>0</v>
      </c>
      <c r="K21">
        <v>2</v>
      </c>
      <c r="L21" t="s">
        <v>1909</v>
      </c>
      <c r="M21">
        <v>1</v>
      </c>
      <c r="N21">
        <v>0</v>
      </c>
      <c r="O21">
        <v>0</v>
      </c>
      <c r="P21">
        <v>0</v>
      </c>
      <c r="Q21" s="67"/>
      <c r="R21" t="s">
        <v>319</v>
      </c>
      <c r="S21">
        <v>0</v>
      </c>
      <c r="T21">
        <v>1</v>
      </c>
      <c r="U21">
        <v>0</v>
      </c>
      <c r="V21">
        <v>0</v>
      </c>
      <c r="AB21" s="67"/>
      <c r="AC21" t="s">
        <v>339</v>
      </c>
      <c r="AD21">
        <v>1</v>
      </c>
      <c r="AE21">
        <v>0</v>
      </c>
      <c r="AF21">
        <v>0</v>
      </c>
      <c r="AG21">
        <v>0</v>
      </c>
      <c r="AH21">
        <v>0</v>
      </c>
      <c r="AI21">
        <v>0</v>
      </c>
      <c r="AJ21" t="s">
        <v>1977</v>
      </c>
      <c r="AK21" t="s">
        <v>1915</v>
      </c>
      <c r="AL21" s="67"/>
      <c r="AV21" s="67"/>
      <c r="BT21" s="67"/>
      <c r="BU21" t="s">
        <v>384</v>
      </c>
      <c r="BV21">
        <v>1</v>
      </c>
      <c r="BW21">
        <v>0</v>
      </c>
      <c r="BX21">
        <v>0</v>
      </c>
      <c r="BY21">
        <v>0</v>
      </c>
      <c r="BZ21">
        <v>0</v>
      </c>
      <c r="CA21">
        <v>0</v>
      </c>
      <c r="CB21">
        <v>0</v>
      </c>
      <c r="CC21">
        <v>0</v>
      </c>
      <c r="CD21">
        <v>0</v>
      </c>
      <c r="CE21">
        <v>0</v>
      </c>
      <c r="CF21">
        <v>0</v>
      </c>
      <c r="CG21">
        <v>0</v>
      </c>
      <c r="CH21">
        <v>0</v>
      </c>
      <c r="CI21">
        <v>0</v>
      </c>
      <c r="CJ21">
        <v>0</v>
      </c>
      <c r="CK21" t="s">
        <v>1909</v>
      </c>
      <c r="CL21">
        <v>1</v>
      </c>
      <c r="CM21">
        <v>0</v>
      </c>
      <c r="CN21">
        <v>0</v>
      </c>
      <c r="CO21">
        <v>0</v>
      </c>
      <c r="CP21">
        <v>0</v>
      </c>
      <c r="EI21" s="67"/>
      <c r="EJ21" t="s">
        <v>344</v>
      </c>
      <c r="EK21" t="s">
        <v>631</v>
      </c>
      <c r="EL21" t="s">
        <v>423</v>
      </c>
      <c r="EP21" t="s">
        <v>4206</v>
      </c>
      <c r="EW21">
        <v>1</v>
      </c>
      <c r="FH21" s="67"/>
      <c r="FI21" t="s">
        <v>4209</v>
      </c>
      <c r="FJ21">
        <v>0</v>
      </c>
      <c r="FK21">
        <v>0</v>
      </c>
      <c r="FL21">
        <v>0</v>
      </c>
      <c r="FM21">
        <v>0</v>
      </c>
      <c r="FN21">
        <v>0</v>
      </c>
      <c r="FO21">
        <v>0</v>
      </c>
      <c r="FP21">
        <v>1</v>
      </c>
      <c r="FQ21">
        <v>0</v>
      </c>
      <c r="FR21">
        <v>0</v>
      </c>
      <c r="FS21" t="s">
        <v>635</v>
      </c>
      <c r="FT21">
        <v>1</v>
      </c>
      <c r="FU21">
        <v>0</v>
      </c>
      <c r="FV21">
        <v>1</v>
      </c>
      <c r="FW21">
        <v>1</v>
      </c>
      <c r="FX21">
        <v>0</v>
      </c>
      <c r="FY21">
        <v>1</v>
      </c>
      <c r="FZ21">
        <v>0</v>
      </c>
      <c r="GA21">
        <v>0</v>
      </c>
      <c r="GB21">
        <v>0</v>
      </c>
      <c r="GC21">
        <v>0</v>
      </c>
      <c r="GD21">
        <v>0</v>
      </c>
      <c r="GE21">
        <v>1</v>
      </c>
      <c r="GF21">
        <v>0</v>
      </c>
      <c r="GG21">
        <v>1</v>
      </c>
      <c r="GH21">
        <v>0</v>
      </c>
      <c r="GI21" t="s">
        <v>389</v>
      </c>
      <c r="GJ21" t="s">
        <v>351</v>
      </c>
      <c r="GK21" t="s">
        <v>4230</v>
      </c>
      <c r="GL21" s="67"/>
      <c r="HN21" s="67"/>
      <c r="IO21" s="67"/>
      <c r="IP21" t="s">
        <v>2271</v>
      </c>
      <c r="IQ21">
        <v>1</v>
      </c>
      <c r="JI21" t="s">
        <v>2273</v>
      </c>
      <c r="JJ21">
        <v>0</v>
      </c>
      <c r="JK21">
        <v>0</v>
      </c>
      <c r="JL21">
        <v>0</v>
      </c>
      <c r="JM21">
        <v>0</v>
      </c>
      <c r="JN21">
        <v>1</v>
      </c>
      <c r="JO21">
        <v>0</v>
      </c>
      <c r="JP21">
        <v>0</v>
      </c>
      <c r="JQ21" t="s">
        <v>4360</v>
      </c>
      <c r="JR21">
        <v>0</v>
      </c>
      <c r="JS21">
        <v>1</v>
      </c>
      <c r="JU21">
        <v>0</v>
      </c>
      <c r="JV21">
        <v>0</v>
      </c>
      <c r="JW21" t="s">
        <v>1934</v>
      </c>
      <c r="JX21">
        <v>0</v>
      </c>
      <c r="JY21">
        <v>1</v>
      </c>
      <c r="JZ21">
        <v>0</v>
      </c>
      <c r="KA21">
        <v>0</v>
      </c>
      <c r="KB21" s="67"/>
      <c r="KC21" t="s">
        <v>1914</v>
      </c>
      <c r="KD21">
        <v>0</v>
      </c>
      <c r="KE21">
        <v>0</v>
      </c>
      <c r="KF21">
        <v>0</v>
      </c>
      <c r="KG21">
        <v>1</v>
      </c>
      <c r="KH21">
        <v>0</v>
      </c>
      <c r="KI21">
        <v>0</v>
      </c>
      <c r="KJ21">
        <v>0</v>
      </c>
      <c r="KK21">
        <v>0</v>
      </c>
      <c r="KL21">
        <v>0</v>
      </c>
      <c r="KM21">
        <v>0</v>
      </c>
      <c r="KN21" t="s">
        <v>1915</v>
      </c>
      <c r="KY21" t="s">
        <v>1902</v>
      </c>
      <c r="KZ21" t="s">
        <v>4382</v>
      </c>
      <c r="LA21">
        <v>0</v>
      </c>
      <c r="LB21">
        <v>0</v>
      </c>
      <c r="LC21">
        <v>0</v>
      </c>
      <c r="LD21">
        <v>0</v>
      </c>
      <c r="LE21">
        <v>0</v>
      </c>
      <c r="LF21">
        <v>0</v>
      </c>
      <c r="LG21">
        <v>0</v>
      </c>
      <c r="LH21">
        <v>1</v>
      </c>
      <c r="LI21">
        <v>0</v>
      </c>
      <c r="LJ21">
        <v>0</v>
      </c>
      <c r="LK21" s="67"/>
      <c r="NC21" t="s">
        <v>1925</v>
      </c>
      <c r="ND21">
        <v>0</v>
      </c>
      <c r="NE21">
        <v>0</v>
      </c>
      <c r="NF21">
        <v>0</v>
      </c>
      <c r="NG21">
        <v>0</v>
      </c>
      <c r="NH21">
        <v>0</v>
      </c>
      <c r="NI21">
        <v>0</v>
      </c>
      <c r="NJ21">
        <v>0</v>
      </c>
      <c r="NK21">
        <v>0</v>
      </c>
      <c r="NL21">
        <v>0</v>
      </c>
      <c r="NM21">
        <v>0</v>
      </c>
      <c r="NN21">
        <v>0</v>
      </c>
      <c r="NP21">
        <v>0</v>
      </c>
      <c r="NQ21" s="67"/>
      <c r="NR21" t="s">
        <v>1915</v>
      </c>
      <c r="NY21" t="s">
        <v>355</v>
      </c>
      <c r="NZ21" t="s">
        <v>1915</v>
      </c>
      <c r="OA21" t="s">
        <v>1925</v>
      </c>
      <c r="OB21">
        <v>0</v>
      </c>
      <c r="OC21">
        <v>0</v>
      </c>
      <c r="OD21">
        <v>0</v>
      </c>
      <c r="OF21">
        <v>0</v>
      </c>
      <c r="OG21">
        <v>1</v>
      </c>
      <c r="OH21" s="67"/>
      <c r="OI21" t="s">
        <v>2006</v>
      </c>
      <c r="OJ21">
        <v>1</v>
      </c>
      <c r="OK21">
        <v>0</v>
      </c>
      <c r="OL21">
        <v>0</v>
      </c>
      <c r="OM21">
        <v>0</v>
      </c>
      <c r="ON21">
        <v>0</v>
      </c>
      <c r="OO21">
        <v>0</v>
      </c>
      <c r="OP21">
        <v>0</v>
      </c>
      <c r="OQ21">
        <v>0</v>
      </c>
      <c r="OS21">
        <v>0</v>
      </c>
      <c r="OT21">
        <v>0</v>
      </c>
      <c r="OU21" t="s">
        <v>355</v>
      </c>
      <c r="PL21">
        <v>1</v>
      </c>
      <c r="PM21" t="s">
        <v>4497</v>
      </c>
      <c r="PV21">
        <v>1</v>
      </c>
    </row>
    <row r="22" spans="1:446" x14ac:dyDescent="0.25">
      <c r="A22" t="s">
        <v>1980</v>
      </c>
      <c r="C22" t="s">
        <v>1963</v>
      </c>
      <c r="D22" s="69" t="s">
        <v>314</v>
      </c>
      <c r="E22" t="s">
        <v>1902</v>
      </c>
      <c r="F22" t="s">
        <v>1990</v>
      </c>
      <c r="G22" t="s">
        <v>1946</v>
      </c>
      <c r="H22" t="s">
        <v>531</v>
      </c>
      <c r="I22" t="s">
        <v>4585</v>
      </c>
      <c r="J22">
        <v>0</v>
      </c>
      <c r="K22">
        <v>1</v>
      </c>
      <c r="L22" t="s">
        <v>1909</v>
      </c>
      <c r="M22">
        <v>1</v>
      </c>
      <c r="N22">
        <v>0</v>
      </c>
      <c r="O22">
        <v>0</v>
      </c>
      <c r="P22">
        <v>0</v>
      </c>
      <c r="Q22" s="67"/>
      <c r="R22" t="s">
        <v>402</v>
      </c>
      <c r="S22">
        <v>0</v>
      </c>
      <c r="T22">
        <v>1</v>
      </c>
      <c r="U22">
        <v>1</v>
      </c>
      <c r="V22">
        <v>0</v>
      </c>
      <c r="AB22" s="67"/>
      <c r="AC22" t="s">
        <v>339</v>
      </c>
      <c r="AD22">
        <v>1</v>
      </c>
      <c r="AE22">
        <v>0</v>
      </c>
      <c r="AF22">
        <v>0</v>
      </c>
      <c r="AG22">
        <v>0</v>
      </c>
      <c r="AH22">
        <v>0</v>
      </c>
      <c r="AI22">
        <v>0</v>
      </c>
      <c r="AJ22" t="s">
        <v>1977</v>
      </c>
      <c r="AK22" t="s">
        <v>1915</v>
      </c>
      <c r="AL22" s="67"/>
      <c r="AM22" t="s">
        <v>339</v>
      </c>
      <c r="AN22">
        <v>1</v>
      </c>
      <c r="AO22">
        <v>0</v>
      </c>
      <c r="AP22">
        <v>0</v>
      </c>
      <c r="AQ22">
        <v>0</v>
      </c>
      <c r="AR22">
        <v>0</v>
      </c>
      <c r="AS22">
        <v>0</v>
      </c>
      <c r="AT22" t="s">
        <v>1977</v>
      </c>
      <c r="AU22" t="s">
        <v>1915</v>
      </c>
      <c r="AV22" s="67"/>
      <c r="BT22" s="67"/>
      <c r="BU22" t="s">
        <v>384</v>
      </c>
      <c r="BV22">
        <v>1</v>
      </c>
      <c r="BW22">
        <v>0</v>
      </c>
      <c r="BX22">
        <v>0</v>
      </c>
      <c r="BY22">
        <v>0</v>
      </c>
      <c r="BZ22">
        <v>0</v>
      </c>
      <c r="CA22">
        <v>0</v>
      </c>
      <c r="CB22">
        <v>0</v>
      </c>
      <c r="CC22">
        <v>0</v>
      </c>
      <c r="CD22">
        <v>0</v>
      </c>
      <c r="CE22">
        <v>0</v>
      </c>
      <c r="CF22">
        <v>0</v>
      </c>
      <c r="CG22">
        <v>0</v>
      </c>
      <c r="CH22">
        <v>0</v>
      </c>
      <c r="CI22">
        <v>0</v>
      </c>
      <c r="CJ22">
        <v>0</v>
      </c>
      <c r="CK22" t="s">
        <v>1909</v>
      </c>
      <c r="CL22">
        <v>1</v>
      </c>
      <c r="CM22">
        <v>0</v>
      </c>
      <c r="CN22">
        <v>0</v>
      </c>
      <c r="CO22">
        <v>0</v>
      </c>
      <c r="CP22">
        <v>0</v>
      </c>
      <c r="CQ22" t="s">
        <v>642</v>
      </c>
      <c r="CR22">
        <v>1</v>
      </c>
      <c r="CS22">
        <v>0</v>
      </c>
      <c r="CT22">
        <v>0</v>
      </c>
      <c r="CU22">
        <v>0</v>
      </c>
      <c r="CV22">
        <v>0</v>
      </c>
      <c r="CW22">
        <v>1</v>
      </c>
      <c r="CX22">
        <v>0</v>
      </c>
      <c r="CY22">
        <v>0</v>
      </c>
      <c r="CZ22">
        <v>0</v>
      </c>
      <c r="DA22">
        <v>0</v>
      </c>
      <c r="DB22">
        <v>0</v>
      </c>
      <c r="DC22">
        <v>0</v>
      </c>
      <c r="DD22">
        <v>0</v>
      </c>
      <c r="DE22">
        <v>0</v>
      </c>
      <c r="DF22">
        <v>0</v>
      </c>
      <c r="DG22" t="s">
        <v>1909</v>
      </c>
      <c r="DH22">
        <v>1</v>
      </c>
      <c r="DI22">
        <v>0</v>
      </c>
      <c r="DJ22">
        <v>0</v>
      </c>
      <c r="DK22">
        <v>0</v>
      </c>
      <c r="DL22">
        <v>0</v>
      </c>
      <c r="EI22" s="67"/>
      <c r="EJ22" t="s">
        <v>2007</v>
      </c>
      <c r="EK22" t="s">
        <v>385</v>
      </c>
      <c r="EL22" t="s">
        <v>423</v>
      </c>
      <c r="EM22" t="s">
        <v>1998</v>
      </c>
      <c r="EP22" t="s">
        <v>4254</v>
      </c>
      <c r="ER22">
        <v>1</v>
      </c>
      <c r="FH22" s="67"/>
      <c r="FI22" t="s">
        <v>4213</v>
      </c>
      <c r="FJ22">
        <v>0</v>
      </c>
      <c r="FK22">
        <v>0</v>
      </c>
      <c r="FL22">
        <v>0</v>
      </c>
      <c r="FM22">
        <v>0</v>
      </c>
      <c r="FN22">
        <v>0</v>
      </c>
      <c r="FO22">
        <v>0</v>
      </c>
      <c r="FP22">
        <v>0</v>
      </c>
      <c r="FQ22">
        <v>1</v>
      </c>
      <c r="FR22">
        <v>0</v>
      </c>
      <c r="FS22" t="s">
        <v>648</v>
      </c>
      <c r="FT22">
        <v>1</v>
      </c>
      <c r="FU22">
        <v>0</v>
      </c>
      <c r="FV22">
        <v>1</v>
      </c>
      <c r="FW22">
        <v>1</v>
      </c>
      <c r="FX22">
        <v>1</v>
      </c>
      <c r="FY22">
        <v>1</v>
      </c>
      <c r="FZ22">
        <v>0</v>
      </c>
      <c r="GA22">
        <v>0</v>
      </c>
      <c r="GB22">
        <v>0</v>
      </c>
      <c r="GC22">
        <v>0</v>
      </c>
      <c r="GD22">
        <v>0</v>
      </c>
      <c r="GE22">
        <v>1</v>
      </c>
      <c r="GF22">
        <v>0</v>
      </c>
      <c r="GG22">
        <v>0</v>
      </c>
      <c r="GH22">
        <v>0</v>
      </c>
      <c r="GI22" t="s">
        <v>389</v>
      </c>
      <c r="GJ22" t="s">
        <v>351</v>
      </c>
      <c r="GK22" t="s">
        <v>352</v>
      </c>
      <c r="GL22" s="67"/>
      <c r="GM22" t="s">
        <v>448</v>
      </c>
      <c r="GN22">
        <v>0</v>
      </c>
      <c r="GO22">
        <v>1</v>
      </c>
      <c r="GP22">
        <v>0</v>
      </c>
      <c r="GQ22">
        <v>0</v>
      </c>
      <c r="GR22">
        <v>0</v>
      </c>
      <c r="GS22">
        <v>0</v>
      </c>
      <c r="GT22">
        <v>0</v>
      </c>
      <c r="GU22">
        <v>0</v>
      </c>
      <c r="GV22" t="s">
        <v>650</v>
      </c>
      <c r="GW22">
        <v>1</v>
      </c>
      <c r="GX22">
        <v>0</v>
      </c>
      <c r="GY22">
        <v>1</v>
      </c>
      <c r="GZ22">
        <v>1</v>
      </c>
      <c r="HA22">
        <v>1</v>
      </c>
      <c r="HB22">
        <v>1</v>
      </c>
      <c r="HC22">
        <v>0</v>
      </c>
      <c r="HD22">
        <v>0</v>
      </c>
      <c r="HE22">
        <v>1</v>
      </c>
      <c r="HF22">
        <v>0</v>
      </c>
      <c r="HG22">
        <v>0</v>
      </c>
      <c r="HH22">
        <v>0</v>
      </c>
      <c r="HJ22">
        <v>0</v>
      </c>
      <c r="HK22" t="s">
        <v>411</v>
      </c>
      <c r="HL22" t="s">
        <v>447</v>
      </c>
      <c r="HM22" t="s">
        <v>408</v>
      </c>
      <c r="HN22" s="67"/>
      <c r="IO22" s="67"/>
      <c r="IP22" t="s">
        <v>2271</v>
      </c>
      <c r="IQ22">
        <v>1</v>
      </c>
      <c r="IU22" t="s">
        <v>2271</v>
      </c>
      <c r="IV22">
        <v>1</v>
      </c>
      <c r="JI22" t="s">
        <v>2273</v>
      </c>
      <c r="JJ22">
        <v>0</v>
      </c>
      <c r="JK22">
        <v>0</v>
      </c>
      <c r="JL22">
        <v>0</v>
      </c>
      <c r="JM22">
        <v>0</v>
      </c>
      <c r="JN22">
        <v>1</v>
      </c>
      <c r="JO22">
        <v>0</v>
      </c>
      <c r="JP22">
        <v>0</v>
      </c>
      <c r="JQ22" t="s">
        <v>4360</v>
      </c>
      <c r="JR22">
        <v>0</v>
      </c>
      <c r="JS22">
        <v>1</v>
      </c>
      <c r="JU22">
        <v>0</v>
      </c>
      <c r="JV22">
        <v>0</v>
      </c>
      <c r="JW22" t="s">
        <v>1926</v>
      </c>
      <c r="JX22">
        <v>1</v>
      </c>
      <c r="JY22">
        <v>1</v>
      </c>
      <c r="JZ22">
        <v>0</v>
      </c>
      <c r="KA22">
        <v>0</v>
      </c>
      <c r="KB22" s="67"/>
      <c r="KC22" t="s">
        <v>1925</v>
      </c>
      <c r="KD22">
        <v>0</v>
      </c>
      <c r="KE22">
        <v>0</v>
      </c>
      <c r="KF22">
        <v>0</v>
      </c>
      <c r="KG22">
        <v>0</v>
      </c>
      <c r="KH22">
        <v>0</v>
      </c>
      <c r="KI22">
        <v>0</v>
      </c>
      <c r="KJ22">
        <v>0</v>
      </c>
      <c r="KK22">
        <v>0</v>
      </c>
      <c r="KL22">
        <v>0</v>
      </c>
      <c r="KM22">
        <v>1</v>
      </c>
      <c r="KN22" t="s">
        <v>355</v>
      </c>
      <c r="KY22" t="s">
        <v>1902</v>
      </c>
      <c r="KZ22" t="s">
        <v>1928</v>
      </c>
      <c r="LA22">
        <v>1</v>
      </c>
      <c r="LB22">
        <v>0</v>
      </c>
      <c r="LC22">
        <v>0</v>
      </c>
      <c r="LD22">
        <v>0</v>
      </c>
      <c r="LE22">
        <v>0</v>
      </c>
      <c r="LF22">
        <v>0</v>
      </c>
      <c r="LI22">
        <v>0</v>
      </c>
      <c r="LJ22">
        <v>0</v>
      </c>
      <c r="LK22" s="67"/>
      <c r="NC22" t="s">
        <v>1925</v>
      </c>
      <c r="ND22">
        <v>0</v>
      </c>
      <c r="NE22">
        <v>0</v>
      </c>
      <c r="NF22">
        <v>0</v>
      </c>
      <c r="NG22">
        <v>0</v>
      </c>
      <c r="NH22">
        <v>0</v>
      </c>
      <c r="NI22">
        <v>0</v>
      </c>
      <c r="NJ22">
        <v>0</v>
      </c>
      <c r="NK22">
        <v>0</v>
      </c>
      <c r="NL22">
        <v>0</v>
      </c>
      <c r="NM22">
        <v>0</v>
      </c>
      <c r="NN22">
        <v>0</v>
      </c>
      <c r="NP22">
        <v>0</v>
      </c>
      <c r="NQ22" s="67"/>
      <c r="NR22" t="s">
        <v>1915</v>
      </c>
      <c r="NY22" t="s">
        <v>1915</v>
      </c>
      <c r="NZ22" t="s">
        <v>1915</v>
      </c>
      <c r="OA22" t="s">
        <v>1958</v>
      </c>
      <c r="OB22">
        <v>0</v>
      </c>
      <c r="OC22">
        <v>0</v>
      </c>
      <c r="OD22">
        <v>0</v>
      </c>
      <c r="OF22">
        <v>0</v>
      </c>
      <c r="OG22">
        <v>0</v>
      </c>
      <c r="OH22" s="67"/>
      <c r="OI22" t="s">
        <v>1916</v>
      </c>
      <c r="OJ22">
        <v>1</v>
      </c>
      <c r="OK22">
        <v>0</v>
      </c>
      <c r="OL22">
        <v>1</v>
      </c>
      <c r="OM22">
        <v>0</v>
      </c>
      <c r="ON22">
        <v>0</v>
      </c>
      <c r="OO22">
        <v>0</v>
      </c>
      <c r="OP22">
        <v>1</v>
      </c>
      <c r="OQ22">
        <v>0</v>
      </c>
      <c r="OS22">
        <v>0</v>
      </c>
      <c r="OT22">
        <v>0</v>
      </c>
      <c r="OU22" t="s">
        <v>4432</v>
      </c>
      <c r="PD22">
        <v>1</v>
      </c>
      <c r="PM22" t="s">
        <v>4096</v>
      </c>
      <c r="PQ22">
        <v>1</v>
      </c>
    </row>
    <row r="23" spans="1:446" x14ac:dyDescent="0.25">
      <c r="A23" t="s">
        <v>1980</v>
      </c>
      <c r="C23" t="s">
        <v>1904</v>
      </c>
      <c r="D23" s="69" t="s">
        <v>314</v>
      </c>
      <c r="E23" t="s">
        <v>1902</v>
      </c>
      <c r="F23" t="s">
        <v>315</v>
      </c>
      <c r="G23" t="s">
        <v>1907</v>
      </c>
      <c r="H23" t="s">
        <v>317</v>
      </c>
      <c r="I23" t="s">
        <v>4586</v>
      </c>
      <c r="J23">
        <v>0</v>
      </c>
      <c r="K23">
        <v>3</v>
      </c>
      <c r="L23" t="s">
        <v>1909</v>
      </c>
      <c r="M23">
        <v>1</v>
      </c>
      <c r="N23">
        <v>0</v>
      </c>
      <c r="O23">
        <v>0</v>
      </c>
      <c r="P23">
        <v>0</v>
      </c>
      <c r="Q23" s="67"/>
      <c r="R23" t="s">
        <v>319</v>
      </c>
      <c r="S23">
        <v>0</v>
      </c>
      <c r="T23">
        <v>1</v>
      </c>
      <c r="U23">
        <v>0</v>
      </c>
      <c r="V23">
        <v>0</v>
      </c>
      <c r="AB23" s="67"/>
      <c r="AC23" t="s">
        <v>339</v>
      </c>
      <c r="AD23">
        <v>1</v>
      </c>
      <c r="AE23">
        <v>0</v>
      </c>
      <c r="AF23">
        <v>0</v>
      </c>
      <c r="AG23">
        <v>0</v>
      </c>
      <c r="AH23">
        <v>0</v>
      </c>
      <c r="AI23">
        <v>0</v>
      </c>
      <c r="AJ23" t="s">
        <v>1977</v>
      </c>
      <c r="AK23" t="s">
        <v>1915</v>
      </c>
      <c r="AL23" s="67"/>
      <c r="AV23" s="67"/>
      <c r="BT23" s="67"/>
      <c r="BU23" t="s">
        <v>384</v>
      </c>
      <c r="BV23">
        <v>1</v>
      </c>
      <c r="BW23">
        <v>0</v>
      </c>
      <c r="BX23">
        <v>0</v>
      </c>
      <c r="BY23">
        <v>0</v>
      </c>
      <c r="BZ23">
        <v>0</v>
      </c>
      <c r="CA23">
        <v>0</v>
      </c>
      <c r="CB23">
        <v>0</v>
      </c>
      <c r="CC23">
        <v>0</v>
      </c>
      <c r="CD23">
        <v>0</v>
      </c>
      <c r="CE23">
        <v>0</v>
      </c>
      <c r="CF23">
        <v>0</v>
      </c>
      <c r="CG23">
        <v>0</v>
      </c>
      <c r="CH23">
        <v>0</v>
      </c>
      <c r="CI23">
        <v>0</v>
      </c>
      <c r="CJ23">
        <v>0</v>
      </c>
      <c r="CK23" t="s">
        <v>1909</v>
      </c>
      <c r="CL23">
        <v>1</v>
      </c>
      <c r="CM23">
        <v>0</v>
      </c>
      <c r="CN23">
        <v>0</v>
      </c>
      <c r="CO23">
        <v>0</v>
      </c>
      <c r="CP23">
        <v>0</v>
      </c>
      <c r="EI23" s="67"/>
      <c r="EJ23" t="s">
        <v>2007</v>
      </c>
      <c r="EK23" t="s">
        <v>631</v>
      </c>
      <c r="EL23" t="s">
        <v>423</v>
      </c>
      <c r="EP23" t="s">
        <v>4203</v>
      </c>
      <c r="EQ23">
        <v>1</v>
      </c>
      <c r="FH23" s="67"/>
      <c r="FI23" t="s">
        <v>4209</v>
      </c>
      <c r="FJ23">
        <v>0</v>
      </c>
      <c r="FK23">
        <v>0</v>
      </c>
      <c r="FL23">
        <v>0</v>
      </c>
      <c r="FM23">
        <v>0</v>
      </c>
      <c r="FN23">
        <v>0</v>
      </c>
      <c r="FO23">
        <v>0</v>
      </c>
      <c r="FP23">
        <v>1</v>
      </c>
      <c r="FQ23">
        <v>0</v>
      </c>
      <c r="FR23">
        <v>0</v>
      </c>
      <c r="FS23" t="s">
        <v>4224</v>
      </c>
      <c r="FT23">
        <v>0</v>
      </c>
      <c r="FU23">
        <v>0</v>
      </c>
      <c r="FV23">
        <v>0</v>
      </c>
      <c r="FW23">
        <v>0</v>
      </c>
      <c r="FX23">
        <v>0</v>
      </c>
      <c r="FY23">
        <v>0</v>
      </c>
      <c r="FZ23">
        <v>0</v>
      </c>
      <c r="GA23">
        <v>0</v>
      </c>
      <c r="GB23">
        <v>0</v>
      </c>
      <c r="GC23">
        <v>0</v>
      </c>
      <c r="GD23">
        <v>0</v>
      </c>
      <c r="GE23">
        <v>0</v>
      </c>
      <c r="GF23">
        <v>1</v>
      </c>
      <c r="GG23">
        <v>0</v>
      </c>
      <c r="GH23">
        <v>0</v>
      </c>
      <c r="GI23" t="s">
        <v>389</v>
      </c>
      <c r="GK23" t="s">
        <v>352</v>
      </c>
      <c r="GL23" s="67"/>
      <c r="HN23" s="67"/>
      <c r="IO23" s="67"/>
      <c r="IP23" t="s">
        <v>2271</v>
      </c>
      <c r="IQ23">
        <v>1</v>
      </c>
      <c r="IU23" t="s">
        <v>355</v>
      </c>
      <c r="JA23">
        <v>1</v>
      </c>
      <c r="JB23" t="s">
        <v>355</v>
      </c>
      <c r="JH23">
        <v>1</v>
      </c>
      <c r="JI23" t="s">
        <v>2273</v>
      </c>
      <c r="JJ23">
        <v>0</v>
      </c>
      <c r="JK23">
        <v>0</v>
      </c>
      <c r="JL23">
        <v>0</v>
      </c>
      <c r="JM23">
        <v>0</v>
      </c>
      <c r="JN23">
        <v>1</v>
      </c>
      <c r="JO23">
        <v>0</v>
      </c>
      <c r="JP23">
        <v>0</v>
      </c>
      <c r="JQ23" t="s">
        <v>4360</v>
      </c>
      <c r="JR23">
        <v>0</v>
      </c>
      <c r="JS23">
        <v>1</v>
      </c>
      <c r="JU23">
        <v>0</v>
      </c>
      <c r="JV23">
        <v>0</v>
      </c>
      <c r="JW23" t="s">
        <v>1934</v>
      </c>
      <c r="JX23">
        <v>0</v>
      </c>
      <c r="JY23">
        <v>1</v>
      </c>
      <c r="JZ23">
        <v>0</v>
      </c>
      <c r="KA23">
        <v>0</v>
      </c>
      <c r="KB23" s="67"/>
      <c r="KC23" t="s">
        <v>1943</v>
      </c>
      <c r="KD23">
        <v>1</v>
      </c>
      <c r="KE23">
        <v>0</v>
      </c>
      <c r="KF23">
        <v>0</v>
      </c>
      <c r="KG23">
        <v>0</v>
      </c>
      <c r="KH23">
        <v>0</v>
      </c>
      <c r="KI23">
        <v>0</v>
      </c>
      <c r="KJ23">
        <v>0</v>
      </c>
      <c r="KK23">
        <v>0</v>
      </c>
      <c r="KL23">
        <v>0</v>
      </c>
      <c r="KM23">
        <v>0</v>
      </c>
      <c r="KN23" t="s">
        <v>1915</v>
      </c>
      <c r="KY23" t="s">
        <v>1902</v>
      </c>
      <c r="KZ23" t="s">
        <v>4379</v>
      </c>
      <c r="LA23">
        <v>1</v>
      </c>
      <c r="LB23">
        <v>0</v>
      </c>
      <c r="LC23">
        <v>0</v>
      </c>
      <c r="LD23">
        <v>0</v>
      </c>
      <c r="LE23">
        <v>0</v>
      </c>
      <c r="LF23">
        <v>0</v>
      </c>
      <c r="LG23">
        <v>1</v>
      </c>
      <c r="LI23">
        <v>0</v>
      </c>
      <c r="LJ23">
        <v>0</v>
      </c>
      <c r="LK23" s="67"/>
      <c r="NC23" t="s">
        <v>1925</v>
      </c>
      <c r="ND23">
        <v>0</v>
      </c>
      <c r="NE23">
        <v>0</v>
      </c>
      <c r="NF23">
        <v>0</v>
      </c>
      <c r="NG23">
        <v>0</v>
      </c>
      <c r="NH23">
        <v>0</v>
      </c>
      <c r="NI23">
        <v>0</v>
      </c>
      <c r="NJ23">
        <v>0</v>
      </c>
      <c r="NK23">
        <v>0</v>
      </c>
      <c r="NL23">
        <v>0</v>
      </c>
      <c r="NM23">
        <v>0</v>
      </c>
      <c r="NN23">
        <v>0</v>
      </c>
      <c r="NP23">
        <v>0</v>
      </c>
      <c r="NQ23" s="67"/>
      <c r="NR23" t="s">
        <v>1915</v>
      </c>
      <c r="NY23" t="s">
        <v>1915</v>
      </c>
      <c r="NZ23" t="s">
        <v>1915</v>
      </c>
      <c r="OB23">
        <v>0</v>
      </c>
      <c r="OC23">
        <v>0</v>
      </c>
      <c r="OD23">
        <v>0</v>
      </c>
      <c r="OF23">
        <v>0</v>
      </c>
      <c r="OG23">
        <v>0</v>
      </c>
      <c r="OH23" s="67"/>
      <c r="OI23" t="s">
        <v>1974</v>
      </c>
      <c r="OJ23">
        <v>1</v>
      </c>
      <c r="OK23">
        <v>0</v>
      </c>
      <c r="OL23">
        <v>1</v>
      </c>
      <c r="OM23">
        <v>0</v>
      </c>
      <c r="ON23">
        <v>0</v>
      </c>
      <c r="OO23">
        <v>0</v>
      </c>
      <c r="OP23">
        <v>0</v>
      </c>
      <c r="OQ23">
        <v>0</v>
      </c>
      <c r="OS23">
        <v>0</v>
      </c>
      <c r="OT23">
        <v>0</v>
      </c>
      <c r="OU23" t="s">
        <v>4427</v>
      </c>
      <c r="OV23">
        <v>1</v>
      </c>
      <c r="PM23" t="s">
        <v>4098</v>
      </c>
      <c r="PW23">
        <v>1</v>
      </c>
    </row>
    <row r="24" spans="1:446" x14ac:dyDescent="0.25">
      <c r="A24" t="s">
        <v>1980</v>
      </c>
      <c r="C24" t="s">
        <v>1904</v>
      </c>
      <c r="D24" s="68" t="s">
        <v>681</v>
      </c>
      <c r="E24" t="s">
        <v>1902</v>
      </c>
      <c r="F24" t="s">
        <v>382</v>
      </c>
      <c r="G24" t="s">
        <v>1946</v>
      </c>
      <c r="H24" t="s">
        <v>317</v>
      </c>
      <c r="I24" t="s">
        <v>4585</v>
      </c>
      <c r="J24">
        <v>2</v>
      </c>
      <c r="K24">
        <v>1</v>
      </c>
      <c r="L24" t="s">
        <v>497</v>
      </c>
      <c r="M24">
        <v>0</v>
      </c>
      <c r="N24">
        <v>1</v>
      </c>
      <c r="O24">
        <v>0</v>
      </c>
      <c r="P24">
        <v>0</v>
      </c>
      <c r="Q24" s="67"/>
      <c r="R24" t="s">
        <v>1909</v>
      </c>
      <c r="S24">
        <v>1</v>
      </c>
      <c r="T24">
        <v>0</v>
      </c>
      <c r="U24">
        <v>0</v>
      </c>
      <c r="V24">
        <v>0</v>
      </c>
      <c r="W24" t="s">
        <v>402</v>
      </c>
      <c r="X24">
        <v>1</v>
      </c>
      <c r="Y24">
        <v>1</v>
      </c>
      <c r="Z24">
        <v>0</v>
      </c>
      <c r="AA24">
        <v>0</v>
      </c>
      <c r="AB24" s="67"/>
      <c r="AL24" s="67"/>
      <c r="AV24" s="67"/>
      <c r="BT24" s="67"/>
      <c r="EI24" s="67"/>
      <c r="EL24" t="s">
        <v>423</v>
      </c>
      <c r="EP24" t="s">
        <v>4304</v>
      </c>
      <c r="FB24">
        <v>1</v>
      </c>
      <c r="FH24" s="67"/>
      <c r="GL24" s="67"/>
      <c r="HN24" s="67"/>
      <c r="IO24" s="67"/>
      <c r="JI24" t="s">
        <v>355</v>
      </c>
      <c r="JJ24">
        <v>0</v>
      </c>
      <c r="JK24">
        <v>0</v>
      </c>
      <c r="JL24">
        <v>0</v>
      </c>
      <c r="JM24">
        <v>0</v>
      </c>
      <c r="JN24">
        <v>0</v>
      </c>
      <c r="JO24">
        <v>0</v>
      </c>
      <c r="JP24">
        <v>1</v>
      </c>
      <c r="JW24" t="s">
        <v>1934</v>
      </c>
      <c r="JX24">
        <v>0</v>
      </c>
      <c r="JY24">
        <v>1</v>
      </c>
      <c r="JZ24">
        <v>0</v>
      </c>
      <c r="KA24">
        <v>0</v>
      </c>
      <c r="KB24" s="67"/>
      <c r="LK24" s="67"/>
      <c r="LL24" t="s">
        <v>4390</v>
      </c>
      <c r="LM24">
        <v>0</v>
      </c>
      <c r="LN24">
        <v>0</v>
      </c>
      <c r="LO24">
        <v>0</v>
      </c>
      <c r="LP24">
        <v>0</v>
      </c>
      <c r="LQ24">
        <v>1</v>
      </c>
      <c r="LR24">
        <v>0</v>
      </c>
      <c r="LS24">
        <v>0</v>
      </c>
      <c r="LT24">
        <v>0</v>
      </c>
      <c r="LU24">
        <v>1</v>
      </c>
      <c r="LX24">
        <v>0</v>
      </c>
      <c r="ML24" t="s">
        <v>1915</v>
      </c>
      <c r="MM24" t="s">
        <v>1909</v>
      </c>
      <c r="MN24">
        <v>0</v>
      </c>
      <c r="MO24">
        <v>0</v>
      </c>
      <c r="MP24">
        <v>0</v>
      </c>
      <c r="MQ24">
        <v>0</v>
      </c>
      <c r="MR24">
        <v>0</v>
      </c>
      <c r="MS24">
        <v>1</v>
      </c>
      <c r="MT24">
        <v>0</v>
      </c>
      <c r="NC24" t="s">
        <v>2009</v>
      </c>
      <c r="ND24">
        <v>0</v>
      </c>
      <c r="NE24">
        <v>0</v>
      </c>
      <c r="NF24">
        <v>1</v>
      </c>
      <c r="NG24">
        <v>1</v>
      </c>
      <c r="NH24">
        <v>0</v>
      </c>
      <c r="NI24">
        <v>0</v>
      </c>
      <c r="NJ24">
        <v>0</v>
      </c>
      <c r="NK24">
        <v>0</v>
      </c>
      <c r="NL24">
        <v>0</v>
      </c>
      <c r="NM24">
        <v>0</v>
      </c>
      <c r="NN24">
        <v>1</v>
      </c>
      <c r="NP24">
        <v>0</v>
      </c>
      <c r="NQ24" s="67"/>
      <c r="NR24" t="s">
        <v>355</v>
      </c>
      <c r="NY24" t="s">
        <v>1915</v>
      </c>
      <c r="NZ24" t="s">
        <v>1915</v>
      </c>
      <c r="OA24" t="s">
        <v>2002</v>
      </c>
      <c r="OB24">
        <v>0</v>
      </c>
      <c r="OC24">
        <v>0</v>
      </c>
      <c r="OD24">
        <v>1</v>
      </c>
      <c r="OF24">
        <v>0</v>
      </c>
      <c r="OG24">
        <v>0</v>
      </c>
      <c r="OH24" s="67"/>
      <c r="OI24" t="s">
        <v>4412</v>
      </c>
      <c r="OJ24">
        <v>0</v>
      </c>
      <c r="OK24">
        <v>1</v>
      </c>
      <c r="OL24">
        <v>1</v>
      </c>
      <c r="OM24">
        <v>0</v>
      </c>
      <c r="ON24">
        <v>1</v>
      </c>
      <c r="OO24">
        <v>0</v>
      </c>
      <c r="OP24">
        <v>1</v>
      </c>
      <c r="OQ24">
        <v>0</v>
      </c>
      <c r="OS24">
        <v>0</v>
      </c>
      <c r="OT24">
        <v>0</v>
      </c>
      <c r="OU24" t="s">
        <v>4453</v>
      </c>
      <c r="PD24">
        <v>1</v>
      </c>
      <c r="PE24">
        <v>1</v>
      </c>
      <c r="PF24">
        <v>1</v>
      </c>
      <c r="PM24" t="s">
        <v>4498</v>
      </c>
      <c r="PX24">
        <v>1</v>
      </c>
    </row>
    <row r="25" spans="1:446" x14ac:dyDescent="0.25">
      <c r="A25" t="s">
        <v>1980</v>
      </c>
      <c r="C25" t="s">
        <v>1904</v>
      </c>
      <c r="D25" s="69" t="s">
        <v>314</v>
      </c>
      <c r="E25" t="s">
        <v>1902</v>
      </c>
      <c r="F25" t="s">
        <v>315</v>
      </c>
      <c r="G25" t="s">
        <v>1907</v>
      </c>
      <c r="H25" t="s">
        <v>531</v>
      </c>
      <c r="I25" t="s">
        <v>4585</v>
      </c>
      <c r="J25">
        <v>0</v>
      </c>
      <c r="K25">
        <v>2</v>
      </c>
      <c r="L25" t="s">
        <v>1909</v>
      </c>
      <c r="M25">
        <v>1</v>
      </c>
      <c r="N25">
        <v>0</v>
      </c>
      <c r="O25">
        <v>0</v>
      </c>
      <c r="P25">
        <v>0</v>
      </c>
      <c r="Q25" s="67"/>
      <c r="R25" t="s">
        <v>582</v>
      </c>
      <c r="S25">
        <v>0</v>
      </c>
      <c r="T25">
        <v>0</v>
      </c>
      <c r="U25">
        <v>1</v>
      </c>
      <c r="V25">
        <v>0</v>
      </c>
      <c r="AB25" s="67"/>
      <c r="AL25" s="67"/>
      <c r="AM25" t="s">
        <v>339</v>
      </c>
      <c r="AN25">
        <v>1</v>
      </c>
      <c r="AO25">
        <v>0</v>
      </c>
      <c r="AP25">
        <v>0</v>
      </c>
      <c r="AQ25">
        <v>0</v>
      </c>
      <c r="AR25">
        <v>0</v>
      </c>
      <c r="AS25">
        <v>0</v>
      </c>
      <c r="AT25" t="s">
        <v>1977</v>
      </c>
      <c r="AU25" t="s">
        <v>1902</v>
      </c>
      <c r="AV25" s="67"/>
      <c r="BT25" s="67"/>
      <c r="CQ25" t="s">
        <v>692</v>
      </c>
      <c r="CR25">
        <v>1</v>
      </c>
      <c r="CS25">
        <v>0</v>
      </c>
      <c r="CT25">
        <v>0</v>
      </c>
      <c r="CU25">
        <v>1</v>
      </c>
      <c r="CV25">
        <v>0</v>
      </c>
      <c r="CW25">
        <v>0</v>
      </c>
      <c r="CX25">
        <v>0</v>
      </c>
      <c r="CY25">
        <v>0</v>
      </c>
      <c r="CZ25">
        <v>0</v>
      </c>
      <c r="DA25">
        <v>0</v>
      </c>
      <c r="DB25">
        <v>0</v>
      </c>
      <c r="DC25">
        <v>0</v>
      </c>
      <c r="DD25">
        <v>0</v>
      </c>
      <c r="DE25">
        <v>0</v>
      </c>
      <c r="DF25">
        <v>0</v>
      </c>
      <c r="DG25" t="s">
        <v>320</v>
      </c>
      <c r="DH25">
        <v>0</v>
      </c>
      <c r="DI25">
        <v>0</v>
      </c>
      <c r="DJ25">
        <v>0</v>
      </c>
      <c r="DK25">
        <v>1</v>
      </c>
      <c r="DL25">
        <v>0</v>
      </c>
      <c r="EI25" s="67"/>
      <c r="EL25" t="s">
        <v>423</v>
      </c>
      <c r="EM25" t="s">
        <v>1998</v>
      </c>
      <c r="EP25" t="s">
        <v>4009</v>
      </c>
      <c r="EW25">
        <v>1</v>
      </c>
      <c r="FH25" s="67"/>
      <c r="GL25" s="67"/>
      <c r="GM25" t="s">
        <v>448</v>
      </c>
      <c r="GN25">
        <v>0</v>
      </c>
      <c r="GO25">
        <v>1</v>
      </c>
      <c r="GP25">
        <v>0</v>
      </c>
      <c r="GQ25">
        <v>0</v>
      </c>
      <c r="GR25">
        <v>0</v>
      </c>
      <c r="GS25">
        <v>0</v>
      </c>
      <c r="GT25">
        <v>0</v>
      </c>
      <c r="GU25">
        <v>0</v>
      </c>
      <c r="GV25" t="s">
        <v>407</v>
      </c>
      <c r="GW25">
        <v>1</v>
      </c>
      <c r="GX25">
        <v>1</v>
      </c>
      <c r="GY25">
        <v>1</v>
      </c>
      <c r="GZ25">
        <v>1</v>
      </c>
      <c r="HA25">
        <v>0</v>
      </c>
      <c r="HB25">
        <v>1</v>
      </c>
      <c r="HC25">
        <v>0</v>
      </c>
      <c r="HD25">
        <v>0</v>
      </c>
      <c r="HE25">
        <v>0</v>
      </c>
      <c r="HF25">
        <v>0</v>
      </c>
      <c r="HG25">
        <v>0</v>
      </c>
      <c r="HH25">
        <v>0</v>
      </c>
      <c r="HI25">
        <v>0</v>
      </c>
      <c r="HJ25">
        <v>0</v>
      </c>
      <c r="HK25" t="s">
        <v>411</v>
      </c>
      <c r="HL25" t="s">
        <v>590</v>
      </c>
      <c r="HM25" t="s">
        <v>1911</v>
      </c>
      <c r="HN25" s="67"/>
      <c r="IO25" s="67"/>
      <c r="IP25" t="s">
        <v>2271</v>
      </c>
      <c r="IQ25">
        <v>1</v>
      </c>
      <c r="IU25" t="s">
        <v>2271</v>
      </c>
      <c r="IV25">
        <v>1</v>
      </c>
      <c r="JB25" t="s">
        <v>2271</v>
      </c>
      <c r="JC25">
        <v>1</v>
      </c>
      <c r="JI25" t="s">
        <v>355</v>
      </c>
      <c r="JJ25">
        <v>0</v>
      </c>
      <c r="JK25">
        <v>0</v>
      </c>
      <c r="JL25">
        <v>0</v>
      </c>
      <c r="JM25">
        <v>0</v>
      </c>
      <c r="JN25">
        <v>0</v>
      </c>
      <c r="JO25">
        <v>0</v>
      </c>
      <c r="JP25">
        <v>1</v>
      </c>
      <c r="JQ25" t="s">
        <v>355</v>
      </c>
      <c r="JR25">
        <v>0</v>
      </c>
      <c r="JS25">
        <v>0</v>
      </c>
      <c r="JU25">
        <v>0</v>
      </c>
      <c r="JV25">
        <v>1</v>
      </c>
      <c r="JW25" t="s">
        <v>1913</v>
      </c>
      <c r="JX25">
        <v>1</v>
      </c>
      <c r="JY25">
        <v>0</v>
      </c>
      <c r="JZ25">
        <v>0</v>
      </c>
      <c r="KA25">
        <v>0</v>
      </c>
      <c r="KB25" s="67"/>
      <c r="KC25" t="s">
        <v>1951</v>
      </c>
      <c r="KD25">
        <v>0</v>
      </c>
      <c r="KE25">
        <v>0</v>
      </c>
      <c r="KF25">
        <v>1</v>
      </c>
      <c r="KG25">
        <v>0</v>
      </c>
      <c r="KH25">
        <v>0</v>
      </c>
      <c r="KI25">
        <v>0</v>
      </c>
      <c r="KJ25">
        <v>0</v>
      </c>
      <c r="KK25">
        <v>0</v>
      </c>
      <c r="KL25">
        <v>0</v>
      </c>
      <c r="KM25">
        <v>0</v>
      </c>
      <c r="KN25" t="s">
        <v>355</v>
      </c>
      <c r="KY25" t="s">
        <v>1902</v>
      </c>
      <c r="KZ25" t="s">
        <v>4382</v>
      </c>
      <c r="LA25">
        <v>0</v>
      </c>
      <c r="LB25">
        <v>0</v>
      </c>
      <c r="LC25">
        <v>0</v>
      </c>
      <c r="LD25">
        <v>0</v>
      </c>
      <c r="LE25">
        <v>0</v>
      </c>
      <c r="LF25">
        <v>0</v>
      </c>
      <c r="LG25">
        <v>0</v>
      </c>
      <c r="LH25">
        <v>1</v>
      </c>
      <c r="LI25">
        <v>0</v>
      </c>
      <c r="LJ25">
        <v>0</v>
      </c>
      <c r="LK25" s="67"/>
      <c r="NC25" t="s">
        <v>2011</v>
      </c>
      <c r="ND25">
        <v>0</v>
      </c>
      <c r="NE25">
        <v>0</v>
      </c>
      <c r="NF25">
        <v>1</v>
      </c>
      <c r="NG25">
        <v>1</v>
      </c>
      <c r="NH25">
        <v>0</v>
      </c>
      <c r="NI25">
        <v>0</v>
      </c>
      <c r="NJ25">
        <v>0</v>
      </c>
      <c r="NK25">
        <v>0</v>
      </c>
      <c r="NL25">
        <v>0</v>
      </c>
      <c r="NM25">
        <v>0</v>
      </c>
      <c r="NN25">
        <v>0</v>
      </c>
      <c r="NP25">
        <v>0</v>
      </c>
      <c r="NQ25" s="67"/>
      <c r="NR25" t="s">
        <v>1915</v>
      </c>
      <c r="NY25" t="s">
        <v>1915</v>
      </c>
      <c r="NZ25" t="s">
        <v>1915</v>
      </c>
      <c r="OB25">
        <v>0</v>
      </c>
      <c r="OC25">
        <v>0</v>
      </c>
      <c r="OD25">
        <v>0</v>
      </c>
      <c r="OF25">
        <v>0</v>
      </c>
      <c r="OG25">
        <v>0</v>
      </c>
      <c r="OH25" s="67"/>
      <c r="OI25" t="s">
        <v>2010</v>
      </c>
      <c r="OJ25">
        <v>1</v>
      </c>
      <c r="OK25">
        <v>1</v>
      </c>
      <c r="OL25">
        <v>1</v>
      </c>
      <c r="OM25">
        <v>0</v>
      </c>
      <c r="ON25">
        <v>1</v>
      </c>
      <c r="OO25">
        <v>1</v>
      </c>
      <c r="OP25">
        <v>1</v>
      </c>
      <c r="OQ25">
        <v>0</v>
      </c>
      <c r="OS25">
        <v>0</v>
      </c>
      <c r="OT25">
        <v>0</v>
      </c>
      <c r="OU25" t="s">
        <v>4465</v>
      </c>
      <c r="OW25">
        <v>1</v>
      </c>
      <c r="PD25">
        <v>1</v>
      </c>
      <c r="PE25">
        <v>1</v>
      </c>
      <c r="PM25" t="s">
        <v>355</v>
      </c>
      <c r="QD25">
        <v>1</v>
      </c>
    </row>
    <row r="26" spans="1:446" x14ac:dyDescent="0.25">
      <c r="A26" t="s">
        <v>1980</v>
      </c>
      <c r="C26" t="s">
        <v>1963</v>
      </c>
      <c r="D26" s="69" t="s">
        <v>314</v>
      </c>
      <c r="E26" t="s">
        <v>1902</v>
      </c>
      <c r="F26" t="s">
        <v>1990</v>
      </c>
      <c r="G26" t="s">
        <v>1946</v>
      </c>
      <c r="H26" t="s">
        <v>2003</v>
      </c>
      <c r="I26" t="s">
        <v>4585</v>
      </c>
      <c r="J26">
        <v>0</v>
      </c>
      <c r="K26">
        <v>2</v>
      </c>
      <c r="L26" t="s">
        <v>1909</v>
      </c>
      <c r="M26">
        <v>1</v>
      </c>
      <c r="N26">
        <v>0</v>
      </c>
      <c r="O26">
        <v>0</v>
      </c>
      <c r="P26">
        <v>0</v>
      </c>
      <c r="Q26" s="67"/>
      <c r="R26" t="s">
        <v>582</v>
      </c>
      <c r="S26">
        <v>0</v>
      </c>
      <c r="T26">
        <v>0</v>
      </c>
      <c r="U26">
        <v>1</v>
      </c>
      <c r="V26">
        <v>0</v>
      </c>
      <c r="AB26" s="67"/>
      <c r="AL26" s="67"/>
      <c r="AM26" t="s">
        <v>339</v>
      </c>
      <c r="AN26">
        <v>1</v>
      </c>
      <c r="AO26">
        <v>0</v>
      </c>
      <c r="AP26">
        <v>0</v>
      </c>
      <c r="AQ26">
        <v>0</v>
      </c>
      <c r="AR26">
        <v>0</v>
      </c>
      <c r="AS26">
        <v>0</v>
      </c>
      <c r="AT26" t="s">
        <v>1977</v>
      </c>
      <c r="AU26" t="s">
        <v>1915</v>
      </c>
      <c r="AV26" s="67"/>
      <c r="BT26" s="67"/>
      <c r="CQ26" t="s">
        <v>520</v>
      </c>
      <c r="CR26">
        <v>0</v>
      </c>
      <c r="CS26">
        <v>0</v>
      </c>
      <c r="CT26">
        <v>0</v>
      </c>
      <c r="CU26">
        <v>0</v>
      </c>
      <c r="CV26">
        <v>0</v>
      </c>
      <c r="CW26">
        <v>1</v>
      </c>
      <c r="CX26">
        <v>0</v>
      </c>
      <c r="CY26">
        <v>0</v>
      </c>
      <c r="CZ26">
        <v>0</v>
      </c>
      <c r="DA26">
        <v>0</v>
      </c>
      <c r="DB26">
        <v>0</v>
      </c>
      <c r="DC26">
        <v>0</v>
      </c>
      <c r="DD26">
        <v>0</v>
      </c>
      <c r="DE26">
        <v>0</v>
      </c>
      <c r="DF26">
        <v>0</v>
      </c>
      <c r="DG26" t="s">
        <v>1909</v>
      </c>
      <c r="DH26">
        <v>1</v>
      </c>
      <c r="DI26">
        <v>0</v>
      </c>
      <c r="DJ26">
        <v>0</v>
      </c>
      <c r="DK26">
        <v>0</v>
      </c>
      <c r="DL26">
        <v>0</v>
      </c>
      <c r="EI26" s="67"/>
      <c r="EL26" t="s">
        <v>423</v>
      </c>
      <c r="EM26" t="s">
        <v>631</v>
      </c>
      <c r="EP26" t="s">
        <v>4258</v>
      </c>
      <c r="ER26">
        <v>1</v>
      </c>
      <c r="EY26">
        <v>1</v>
      </c>
      <c r="FH26" s="67"/>
      <c r="GL26" s="67"/>
      <c r="GM26" t="s">
        <v>448</v>
      </c>
      <c r="GN26">
        <v>0</v>
      </c>
      <c r="GO26">
        <v>1</v>
      </c>
      <c r="GP26">
        <v>0</v>
      </c>
      <c r="GQ26">
        <v>0</v>
      </c>
      <c r="GR26">
        <v>0</v>
      </c>
      <c r="GS26">
        <v>0</v>
      </c>
      <c r="GT26">
        <v>0</v>
      </c>
      <c r="GU26">
        <v>0</v>
      </c>
      <c r="GV26" t="s">
        <v>712</v>
      </c>
      <c r="GW26">
        <v>1</v>
      </c>
      <c r="GX26">
        <v>0</v>
      </c>
      <c r="GY26">
        <v>1</v>
      </c>
      <c r="GZ26">
        <v>1</v>
      </c>
      <c r="HA26">
        <v>0</v>
      </c>
      <c r="HB26">
        <v>0</v>
      </c>
      <c r="HC26">
        <v>0</v>
      </c>
      <c r="HD26">
        <v>0</v>
      </c>
      <c r="HE26">
        <v>1</v>
      </c>
      <c r="HF26">
        <v>0</v>
      </c>
      <c r="HG26">
        <v>1</v>
      </c>
      <c r="HH26">
        <v>0</v>
      </c>
      <c r="HJ26">
        <v>0</v>
      </c>
      <c r="HK26" t="s">
        <v>411</v>
      </c>
      <c r="HL26" t="s">
        <v>447</v>
      </c>
      <c r="HM26" t="s">
        <v>408</v>
      </c>
      <c r="HN26" s="67"/>
      <c r="IO26" s="67"/>
      <c r="IP26" t="s">
        <v>2271</v>
      </c>
      <c r="IQ26">
        <v>1</v>
      </c>
      <c r="IU26" t="s">
        <v>2271</v>
      </c>
      <c r="IV26">
        <v>1</v>
      </c>
      <c r="JI26" t="s">
        <v>2273</v>
      </c>
      <c r="JJ26">
        <v>0</v>
      </c>
      <c r="JK26">
        <v>0</v>
      </c>
      <c r="JL26">
        <v>0</v>
      </c>
      <c r="JM26">
        <v>0</v>
      </c>
      <c r="JN26">
        <v>1</v>
      </c>
      <c r="JO26">
        <v>0</v>
      </c>
      <c r="JP26">
        <v>0</v>
      </c>
      <c r="JQ26" t="s">
        <v>324</v>
      </c>
      <c r="JR26">
        <v>0</v>
      </c>
      <c r="JS26">
        <v>1</v>
      </c>
      <c r="JU26">
        <v>0</v>
      </c>
      <c r="JV26">
        <v>0</v>
      </c>
      <c r="JW26" t="s">
        <v>1913</v>
      </c>
      <c r="JX26">
        <v>1</v>
      </c>
      <c r="JY26">
        <v>0</v>
      </c>
      <c r="JZ26">
        <v>0</v>
      </c>
      <c r="KA26">
        <v>0</v>
      </c>
      <c r="KB26" s="67"/>
      <c r="KC26" t="s">
        <v>1951</v>
      </c>
      <c r="KD26">
        <v>0</v>
      </c>
      <c r="KE26">
        <v>0</v>
      </c>
      <c r="KF26">
        <v>1</v>
      </c>
      <c r="KG26">
        <v>0</v>
      </c>
      <c r="KH26">
        <v>0</v>
      </c>
      <c r="KI26">
        <v>0</v>
      </c>
      <c r="KJ26">
        <v>0</v>
      </c>
      <c r="KK26">
        <v>0</v>
      </c>
      <c r="KL26">
        <v>0</v>
      </c>
      <c r="KM26">
        <v>0</v>
      </c>
      <c r="KN26" t="s">
        <v>1902</v>
      </c>
      <c r="KO26" t="s">
        <v>1925</v>
      </c>
      <c r="KP26">
        <v>0</v>
      </c>
      <c r="KQ26">
        <v>0</v>
      </c>
      <c r="KR26">
        <v>0</v>
      </c>
      <c r="KS26">
        <v>0</v>
      </c>
      <c r="KT26">
        <v>0</v>
      </c>
      <c r="KW26">
        <v>0</v>
      </c>
      <c r="KX26">
        <v>1</v>
      </c>
      <c r="KY26" t="s">
        <v>1902</v>
      </c>
      <c r="KZ26" t="s">
        <v>4382</v>
      </c>
      <c r="LA26">
        <v>0</v>
      </c>
      <c r="LB26">
        <v>0</v>
      </c>
      <c r="LC26">
        <v>0</v>
      </c>
      <c r="LD26">
        <v>0</v>
      </c>
      <c r="LE26">
        <v>0</v>
      </c>
      <c r="LF26">
        <v>0</v>
      </c>
      <c r="LG26">
        <v>0</v>
      </c>
      <c r="LH26">
        <v>1</v>
      </c>
      <c r="LI26">
        <v>0</v>
      </c>
      <c r="LJ26">
        <v>0</v>
      </c>
      <c r="LK26" s="67"/>
      <c r="NC26" t="s">
        <v>2012</v>
      </c>
      <c r="ND26">
        <v>0</v>
      </c>
      <c r="NE26">
        <v>0</v>
      </c>
      <c r="NF26">
        <v>0</v>
      </c>
      <c r="NG26">
        <v>1</v>
      </c>
      <c r="NH26">
        <v>0</v>
      </c>
      <c r="NI26">
        <v>0</v>
      </c>
      <c r="NJ26">
        <v>0</v>
      </c>
      <c r="NK26">
        <v>0</v>
      </c>
      <c r="NL26">
        <v>0</v>
      </c>
      <c r="NM26">
        <v>0</v>
      </c>
      <c r="NN26">
        <v>1</v>
      </c>
      <c r="NP26">
        <v>0</v>
      </c>
      <c r="NQ26" s="67"/>
      <c r="NR26" t="s">
        <v>1915</v>
      </c>
      <c r="NY26" t="s">
        <v>1915</v>
      </c>
      <c r="NZ26" t="s">
        <v>1915</v>
      </c>
      <c r="OB26">
        <v>0</v>
      </c>
      <c r="OC26">
        <v>0</v>
      </c>
      <c r="OD26">
        <v>0</v>
      </c>
      <c r="OF26">
        <v>0</v>
      </c>
      <c r="OG26">
        <v>0</v>
      </c>
      <c r="OH26" s="67"/>
      <c r="OI26" t="s">
        <v>1974</v>
      </c>
      <c r="OJ26">
        <v>1</v>
      </c>
      <c r="OK26">
        <v>0</v>
      </c>
      <c r="OL26">
        <v>1</v>
      </c>
      <c r="OM26">
        <v>0</v>
      </c>
      <c r="ON26">
        <v>0</v>
      </c>
      <c r="OO26">
        <v>0</v>
      </c>
      <c r="OP26">
        <v>0</v>
      </c>
      <c r="OQ26">
        <v>0</v>
      </c>
      <c r="OS26">
        <v>0</v>
      </c>
      <c r="OT26">
        <v>0</v>
      </c>
      <c r="OU26" t="s">
        <v>355</v>
      </c>
      <c r="PL26">
        <v>1</v>
      </c>
      <c r="PM26" t="s">
        <v>4497</v>
      </c>
      <c r="PV26">
        <v>1</v>
      </c>
    </row>
    <row r="27" spans="1:446" x14ac:dyDescent="0.25">
      <c r="A27" t="s">
        <v>1903</v>
      </c>
      <c r="C27" t="s">
        <v>1904</v>
      </c>
      <c r="D27" s="69" t="s">
        <v>314</v>
      </c>
      <c r="E27" t="s">
        <v>1902</v>
      </c>
      <c r="F27" t="s">
        <v>315</v>
      </c>
      <c r="G27" t="s">
        <v>1946</v>
      </c>
      <c r="H27" t="s">
        <v>317</v>
      </c>
      <c r="I27" t="s">
        <v>4586</v>
      </c>
      <c r="J27">
        <v>0</v>
      </c>
      <c r="K27">
        <v>2</v>
      </c>
      <c r="L27" t="s">
        <v>1909</v>
      </c>
      <c r="M27">
        <v>1</v>
      </c>
      <c r="N27">
        <v>0</v>
      </c>
      <c r="O27">
        <v>0</v>
      </c>
      <c r="P27">
        <v>0</v>
      </c>
      <c r="Q27" s="67"/>
      <c r="R27" t="s">
        <v>582</v>
      </c>
      <c r="S27">
        <v>0</v>
      </c>
      <c r="T27">
        <v>0</v>
      </c>
      <c r="U27">
        <v>1</v>
      </c>
      <c r="V27">
        <v>0</v>
      </c>
      <c r="AB27" s="67"/>
      <c r="AL27" s="67"/>
      <c r="AM27" t="s">
        <v>339</v>
      </c>
      <c r="AN27">
        <v>1</v>
      </c>
      <c r="AO27">
        <v>0</v>
      </c>
      <c r="AP27">
        <v>0</v>
      </c>
      <c r="AQ27">
        <v>0</v>
      </c>
      <c r="AR27">
        <v>0</v>
      </c>
      <c r="AS27">
        <v>0</v>
      </c>
      <c r="AT27" t="s">
        <v>1954</v>
      </c>
      <c r="AU27" t="s">
        <v>1915</v>
      </c>
      <c r="AV27" s="67"/>
      <c r="BT27" s="67"/>
      <c r="CQ27" t="s">
        <v>384</v>
      </c>
      <c r="CR27">
        <v>1</v>
      </c>
      <c r="CS27">
        <v>0</v>
      </c>
      <c r="CT27">
        <v>0</v>
      </c>
      <c r="CU27">
        <v>0</v>
      </c>
      <c r="CV27">
        <v>0</v>
      </c>
      <c r="CW27">
        <v>0</v>
      </c>
      <c r="CX27">
        <v>0</v>
      </c>
      <c r="CY27">
        <v>0</v>
      </c>
      <c r="CZ27">
        <v>0</v>
      </c>
      <c r="DA27">
        <v>0</v>
      </c>
      <c r="DB27">
        <v>0</v>
      </c>
      <c r="DC27">
        <v>0</v>
      </c>
      <c r="DD27">
        <v>0</v>
      </c>
      <c r="DE27">
        <v>0</v>
      </c>
      <c r="DF27">
        <v>0</v>
      </c>
      <c r="DG27" t="s">
        <v>1909</v>
      </c>
      <c r="DH27">
        <v>1</v>
      </c>
      <c r="DI27">
        <v>0</v>
      </c>
      <c r="DJ27">
        <v>0</v>
      </c>
      <c r="DK27">
        <v>0</v>
      </c>
      <c r="DL27">
        <v>0</v>
      </c>
      <c r="EI27" s="67"/>
      <c r="EL27" t="s">
        <v>423</v>
      </c>
      <c r="EM27" t="s">
        <v>385</v>
      </c>
      <c r="EP27" t="s">
        <v>4200</v>
      </c>
      <c r="ET27">
        <v>1</v>
      </c>
      <c r="FH27" s="67"/>
      <c r="GL27" s="67"/>
      <c r="GM27" t="s">
        <v>355</v>
      </c>
      <c r="GN27">
        <v>0</v>
      </c>
      <c r="GO27">
        <v>0</v>
      </c>
      <c r="GP27">
        <v>0</v>
      </c>
      <c r="GQ27">
        <v>0</v>
      </c>
      <c r="GR27">
        <v>0</v>
      </c>
      <c r="GS27">
        <v>0</v>
      </c>
      <c r="GT27">
        <v>0</v>
      </c>
      <c r="GU27">
        <v>1</v>
      </c>
      <c r="GV27" t="s">
        <v>724</v>
      </c>
      <c r="GW27">
        <v>1</v>
      </c>
      <c r="GX27">
        <v>0</v>
      </c>
      <c r="GY27">
        <v>1</v>
      </c>
      <c r="GZ27">
        <v>1</v>
      </c>
      <c r="HA27">
        <v>0</v>
      </c>
      <c r="HB27">
        <v>1</v>
      </c>
      <c r="HC27">
        <v>0</v>
      </c>
      <c r="HD27">
        <v>0</v>
      </c>
      <c r="HE27">
        <v>0</v>
      </c>
      <c r="HF27">
        <v>0</v>
      </c>
      <c r="HG27">
        <v>0</v>
      </c>
      <c r="HH27">
        <v>0</v>
      </c>
      <c r="HJ27">
        <v>0</v>
      </c>
      <c r="HK27" t="s">
        <v>411</v>
      </c>
      <c r="HL27" t="s">
        <v>447</v>
      </c>
      <c r="HM27" t="s">
        <v>352</v>
      </c>
      <c r="HN27" s="67"/>
      <c r="IO27" s="67"/>
      <c r="IP27" t="s">
        <v>355</v>
      </c>
      <c r="IT27">
        <v>1</v>
      </c>
      <c r="IU27" t="s">
        <v>2271</v>
      </c>
      <c r="IV27">
        <v>1</v>
      </c>
      <c r="JB27" t="s">
        <v>2271</v>
      </c>
      <c r="JC27">
        <v>1</v>
      </c>
      <c r="JI27" t="s">
        <v>1959</v>
      </c>
      <c r="JJ27">
        <v>1</v>
      </c>
      <c r="JK27">
        <v>0</v>
      </c>
      <c r="JL27">
        <v>0</v>
      </c>
      <c r="JM27">
        <v>0</v>
      </c>
      <c r="JN27">
        <v>0</v>
      </c>
      <c r="JO27">
        <v>0</v>
      </c>
      <c r="JP27">
        <v>0</v>
      </c>
      <c r="JQ27" t="s">
        <v>355</v>
      </c>
      <c r="JR27">
        <v>0</v>
      </c>
      <c r="JS27">
        <v>0</v>
      </c>
      <c r="JU27">
        <v>0</v>
      </c>
      <c r="JV27">
        <v>1</v>
      </c>
      <c r="JW27" t="s">
        <v>1934</v>
      </c>
      <c r="JX27">
        <v>0</v>
      </c>
      <c r="JY27">
        <v>1</v>
      </c>
      <c r="JZ27">
        <v>0</v>
      </c>
      <c r="KA27">
        <v>0</v>
      </c>
      <c r="KB27" s="67"/>
      <c r="KC27" t="s">
        <v>2013</v>
      </c>
      <c r="KD27">
        <v>0</v>
      </c>
      <c r="KE27">
        <v>0</v>
      </c>
      <c r="KF27">
        <v>1</v>
      </c>
      <c r="KG27">
        <v>0</v>
      </c>
      <c r="KH27">
        <v>0</v>
      </c>
      <c r="KI27">
        <v>0</v>
      </c>
      <c r="KJ27">
        <v>1</v>
      </c>
      <c r="KK27">
        <v>0</v>
      </c>
      <c r="KL27">
        <v>0</v>
      </c>
      <c r="KM27">
        <v>0</v>
      </c>
      <c r="KN27" t="s">
        <v>1915</v>
      </c>
      <c r="KY27" t="s">
        <v>1915</v>
      </c>
      <c r="LK27" s="67"/>
      <c r="NC27" t="s">
        <v>1953</v>
      </c>
      <c r="ND27">
        <v>0</v>
      </c>
      <c r="NE27">
        <v>0</v>
      </c>
      <c r="NF27">
        <v>0</v>
      </c>
      <c r="NG27">
        <v>0</v>
      </c>
      <c r="NH27">
        <v>1</v>
      </c>
      <c r="NI27">
        <v>0</v>
      </c>
      <c r="NJ27">
        <v>0</v>
      </c>
      <c r="NK27">
        <v>0</v>
      </c>
      <c r="NL27">
        <v>0</v>
      </c>
      <c r="NM27">
        <v>0</v>
      </c>
      <c r="NN27">
        <v>0</v>
      </c>
      <c r="NP27">
        <v>0</v>
      </c>
      <c r="NQ27" s="67"/>
      <c r="NR27" t="s">
        <v>1915</v>
      </c>
      <c r="NY27" t="s">
        <v>1915</v>
      </c>
      <c r="NZ27" t="s">
        <v>1915</v>
      </c>
      <c r="OA27" t="s">
        <v>1925</v>
      </c>
      <c r="OB27">
        <v>0</v>
      </c>
      <c r="OC27">
        <v>0</v>
      </c>
      <c r="OD27">
        <v>0</v>
      </c>
      <c r="OF27">
        <v>0</v>
      </c>
      <c r="OG27">
        <v>1</v>
      </c>
      <c r="OH27" s="67"/>
      <c r="OI27" t="s">
        <v>2014</v>
      </c>
      <c r="OJ27">
        <v>0</v>
      </c>
      <c r="OK27">
        <v>0</v>
      </c>
      <c r="OL27">
        <v>0</v>
      </c>
      <c r="OM27">
        <v>1</v>
      </c>
      <c r="ON27">
        <v>1</v>
      </c>
      <c r="OO27">
        <v>0</v>
      </c>
      <c r="OP27">
        <v>0</v>
      </c>
      <c r="OQ27">
        <v>0</v>
      </c>
      <c r="OS27">
        <v>0</v>
      </c>
      <c r="OT27">
        <v>0</v>
      </c>
      <c r="OU27" t="s">
        <v>4466</v>
      </c>
      <c r="OW27">
        <v>1</v>
      </c>
      <c r="PD27">
        <v>1</v>
      </c>
      <c r="PM27" t="s">
        <v>4493</v>
      </c>
      <c r="PP27">
        <v>1</v>
      </c>
    </row>
    <row r="28" spans="1:446" x14ac:dyDescent="0.25">
      <c r="A28" t="s">
        <v>1903</v>
      </c>
      <c r="C28" t="s">
        <v>1963</v>
      </c>
      <c r="D28" s="69" t="s">
        <v>314</v>
      </c>
      <c r="E28" t="s">
        <v>1902</v>
      </c>
      <c r="F28" t="s">
        <v>315</v>
      </c>
      <c r="G28" t="s">
        <v>1946</v>
      </c>
      <c r="H28" t="s">
        <v>317</v>
      </c>
      <c r="I28" t="s">
        <v>4586</v>
      </c>
      <c r="J28">
        <v>0</v>
      </c>
      <c r="K28">
        <v>2</v>
      </c>
      <c r="L28" t="s">
        <v>1909</v>
      </c>
      <c r="M28">
        <v>1</v>
      </c>
      <c r="N28">
        <v>0</v>
      </c>
      <c r="O28">
        <v>0</v>
      </c>
      <c r="P28">
        <v>0</v>
      </c>
      <c r="Q28" s="67"/>
      <c r="R28" t="s">
        <v>582</v>
      </c>
      <c r="S28">
        <v>0</v>
      </c>
      <c r="T28">
        <v>0</v>
      </c>
      <c r="U28">
        <v>1</v>
      </c>
      <c r="V28">
        <v>0</v>
      </c>
      <c r="AB28" s="67"/>
      <c r="AL28" s="67"/>
      <c r="AM28" t="s">
        <v>339</v>
      </c>
      <c r="AN28">
        <v>1</v>
      </c>
      <c r="AO28">
        <v>0</v>
      </c>
      <c r="AP28">
        <v>0</v>
      </c>
      <c r="AQ28">
        <v>0</v>
      </c>
      <c r="AR28">
        <v>0</v>
      </c>
      <c r="AS28">
        <v>0</v>
      </c>
      <c r="AT28" t="s">
        <v>1954</v>
      </c>
      <c r="AU28" t="s">
        <v>1915</v>
      </c>
      <c r="AV28" s="67"/>
      <c r="BT28" s="67"/>
      <c r="CQ28" t="s">
        <v>384</v>
      </c>
      <c r="CR28">
        <v>1</v>
      </c>
      <c r="CS28">
        <v>0</v>
      </c>
      <c r="CT28">
        <v>0</v>
      </c>
      <c r="CU28">
        <v>0</v>
      </c>
      <c r="CV28">
        <v>0</v>
      </c>
      <c r="CW28">
        <v>0</v>
      </c>
      <c r="CX28">
        <v>0</v>
      </c>
      <c r="CY28">
        <v>0</v>
      </c>
      <c r="CZ28">
        <v>0</v>
      </c>
      <c r="DA28">
        <v>0</v>
      </c>
      <c r="DB28">
        <v>0</v>
      </c>
      <c r="DC28">
        <v>0</v>
      </c>
      <c r="DD28">
        <v>0</v>
      </c>
      <c r="DE28">
        <v>0</v>
      </c>
      <c r="DF28">
        <v>0</v>
      </c>
      <c r="DG28" t="s">
        <v>1909</v>
      </c>
      <c r="DH28">
        <v>1</v>
      </c>
      <c r="DI28">
        <v>0</v>
      </c>
      <c r="DJ28">
        <v>0</v>
      </c>
      <c r="DK28">
        <v>0</v>
      </c>
      <c r="DL28">
        <v>0</v>
      </c>
      <c r="EI28" s="67"/>
      <c r="EL28" t="s">
        <v>423</v>
      </c>
      <c r="EM28" t="s">
        <v>385</v>
      </c>
      <c r="EP28" t="s">
        <v>355</v>
      </c>
      <c r="FG28">
        <v>1</v>
      </c>
      <c r="FH28" s="67"/>
      <c r="GL28" s="67"/>
      <c r="GM28" t="s">
        <v>355</v>
      </c>
      <c r="GN28">
        <v>0</v>
      </c>
      <c r="GO28">
        <v>0</v>
      </c>
      <c r="GP28">
        <v>0</v>
      </c>
      <c r="GQ28">
        <v>0</v>
      </c>
      <c r="GR28">
        <v>0</v>
      </c>
      <c r="GS28">
        <v>0</v>
      </c>
      <c r="GT28">
        <v>0</v>
      </c>
      <c r="GU28">
        <v>1</v>
      </c>
      <c r="GV28" t="s">
        <v>724</v>
      </c>
      <c r="GW28">
        <v>1</v>
      </c>
      <c r="GX28">
        <v>0</v>
      </c>
      <c r="GY28">
        <v>1</v>
      </c>
      <c r="GZ28">
        <v>1</v>
      </c>
      <c r="HA28">
        <v>0</v>
      </c>
      <c r="HB28">
        <v>1</v>
      </c>
      <c r="HC28">
        <v>0</v>
      </c>
      <c r="HD28">
        <v>0</v>
      </c>
      <c r="HE28">
        <v>0</v>
      </c>
      <c r="HF28">
        <v>0</v>
      </c>
      <c r="HG28">
        <v>0</v>
      </c>
      <c r="HH28">
        <v>0</v>
      </c>
      <c r="HJ28">
        <v>0</v>
      </c>
      <c r="HK28" t="s">
        <v>350</v>
      </c>
      <c r="HL28" t="s">
        <v>447</v>
      </c>
      <c r="HM28" t="s">
        <v>352</v>
      </c>
      <c r="HN28" s="67"/>
      <c r="IO28" s="67"/>
      <c r="IP28" t="s">
        <v>2271</v>
      </c>
      <c r="IQ28">
        <v>1</v>
      </c>
      <c r="IU28" t="s">
        <v>2271</v>
      </c>
      <c r="IV28">
        <v>1</v>
      </c>
      <c r="JB28" t="s">
        <v>355</v>
      </c>
      <c r="JH28">
        <v>1</v>
      </c>
      <c r="JI28" t="s">
        <v>1959</v>
      </c>
      <c r="JJ28">
        <v>1</v>
      </c>
      <c r="JK28">
        <v>0</v>
      </c>
      <c r="JL28">
        <v>0</v>
      </c>
      <c r="JM28">
        <v>0</v>
      </c>
      <c r="JN28">
        <v>0</v>
      </c>
      <c r="JO28">
        <v>0</v>
      </c>
      <c r="JP28">
        <v>0</v>
      </c>
      <c r="JQ28" t="s">
        <v>355</v>
      </c>
      <c r="JR28">
        <v>0</v>
      </c>
      <c r="JS28">
        <v>0</v>
      </c>
      <c r="JU28">
        <v>0</v>
      </c>
      <c r="JV28">
        <v>1</v>
      </c>
      <c r="JW28" t="s">
        <v>1934</v>
      </c>
      <c r="JX28">
        <v>0</v>
      </c>
      <c r="JY28">
        <v>1</v>
      </c>
      <c r="JZ28">
        <v>0</v>
      </c>
      <c r="KA28">
        <v>0</v>
      </c>
      <c r="KB28" s="67"/>
      <c r="KC28" t="s">
        <v>1951</v>
      </c>
      <c r="KD28">
        <v>0</v>
      </c>
      <c r="KE28">
        <v>0</v>
      </c>
      <c r="KF28">
        <v>1</v>
      </c>
      <c r="KG28">
        <v>0</v>
      </c>
      <c r="KH28">
        <v>0</v>
      </c>
      <c r="KI28">
        <v>0</v>
      </c>
      <c r="KJ28">
        <v>0</v>
      </c>
      <c r="KK28">
        <v>0</v>
      </c>
      <c r="KL28">
        <v>0</v>
      </c>
      <c r="KM28">
        <v>0</v>
      </c>
      <c r="KN28" t="s">
        <v>1902</v>
      </c>
      <c r="KO28" t="s">
        <v>2015</v>
      </c>
      <c r="KP28">
        <v>0</v>
      </c>
      <c r="KQ28">
        <v>0</v>
      </c>
      <c r="KR28">
        <v>0</v>
      </c>
      <c r="KS28">
        <v>0</v>
      </c>
      <c r="KT28">
        <v>1</v>
      </c>
      <c r="KW28">
        <v>0</v>
      </c>
      <c r="KX28">
        <v>0</v>
      </c>
      <c r="KY28" t="s">
        <v>1902</v>
      </c>
      <c r="KZ28" t="s">
        <v>2016</v>
      </c>
      <c r="LA28">
        <v>1</v>
      </c>
      <c r="LB28">
        <v>0</v>
      </c>
      <c r="LC28">
        <v>0</v>
      </c>
      <c r="LD28">
        <v>0</v>
      </c>
      <c r="LE28">
        <v>0</v>
      </c>
      <c r="LF28">
        <v>1</v>
      </c>
      <c r="LI28">
        <v>0</v>
      </c>
      <c r="LJ28">
        <v>0</v>
      </c>
      <c r="LK28" s="67"/>
      <c r="NC28" t="s">
        <v>1909</v>
      </c>
      <c r="ND28">
        <v>1</v>
      </c>
      <c r="NE28">
        <v>0</v>
      </c>
      <c r="NF28">
        <v>0</v>
      </c>
      <c r="NG28">
        <v>0</v>
      </c>
      <c r="NH28">
        <v>0</v>
      </c>
      <c r="NI28">
        <v>0</v>
      </c>
      <c r="NJ28">
        <v>0</v>
      </c>
      <c r="NK28">
        <v>0</v>
      </c>
      <c r="NL28">
        <v>0</v>
      </c>
      <c r="NM28">
        <v>0</v>
      </c>
      <c r="NN28">
        <v>0</v>
      </c>
      <c r="NP28">
        <v>0</v>
      </c>
      <c r="NQ28" s="67"/>
      <c r="NR28" t="s">
        <v>1915</v>
      </c>
      <c r="NY28" t="s">
        <v>1915</v>
      </c>
      <c r="NZ28" t="s">
        <v>1915</v>
      </c>
      <c r="OA28" t="s">
        <v>1958</v>
      </c>
      <c r="OB28">
        <v>0</v>
      </c>
      <c r="OC28">
        <v>0</v>
      </c>
      <c r="OD28">
        <v>0</v>
      </c>
      <c r="OF28">
        <v>0</v>
      </c>
      <c r="OG28">
        <v>0</v>
      </c>
      <c r="OH28" s="67"/>
      <c r="OI28" t="s">
        <v>1936</v>
      </c>
      <c r="OJ28">
        <v>0</v>
      </c>
      <c r="OK28">
        <v>0</v>
      </c>
      <c r="OL28">
        <v>1</v>
      </c>
      <c r="OM28">
        <v>1</v>
      </c>
      <c r="ON28">
        <v>0</v>
      </c>
      <c r="OO28">
        <v>0</v>
      </c>
      <c r="OP28">
        <v>0</v>
      </c>
      <c r="OQ28">
        <v>0</v>
      </c>
      <c r="OS28">
        <v>0</v>
      </c>
      <c r="OT28">
        <v>0</v>
      </c>
      <c r="OU28" t="s">
        <v>4445</v>
      </c>
      <c r="PJ28">
        <v>1</v>
      </c>
      <c r="PM28" t="s">
        <v>355</v>
      </c>
      <c r="QD28">
        <v>1</v>
      </c>
    </row>
    <row r="29" spans="1:446" x14ac:dyDescent="0.25">
      <c r="A29" t="s">
        <v>1903</v>
      </c>
      <c r="C29" t="s">
        <v>1904</v>
      </c>
      <c r="D29" s="69" t="s">
        <v>314</v>
      </c>
      <c r="E29" t="s">
        <v>1902</v>
      </c>
      <c r="F29" t="s">
        <v>315</v>
      </c>
      <c r="G29" t="s">
        <v>1907</v>
      </c>
      <c r="H29" t="s">
        <v>317</v>
      </c>
      <c r="I29" t="s">
        <v>4586</v>
      </c>
      <c r="J29">
        <v>0</v>
      </c>
      <c r="K29">
        <v>4</v>
      </c>
      <c r="L29" t="s">
        <v>1909</v>
      </c>
      <c r="M29">
        <v>1</v>
      </c>
      <c r="N29">
        <v>0</v>
      </c>
      <c r="O29">
        <v>0</v>
      </c>
      <c r="P29">
        <v>0</v>
      </c>
      <c r="Q29" s="67"/>
      <c r="R29" t="s">
        <v>582</v>
      </c>
      <c r="S29">
        <v>0</v>
      </c>
      <c r="T29">
        <v>0</v>
      </c>
      <c r="U29">
        <v>1</v>
      </c>
      <c r="V29">
        <v>0</v>
      </c>
      <c r="AB29" s="67"/>
      <c r="AL29" s="67"/>
      <c r="AM29" t="s">
        <v>339</v>
      </c>
      <c r="AN29">
        <v>1</v>
      </c>
      <c r="AO29">
        <v>0</v>
      </c>
      <c r="AP29">
        <v>0</v>
      </c>
      <c r="AQ29">
        <v>0</v>
      </c>
      <c r="AR29">
        <v>0</v>
      </c>
      <c r="AS29">
        <v>0</v>
      </c>
      <c r="AT29" t="s">
        <v>1954</v>
      </c>
      <c r="AU29" t="s">
        <v>1915</v>
      </c>
      <c r="AV29" s="67"/>
      <c r="BT29" s="67"/>
      <c r="CQ29" t="s">
        <v>384</v>
      </c>
      <c r="CR29">
        <v>1</v>
      </c>
      <c r="CS29">
        <v>0</v>
      </c>
      <c r="CT29">
        <v>0</v>
      </c>
      <c r="CU29">
        <v>0</v>
      </c>
      <c r="CV29">
        <v>0</v>
      </c>
      <c r="CW29">
        <v>0</v>
      </c>
      <c r="CX29">
        <v>0</v>
      </c>
      <c r="CY29">
        <v>0</v>
      </c>
      <c r="CZ29">
        <v>0</v>
      </c>
      <c r="DA29">
        <v>0</v>
      </c>
      <c r="DB29">
        <v>0</v>
      </c>
      <c r="DC29">
        <v>0</v>
      </c>
      <c r="DD29">
        <v>0</v>
      </c>
      <c r="DE29">
        <v>0</v>
      </c>
      <c r="DF29">
        <v>0</v>
      </c>
      <c r="DG29" t="s">
        <v>1909</v>
      </c>
      <c r="DH29">
        <v>1</v>
      </c>
      <c r="DI29">
        <v>0</v>
      </c>
      <c r="DJ29">
        <v>0</v>
      </c>
      <c r="DK29">
        <v>0</v>
      </c>
      <c r="DL29">
        <v>0</v>
      </c>
      <c r="EI29" s="67"/>
      <c r="EL29" t="s">
        <v>423</v>
      </c>
      <c r="EM29" t="s">
        <v>345</v>
      </c>
      <c r="EP29" t="s">
        <v>4265</v>
      </c>
      <c r="EW29">
        <v>1</v>
      </c>
      <c r="FH29" s="67"/>
      <c r="GL29" s="67"/>
      <c r="GM29" t="s">
        <v>347</v>
      </c>
      <c r="GN29">
        <v>1</v>
      </c>
      <c r="GO29">
        <v>0</v>
      </c>
      <c r="GP29">
        <v>0</v>
      </c>
      <c r="GQ29">
        <v>0</v>
      </c>
      <c r="GR29">
        <v>0</v>
      </c>
      <c r="GS29">
        <v>0</v>
      </c>
      <c r="GT29">
        <v>0</v>
      </c>
      <c r="GU29">
        <v>0</v>
      </c>
      <c r="GV29" t="s">
        <v>604</v>
      </c>
      <c r="GW29">
        <v>1</v>
      </c>
      <c r="GX29">
        <v>0</v>
      </c>
      <c r="GY29">
        <v>1</v>
      </c>
      <c r="GZ29">
        <v>1</v>
      </c>
      <c r="HA29">
        <v>0</v>
      </c>
      <c r="HB29">
        <v>0</v>
      </c>
      <c r="HC29">
        <v>0</v>
      </c>
      <c r="HD29">
        <v>0</v>
      </c>
      <c r="HE29">
        <v>0</v>
      </c>
      <c r="HF29">
        <v>0</v>
      </c>
      <c r="HG29">
        <v>0</v>
      </c>
      <c r="HH29">
        <v>0</v>
      </c>
      <c r="HJ29">
        <v>0</v>
      </c>
      <c r="HK29" t="s">
        <v>411</v>
      </c>
      <c r="HL29" t="s">
        <v>351</v>
      </c>
      <c r="HM29" t="s">
        <v>352</v>
      </c>
      <c r="HN29" s="67"/>
      <c r="IO29" s="67"/>
      <c r="IP29" t="s">
        <v>355</v>
      </c>
      <c r="IT29">
        <v>1</v>
      </c>
      <c r="IU29" t="s">
        <v>2271</v>
      </c>
      <c r="IV29">
        <v>1</v>
      </c>
      <c r="JB29" t="s">
        <v>355</v>
      </c>
      <c r="JH29">
        <v>1</v>
      </c>
      <c r="JI29" t="s">
        <v>1959</v>
      </c>
      <c r="JJ29">
        <v>1</v>
      </c>
      <c r="JK29">
        <v>0</v>
      </c>
      <c r="JL29">
        <v>0</v>
      </c>
      <c r="JM29">
        <v>0</v>
      </c>
      <c r="JN29">
        <v>0</v>
      </c>
      <c r="JO29">
        <v>0</v>
      </c>
      <c r="JP29">
        <v>0</v>
      </c>
      <c r="JQ29" t="s">
        <v>324</v>
      </c>
      <c r="JR29">
        <v>0</v>
      </c>
      <c r="JS29">
        <v>1</v>
      </c>
      <c r="JU29">
        <v>0</v>
      </c>
      <c r="JV29">
        <v>0</v>
      </c>
      <c r="JW29" t="s">
        <v>1934</v>
      </c>
      <c r="JX29">
        <v>0</v>
      </c>
      <c r="JY29">
        <v>1</v>
      </c>
      <c r="JZ29">
        <v>0</v>
      </c>
      <c r="KA29">
        <v>0</v>
      </c>
      <c r="KB29" s="67"/>
      <c r="KC29" t="s">
        <v>1951</v>
      </c>
      <c r="KD29">
        <v>0</v>
      </c>
      <c r="KE29">
        <v>0</v>
      </c>
      <c r="KF29">
        <v>1</v>
      </c>
      <c r="KG29">
        <v>0</v>
      </c>
      <c r="KH29">
        <v>0</v>
      </c>
      <c r="KI29">
        <v>0</v>
      </c>
      <c r="KJ29">
        <v>0</v>
      </c>
      <c r="KK29">
        <v>0</v>
      </c>
      <c r="KL29">
        <v>0</v>
      </c>
      <c r="KM29">
        <v>0</v>
      </c>
      <c r="KN29" t="s">
        <v>1915</v>
      </c>
      <c r="KY29" t="s">
        <v>1915</v>
      </c>
      <c r="LK29" s="67"/>
      <c r="NC29" t="s">
        <v>2017</v>
      </c>
      <c r="ND29">
        <v>0</v>
      </c>
      <c r="NE29">
        <v>0</v>
      </c>
      <c r="NF29">
        <v>0</v>
      </c>
      <c r="NG29">
        <v>0</v>
      </c>
      <c r="NH29">
        <v>1</v>
      </c>
      <c r="NI29">
        <v>0</v>
      </c>
      <c r="NJ29">
        <v>0</v>
      </c>
      <c r="NK29">
        <v>1</v>
      </c>
      <c r="NL29">
        <v>1</v>
      </c>
      <c r="NM29">
        <v>0</v>
      </c>
      <c r="NN29">
        <v>0</v>
      </c>
      <c r="NP29">
        <v>0</v>
      </c>
      <c r="NQ29" s="67"/>
      <c r="NR29" t="s">
        <v>1915</v>
      </c>
      <c r="NY29" t="s">
        <v>1915</v>
      </c>
      <c r="NZ29" t="s">
        <v>1915</v>
      </c>
      <c r="OA29" t="s">
        <v>1925</v>
      </c>
      <c r="OB29">
        <v>0</v>
      </c>
      <c r="OC29">
        <v>0</v>
      </c>
      <c r="OD29">
        <v>0</v>
      </c>
      <c r="OF29">
        <v>0</v>
      </c>
      <c r="OG29">
        <v>1</v>
      </c>
      <c r="OH29" s="67"/>
      <c r="OI29" t="s">
        <v>1952</v>
      </c>
      <c r="OJ29">
        <v>0</v>
      </c>
      <c r="OK29">
        <v>0</v>
      </c>
      <c r="OL29">
        <v>1</v>
      </c>
      <c r="OM29">
        <v>0</v>
      </c>
      <c r="ON29">
        <v>0</v>
      </c>
      <c r="OO29">
        <v>1</v>
      </c>
      <c r="OP29">
        <v>0</v>
      </c>
      <c r="OQ29">
        <v>0</v>
      </c>
      <c r="OS29">
        <v>0</v>
      </c>
      <c r="OT29">
        <v>0</v>
      </c>
      <c r="OU29" t="s">
        <v>4445</v>
      </c>
      <c r="PJ29">
        <v>1</v>
      </c>
      <c r="PM29" t="s">
        <v>4493</v>
      </c>
      <c r="PP29">
        <v>1</v>
      </c>
    </row>
    <row r="30" spans="1:446" x14ac:dyDescent="0.25">
      <c r="A30" t="s">
        <v>1903</v>
      </c>
      <c r="C30" t="s">
        <v>1904</v>
      </c>
      <c r="D30" s="69" t="s">
        <v>314</v>
      </c>
      <c r="E30" t="s">
        <v>1902</v>
      </c>
      <c r="F30" t="s">
        <v>315</v>
      </c>
      <c r="G30" t="s">
        <v>1946</v>
      </c>
      <c r="H30" t="s">
        <v>317</v>
      </c>
      <c r="I30" t="s">
        <v>4585</v>
      </c>
      <c r="J30">
        <v>0</v>
      </c>
      <c r="K30">
        <v>0</v>
      </c>
      <c r="L30" t="s">
        <v>1909</v>
      </c>
      <c r="M30">
        <v>1</v>
      </c>
      <c r="N30">
        <v>0</v>
      </c>
      <c r="O30">
        <v>0</v>
      </c>
      <c r="P30">
        <v>0</v>
      </c>
      <c r="Q30" s="67"/>
      <c r="R30" t="s">
        <v>319</v>
      </c>
      <c r="S30">
        <v>0</v>
      </c>
      <c r="T30">
        <v>1</v>
      </c>
      <c r="U30">
        <v>0</v>
      </c>
      <c r="V30">
        <v>0</v>
      </c>
      <c r="AB30" s="67"/>
      <c r="AC30" t="s">
        <v>339</v>
      </c>
      <c r="AD30">
        <v>1</v>
      </c>
      <c r="AE30">
        <v>0</v>
      </c>
      <c r="AF30">
        <v>0</v>
      </c>
      <c r="AG30">
        <v>0</v>
      </c>
      <c r="AH30">
        <v>0</v>
      </c>
      <c r="AI30">
        <v>0</v>
      </c>
      <c r="AJ30" t="s">
        <v>383</v>
      </c>
      <c r="AK30" t="s">
        <v>1915</v>
      </c>
      <c r="AL30" s="67"/>
      <c r="AV30" s="67"/>
      <c r="BT30" s="67"/>
      <c r="BU30" t="s">
        <v>557</v>
      </c>
      <c r="BV30">
        <v>0</v>
      </c>
      <c r="BW30">
        <v>1</v>
      </c>
      <c r="BX30">
        <v>0</v>
      </c>
      <c r="BY30">
        <v>0</v>
      </c>
      <c r="BZ30">
        <v>0</v>
      </c>
      <c r="CA30">
        <v>0</v>
      </c>
      <c r="CB30">
        <v>0</v>
      </c>
      <c r="CC30">
        <v>0</v>
      </c>
      <c r="CD30">
        <v>0</v>
      </c>
      <c r="CE30">
        <v>0</v>
      </c>
      <c r="CF30">
        <v>0</v>
      </c>
      <c r="CG30">
        <v>0</v>
      </c>
      <c r="CH30">
        <v>0</v>
      </c>
      <c r="CI30">
        <v>0</v>
      </c>
      <c r="CJ30">
        <v>0</v>
      </c>
      <c r="CK30" t="s">
        <v>1909</v>
      </c>
      <c r="CL30">
        <v>1</v>
      </c>
      <c r="CM30">
        <v>0</v>
      </c>
      <c r="CN30">
        <v>0</v>
      </c>
      <c r="CO30">
        <v>0</v>
      </c>
      <c r="CP30">
        <v>0</v>
      </c>
      <c r="EI30" s="67"/>
      <c r="EJ30" t="s">
        <v>344</v>
      </c>
      <c r="EK30" t="s">
        <v>345</v>
      </c>
      <c r="EL30" t="s">
        <v>423</v>
      </c>
      <c r="EP30" t="s">
        <v>4254</v>
      </c>
      <c r="ER30">
        <v>1</v>
      </c>
      <c r="FH30" s="67"/>
      <c r="FI30" t="s">
        <v>347</v>
      </c>
      <c r="FJ30">
        <v>1</v>
      </c>
      <c r="FK30">
        <v>0</v>
      </c>
      <c r="FL30">
        <v>0</v>
      </c>
      <c r="FM30">
        <v>0</v>
      </c>
      <c r="FN30">
        <v>0</v>
      </c>
      <c r="FO30">
        <v>0</v>
      </c>
      <c r="FP30">
        <v>0</v>
      </c>
      <c r="FQ30">
        <v>0</v>
      </c>
      <c r="FR30">
        <v>0</v>
      </c>
      <c r="FS30" t="s">
        <v>349</v>
      </c>
      <c r="FT30">
        <v>0</v>
      </c>
      <c r="FU30">
        <v>0</v>
      </c>
      <c r="FV30">
        <v>1</v>
      </c>
      <c r="FW30">
        <v>0</v>
      </c>
      <c r="FX30">
        <v>0</v>
      </c>
      <c r="FY30">
        <v>1</v>
      </c>
      <c r="FZ30">
        <v>0</v>
      </c>
      <c r="GA30">
        <v>0</v>
      </c>
      <c r="GB30">
        <v>0</v>
      </c>
      <c r="GC30">
        <v>0</v>
      </c>
      <c r="GD30">
        <v>0</v>
      </c>
      <c r="GE30">
        <v>0</v>
      </c>
      <c r="GF30">
        <v>0</v>
      </c>
      <c r="GG30">
        <v>0</v>
      </c>
      <c r="GH30">
        <v>0</v>
      </c>
      <c r="GI30" t="s">
        <v>350</v>
      </c>
      <c r="GJ30" t="s">
        <v>351</v>
      </c>
      <c r="GK30" t="s">
        <v>352</v>
      </c>
      <c r="GL30" s="67"/>
      <c r="HN30" s="67"/>
      <c r="IO30" s="67"/>
      <c r="IP30" t="s">
        <v>2271</v>
      </c>
      <c r="IQ30">
        <v>1</v>
      </c>
      <c r="IU30" t="s">
        <v>2271</v>
      </c>
      <c r="IV30">
        <v>1</v>
      </c>
      <c r="JB30" t="s">
        <v>2271</v>
      </c>
      <c r="JC30">
        <v>1</v>
      </c>
      <c r="JI30" t="s">
        <v>355</v>
      </c>
      <c r="JJ30">
        <v>0</v>
      </c>
      <c r="JK30">
        <v>0</v>
      </c>
      <c r="JL30">
        <v>0</v>
      </c>
      <c r="JM30">
        <v>0</v>
      </c>
      <c r="JN30">
        <v>0</v>
      </c>
      <c r="JO30">
        <v>0</v>
      </c>
      <c r="JP30">
        <v>1</v>
      </c>
      <c r="JQ30" t="s">
        <v>4360</v>
      </c>
      <c r="JR30">
        <v>0</v>
      </c>
      <c r="JS30">
        <v>1</v>
      </c>
      <c r="JU30">
        <v>0</v>
      </c>
      <c r="JV30">
        <v>0</v>
      </c>
      <c r="JW30" t="s">
        <v>1973</v>
      </c>
      <c r="JX30">
        <v>1</v>
      </c>
      <c r="JY30">
        <v>1</v>
      </c>
      <c r="JZ30">
        <v>0</v>
      </c>
      <c r="KA30">
        <v>0</v>
      </c>
      <c r="KB30" s="67"/>
      <c r="KC30" t="s">
        <v>1927</v>
      </c>
      <c r="KD30">
        <v>0</v>
      </c>
      <c r="KE30">
        <v>0</v>
      </c>
      <c r="KF30">
        <v>1</v>
      </c>
      <c r="KG30">
        <v>1</v>
      </c>
      <c r="KH30">
        <v>0</v>
      </c>
      <c r="KI30">
        <v>0</v>
      </c>
      <c r="KJ30">
        <v>0</v>
      </c>
      <c r="KK30">
        <v>0</v>
      </c>
      <c r="KL30">
        <v>0</v>
      </c>
      <c r="KM30">
        <v>0</v>
      </c>
      <c r="KN30" t="s">
        <v>1915</v>
      </c>
      <c r="KY30" t="s">
        <v>1902</v>
      </c>
      <c r="KZ30" t="s">
        <v>2016</v>
      </c>
      <c r="LA30">
        <v>1</v>
      </c>
      <c r="LB30">
        <v>0</v>
      </c>
      <c r="LC30">
        <v>0</v>
      </c>
      <c r="LD30">
        <v>0</v>
      </c>
      <c r="LE30">
        <v>0</v>
      </c>
      <c r="LF30">
        <v>1</v>
      </c>
      <c r="LI30">
        <v>0</v>
      </c>
      <c r="LJ30">
        <v>0</v>
      </c>
      <c r="LK30" s="67"/>
      <c r="NC30" t="s">
        <v>1925</v>
      </c>
      <c r="ND30">
        <v>0</v>
      </c>
      <c r="NE30">
        <v>0</v>
      </c>
      <c r="NF30">
        <v>0</v>
      </c>
      <c r="NG30">
        <v>0</v>
      </c>
      <c r="NH30">
        <v>0</v>
      </c>
      <c r="NI30">
        <v>0</v>
      </c>
      <c r="NJ30">
        <v>0</v>
      </c>
      <c r="NK30">
        <v>0</v>
      </c>
      <c r="NL30">
        <v>0</v>
      </c>
      <c r="NM30">
        <v>0</v>
      </c>
      <c r="NN30">
        <v>0</v>
      </c>
      <c r="NP30">
        <v>0</v>
      </c>
      <c r="NQ30" s="67"/>
      <c r="NR30" t="s">
        <v>1915</v>
      </c>
      <c r="NY30" t="s">
        <v>355</v>
      </c>
      <c r="NZ30" t="s">
        <v>1915</v>
      </c>
      <c r="OA30" t="s">
        <v>1958</v>
      </c>
      <c r="OB30">
        <v>0</v>
      </c>
      <c r="OC30">
        <v>0</v>
      </c>
      <c r="OD30">
        <v>0</v>
      </c>
      <c r="OF30">
        <v>0</v>
      </c>
      <c r="OG30">
        <v>0</v>
      </c>
      <c r="OH30" s="67"/>
      <c r="OI30" t="s">
        <v>2019</v>
      </c>
      <c r="OJ30">
        <v>1</v>
      </c>
      <c r="OK30">
        <v>1</v>
      </c>
      <c r="OL30">
        <v>1</v>
      </c>
      <c r="OM30">
        <v>0</v>
      </c>
      <c r="ON30">
        <v>0</v>
      </c>
      <c r="OO30">
        <v>1</v>
      </c>
      <c r="OP30">
        <v>0</v>
      </c>
      <c r="OQ30">
        <v>0</v>
      </c>
      <c r="OS30">
        <v>0</v>
      </c>
      <c r="OT30">
        <v>0</v>
      </c>
      <c r="OU30" t="s">
        <v>355</v>
      </c>
      <c r="PL30">
        <v>1</v>
      </c>
      <c r="PM30" t="s">
        <v>4499</v>
      </c>
      <c r="PW30">
        <v>1</v>
      </c>
      <c r="PZ30">
        <v>1</v>
      </c>
    </row>
    <row r="31" spans="1:446" x14ac:dyDescent="0.25">
      <c r="A31" t="s">
        <v>1903</v>
      </c>
      <c r="C31" t="s">
        <v>1963</v>
      </c>
      <c r="D31" s="68" t="s">
        <v>681</v>
      </c>
      <c r="E31" t="s">
        <v>1902</v>
      </c>
      <c r="F31" t="s">
        <v>315</v>
      </c>
      <c r="G31" t="s">
        <v>366</v>
      </c>
      <c r="H31" t="s">
        <v>317</v>
      </c>
      <c r="I31" t="s">
        <v>4585</v>
      </c>
      <c r="J31">
        <v>0</v>
      </c>
      <c r="K31">
        <v>2</v>
      </c>
      <c r="L31" t="s">
        <v>1909</v>
      </c>
      <c r="M31">
        <v>1</v>
      </c>
      <c r="N31">
        <v>0</v>
      </c>
      <c r="O31">
        <v>0</v>
      </c>
      <c r="P31">
        <v>0</v>
      </c>
      <c r="Q31" s="67"/>
      <c r="R31" t="s">
        <v>1909</v>
      </c>
      <c r="S31">
        <v>1</v>
      </c>
      <c r="T31">
        <v>0</v>
      </c>
      <c r="U31">
        <v>0</v>
      </c>
      <c r="V31">
        <v>0</v>
      </c>
      <c r="W31" t="s">
        <v>402</v>
      </c>
      <c r="X31">
        <v>1</v>
      </c>
      <c r="Y31">
        <v>1</v>
      </c>
      <c r="Z31">
        <v>0</v>
      </c>
      <c r="AA31">
        <v>0</v>
      </c>
      <c r="AB31" s="67"/>
      <c r="AL31" s="67"/>
      <c r="AV31" s="67"/>
      <c r="BT31" s="67"/>
      <c r="EI31" s="67"/>
      <c r="EL31" t="s">
        <v>423</v>
      </c>
      <c r="EP31" t="s">
        <v>4010</v>
      </c>
      <c r="FH31" s="67"/>
      <c r="GL31" s="67"/>
      <c r="HN31" s="67"/>
      <c r="IO31" s="67"/>
      <c r="IP31" t="s">
        <v>2271</v>
      </c>
      <c r="IQ31">
        <v>1</v>
      </c>
      <c r="IU31" t="s">
        <v>2271</v>
      </c>
      <c r="IV31">
        <v>1</v>
      </c>
      <c r="JB31" t="s">
        <v>2271</v>
      </c>
      <c r="JC31">
        <v>1</v>
      </c>
      <c r="JI31" t="s">
        <v>2020</v>
      </c>
      <c r="JJ31">
        <v>0</v>
      </c>
      <c r="JK31">
        <v>1</v>
      </c>
      <c r="JL31">
        <v>0</v>
      </c>
      <c r="JM31">
        <v>1</v>
      </c>
      <c r="JN31">
        <v>0</v>
      </c>
      <c r="JO31">
        <v>0</v>
      </c>
      <c r="JP31">
        <v>0</v>
      </c>
      <c r="JQ31" t="s">
        <v>1958</v>
      </c>
      <c r="JR31">
        <v>0</v>
      </c>
      <c r="JS31">
        <v>0</v>
      </c>
      <c r="JU31">
        <v>0</v>
      </c>
      <c r="JV31">
        <v>0</v>
      </c>
      <c r="JW31" t="s">
        <v>1926</v>
      </c>
      <c r="JX31">
        <v>1</v>
      </c>
      <c r="JY31">
        <v>1</v>
      </c>
      <c r="JZ31">
        <v>0</v>
      </c>
      <c r="KA31">
        <v>0</v>
      </c>
      <c r="KB31" s="67"/>
      <c r="KC31" t="s">
        <v>2021</v>
      </c>
      <c r="KD31">
        <v>0</v>
      </c>
      <c r="KE31">
        <v>1</v>
      </c>
      <c r="KF31">
        <v>1</v>
      </c>
      <c r="KG31">
        <v>1</v>
      </c>
      <c r="KH31">
        <v>0</v>
      </c>
      <c r="KI31">
        <v>0</v>
      </c>
      <c r="KJ31">
        <v>0</v>
      </c>
      <c r="KK31">
        <v>0</v>
      </c>
      <c r="KL31">
        <v>0</v>
      </c>
      <c r="KM31">
        <v>0</v>
      </c>
      <c r="KN31" t="s">
        <v>1915</v>
      </c>
      <c r="KY31" t="s">
        <v>1915</v>
      </c>
      <c r="LK31" s="67"/>
      <c r="NC31" t="s">
        <v>2023</v>
      </c>
      <c r="ND31">
        <v>0</v>
      </c>
      <c r="NE31">
        <v>0</v>
      </c>
      <c r="NF31">
        <v>0</v>
      </c>
      <c r="NG31">
        <v>0</v>
      </c>
      <c r="NH31">
        <v>1</v>
      </c>
      <c r="NI31">
        <v>1</v>
      </c>
      <c r="NJ31">
        <v>1</v>
      </c>
      <c r="NK31">
        <v>1</v>
      </c>
      <c r="NL31">
        <v>1</v>
      </c>
      <c r="NM31">
        <v>0</v>
      </c>
      <c r="NN31">
        <v>0</v>
      </c>
      <c r="NP31">
        <v>0</v>
      </c>
      <c r="NQ31" s="67"/>
      <c r="NR31" t="s">
        <v>1915</v>
      </c>
      <c r="NY31" t="s">
        <v>355</v>
      </c>
      <c r="NZ31" t="s">
        <v>1915</v>
      </c>
      <c r="OA31" t="s">
        <v>1925</v>
      </c>
      <c r="OB31">
        <v>0</v>
      </c>
      <c r="OC31">
        <v>0</v>
      </c>
      <c r="OD31">
        <v>0</v>
      </c>
      <c r="OF31">
        <v>0</v>
      </c>
      <c r="OG31">
        <v>1</v>
      </c>
      <c r="OH31" s="67"/>
      <c r="OI31" t="s">
        <v>2022</v>
      </c>
      <c r="OJ31">
        <v>0</v>
      </c>
      <c r="OK31">
        <v>0</v>
      </c>
      <c r="OL31">
        <v>1</v>
      </c>
      <c r="OM31">
        <v>1</v>
      </c>
      <c r="ON31">
        <v>1</v>
      </c>
      <c r="OO31">
        <v>1</v>
      </c>
      <c r="OP31">
        <v>1</v>
      </c>
      <c r="OQ31">
        <v>0</v>
      </c>
      <c r="OS31">
        <v>0</v>
      </c>
      <c r="OT31">
        <v>0</v>
      </c>
      <c r="OU31" t="s">
        <v>4433</v>
      </c>
      <c r="OY31">
        <v>1</v>
      </c>
      <c r="PH31">
        <v>1</v>
      </c>
      <c r="PM31" t="s">
        <v>4512</v>
      </c>
      <c r="PO31">
        <v>1</v>
      </c>
    </row>
    <row r="32" spans="1:446" x14ac:dyDescent="0.25">
      <c r="A32" t="s">
        <v>1903</v>
      </c>
      <c r="C32" t="s">
        <v>1904</v>
      </c>
      <c r="D32" s="68" t="s">
        <v>681</v>
      </c>
      <c r="E32" t="s">
        <v>1902</v>
      </c>
      <c r="F32" t="s">
        <v>315</v>
      </c>
      <c r="G32" t="s">
        <v>366</v>
      </c>
      <c r="H32" t="s">
        <v>317</v>
      </c>
      <c r="I32" t="s">
        <v>4585</v>
      </c>
      <c r="J32">
        <v>0</v>
      </c>
      <c r="K32">
        <v>1</v>
      </c>
      <c r="L32" t="s">
        <v>1909</v>
      </c>
      <c r="M32">
        <v>1</v>
      </c>
      <c r="N32">
        <v>0</v>
      </c>
      <c r="O32">
        <v>0</v>
      </c>
      <c r="P32">
        <v>0</v>
      </c>
      <c r="Q32" s="67"/>
      <c r="R32" t="s">
        <v>1909</v>
      </c>
      <c r="S32">
        <v>1</v>
      </c>
      <c r="T32">
        <v>0</v>
      </c>
      <c r="U32">
        <v>0</v>
      </c>
      <c r="V32">
        <v>0</v>
      </c>
      <c r="W32" t="s">
        <v>402</v>
      </c>
      <c r="X32">
        <v>1</v>
      </c>
      <c r="Y32">
        <v>1</v>
      </c>
      <c r="Z32">
        <v>0</v>
      </c>
      <c r="AA32">
        <v>0</v>
      </c>
      <c r="AB32" s="67"/>
      <c r="AL32" s="67"/>
      <c r="AV32" s="67"/>
      <c r="BT32" s="67"/>
      <c r="EI32" s="67"/>
      <c r="EL32" t="s">
        <v>423</v>
      </c>
      <c r="EP32" t="s">
        <v>4255</v>
      </c>
      <c r="ER32">
        <v>1</v>
      </c>
      <c r="ET32">
        <v>1</v>
      </c>
      <c r="FH32" s="67"/>
      <c r="GL32" s="67"/>
      <c r="HN32" s="67"/>
      <c r="IO32" s="67"/>
      <c r="IP32" t="s">
        <v>2271</v>
      </c>
      <c r="IQ32">
        <v>1</v>
      </c>
      <c r="IU32" t="s">
        <v>2271</v>
      </c>
      <c r="IV32">
        <v>1</v>
      </c>
      <c r="JB32" t="s">
        <v>355</v>
      </c>
      <c r="JH32">
        <v>1</v>
      </c>
      <c r="JI32" t="s">
        <v>1932</v>
      </c>
      <c r="JJ32">
        <v>1</v>
      </c>
      <c r="JK32">
        <v>0</v>
      </c>
      <c r="JL32">
        <v>0</v>
      </c>
      <c r="JM32">
        <v>1</v>
      </c>
      <c r="JN32">
        <v>0</v>
      </c>
      <c r="JO32">
        <v>0</v>
      </c>
      <c r="JP32">
        <v>0</v>
      </c>
      <c r="JQ32" t="s">
        <v>370</v>
      </c>
      <c r="JR32">
        <v>1</v>
      </c>
      <c r="JS32">
        <v>1</v>
      </c>
      <c r="JU32">
        <v>0</v>
      </c>
      <c r="JV32">
        <v>0</v>
      </c>
      <c r="JW32" t="s">
        <v>1934</v>
      </c>
      <c r="JX32">
        <v>0</v>
      </c>
      <c r="JY32">
        <v>1</v>
      </c>
      <c r="JZ32">
        <v>0</v>
      </c>
      <c r="KA32">
        <v>0</v>
      </c>
      <c r="KB32" s="67"/>
      <c r="KC32" t="s">
        <v>2024</v>
      </c>
      <c r="KD32">
        <v>0</v>
      </c>
      <c r="KE32">
        <v>1</v>
      </c>
      <c r="KF32">
        <v>0</v>
      </c>
      <c r="KG32">
        <v>1</v>
      </c>
      <c r="KH32">
        <v>0</v>
      </c>
      <c r="KI32">
        <v>0</v>
      </c>
      <c r="KJ32">
        <v>1</v>
      </c>
      <c r="KK32">
        <v>0</v>
      </c>
      <c r="KL32">
        <v>0</v>
      </c>
      <c r="KM32">
        <v>0</v>
      </c>
      <c r="KN32" t="s">
        <v>1915</v>
      </c>
      <c r="KY32" t="s">
        <v>1915</v>
      </c>
      <c r="LK32" s="67"/>
      <c r="NC32" t="s">
        <v>1975</v>
      </c>
      <c r="ND32">
        <v>0</v>
      </c>
      <c r="NE32">
        <v>0</v>
      </c>
      <c r="NF32">
        <v>0</v>
      </c>
      <c r="NG32">
        <v>0</v>
      </c>
      <c r="NH32">
        <v>1</v>
      </c>
      <c r="NI32">
        <v>1</v>
      </c>
      <c r="NJ32">
        <v>0</v>
      </c>
      <c r="NK32">
        <v>0</v>
      </c>
      <c r="NL32">
        <v>0</v>
      </c>
      <c r="NM32">
        <v>0</v>
      </c>
      <c r="NN32">
        <v>0</v>
      </c>
      <c r="NP32">
        <v>0</v>
      </c>
      <c r="NQ32" s="67"/>
      <c r="NR32" t="s">
        <v>1915</v>
      </c>
      <c r="NY32" t="s">
        <v>355</v>
      </c>
      <c r="NZ32" t="s">
        <v>1915</v>
      </c>
      <c r="OA32" t="s">
        <v>1958</v>
      </c>
      <c r="OB32">
        <v>0</v>
      </c>
      <c r="OC32">
        <v>0</v>
      </c>
      <c r="OD32">
        <v>0</v>
      </c>
      <c r="OF32">
        <v>0</v>
      </c>
      <c r="OG32">
        <v>0</v>
      </c>
      <c r="OH32" s="67"/>
      <c r="OI32" t="s">
        <v>1961</v>
      </c>
      <c r="OJ32">
        <v>0</v>
      </c>
      <c r="OK32">
        <v>0</v>
      </c>
      <c r="OL32">
        <v>1</v>
      </c>
      <c r="OM32">
        <v>1</v>
      </c>
      <c r="ON32">
        <v>1</v>
      </c>
      <c r="OO32">
        <v>0</v>
      </c>
      <c r="OP32">
        <v>0</v>
      </c>
      <c r="OQ32">
        <v>0</v>
      </c>
      <c r="OS32">
        <v>0</v>
      </c>
      <c r="OT32">
        <v>0</v>
      </c>
      <c r="OU32" t="s">
        <v>4425</v>
      </c>
      <c r="PH32">
        <v>1</v>
      </c>
      <c r="PM32" t="s">
        <v>4500</v>
      </c>
      <c r="PT32">
        <v>1</v>
      </c>
    </row>
    <row r="33" spans="1:446" x14ac:dyDescent="0.25">
      <c r="A33" t="s">
        <v>1980</v>
      </c>
      <c r="C33" t="s">
        <v>1904</v>
      </c>
      <c r="D33" s="69" t="s">
        <v>314</v>
      </c>
      <c r="E33" t="s">
        <v>1902</v>
      </c>
      <c r="F33" t="s">
        <v>315</v>
      </c>
      <c r="G33" t="s">
        <v>1907</v>
      </c>
      <c r="H33" t="s">
        <v>317</v>
      </c>
      <c r="I33" t="s">
        <v>4586</v>
      </c>
      <c r="J33">
        <v>0</v>
      </c>
      <c r="K33">
        <v>4</v>
      </c>
      <c r="L33" t="s">
        <v>1909</v>
      </c>
      <c r="M33">
        <v>1</v>
      </c>
      <c r="N33">
        <v>0</v>
      </c>
      <c r="O33">
        <v>0</v>
      </c>
      <c r="P33">
        <v>0</v>
      </c>
      <c r="Q33" s="67"/>
      <c r="R33" t="s">
        <v>319</v>
      </c>
      <c r="S33">
        <v>0</v>
      </c>
      <c r="T33">
        <v>1</v>
      </c>
      <c r="U33">
        <v>0</v>
      </c>
      <c r="V33">
        <v>0</v>
      </c>
      <c r="AB33" s="67"/>
      <c r="AC33" t="s">
        <v>339</v>
      </c>
      <c r="AD33">
        <v>1</v>
      </c>
      <c r="AE33">
        <v>0</v>
      </c>
      <c r="AF33">
        <v>0</v>
      </c>
      <c r="AG33">
        <v>0</v>
      </c>
      <c r="AH33">
        <v>0</v>
      </c>
      <c r="AI33">
        <v>0</v>
      </c>
      <c r="AJ33" t="s">
        <v>1954</v>
      </c>
      <c r="AK33" t="s">
        <v>1915</v>
      </c>
      <c r="AL33" s="67"/>
      <c r="AV33" s="67"/>
      <c r="BT33" s="67"/>
      <c r="BU33" t="s">
        <v>342</v>
      </c>
      <c r="BV33">
        <v>1</v>
      </c>
      <c r="BW33">
        <v>1</v>
      </c>
      <c r="BX33">
        <v>0</v>
      </c>
      <c r="BY33">
        <v>0</v>
      </c>
      <c r="BZ33">
        <v>0</v>
      </c>
      <c r="CA33">
        <v>0</v>
      </c>
      <c r="CB33">
        <v>0</v>
      </c>
      <c r="CC33">
        <v>0</v>
      </c>
      <c r="CD33">
        <v>0</v>
      </c>
      <c r="CE33">
        <v>0</v>
      </c>
      <c r="CF33">
        <v>0</v>
      </c>
      <c r="CG33">
        <v>0</v>
      </c>
      <c r="CH33">
        <v>0</v>
      </c>
      <c r="CI33">
        <v>0</v>
      </c>
      <c r="CJ33">
        <v>0</v>
      </c>
      <c r="CK33" t="s">
        <v>1909</v>
      </c>
      <c r="CL33">
        <v>1</v>
      </c>
      <c r="CM33">
        <v>0</v>
      </c>
      <c r="CN33">
        <v>0</v>
      </c>
      <c r="CO33">
        <v>0</v>
      </c>
      <c r="CP33">
        <v>0</v>
      </c>
      <c r="EI33" s="67"/>
      <c r="EJ33" t="s">
        <v>404</v>
      </c>
      <c r="EK33" t="s">
        <v>345</v>
      </c>
      <c r="EL33" t="s">
        <v>423</v>
      </c>
      <c r="EP33" t="s">
        <v>4259</v>
      </c>
      <c r="FH33" s="67"/>
      <c r="FI33" t="s">
        <v>347</v>
      </c>
      <c r="FJ33">
        <v>1</v>
      </c>
      <c r="FK33">
        <v>0</v>
      </c>
      <c r="FL33">
        <v>0</v>
      </c>
      <c r="FM33">
        <v>0</v>
      </c>
      <c r="FN33">
        <v>0</v>
      </c>
      <c r="FO33">
        <v>0</v>
      </c>
      <c r="FP33">
        <v>0</v>
      </c>
      <c r="FQ33">
        <v>0</v>
      </c>
      <c r="FR33">
        <v>0</v>
      </c>
      <c r="FS33" t="s">
        <v>349</v>
      </c>
      <c r="FT33">
        <v>1</v>
      </c>
      <c r="FU33">
        <v>1</v>
      </c>
      <c r="FV33">
        <v>1</v>
      </c>
      <c r="FW33">
        <v>1</v>
      </c>
      <c r="FX33">
        <v>1</v>
      </c>
      <c r="FY33">
        <v>1</v>
      </c>
      <c r="FZ33">
        <v>0</v>
      </c>
      <c r="GA33">
        <v>0</v>
      </c>
      <c r="GB33">
        <v>0</v>
      </c>
      <c r="GC33">
        <v>0</v>
      </c>
      <c r="GD33">
        <v>0</v>
      </c>
      <c r="GE33">
        <v>0</v>
      </c>
      <c r="GF33">
        <v>0</v>
      </c>
      <c r="GG33">
        <v>0</v>
      </c>
      <c r="GH33">
        <v>0</v>
      </c>
      <c r="GI33" t="s">
        <v>389</v>
      </c>
      <c r="GJ33" t="s">
        <v>351</v>
      </c>
      <c r="GK33" t="s">
        <v>408</v>
      </c>
      <c r="GL33" s="67"/>
      <c r="HN33" s="67"/>
      <c r="IO33" s="67"/>
      <c r="IP33" t="s">
        <v>355</v>
      </c>
      <c r="IT33">
        <v>1</v>
      </c>
      <c r="IU33" t="s">
        <v>355</v>
      </c>
      <c r="JA33">
        <v>1</v>
      </c>
      <c r="JB33" t="s">
        <v>355</v>
      </c>
      <c r="JH33">
        <v>1</v>
      </c>
      <c r="JI33" t="s">
        <v>355</v>
      </c>
      <c r="JJ33">
        <v>0</v>
      </c>
      <c r="JK33">
        <v>0</v>
      </c>
      <c r="JL33">
        <v>0</v>
      </c>
      <c r="JM33">
        <v>0</v>
      </c>
      <c r="JN33">
        <v>0</v>
      </c>
      <c r="JO33">
        <v>0</v>
      </c>
      <c r="JP33">
        <v>1</v>
      </c>
      <c r="JQ33" t="s">
        <v>355</v>
      </c>
      <c r="JR33">
        <v>0</v>
      </c>
      <c r="JS33">
        <v>0</v>
      </c>
      <c r="JU33">
        <v>0</v>
      </c>
      <c r="JV33">
        <v>1</v>
      </c>
      <c r="JW33" t="s">
        <v>1934</v>
      </c>
      <c r="JX33">
        <v>0</v>
      </c>
      <c r="JY33">
        <v>1</v>
      </c>
      <c r="JZ33">
        <v>0</v>
      </c>
      <c r="KA33">
        <v>0</v>
      </c>
      <c r="KB33" s="67"/>
      <c r="KC33" t="s">
        <v>1914</v>
      </c>
      <c r="KD33">
        <v>0</v>
      </c>
      <c r="KE33">
        <v>0</v>
      </c>
      <c r="KF33">
        <v>0</v>
      </c>
      <c r="KG33">
        <v>1</v>
      </c>
      <c r="KH33">
        <v>0</v>
      </c>
      <c r="KI33">
        <v>0</v>
      </c>
      <c r="KJ33">
        <v>0</v>
      </c>
      <c r="KK33">
        <v>0</v>
      </c>
      <c r="KL33">
        <v>0</v>
      </c>
      <c r="KM33">
        <v>0</v>
      </c>
      <c r="KN33" t="s">
        <v>1915</v>
      </c>
      <c r="KY33" t="s">
        <v>1902</v>
      </c>
      <c r="KZ33" t="s">
        <v>4374</v>
      </c>
      <c r="LA33">
        <v>0</v>
      </c>
      <c r="LB33">
        <v>0</v>
      </c>
      <c r="LC33">
        <v>0</v>
      </c>
      <c r="LD33">
        <v>0</v>
      </c>
      <c r="LE33">
        <v>0</v>
      </c>
      <c r="LF33">
        <v>0</v>
      </c>
      <c r="LG33">
        <v>1</v>
      </c>
      <c r="LI33">
        <v>0</v>
      </c>
      <c r="LJ33">
        <v>0</v>
      </c>
      <c r="LK33" s="67"/>
      <c r="NC33" t="s">
        <v>1925</v>
      </c>
      <c r="ND33">
        <v>0</v>
      </c>
      <c r="NE33">
        <v>0</v>
      </c>
      <c r="NF33">
        <v>0</v>
      </c>
      <c r="NG33">
        <v>0</v>
      </c>
      <c r="NH33">
        <v>0</v>
      </c>
      <c r="NI33">
        <v>0</v>
      </c>
      <c r="NJ33">
        <v>0</v>
      </c>
      <c r="NK33">
        <v>0</v>
      </c>
      <c r="NL33">
        <v>0</v>
      </c>
      <c r="NM33">
        <v>0</v>
      </c>
      <c r="NN33">
        <v>0</v>
      </c>
      <c r="NP33">
        <v>0</v>
      </c>
      <c r="NQ33" s="67"/>
      <c r="NR33" t="s">
        <v>1915</v>
      </c>
      <c r="NY33" t="s">
        <v>355</v>
      </c>
      <c r="NZ33" t="s">
        <v>1915</v>
      </c>
      <c r="OB33">
        <v>0</v>
      </c>
      <c r="OC33">
        <v>0</v>
      </c>
      <c r="OD33">
        <v>0</v>
      </c>
      <c r="OF33">
        <v>0</v>
      </c>
      <c r="OG33">
        <v>0</v>
      </c>
      <c r="OH33" s="67"/>
      <c r="OI33" t="s">
        <v>1974</v>
      </c>
      <c r="OJ33">
        <v>1</v>
      </c>
      <c r="OK33">
        <v>0</v>
      </c>
      <c r="OL33">
        <v>1</v>
      </c>
      <c r="OM33">
        <v>0</v>
      </c>
      <c r="ON33">
        <v>0</v>
      </c>
      <c r="OO33">
        <v>0</v>
      </c>
      <c r="OP33">
        <v>0</v>
      </c>
      <c r="OQ33">
        <v>0</v>
      </c>
      <c r="OS33">
        <v>0</v>
      </c>
      <c r="OT33">
        <v>0</v>
      </c>
      <c r="OU33" t="s">
        <v>4427</v>
      </c>
      <c r="OV33">
        <v>1</v>
      </c>
      <c r="PM33" t="s">
        <v>4096</v>
      </c>
      <c r="PQ33">
        <v>1</v>
      </c>
    </row>
    <row r="34" spans="1:446" x14ac:dyDescent="0.25">
      <c r="A34" t="s">
        <v>1980</v>
      </c>
      <c r="C34" t="s">
        <v>1963</v>
      </c>
      <c r="D34" s="69" t="s">
        <v>314</v>
      </c>
      <c r="E34" t="s">
        <v>1902</v>
      </c>
      <c r="F34" t="s">
        <v>1990</v>
      </c>
      <c r="G34" t="s">
        <v>1946</v>
      </c>
      <c r="H34" t="s">
        <v>531</v>
      </c>
      <c r="I34" t="s">
        <v>4585</v>
      </c>
      <c r="J34">
        <v>1</v>
      </c>
      <c r="K34">
        <v>1</v>
      </c>
      <c r="L34" t="s">
        <v>1909</v>
      </c>
      <c r="M34">
        <v>1</v>
      </c>
      <c r="N34">
        <v>0</v>
      </c>
      <c r="O34">
        <v>0</v>
      </c>
      <c r="P34">
        <v>0</v>
      </c>
      <c r="Q34" s="67"/>
      <c r="R34" t="s">
        <v>402</v>
      </c>
      <c r="S34">
        <v>0</v>
      </c>
      <c r="T34">
        <v>1</v>
      </c>
      <c r="U34">
        <v>1</v>
      </c>
      <c r="V34">
        <v>0</v>
      </c>
      <c r="AB34" s="67"/>
      <c r="AC34" t="s">
        <v>339</v>
      </c>
      <c r="AD34">
        <v>1</v>
      </c>
      <c r="AE34">
        <v>0</v>
      </c>
      <c r="AF34">
        <v>0</v>
      </c>
      <c r="AG34">
        <v>0</v>
      </c>
      <c r="AH34">
        <v>0</v>
      </c>
      <c r="AI34">
        <v>0</v>
      </c>
      <c r="AJ34" t="s">
        <v>1954</v>
      </c>
      <c r="AK34" t="s">
        <v>1915</v>
      </c>
      <c r="AL34" s="67"/>
      <c r="AM34" t="s">
        <v>339</v>
      </c>
      <c r="AN34">
        <v>1</v>
      </c>
      <c r="AO34">
        <v>0</v>
      </c>
      <c r="AP34">
        <v>0</v>
      </c>
      <c r="AQ34">
        <v>0</v>
      </c>
      <c r="AR34">
        <v>0</v>
      </c>
      <c r="AS34">
        <v>0</v>
      </c>
      <c r="AT34" t="s">
        <v>1954</v>
      </c>
      <c r="AU34" t="s">
        <v>1915</v>
      </c>
      <c r="AV34" s="67"/>
      <c r="BT34" s="67"/>
      <c r="BU34" t="s">
        <v>342</v>
      </c>
      <c r="BV34">
        <v>1</v>
      </c>
      <c r="BW34">
        <v>1</v>
      </c>
      <c r="BX34">
        <v>0</v>
      </c>
      <c r="BY34">
        <v>0</v>
      </c>
      <c r="BZ34">
        <v>0</v>
      </c>
      <c r="CA34">
        <v>0</v>
      </c>
      <c r="CB34">
        <v>0</v>
      </c>
      <c r="CC34">
        <v>0</v>
      </c>
      <c r="CD34">
        <v>0</v>
      </c>
      <c r="CE34">
        <v>0</v>
      </c>
      <c r="CF34">
        <v>0</v>
      </c>
      <c r="CG34">
        <v>0</v>
      </c>
      <c r="CH34">
        <v>0</v>
      </c>
      <c r="CI34">
        <v>0</v>
      </c>
      <c r="CJ34">
        <v>0</v>
      </c>
      <c r="CK34" t="s">
        <v>1909</v>
      </c>
      <c r="CL34">
        <v>1</v>
      </c>
      <c r="CM34">
        <v>0</v>
      </c>
      <c r="CN34">
        <v>0</v>
      </c>
      <c r="CO34">
        <v>0</v>
      </c>
      <c r="CP34">
        <v>0</v>
      </c>
      <c r="CQ34" t="s">
        <v>520</v>
      </c>
      <c r="CR34">
        <v>0</v>
      </c>
      <c r="CS34">
        <v>0</v>
      </c>
      <c r="CT34">
        <v>0</v>
      </c>
      <c r="CU34">
        <v>0</v>
      </c>
      <c r="CV34">
        <v>0</v>
      </c>
      <c r="CW34">
        <v>1</v>
      </c>
      <c r="CX34">
        <v>0</v>
      </c>
      <c r="CY34">
        <v>0</v>
      </c>
      <c r="CZ34">
        <v>0</v>
      </c>
      <c r="DA34">
        <v>0</v>
      </c>
      <c r="DB34">
        <v>0</v>
      </c>
      <c r="DC34">
        <v>0</v>
      </c>
      <c r="DD34">
        <v>0</v>
      </c>
      <c r="DE34">
        <v>0</v>
      </c>
      <c r="DF34">
        <v>0</v>
      </c>
      <c r="DG34" t="s">
        <v>1909</v>
      </c>
      <c r="DH34">
        <v>1</v>
      </c>
      <c r="DI34">
        <v>0</v>
      </c>
      <c r="DJ34">
        <v>0</v>
      </c>
      <c r="DK34">
        <v>0</v>
      </c>
      <c r="DL34">
        <v>0</v>
      </c>
      <c r="EI34" s="67"/>
      <c r="EJ34" t="s">
        <v>404</v>
      </c>
      <c r="EK34" t="s">
        <v>345</v>
      </c>
      <c r="EL34" t="s">
        <v>423</v>
      </c>
      <c r="EM34" t="s">
        <v>345</v>
      </c>
      <c r="EP34" t="s">
        <v>4203</v>
      </c>
      <c r="EQ34">
        <v>1</v>
      </c>
      <c r="FH34" s="67"/>
      <c r="FI34" t="s">
        <v>805</v>
      </c>
      <c r="FJ34">
        <v>1</v>
      </c>
      <c r="FK34">
        <v>1</v>
      </c>
      <c r="FL34">
        <v>0</v>
      </c>
      <c r="FM34">
        <v>0</v>
      </c>
      <c r="FN34">
        <v>0</v>
      </c>
      <c r="FO34">
        <v>0</v>
      </c>
      <c r="FP34">
        <v>0</v>
      </c>
      <c r="FQ34">
        <v>0</v>
      </c>
      <c r="FR34">
        <v>0</v>
      </c>
      <c r="FS34" t="s">
        <v>355</v>
      </c>
      <c r="FT34">
        <v>0</v>
      </c>
      <c r="FU34">
        <v>0</v>
      </c>
      <c r="FV34">
        <v>0</v>
      </c>
      <c r="FW34">
        <v>0</v>
      </c>
      <c r="FX34">
        <v>0</v>
      </c>
      <c r="FY34">
        <v>0</v>
      </c>
      <c r="FZ34">
        <v>0</v>
      </c>
      <c r="GA34">
        <v>0</v>
      </c>
      <c r="GB34">
        <v>0</v>
      </c>
      <c r="GC34">
        <v>0</v>
      </c>
      <c r="GD34">
        <v>0</v>
      </c>
      <c r="GE34">
        <v>0</v>
      </c>
      <c r="GF34">
        <v>0</v>
      </c>
      <c r="GG34">
        <v>0</v>
      </c>
      <c r="GH34">
        <v>1</v>
      </c>
      <c r="GI34" t="s">
        <v>389</v>
      </c>
      <c r="GJ34" t="s">
        <v>447</v>
      </c>
      <c r="GK34" t="s">
        <v>408</v>
      </c>
      <c r="GL34" s="67"/>
      <c r="GM34" t="s">
        <v>448</v>
      </c>
      <c r="GN34">
        <v>0</v>
      </c>
      <c r="GO34">
        <v>1</v>
      </c>
      <c r="GP34">
        <v>0</v>
      </c>
      <c r="GQ34">
        <v>0</v>
      </c>
      <c r="GR34">
        <v>0</v>
      </c>
      <c r="GS34">
        <v>0</v>
      </c>
      <c r="GT34">
        <v>0</v>
      </c>
      <c r="GU34">
        <v>0</v>
      </c>
      <c r="GV34" t="s">
        <v>355</v>
      </c>
      <c r="GW34">
        <v>0</v>
      </c>
      <c r="GX34">
        <v>0</v>
      </c>
      <c r="GY34">
        <v>0</v>
      </c>
      <c r="GZ34">
        <v>0</v>
      </c>
      <c r="HA34">
        <v>0</v>
      </c>
      <c r="HB34">
        <v>0</v>
      </c>
      <c r="HC34">
        <v>0</v>
      </c>
      <c r="HD34">
        <v>0</v>
      </c>
      <c r="HE34">
        <v>0</v>
      </c>
      <c r="HF34">
        <v>0</v>
      </c>
      <c r="HG34">
        <v>0</v>
      </c>
      <c r="HH34">
        <v>0</v>
      </c>
      <c r="HJ34">
        <v>0</v>
      </c>
      <c r="HK34" t="s">
        <v>355</v>
      </c>
      <c r="HL34" t="s">
        <v>447</v>
      </c>
      <c r="HM34" t="s">
        <v>352</v>
      </c>
      <c r="HN34" s="67"/>
      <c r="IO34" s="67"/>
      <c r="IP34" t="s">
        <v>2271</v>
      </c>
      <c r="IQ34">
        <v>1</v>
      </c>
      <c r="IU34" t="s">
        <v>2271</v>
      </c>
      <c r="IV34">
        <v>1</v>
      </c>
      <c r="JB34" t="s">
        <v>2271</v>
      </c>
      <c r="JC34">
        <v>1</v>
      </c>
      <c r="JI34" t="s">
        <v>355</v>
      </c>
      <c r="JJ34">
        <v>0</v>
      </c>
      <c r="JK34">
        <v>0</v>
      </c>
      <c r="JL34">
        <v>0</v>
      </c>
      <c r="JM34">
        <v>0</v>
      </c>
      <c r="JN34">
        <v>0</v>
      </c>
      <c r="JO34">
        <v>0</v>
      </c>
      <c r="JP34">
        <v>1</v>
      </c>
      <c r="JQ34" t="s">
        <v>324</v>
      </c>
      <c r="JR34">
        <v>0</v>
      </c>
      <c r="JS34">
        <v>1</v>
      </c>
      <c r="JU34">
        <v>0</v>
      </c>
      <c r="JV34">
        <v>0</v>
      </c>
      <c r="JW34" t="s">
        <v>1973</v>
      </c>
      <c r="JX34">
        <v>1</v>
      </c>
      <c r="JY34">
        <v>1</v>
      </c>
      <c r="JZ34">
        <v>0</v>
      </c>
      <c r="KA34">
        <v>0</v>
      </c>
      <c r="KB34" s="67"/>
      <c r="KC34" t="s">
        <v>1951</v>
      </c>
      <c r="KD34">
        <v>0</v>
      </c>
      <c r="KE34">
        <v>0</v>
      </c>
      <c r="KF34">
        <v>1</v>
      </c>
      <c r="KG34">
        <v>0</v>
      </c>
      <c r="KH34">
        <v>0</v>
      </c>
      <c r="KI34">
        <v>0</v>
      </c>
      <c r="KJ34">
        <v>0</v>
      </c>
      <c r="KK34">
        <v>0</v>
      </c>
      <c r="KL34">
        <v>0</v>
      </c>
      <c r="KM34">
        <v>0</v>
      </c>
      <c r="KN34" t="s">
        <v>355</v>
      </c>
      <c r="KY34" t="s">
        <v>1902</v>
      </c>
      <c r="KZ34" t="s">
        <v>1925</v>
      </c>
      <c r="LA34">
        <v>0</v>
      </c>
      <c r="LB34">
        <v>0</v>
      </c>
      <c r="LC34">
        <v>0</v>
      </c>
      <c r="LD34">
        <v>0</v>
      </c>
      <c r="LE34">
        <v>0</v>
      </c>
      <c r="LF34">
        <v>0</v>
      </c>
      <c r="LI34">
        <v>0</v>
      </c>
      <c r="LJ34">
        <v>1</v>
      </c>
      <c r="LK34" s="67"/>
      <c r="NC34" t="s">
        <v>1979</v>
      </c>
      <c r="ND34">
        <v>0</v>
      </c>
      <c r="NE34">
        <v>0</v>
      </c>
      <c r="NF34">
        <v>0</v>
      </c>
      <c r="NG34">
        <v>0</v>
      </c>
      <c r="NH34">
        <v>0</v>
      </c>
      <c r="NI34">
        <v>1</v>
      </c>
      <c r="NJ34">
        <v>0</v>
      </c>
      <c r="NK34">
        <v>0</v>
      </c>
      <c r="NL34">
        <v>0</v>
      </c>
      <c r="NM34">
        <v>0</v>
      </c>
      <c r="NN34">
        <v>0</v>
      </c>
      <c r="NP34">
        <v>0</v>
      </c>
      <c r="NQ34" s="67"/>
      <c r="NR34" t="s">
        <v>1915</v>
      </c>
      <c r="NY34" t="s">
        <v>355</v>
      </c>
      <c r="NZ34" t="s">
        <v>1915</v>
      </c>
      <c r="OB34">
        <v>0</v>
      </c>
      <c r="OC34">
        <v>0</v>
      </c>
      <c r="OD34">
        <v>0</v>
      </c>
      <c r="OF34">
        <v>0</v>
      </c>
      <c r="OG34">
        <v>0</v>
      </c>
      <c r="OH34" s="67"/>
      <c r="OI34" t="s">
        <v>1974</v>
      </c>
      <c r="OJ34">
        <v>1</v>
      </c>
      <c r="OK34">
        <v>0</v>
      </c>
      <c r="OL34">
        <v>1</v>
      </c>
      <c r="OM34">
        <v>0</v>
      </c>
      <c r="ON34">
        <v>0</v>
      </c>
      <c r="OO34">
        <v>0</v>
      </c>
      <c r="OP34">
        <v>0</v>
      </c>
      <c r="OQ34">
        <v>0</v>
      </c>
      <c r="OS34">
        <v>0</v>
      </c>
      <c r="OT34">
        <v>0</v>
      </c>
      <c r="OU34" t="s">
        <v>355</v>
      </c>
      <c r="PL34">
        <v>1</v>
      </c>
      <c r="PM34" t="s">
        <v>4503</v>
      </c>
      <c r="PQ34">
        <v>1</v>
      </c>
      <c r="PS34">
        <v>1</v>
      </c>
      <c r="PY34">
        <v>1</v>
      </c>
    </row>
    <row r="35" spans="1:446" x14ac:dyDescent="0.25">
      <c r="A35" t="s">
        <v>1980</v>
      </c>
      <c r="C35" t="s">
        <v>1963</v>
      </c>
      <c r="D35" s="69" t="s">
        <v>314</v>
      </c>
      <c r="E35" t="s">
        <v>1915</v>
      </c>
      <c r="F35" t="s">
        <v>315</v>
      </c>
      <c r="G35" t="s">
        <v>1907</v>
      </c>
      <c r="H35" t="s">
        <v>317</v>
      </c>
      <c r="I35" t="s">
        <v>4586</v>
      </c>
      <c r="J35">
        <v>0</v>
      </c>
      <c r="K35">
        <v>4</v>
      </c>
      <c r="L35" t="s">
        <v>1909</v>
      </c>
      <c r="M35">
        <v>1</v>
      </c>
      <c r="N35">
        <v>0</v>
      </c>
      <c r="O35">
        <v>0</v>
      </c>
      <c r="P35">
        <v>0</v>
      </c>
      <c r="Q35" s="67"/>
      <c r="R35" t="s">
        <v>319</v>
      </c>
      <c r="S35">
        <v>0</v>
      </c>
      <c r="T35">
        <v>1</v>
      </c>
      <c r="U35">
        <v>0</v>
      </c>
      <c r="V35">
        <v>0</v>
      </c>
      <c r="AB35" s="67"/>
      <c r="AC35" t="s">
        <v>339</v>
      </c>
      <c r="AD35">
        <v>1</v>
      </c>
      <c r="AE35">
        <v>0</v>
      </c>
      <c r="AF35">
        <v>0</v>
      </c>
      <c r="AG35">
        <v>0</v>
      </c>
      <c r="AH35">
        <v>0</v>
      </c>
      <c r="AI35">
        <v>0</v>
      </c>
      <c r="AJ35" t="s">
        <v>1954</v>
      </c>
      <c r="AK35" t="s">
        <v>1915</v>
      </c>
      <c r="AL35" s="67"/>
      <c r="AV35" s="67"/>
      <c r="BT35" s="67"/>
      <c r="BU35" t="s">
        <v>519</v>
      </c>
      <c r="BV35">
        <v>1</v>
      </c>
      <c r="BW35">
        <v>1</v>
      </c>
      <c r="BX35">
        <v>0</v>
      </c>
      <c r="BY35">
        <v>0</v>
      </c>
      <c r="BZ35">
        <v>0</v>
      </c>
      <c r="CA35">
        <v>0</v>
      </c>
      <c r="CB35">
        <v>0</v>
      </c>
      <c r="CC35">
        <v>0</v>
      </c>
      <c r="CD35">
        <v>0</v>
      </c>
      <c r="CE35">
        <v>0</v>
      </c>
      <c r="CF35">
        <v>0</v>
      </c>
      <c r="CG35">
        <v>0</v>
      </c>
      <c r="CH35">
        <v>0</v>
      </c>
      <c r="CI35">
        <v>0</v>
      </c>
      <c r="CJ35">
        <v>0</v>
      </c>
      <c r="CK35" t="s">
        <v>1909</v>
      </c>
      <c r="CL35">
        <v>1</v>
      </c>
      <c r="CM35">
        <v>0</v>
      </c>
      <c r="CN35">
        <v>0</v>
      </c>
      <c r="CO35">
        <v>0</v>
      </c>
      <c r="CP35">
        <v>0</v>
      </c>
      <c r="EI35" s="67"/>
      <c r="EJ35" t="s">
        <v>404</v>
      </c>
      <c r="EK35" t="s">
        <v>345</v>
      </c>
      <c r="EL35" t="s">
        <v>423</v>
      </c>
      <c r="EP35" t="s">
        <v>4200</v>
      </c>
      <c r="ET35">
        <v>1</v>
      </c>
      <c r="FH35" s="67"/>
      <c r="FI35" t="s">
        <v>347</v>
      </c>
      <c r="FJ35">
        <v>1</v>
      </c>
      <c r="FK35">
        <v>0</v>
      </c>
      <c r="FL35">
        <v>0</v>
      </c>
      <c r="FM35">
        <v>0</v>
      </c>
      <c r="FN35">
        <v>0</v>
      </c>
      <c r="FO35">
        <v>0</v>
      </c>
      <c r="FP35">
        <v>0</v>
      </c>
      <c r="FQ35">
        <v>0</v>
      </c>
      <c r="FR35">
        <v>0</v>
      </c>
      <c r="FS35" t="s">
        <v>355</v>
      </c>
      <c r="FT35">
        <v>0</v>
      </c>
      <c r="FU35">
        <v>0</v>
      </c>
      <c r="FV35">
        <v>0</v>
      </c>
      <c r="FW35">
        <v>0</v>
      </c>
      <c r="FX35">
        <v>0</v>
      </c>
      <c r="FY35">
        <v>0</v>
      </c>
      <c r="FZ35">
        <v>0</v>
      </c>
      <c r="GA35">
        <v>0</v>
      </c>
      <c r="GB35">
        <v>0</v>
      </c>
      <c r="GC35">
        <v>0</v>
      </c>
      <c r="GD35">
        <v>0</v>
      </c>
      <c r="GE35">
        <v>0</v>
      </c>
      <c r="GF35">
        <v>0</v>
      </c>
      <c r="GG35">
        <v>0</v>
      </c>
      <c r="GH35">
        <v>1</v>
      </c>
      <c r="GI35" t="s">
        <v>389</v>
      </c>
      <c r="GJ35" t="s">
        <v>506</v>
      </c>
      <c r="GK35" t="s">
        <v>352</v>
      </c>
      <c r="GL35" s="67"/>
      <c r="HN35" s="67"/>
      <c r="IO35" s="67"/>
      <c r="IP35" t="s">
        <v>2271</v>
      </c>
      <c r="IQ35">
        <v>1</v>
      </c>
      <c r="IU35" t="s">
        <v>2271</v>
      </c>
      <c r="IV35">
        <v>1</v>
      </c>
      <c r="JB35" t="s">
        <v>2271</v>
      </c>
      <c r="JC35">
        <v>1</v>
      </c>
      <c r="JI35" t="s">
        <v>355</v>
      </c>
      <c r="JJ35">
        <v>0</v>
      </c>
      <c r="JK35">
        <v>0</v>
      </c>
      <c r="JL35">
        <v>0</v>
      </c>
      <c r="JM35">
        <v>0</v>
      </c>
      <c r="JN35">
        <v>0</v>
      </c>
      <c r="JO35">
        <v>0</v>
      </c>
      <c r="JP35">
        <v>1</v>
      </c>
      <c r="JQ35" t="s">
        <v>355</v>
      </c>
      <c r="JR35">
        <v>0</v>
      </c>
      <c r="JS35">
        <v>0</v>
      </c>
      <c r="JU35">
        <v>0</v>
      </c>
      <c r="JV35">
        <v>1</v>
      </c>
      <c r="JW35" t="s">
        <v>1973</v>
      </c>
      <c r="JX35">
        <v>1</v>
      </c>
      <c r="JY35">
        <v>1</v>
      </c>
      <c r="JZ35">
        <v>0</v>
      </c>
      <c r="KA35">
        <v>0</v>
      </c>
      <c r="KB35" s="67"/>
      <c r="KC35" t="s">
        <v>1914</v>
      </c>
      <c r="KD35">
        <v>0</v>
      </c>
      <c r="KE35">
        <v>0</v>
      </c>
      <c r="KF35">
        <v>0</v>
      </c>
      <c r="KG35">
        <v>1</v>
      </c>
      <c r="KH35">
        <v>0</v>
      </c>
      <c r="KI35">
        <v>0</v>
      </c>
      <c r="KJ35">
        <v>0</v>
      </c>
      <c r="KK35">
        <v>0</v>
      </c>
      <c r="KL35">
        <v>0</v>
      </c>
      <c r="KM35">
        <v>0</v>
      </c>
      <c r="KN35" t="s">
        <v>1915</v>
      </c>
      <c r="KY35" t="s">
        <v>1902</v>
      </c>
      <c r="KZ35" t="s">
        <v>1925</v>
      </c>
      <c r="LA35">
        <v>0</v>
      </c>
      <c r="LB35">
        <v>0</v>
      </c>
      <c r="LC35">
        <v>0</v>
      </c>
      <c r="LD35">
        <v>0</v>
      </c>
      <c r="LE35">
        <v>0</v>
      </c>
      <c r="LF35">
        <v>0</v>
      </c>
      <c r="LI35">
        <v>0</v>
      </c>
      <c r="LJ35">
        <v>1</v>
      </c>
      <c r="LK35" s="67"/>
      <c r="NC35" t="s">
        <v>1979</v>
      </c>
      <c r="ND35">
        <v>0</v>
      </c>
      <c r="NE35">
        <v>0</v>
      </c>
      <c r="NF35">
        <v>0</v>
      </c>
      <c r="NG35">
        <v>0</v>
      </c>
      <c r="NH35">
        <v>0</v>
      </c>
      <c r="NI35">
        <v>1</v>
      </c>
      <c r="NJ35">
        <v>0</v>
      </c>
      <c r="NK35">
        <v>0</v>
      </c>
      <c r="NL35">
        <v>0</v>
      </c>
      <c r="NM35">
        <v>0</v>
      </c>
      <c r="NN35">
        <v>0</v>
      </c>
      <c r="NP35">
        <v>0</v>
      </c>
      <c r="NQ35" s="67"/>
      <c r="NR35" t="s">
        <v>1915</v>
      </c>
      <c r="NY35" t="s">
        <v>355</v>
      </c>
      <c r="NZ35" t="s">
        <v>1915</v>
      </c>
      <c r="OB35">
        <v>0</v>
      </c>
      <c r="OC35">
        <v>0</v>
      </c>
      <c r="OD35">
        <v>0</v>
      </c>
      <c r="OF35">
        <v>0</v>
      </c>
      <c r="OG35">
        <v>0</v>
      </c>
      <c r="OH35" s="67"/>
      <c r="OI35" t="s">
        <v>2025</v>
      </c>
      <c r="OJ35">
        <v>0</v>
      </c>
      <c r="OK35">
        <v>0</v>
      </c>
      <c r="OL35">
        <v>1</v>
      </c>
      <c r="OM35">
        <v>0</v>
      </c>
      <c r="ON35">
        <v>0</v>
      </c>
      <c r="OO35">
        <v>0</v>
      </c>
      <c r="OP35">
        <v>0</v>
      </c>
      <c r="OQ35">
        <v>0</v>
      </c>
      <c r="OS35">
        <v>0</v>
      </c>
      <c r="OT35">
        <v>0</v>
      </c>
      <c r="OU35" t="s">
        <v>355</v>
      </c>
      <c r="PL35">
        <v>1</v>
      </c>
      <c r="PM35" t="s">
        <v>4502</v>
      </c>
      <c r="PU35">
        <v>1</v>
      </c>
      <c r="PY35">
        <v>1</v>
      </c>
    </row>
    <row r="36" spans="1:446" x14ac:dyDescent="0.25">
      <c r="A36" t="s">
        <v>1980</v>
      </c>
      <c r="C36" t="s">
        <v>1904</v>
      </c>
      <c r="D36" s="69" t="s">
        <v>314</v>
      </c>
      <c r="E36" t="s">
        <v>1902</v>
      </c>
      <c r="F36" t="s">
        <v>315</v>
      </c>
      <c r="G36" t="s">
        <v>1907</v>
      </c>
      <c r="H36" t="s">
        <v>2003</v>
      </c>
      <c r="I36" t="s">
        <v>4585</v>
      </c>
      <c r="J36">
        <v>0</v>
      </c>
      <c r="K36">
        <v>3</v>
      </c>
      <c r="L36" t="s">
        <v>1909</v>
      </c>
      <c r="M36">
        <v>1</v>
      </c>
      <c r="N36">
        <v>0</v>
      </c>
      <c r="O36">
        <v>0</v>
      </c>
      <c r="P36">
        <v>0</v>
      </c>
      <c r="Q36" s="67"/>
      <c r="R36" t="s">
        <v>319</v>
      </c>
      <c r="S36">
        <v>0</v>
      </c>
      <c r="T36">
        <v>1</v>
      </c>
      <c r="U36">
        <v>0</v>
      </c>
      <c r="V36">
        <v>0</v>
      </c>
      <c r="AB36" s="67"/>
      <c r="AC36" t="s">
        <v>339</v>
      </c>
      <c r="AD36">
        <v>1</v>
      </c>
      <c r="AE36">
        <v>0</v>
      </c>
      <c r="AF36">
        <v>0</v>
      </c>
      <c r="AG36">
        <v>0</v>
      </c>
      <c r="AH36">
        <v>0</v>
      </c>
      <c r="AI36">
        <v>0</v>
      </c>
      <c r="AJ36" t="s">
        <v>383</v>
      </c>
      <c r="AK36" t="s">
        <v>1915</v>
      </c>
      <c r="AL36" s="67"/>
      <c r="AV36" s="67"/>
      <c r="BT36" s="67"/>
      <c r="BU36" t="s">
        <v>557</v>
      </c>
      <c r="BV36">
        <v>0</v>
      </c>
      <c r="BW36">
        <v>1</v>
      </c>
      <c r="BX36">
        <v>0</v>
      </c>
      <c r="BY36">
        <v>0</v>
      </c>
      <c r="BZ36">
        <v>0</v>
      </c>
      <c r="CA36">
        <v>0</v>
      </c>
      <c r="CB36">
        <v>0</v>
      </c>
      <c r="CC36">
        <v>0</v>
      </c>
      <c r="CD36">
        <v>0</v>
      </c>
      <c r="CE36">
        <v>0</v>
      </c>
      <c r="CF36">
        <v>0</v>
      </c>
      <c r="CG36">
        <v>0</v>
      </c>
      <c r="CH36">
        <v>0</v>
      </c>
      <c r="CI36">
        <v>0</v>
      </c>
      <c r="CJ36">
        <v>0</v>
      </c>
      <c r="CK36" t="s">
        <v>1909</v>
      </c>
      <c r="CL36">
        <v>1</v>
      </c>
      <c r="CM36">
        <v>0</v>
      </c>
      <c r="CN36">
        <v>0</v>
      </c>
      <c r="CO36">
        <v>0</v>
      </c>
      <c r="CP36">
        <v>0</v>
      </c>
      <c r="EI36" s="67"/>
      <c r="EJ36" t="s">
        <v>404</v>
      </c>
      <c r="EK36" t="s">
        <v>345</v>
      </c>
      <c r="EL36" t="s">
        <v>423</v>
      </c>
      <c r="EP36" t="s">
        <v>4200</v>
      </c>
      <c r="ET36">
        <v>1</v>
      </c>
      <c r="FH36" s="67"/>
      <c r="FI36" t="s">
        <v>4209</v>
      </c>
      <c r="FJ36">
        <v>0</v>
      </c>
      <c r="FK36">
        <v>0</v>
      </c>
      <c r="FL36">
        <v>0</v>
      </c>
      <c r="FM36">
        <v>0</v>
      </c>
      <c r="FN36">
        <v>0</v>
      </c>
      <c r="FO36">
        <v>0</v>
      </c>
      <c r="FP36">
        <v>1</v>
      </c>
      <c r="FQ36">
        <v>0</v>
      </c>
      <c r="FR36">
        <v>0</v>
      </c>
      <c r="FS36" t="s">
        <v>505</v>
      </c>
      <c r="FT36">
        <v>1</v>
      </c>
      <c r="FU36">
        <v>1</v>
      </c>
      <c r="FV36">
        <v>1</v>
      </c>
      <c r="FW36">
        <v>1</v>
      </c>
      <c r="FX36">
        <v>1</v>
      </c>
      <c r="FY36">
        <v>1</v>
      </c>
      <c r="FZ36">
        <v>0</v>
      </c>
      <c r="GA36">
        <v>0</v>
      </c>
      <c r="GB36">
        <v>0</v>
      </c>
      <c r="GC36">
        <v>0</v>
      </c>
      <c r="GD36">
        <v>0</v>
      </c>
      <c r="GE36">
        <v>0</v>
      </c>
      <c r="GF36">
        <v>0</v>
      </c>
      <c r="GG36">
        <v>0</v>
      </c>
      <c r="GH36">
        <v>0</v>
      </c>
      <c r="GI36" t="s">
        <v>389</v>
      </c>
      <c r="GJ36" t="s">
        <v>351</v>
      </c>
      <c r="GK36" t="s">
        <v>408</v>
      </c>
      <c r="GL36" s="67"/>
      <c r="HN36" s="67"/>
      <c r="IO36" s="67"/>
      <c r="IP36" t="s">
        <v>2271</v>
      </c>
      <c r="IQ36">
        <v>1</v>
      </c>
      <c r="IU36" t="s">
        <v>2271</v>
      </c>
      <c r="IV36">
        <v>1</v>
      </c>
      <c r="JB36" t="s">
        <v>2271</v>
      </c>
      <c r="JC36">
        <v>1</v>
      </c>
      <c r="JI36" t="s">
        <v>355</v>
      </c>
      <c r="JJ36">
        <v>0</v>
      </c>
      <c r="JK36">
        <v>0</v>
      </c>
      <c r="JL36">
        <v>0</v>
      </c>
      <c r="JM36">
        <v>0</v>
      </c>
      <c r="JN36">
        <v>0</v>
      </c>
      <c r="JO36">
        <v>0</v>
      </c>
      <c r="JP36">
        <v>1</v>
      </c>
      <c r="JQ36" t="s">
        <v>355</v>
      </c>
      <c r="JR36">
        <v>0</v>
      </c>
      <c r="JS36">
        <v>0</v>
      </c>
      <c r="JU36">
        <v>0</v>
      </c>
      <c r="JV36">
        <v>1</v>
      </c>
      <c r="JW36" t="s">
        <v>1973</v>
      </c>
      <c r="JX36">
        <v>1</v>
      </c>
      <c r="JY36">
        <v>1</v>
      </c>
      <c r="JZ36">
        <v>0</v>
      </c>
      <c r="KA36">
        <v>0</v>
      </c>
      <c r="KB36" s="67"/>
      <c r="KC36" t="s">
        <v>1951</v>
      </c>
      <c r="KD36">
        <v>0</v>
      </c>
      <c r="KE36">
        <v>0</v>
      </c>
      <c r="KF36">
        <v>1</v>
      </c>
      <c r="KG36">
        <v>0</v>
      </c>
      <c r="KH36">
        <v>0</v>
      </c>
      <c r="KI36">
        <v>0</v>
      </c>
      <c r="KJ36">
        <v>0</v>
      </c>
      <c r="KK36">
        <v>0</v>
      </c>
      <c r="KL36">
        <v>0</v>
      </c>
      <c r="KM36">
        <v>0</v>
      </c>
      <c r="KN36" t="s">
        <v>1915</v>
      </c>
      <c r="KY36" t="s">
        <v>1902</v>
      </c>
      <c r="KZ36" t="s">
        <v>4374</v>
      </c>
      <c r="LA36">
        <v>0</v>
      </c>
      <c r="LB36">
        <v>0</v>
      </c>
      <c r="LC36">
        <v>0</v>
      </c>
      <c r="LD36">
        <v>0</v>
      </c>
      <c r="LE36">
        <v>0</v>
      </c>
      <c r="LF36">
        <v>0</v>
      </c>
      <c r="LG36">
        <v>1</v>
      </c>
      <c r="LI36">
        <v>0</v>
      </c>
      <c r="LJ36">
        <v>0</v>
      </c>
      <c r="LK36" s="67"/>
      <c r="NC36" t="s">
        <v>1979</v>
      </c>
      <c r="ND36">
        <v>0</v>
      </c>
      <c r="NE36">
        <v>0</v>
      </c>
      <c r="NF36">
        <v>0</v>
      </c>
      <c r="NG36">
        <v>0</v>
      </c>
      <c r="NH36">
        <v>0</v>
      </c>
      <c r="NI36">
        <v>1</v>
      </c>
      <c r="NJ36">
        <v>0</v>
      </c>
      <c r="NK36">
        <v>0</v>
      </c>
      <c r="NL36">
        <v>0</v>
      </c>
      <c r="NM36">
        <v>0</v>
      </c>
      <c r="NN36">
        <v>0</v>
      </c>
      <c r="NP36">
        <v>0</v>
      </c>
      <c r="NQ36" s="67"/>
      <c r="NR36" t="s">
        <v>1915</v>
      </c>
      <c r="NY36" t="s">
        <v>1902</v>
      </c>
      <c r="NZ36" t="s">
        <v>1915</v>
      </c>
      <c r="OA36" t="s">
        <v>1925</v>
      </c>
      <c r="OB36">
        <v>0</v>
      </c>
      <c r="OC36">
        <v>0</v>
      </c>
      <c r="OD36">
        <v>0</v>
      </c>
      <c r="OF36">
        <v>0</v>
      </c>
      <c r="OG36">
        <v>1</v>
      </c>
      <c r="OH36" s="67"/>
      <c r="OI36" t="s">
        <v>1974</v>
      </c>
      <c r="OJ36">
        <v>1</v>
      </c>
      <c r="OK36">
        <v>0</v>
      </c>
      <c r="OL36">
        <v>1</v>
      </c>
      <c r="OM36">
        <v>0</v>
      </c>
      <c r="ON36">
        <v>0</v>
      </c>
      <c r="OO36">
        <v>0</v>
      </c>
      <c r="OP36">
        <v>0</v>
      </c>
      <c r="OQ36">
        <v>0</v>
      </c>
      <c r="OS36">
        <v>0</v>
      </c>
      <c r="OT36">
        <v>0</v>
      </c>
      <c r="OU36" t="s">
        <v>4427</v>
      </c>
      <c r="OV36">
        <v>1</v>
      </c>
      <c r="PM36" t="s">
        <v>4504</v>
      </c>
      <c r="PS36">
        <v>1</v>
      </c>
      <c r="PY36">
        <v>1</v>
      </c>
    </row>
    <row r="37" spans="1:446" x14ac:dyDescent="0.25">
      <c r="A37" t="s">
        <v>1980</v>
      </c>
      <c r="C37" t="s">
        <v>1963</v>
      </c>
      <c r="D37" s="69" t="s">
        <v>314</v>
      </c>
      <c r="E37" t="s">
        <v>1902</v>
      </c>
      <c r="F37" t="s">
        <v>1990</v>
      </c>
      <c r="G37" t="s">
        <v>1946</v>
      </c>
      <c r="H37" t="s">
        <v>317</v>
      </c>
      <c r="I37" t="s">
        <v>4585</v>
      </c>
      <c r="J37">
        <v>0</v>
      </c>
      <c r="K37">
        <v>2</v>
      </c>
      <c r="L37" t="s">
        <v>1909</v>
      </c>
      <c r="M37">
        <v>1</v>
      </c>
      <c r="N37">
        <v>0</v>
      </c>
      <c r="O37">
        <v>0</v>
      </c>
      <c r="P37">
        <v>0</v>
      </c>
      <c r="Q37" s="67"/>
      <c r="R37" t="s">
        <v>582</v>
      </c>
      <c r="S37">
        <v>0</v>
      </c>
      <c r="T37">
        <v>0</v>
      </c>
      <c r="U37">
        <v>1</v>
      </c>
      <c r="V37">
        <v>0</v>
      </c>
      <c r="AB37" s="67"/>
      <c r="AL37" s="67"/>
      <c r="AM37" t="s">
        <v>339</v>
      </c>
      <c r="AN37">
        <v>1</v>
      </c>
      <c r="AO37">
        <v>0</v>
      </c>
      <c r="AP37">
        <v>0</v>
      </c>
      <c r="AQ37">
        <v>0</v>
      </c>
      <c r="AR37">
        <v>0</v>
      </c>
      <c r="AS37">
        <v>0</v>
      </c>
      <c r="AT37" t="s">
        <v>1954</v>
      </c>
      <c r="AU37" t="s">
        <v>1915</v>
      </c>
      <c r="AV37" s="67"/>
      <c r="BT37" s="67"/>
      <c r="CQ37" t="s">
        <v>827</v>
      </c>
      <c r="CR37">
        <v>0</v>
      </c>
      <c r="CS37">
        <v>0</v>
      </c>
      <c r="CT37">
        <v>0</v>
      </c>
      <c r="CU37">
        <v>0</v>
      </c>
      <c r="CV37">
        <v>1</v>
      </c>
      <c r="CW37">
        <v>0</v>
      </c>
      <c r="CX37">
        <v>0</v>
      </c>
      <c r="CY37">
        <v>0</v>
      </c>
      <c r="CZ37">
        <v>0</v>
      </c>
      <c r="DA37">
        <v>0</v>
      </c>
      <c r="DB37">
        <v>0</v>
      </c>
      <c r="DC37">
        <v>0</v>
      </c>
      <c r="DD37">
        <v>0</v>
      </c>
      <c r="DE37">
        <v>0</v>
      </c>
      <c r="DF37">
        <v>0</v>
      </c>
      <c r="DG37" t="s">
        <v>1909</v>
      </c>
      <c r="DH37">
        <v>1</v>
      </c>
      <c r="DI37">
        <v>0</v>
      </c>
      <c r="DJ37">
        <v>0</v>
      </c>
      <c r="DK37">
        <v>0</v>
      </c>
      <c r="DL37">
        <v>0</v>
      </c>
      <c r="EI37" s="67"/>
      <c r="EL37" t="s">
        <v>423</v>
      </c>
      <c r="EM37" t="s">
        <v>345</v>
      </c>
      <c r="EP37" t="s">
        <v>4203</v>
      </c>
      <c r="EQ37">
        <v>1</v>
      </c>
      <c r="FH37" s="67"/>
      <c r="GL37" s="67"/>
      <c r="GM37" t="s">
        <v>829</v>
      </c>
      <c r="GN37">
        <v>1</v>
      </c>
      <c r="GO37">
        <v>1</v>
      </c>
      <c r="GP37">
        <v>0</v>
      </c>
      <c r="GQ37">
        <v>0</v>
      </c>
      <c r="GR37">
        <v>0</v>
      </c>
      <c r="GS37">
        <v>0</v>
      </c>
      <c r="GT37">
        <v>0</v>
      </c>
      <c r="GU37">
        <v>0</v>
      </c>
      <c r="GV37" t="s">
        <v>831</v>
      </c>
      <c r="GW37">
        <v>1</v>
      </c>
      <c r="GX37">
        <v>0</v>
      </c>
      <c r="GY37">
        <v>0</v>
      </c>
      <c r="GZ37">
        <v>0</v>
      </c>
      <c r="HA37">
        <v>0</v>
      </c>
      <c r="HB37">
        <v>1</v>
      </c>
      <c r="HC37">
        <v>0</v>
      </c>
      <c r="HD37">
        <v>0</v>
      </c>
      <c r="HE37">
        <v>0</v>
      </c>
      <c r="HF37">
        <v>1</v>
      </c>
      <c r="HG37">
        <v>0</v>
      </c>
      <c r="HH37">
        <v>0</v>
      </c>
      <c r="HJ37">
        <v>0</v>
      </c>
      <c r="HK37" t="s">
        <v>389</v>
      </c>
      <c r="HL37" t="s">
        <v>447</v>
      </c>
      <c r="HM37" t="s">
        <v>408</v>
      </c>
      <c r="HN37" s="67"/>
      <c r="IO37" s="67"/>
      <c r="IP37" t="s">
        <v>2271</v>
      </c>
      <c r="IQ37">
        <v>1</v>
      </c>
      <c r="IU37" t="s">
        <v>2271</v>
      </c>
      <c r="IV37">
        <v>1</v>
      </c>
      <c r="JB37" t="s">
        <v>2271</v>
      </c>
      <c r="JC37">
        <v>1</v>
      </c>
      <c r="JI37" t="s">
        <v>2273</v>
      </c>
      <c r="JJ37">
        <v>0</v>
      </c>
      <c r="JK37">
        <v>0</v>
      </c>
      <c r="JL37">
        <v>0</v>
      </c>
      <c r="JM37">
        <v>0</v>
      </c>
      <c r="JN37">
        <v>1</v>
      </c>
      <c r="JO37">
        <v>0</v>
      </c>
      <c r="JP37">
        <v>0</v>
      </c>
      <c r="JQ37" t="s">
        <v>324</v>
      </c>
      <c r="JR37">
        <v>0</v>
      </c>
      <c r="JS37">
        <v>1</v>
      </c>
      <c r="JU37">
        <v>0</v>
      </c>
      <c r="JV37">
        <v>0</v>
      </c>
      <c r="JW37" t="s">
        <v>1973</v>
      </c>
      <c r="JX37">
        <v>1</v>
      </c>
      <c r="JY37">
        <v>1</v>
      </c>
      <c r="JZ37">
        <v>0</v>
      </c>
      <c r="KA37">
        <v>0</v>
      </c>
      <c r="KB37" s="67"/>
      <c r="KC37" t="s">
        <v>1927</v>
      </c>
      <c r="KD37">
        <v>0</v>
      </c>
      <c r="KE37">
        <v>0</v>
      </c>
      <c r="KF37">
        <v>1</v>
      </c>
      <c r="KG37">
        <v>1</v>
      </c>
      <c r="KH37">
        <v>0</v>
      </c>
      <c r="KI37">
        <v>0</v>
      </c>
      <c r="KJ37">
        <v>0</v>
      </c>
      <c r="KK37">
        <v>0</v>
      </c>
      <c r="KL37">
        <v>0</v>
      </c>
      <c r="KM37">
        <v>0</v>
      </c>
      <c r="KN37" t="s">
        <v>1915</v>
      </c>
      <c r="KY37" t="s">
        <v>1915</v>
      </c>
      <c r="LK37" s="67"/>
      <c r="NC37" t="s">
        <v>1979</v>
      </c>
      <c r="ND37">
        <v>0</v>
      </c>
      <c r="NE37">
        <v>0</v>
      </c>
      <c r="NF37">
        <v>0</v>
      </c>
      <c r="NG37">
        <v>0</v>
      </c>
      <c r="NH37">
        <v>0</v>
      </c>
      <c r="NI37">
        <v>1</v>
      </c>
      <c r="NJ37">
        <v>0</v>
      </c>
      <c r="NK37">
        <v>0</v>
      </c>
      <c r="NL37">
        <v>0</v>
      </c>
      <c r="NM37">
        <v>0</v>
      </c>
      <c r="NN37">
        <v>0</v>
      </c>
      <c r="NP37">
        <v>0</v>
      </c>
      <c r="NQ37" s="67"/>
      <c r="NR37" t="s">
        <v>1915</v>
      </c>
      <c r="NY37" t="s">
        <v>1902</v>
      </c>
      <c r="NZ37" t="s">
        <v>1915</v>
      </c>
      <c r="OA37" t="s">
        <v>4562</v>
      </c>
      <c r="OB37">
        <v>0</v>
      </c>
      <c r="OC37">
        <v>0</v>
      </c>
      <c r="OD37">
        <v>0</v>
      </c>
      <c r="OE37">
        <v>1</v>
      </c>
      <c r="OF37">
        <v>0</v>
      </c>
      <c r="OG37">
        <v>0</v>
      </c>
      <c r="OH37" s="67"/>
      <c r="OI37" t="s">
        <v>2006</v>
      </c>
      <c r="OJ37">
        <v>1</v>
      </c>
      <c r="OK37">
        <v>0</v>
      </c>
      <c r="OL37">
        <v>0</v>
      </c>
      <c r="OM37">
        <v>0</v>
      </c>
      <c r="ON37">
        <v>0</v>
      </c>
      <c r="OO37">
        <v>0</v>
      </c>
      <c r="OP37">
        <v>0</v>
      </c>
      <c r="OQ37">
        <v>0</v>
      </c>
      <c r="OS37">
        <v>0</v>
      </c>
      <c r="OT37">
        <v>0</v>
      </c>
      <c r="OU37" t="s">
        <v>355</v>
      </c>
      <c r="PL37">
        <v>1</v>
      </c>
      <c r="PM37" t="s">
        <v>4505</v>
      </c>
      <c r="QA37">
        <v>1</v>
      </c>
    </row>
    <row r="38" spans="1:446" x14ac:dyDescent="0.25">
      <c r="A38" t="s">
        <v>1980</v>
      </c>
      <c r="C38" t="s">
        <v>1963</v>
      </c>
      <c r="D38" s="69" t="s">
        <v>314</v>
      </c>
      <c r="E38" t="s">
        <v>1902</v>
      </c>
      <c r="F38" t="s">
        <v>382</v>
      </c>
      <c r="G38" t="s">
        <v>1907</v>
      </c>
      <c r="H38" t="s">
        <v>317</v>
      </c>
      <c r="I38" t="s">
        <v>4585</v>
      </c>
      <c r="J38">
        <v>0</v>
      </c>
      <c r="K38">
        <v>2</v>
      </c>
      <c r="L38" t="s">
        <v>1909</v>
      </c>
      <c r="M38">
        <v>1</v>
      </c>
      <c r="N38">
        <v>0</v>
      </c>
      <c r="O38">
        <v>0</v>
      </c>
      <c r="P38">
        <v>0</v>
      </c>
      <c r="Q38" s="67"/>
      <c r="R38" t="s">
        <v>582</v>
      </c>
      <c r="S38">
        <v>0</v>
      </c>
      <c r="T38">
        <v>0</v>
      </c>
      <c r="U38">
        <v>1</v>
      </c>
      <c r="V38">
        <v>0</v>
      </c>
      <c r="AB38" s="67"/>
      <c r="AL38" s="67"/>
      <c r="AM38" t="s">
        <v>339</v>
      </c>
      <c r="AN38">
        <v>1</v>
      </c>
      <c r="AO38">
        <v>0</v>
      </c>
      <c r="AP38">
        <v>0</v>
      </c>
      <c r="AQ38">
        <v>0</v>
      </c>
      <c r="AR38">
        <v>0</v>
      </c>
      <c r="AS38">
        <v>0</v>
      </c>
      <c r="AT38" t="s">
        <v>1954</v>
      </c>
      <c r="AU38" t="s">
        <v>1915</v>
      </c>
      <c r="AV38" s="67"/>
      <c r="BT38" s="67"/>
      <c r="CQ38" t="s">
        <v>520</v>
      </c>
      <c r="CR38">
        <v>0</v>
      </c>
      <c r="CS38">
        <v>0</v>
      </c>
      <c r="CT38">
        <v>0</v>
      </c>
      <c r="CU38">
        <v>0</v>
      </c>
      <c r="CV38">
        <v>0</v>
      </c>
      <c r="CW38">
        <v>1</v>
      </c>
      <c r="CX38">
        <v>0</v>
      </c>
      <c r="CY38">
        <v>0</v>
      </c>
      <c r="CZ38">
        <v>0</v>
      </c>
      <c r="DA38">
        <v>0</v>
      </c>
      <c r="DB38">
        <v>0</v>
      </c>
      <c r="DC38">
        <v>0</v>
      </c>
      <c r="DD38">
        <v>0</v>
      </c>
      <c r="DE38">
        <v>0</v>
      </c>
      <c r="DF38">
        <v>0</v>
      </c>
      <c r="DG38" t="s">
        <v>1909</v>
      </c>
      <c r="DH38">
        <v>1</v>
      </c>
      <c r="DI38">
        <v>0</v>
      </c>
      <c r="DJ38">
        <v>0</v>
      </c>
      <c r="DK38">
        <v>0</v>
      </c>
      <c r="DL38">
        <v>0</v>
      </c>
      <c r="EI38" s="67"/>
      <c r="EL38" t="s">
        <v>423</v>
      </c>
      <c r="EM38" t="s">
        <v>345</v>
      </c>
      <c r="EP38" t="s">
        <v>4203</v>
      </c>
      <c r="EQ38">
        <v>1</v>
      </c>
      <c r="FH38" s="67"/>
      <c r="GL38" s="67"/>
      <c r="GM38" t="s">
        <v>805</v>
      </c>
      <c r="GN38">
        <v>1</v>
      </c>
      <c r="GO38">
        <v>1</v>
      </c>
      <c r="GP38">
        <v>0</v>
      </c>
      <c r="GQ38">
        <v>0</v>
      </c>
      <c r="GR38">
        <v>0</v>
      </c>
      <c r="GS38">
        <v>0</v>
      </c>
      <c r="GT38">
        <v>0</v>
      </c>
      <c r="GU38">
        <v>0</v>
      </c>
      <c r="GV38" t="s">
        <v>837</v>
      </c>
      <c r="GW38">
        <v>1</v>
      </c>
      <c r="GX38">
        <v>0</v>
      </c>
      <c r="GY38">
        <v>0</v>
      </c>
      <c r="GZ38">
        <v>1</v>
      </c>
      <c r="HA38">
        <v>1</v>
      </c>
      <c r="HB38">
        <v>0</v>
      </c>
      <c r="HC38">
        <v>0</v>
      </c>
      <c r="HD38">
        <v>0</v>
      </c>
      <c r="HE38">
        <v>1</v>
      </c>
      <c r="HF38">
        <v>0</v>
      </c>
      <c r="HG38">
        <v>0</v>
      </c>
      <c r="HH38">
        <v>0</v>
      </c>
      <c r="HJ38">
        <v>0</v>
      </c>
      <c r="HK38" t="s">
        <v>411</v>
      </c>
      <c r="HL38" t="s">
        <v>351</v>
      </c>
      <c r="HM38" t="s">
        <v>408</v>
      </c>
      <c r="HN38" s="67"/>
      <c r="IO38" s="67"/>
      <c r="IP38" t="s">
        <v>2271</v>
      </c>
      <c r="IQ38">
        <v>1</v>
      </c>
      <c r="IU38" t="s">
        <v>2271</v>
      </c>
      <c r="IV38">
        <v>1</v>
      </c>
      <c r="JB38" t="s">
        <v>2271</v>
      </c>
      <c r="JC38">
        <v>1</v>
      </c>
      <c r="JI38" t="s">
        <v>355</v>
      </c>
      <c r="JJ38">
        <v>0</v>
      </c>
      <c r="JK38">
        <v>0</v>
      </c>
      <c r="JL38">
        <v>0</v>
      </c>
      <c r="JM38">
        <v>0</v>
      </c>
      <c r="JN38">
        <v>0</v>
      </c>
      <c r="JO38">
        <v>0</v>
      </c>
      <c r="JP38">
        <v>1</v>
      </c>
      <c r="JQ38" t="s">
        <v>355</v>
      </c>
      <c r="JR38">
        <v>0</v>
      </c>
      <c r="JS38">
        <v>0</v>
      </c>
      <c r="JU38">
        <v>0</v>
      </c>
      <c r="JV38">
        <v>1</v>
      </c>
      <c r="JW38" t="s">
        <v>1973</v>
      </c>
      <c r="JX38">
        <v>1</v>
      </c>
      <c r="JY38">
        <v>1</v>
      </c>
      <c r="JZ38">
        <v>0</v>
      </c>
      <c r="KA38">
        <v>0</v>
      </c>
      <c r="KB38" s="67"/>
      <c r="KC38" t="s">
        <v>1927</v>
      </c>
      <c r="KD38">
        <v>0</v>
      </c>
      <c r="KE38">
        <v>0</v>
      </c>
      <c r="KF38">
        <v>1</v>
      </c>
      <c r="KG38">
        <v>1</v>
      </c>
      <c r="KH38">
        <v>0</v>
      </c>
      <c r="KI38">
        <v>0</v>
      </c>
      <c r="KJ38">
        <v>0</v>
      </c>
      <c r="KK38">
        <v>0</v>
      </c>
      <c r="KL38">
        <v>0</v>
      </c>
      <c r="KM38">
        <v>0</v>
      </c>
      <c r="KN38" t="s">
        <v>1915</v>
      </c>
      <c r="KY38" t="s">
        <v>1915</v>
      </c>
      <c r="LK38" s="67"/>
      <c r="NC38" t="s">
        <v>1979</v>
      </c>
      <c r="ND38">
        <v>0</v>
      </c>
      <c r="NE38">
        <v>0</v>
      </c>
      <c r="NF38">
        <v>0</v>
      </c>
      <c r="NG38">
        <v>0</v>
      </c>
      <c r="NH38">
        <v>0</v>
      </c>
      <c r="NI38">
        <v>1</v>
      </c>
      <c r="NJ38">
        <v>0</v>
      </c>
      <c r="NK38">
        <v>0</v>
      </c>
      <c r="NL38">
        <v>0</v>
      </c>
      <c r="NM38">
        <v>0</v>
      </c>
      <c r="NN38">
        <v>0</v>
      </c>
      <c r="NP38">
        <v>0</v>
      </c>
      <c r="NQ38" s="67"/>
      <c r="NR38" t="s">
        <v>1915</v>
      </c>
      <c r="NY38" t="s">
        <v>355</v>
      </c>
      <c r="NZ38" t="s">
        <v>1915</v>
      </c>
      <c r="OA38" t="s">
        <v>1925</v>
      </c>
      <c r="OB38">
        <v>0</v>
      </c>
      <c r="OC38">
        <v>0</v>
      </c>
      <c r="OD38">
        <v>0</v>
      </c>
      <c r="OF38">
        <v>0</v>
      </c>
      <c r="OG38">
        <v>1</v>
      </c>
      <c r="OH38" s="67"/>
      <c r="OI38" t="s">
        <v>2025</v>
      </c>
      <c r="OJ38">
        <v>0</v>
      </c>
      <c r="OK38">
        <v>0</v>
      </c>
      <c r="OL38">
        <v>1</v>
      </c>
      <c r="OM38">
        <v>0</v>
      </c>
      <c r="ON38">
        <v>0</v>
      </c>
      <c r="OO38">
        <v>0</v>
      </c>
      <c r="OP38">
        <v>0</v>
      </c>
      <c r="OQ38">
        <v>0</v>
      </c>
      <c r="OS38">
        <v>0</v>
      </c>
      <c r="OT38">
        <v>0</v>
      </c>
      <c r="OU38" t="s">
        <v>355</v>
      </c>
      <c r="PL38">
        <v>1</v>
      </c>
      <c r="PM38" t="s">
        <v>4505</v>
      </c>
      <c r="QA38">
        <v>1</v>
      </c>
    </row>
    <row r="39" spans="1:446" x14ac:dyDescent="0.25">
      <c r="A39" t="s">
        <v>1980</v>
      </c>
      <c r="C39" t="s">
        <v>1904</v>
      </c>
      <c r="D39" s="68" t="s">
        <v>681</v>
      </c>
      <c r="E39" t="s">
        <v>1902</v>
      </c>
      <c r="F39" t="s">
        <v>382</v>
      </c>
      <c r="G39" t="s">
        <v>1907</v>
      </c>
      <c r="H39" t="s">
        <v>531</v>
      </c>
      <c r="I39" t="s">
        <v>4585</v>
      </c>
      <c r="J39">
        <v>0</v>
      </c>
      <c r="K39">
        <v>3</v>
      </c>
      <c r="L39" t="s">
        <v>1909</v>
      </c>
      <c r="M39">
        <v>1</v>
      </c>
      <c r="N39">
        <v>0</v>
      </c>
      <c r="O39">
        <v>0</v>
      </c>
      <c r="P39">
        <v>0</v>
      </c>
      <c r="Q39" s="67"/>
      <c r="R39" t="s">
        <v>1909</v>
      </c>
      <c r="S39">
        <v>1</v>
      </c>
      <c r="T39">
        <v>0</v>
      </c>
      <c r="U39">
        <v>0</v>
      </c>
      <c r="V39">
        <v>0</v>
      </c>
      <c r="W39" t="s">
        <v>841</v>
      </c>
      <c r="X39">
        <v>1</v>
      </c>
      <c r="Y39">
        <v>1</v>
      </c>
      <c r="Z39">
        <v>1</v>
      </c>
      <c r="AA39">
        <v>0</v>
      </c>
      <c r="AB39" s="67"/>
      <c r="AL39" s="67"/>
      <c r="AV39" s="67"/>
      <c r="BT39" s="67"/>
      <c r="EI39" s="67"/>
      <c r="EL39" t="s">
        <v>423</v>
      </c>
      <c r="EP39" t="s">
        <v>4200</v>
      </c>
      <c r="ET39">
        <v>1</v>
      </c>
      <c r="FH39" s="67"/>
      <c r="GL39" s="67"/>
      <c r="HN39" s="67"/>
      <c r="IO39" s="67"/>
      <c r="JI39" t="s">
        <v>355</v>
      </c>
      <c r="JJ39">
        <v>0</v>
      </c>
      <c r="JK39">
        <v>0</v>
      </c>
      <c r="JL39">
        <v>0</v>
      </c>
      <c r="JM39">
        <v>0</v>
      </c>
      <c r="JN39">
        <v>0</v>
      </c>
      <c r="JO39">
        <v>0</v>
      </c>
      <c r="JP39">
        <v>1</v>
      </c>
      <c r="JW39" t="s">
        <v>1934</v>
      </c>
      <c r="JX39">
        <v>0</v>
      </c>
      <c r="JY39">
        <v>1</v>
      </c>
      <c r="JZ39">
        <v>0</v>
      </c>
      <c r="KA39">
        <v>0</v>
      </c>
      <c r="KB39" s="67"/>
      <c r="LK39" s="67"/>
      <c r="LL39" t="s">
        <v>1914</v>
      </c>
      <c r="LM39">
        <v>0</v>
      </c>
      <c r="LN39">
        <v>1</v>
      </c>
      <c r="LO39">
        <v>0</v>
      </c>
      <c r="LP39">
        <v>0</v>
      </c>
      <c r="LQ39">
        <v>0</v>
      </c>
      <c r="LR39">
        <v>0</v>
      </c>
      <c r="LS39">
        <v>0</v>
      </c>
      <c r="LT39">
        <v>0</v>
      </c>
      <c r="LX39">
        <v>0</v>
      </c>
      <c r="LY39" t="s">
        <v>2027</v>
      </c>
      <c r="LZ39">
        <v>0</v>
      </c>
      <c r="MA39">
        <v>0</v>
      </c>
      <c r="MB39">
        <v>0</v>
      </c>
      <c r="MC39">
        <v>0</v>
      </c>
      <c r="MD39">
        <v>0</v>
      </c>
      <c r="ME39">
        <v>1</v>
      </c>
      <c r="MF39">
        <v>0</v>
      </c>
      <c r="MG39">
        <v>0</v>
      </c>
      <c r="MH39">
        <v>0</v>
      </c>
      <c r="MI39">
        <v>0</v>
      </c>
      <c r="MJ39">
        <v>0</v>
      </c>
      <c r="MK39">
        <v>0</v>
      </c>
      <c r="ML39" t="s">
        <v>844</v>
      </c>
      <c r="MM39" t="s">
        <v>2029</v>
      </c>
      <c r="MN39">
        <v>0</v>
      </c>
      <c r="MO39">
        <v>0</v>
      </c>
      <c r="MP39">
        <v>0</v>
      </c>
      <c r="MQ39">
        <v>0</v>
      </c>
      <c r="MR39">
        <v>1</v>
      </c>
      <c r="MS39">
        <v>0</v>
      </c>
      <c r="MT39">
        <v>0</v>
      </c>
      <c r="MU39" t="s">
        <v>2029</v>
      </c>
      <c r="MV39">
        <v>0</v>
      </c>
      <c r="MW39">
        <v>0</v>
      </c>
      <c r="MX39">
        <v>0</v>
      </c>
      <c r="MY39">
        <v>0</v>
      </c>
      <c r="MZ39">
        <v>1</v>
      </c>
      <c r="NA39">
        <v>0</v>
      </c>
      <c r="NB39">
        <v>0</v>
      </c>
      <c r="NC39" t="s">
        <v>2032</v>
      </c>
      <c r="ND39">
        <v>0</v>
      </c>
      <c r="NE39">
        <v>0</v>
      </c>
      <c r="NF39">
        <v>0</v>
      </c>
      <c r="NG39">
        <v>0</v>
      </c>
      <c r="NH39">
        <v>0</v>
      </c>
      <c r="NI39">
        <v>0</v>
      </c>
      <c r="NJ39">
        <v>0</v>
      </c>
      <c r="NK39">
        <v>1</v>
      </c>
      <c r="NL39">
        <v>0</v>
      </c>
      <c r="NM39">
        <v>0</v>
      </c>
      <c r="NN39">
        <v>0</v>
      </c>
      <c r="NP39">
        <v>0</v>
      </c>
      <c r="NQ39" s="67"/>
      <c r="NR39" t="s">
        <v>1915</v>
      </c>
      <c r="NY39" t="s">
        <v>355</v>
      </c>
      <c r="NZ39" t="s">
        <v>1915</v>
      </c>
      <c r="OA39" t="s">
        <v>1925</v>
      </c>
      <c r="OB39">
        <v>0</v>
      </c>
      <c r="OC39">
        <v>0</v>
      </c>
      <c r="OD39">
        <v>0</v>
      </c>
      <c r="OF39">
        <v>0</v>
      </c>
      <c r="OG39">
        <v>1</v>
      </c>
      <c r="OH39" s="67"/>
      <c r="OI39" t="s">
        <v>2031</v>
      </c>
      <c r="OJ39">
        <v>0</v>
      </c>
      <c r="OK39">
        <v>0</v>
      </c>
      <c r="OL39">
        <v>0</v>
      </c>
      <c r="OM39">
        <v>1</v>
      </c>
      <c r="ON39">
        <v>1</v>
      </c>
      <c r="OO39">
        <v>1</v>
      </c>
      <c r="OP39">
        <v>0</v>
      </c>
      <c r="OQ39">
        <v>0</v>
      </c>
      <c r="OS39">
        <v>0</v>
      </c>
      <c r="OT39">
        <v>0</v>
      </c>
      <c r="OU39" t="s">
        <v>4428</v>
      </c>
      <c r="OZ39">
        <v>1</v>
      </c>
      <c r="PM39" t="s">
        <v>4492</v>
      </c>
      <c r="PP39">
        <v>1</v>
      </c>
    </row>
    <row r="40" spans="1:446" x14ac:dyDescent="0.25">
      <c r="A40" t="s">
        <v>1980</v>
      </c>
      <c r="C40" t="s">
        <v>1904</v>
      </c>
      <c r="D40" s="69" t="s">
        <v>314</v>
      </c>
      <c r="E40" t="s">
        <v>1902</v>
      </c>
      <c r="F40" t="s">
        <v>382</v>
      </c>
      <c r="G40" t="s">
        <v>1907</v>
      </c>
      <c r="H40" t="s">
        <v>317</v>
      </c>
      <c r="I40" t="s">
        <v>4585</v>
      </c>
      <c r="J40">
        <v>0</v>
      </c>
      <c r="K40">
        <v>3</v>
      </c>
      <c r="L40" t="s">
        <v>1909</v>
      </c>
      <c r="M40">
        <v>1</v>
      </c>
      <c r="N40">
        <v>0</v>
      </c>
      <c r="O40">
        <v>0</v>
      </c>
      <c r="P40">
        <v>0</v>
      </c>
      <c r="Q40" s="67"/>
      <c r="R40" t="s">
        <v>402</v>
      </c>
      <c r="S40">
        <v>0</v>
      </c>
      <c r="T40">
        <v>1</v>
      </c>
      <c r="U40">
        <v>1</v>
      </c>
      <c r="V40">
        <v>0</v>
      </c>
      <c r="AB40" s="67"/>
      <c r="AC40" t="s">
        <v>339</v>
      </c>
      <c r="AD40">
        <v>1</v>
      </c>
      <c r="AE40">
        <v>0</v>
      </c>
      <c r="AF40">
        <v>0</v>
      </c>
      <c r="AG40">
        <v>0</v>
      </c>
      <c r="AH40">
        <v>0</v>
      </c>
      <c r="AI40">
        <v>0</v>
      </c>
      <c r="AJ40" t="s">
        <v>1977</v>
      </c>
      <c r="AK40" t="s">
        <v>1915</v>
      </c>
      <c r="AL40" s="67"/>
      <c r="AM40" t="s">
        <v>339</v>
      </c>
      <c r="AN40">
        <v>1</v>
      </c>
      <c r="AO40">
        <v>0</v>
      </c>
      <c r="AP40">
        <v>0</v>
      </c>
      <c r="AQ40">
        <v>0</v>
      </c>
      <c r="AR40">
        <v>0</v>
      </c>
      <c r="AS40">
        <v>0</v>
      </c>
      <c r="AT40" t="s">
        <v>1977</v>
      </c>
      <c r="AU40" t="s">
        <v>1915</v>
      </c>
      <c r="AV40" s="67"/>
      <c r="BT40" s="67"/>
      <c r="BU40" t="s">
        <v>384</v>
      </c>
      <c r="BV40">
        <v>1</v>
      </c>
      <c r="BW40">
        <v>0</v>
      </c>
      <c r="BX40">
        <v>0</v>
      </c>
      <c r="BY40">
        <v>0</v>
      </c>
      <c r="BZ40">
        <v>0</v>
      </c>
      <c r="CA40">
        <v>0</v>
      </c>
      <c r="CB40">
        <v>0</v>
      </c>
      <c r="CC40">
        <v>0</v>
      </c>
      <c r="CD40">
        <v>0</v>
      </c>
      <c r="CE40">
        <v>0</v>
      </c>
      <c r="CF40">
        <v>0</v>
      </c>
      <c r="CG40">
        <v>0</v>
      </c>
      <c r="CH40">
        <v>0</v>
      </c>
      <c r="CI40">
        <v>0</v>
      </c>
      <c r="CJ40">
        <v>0</v>
      </c>
      <c r="CK40" t="s">
        <v>1909</v>
      </c>
      <c r="CL40">
        <v>1</v>
      </c>
      <c r="CM40">
        <v>0</v>
      </c>
      <c r="CN40">
        <v>0</v>
      </c>
      <c r="CO40">
        <v>0</v>
      </c>
      <c r="CP40">
        <v>0</v>
      </c>
      <c r="CQ40" t="s">
        <v>692</v>
      </c>
      <c r="CR40">
        <v>1</v>
      </c>
      <c r="CS40">
        <v>0</v>
      </c>
      <c r="CT40">
        <v>0</v>
      </c>
      <c r="CU40">
        <v>1</v>
      </c>
      <c r="CV40">
        <v>0</v>
      </c>
      <c r="CW40">
        <v>0</v>
      </c>
      <c r="CX40">
        <v>0</v>
      </c>
      <c r="CY40">
        <v>0</v>
      </c>
      <c r="CZ40">
        <v>0</v>
      </c>
      <c r="DA40">
        <v>0</v>
      </c>
      <c r="DB40">
        <v>0</v>
      </c>
      <c r="DC40">
        <v>0</v>
      </c>
      <c r="DD40">
        <v>0</v>
      </c>
      <c r="DE40">
        <v>0</v>
      </c>
      <c r="DF40">
        <v>0</v>
      </c>
      <c r="DG40" t="s">
        <v>1909</v>
      </c>
      <c r="DH40">
        <v>1</v>
      </c>
      <c r="DI40">
        <v>0</v>
      </c>
      <c r="DJ40">
        <v>0</v>
      </c>
      <c r="DK40">
        <v>0</v>
      </c>
      <c r="DL40">
        <v>0</v>
      </c>
      <c r="EI40" s="67"/>
      <c r="EJ40" t="s">
        <v>344</v>
      </c>
      <c r="EK40" t="s">
        <v>345</v>
      </c>
      <c r="EL40" t="s">
        <v>423</v>
      </c>
      <c r="EM40" t="s">
        <v>1998</v>
      </c>
      <c r="EP40" t="s">
        <v>4254</v>
      </c>
      <c r="ER40">
        <v>1</v>
      </c>
      <c r="FH40" s="67"/>
      <c r="FI40" t="s">
        <v>4213</v>
      </c>
      <c r="FJ40">
        <v>0</v>
      </c>
      <c r="FK40">
        <v>0</v>
      </c>
      <c r="FL40">
        <v>0</v>
      </c>
      <c r="FM40">
        <v>0</v>
      </c>
      <c r="FN40">
        <v>0</v>
      </c>
      <c r="FO40">
        <v>0</v>
      </c>
      <c r="FP40">
        <v>0</v>
      </c>
      <c r="FQ40">
        <v>1</v>
      </c>
      <c r="FR40">
        <v>0</v>
      </c>
      <c r="FS40" t="s">
        <v>604</v>
      </c>
      <c r="FT40">
        <v>1</v>
      </c>
      <c r="FU40">
        <v>0</v>
      </c>
      <c r="FV40">
        <v>1</v>
      </c>
      <c r="FW40">
        <v>1</v>
      </c>
      <c r="FX40">
        <v>0</v>
      </c>
      <c r="FY40">
        <v>0</v>
      </c>
      <c r="FZ40">
        <v>0</v>
      </c>
      <c r="GA40">
        <v>0</v>
      </c>
      <c r="GB40">
        <v>0</v>
      </c>
      <c r="GC40">
        <v>0</v>
      </c>
      <c r="GD40">
        <v>0</v>
      </c>
      <c r="GE40">
        <v>0</v>
      </c>
      <c r="GF40">
        <v>0</v>
      </c>
      <c r="GG40">
        <v>0</v>
      </c>
      <c r="GH40">
        <v>0</v>
      </c>
      <c r="GI40" t="s">
        <v>389</v>
      </c>
      <c r="GJ40" t="s">
        <v>351</v>
      </c>
      <c r="GK40" t="s">
        <v>352</v>
      </c>
      <c r="GL40" s="67"/>
      <c r="GM40" t="s">
        <v>448</v>
      </c>
      <c r="GN40">
        <v>0</v>
      </c>
      <c r="GO40">
        <v>1</v>
      </c>
      <c r="GP40">
        <v>0</v>
      </c>
      <c r="GQ40">
        <v>0</v>
      </c>
      <c r="GR40">
        <v>0</v>
      </c>
      <c r="GS40">
        <v>0</v>
      </c>
      <c r="GT40">
        <v>0</v>
      </c>
      <c r="GU40">
        <v>0</v>
      </c>
      <c r="GV40" t="s">
        <v>505</v>
      </c>
      <c r="GW40">
        <v>1</v>
      </c>
      <c r="GX40">
        <v>1</v>
      </c>
      <c r="GY40">
        <v>1</v>
      </c>
      <c r="GZ40">
        <v>1</v>
      </c>
      <c r="HA40">
        <v>1</v>
      </c>
      <c r="HB40">
        <v>1</v>
      </c>
      <c r="HC40">
        <v>0</v>
      </c>
      <c r="HD40">
        <v>0</v>
      </c>
      <c r="HE40">
        <v>0</v>
      </c>
      <c r="HF40">
        <v>0</v>
      </c>
      <c r="HG40">
        <v>0</v>
      </c>
      <c r="HH40">
        <v>0</v>
      </c>
      <c r="HJ40">
        <v>0</v>
      </c>
      <c r="HK40" t="s">
        <v>411</v>
      </c>
      <c r="HL40" t="s">
        <v>351</v>
      </c>
      <c r="HM40" t="s">
        <v>408</v>
      </c>
      <c r="HN40" s="67"/>
      <c r="IO40" s="67"/>
      <c r="IP40" t="s">
        <v>2271</v>
      </c>
      <c r="IQ40">
        <v>1</v>
      </c>
      <c r="IU40" t="s">
        <v>4355</v>
      </c>
      <c r="IW40">
        <v>1</v>
      </c>
      <c r="IX40">
        <v>1</v>
      </c>
      <c r="JI40" t="s">
        <v>1911</v>
      </c>
      <c r="JJ40">
        <v>0</v>
      </c>
      <c r="JK40">
        <v>0</v>
      </c>
      <c r="JL40">
        <v>0</v>
      </c>
      <c r="JM40">
        <v>0</v>
      </c>
      <c r="JN40">
        <v>0</v>
      </c>
      <c r="JO40">
        <v>1</v>
      </c>
      <c r="JP40">
        <v>0</v>
      </c>
      <c r="JQ40" t="s">
        <v>324</v>
      </c>
      <c r="JR40">
        <v>0</v>
      </c>
      <c r="JS40">
        <v>1</v>
      </c>
      <c r="JU40">
        <v>0</v>
      </c>
      <c r="JV40">
        <v>0</v>
      </c>
      <c r="JW40" t="s">
        <v>1934</v>
      </c>
      <c r="JX40">
        <v>0</v>
      </c>
      <c r="JY40">
        <v>1</v>
      </c>
      <c r="JZ40">
        <v>0</v>
      </c>
      <c r="KA40">
        <v>0</v>
      </c>
      <c r="KB40" s="67"/>
      <c r="KC40" t="s">
        <v>1951</v>
      </c>
      <c r="KD40">
        <v>0</v>
      </c>
      <c r="KE40">
        <v>0</v>
      </c>
      <c r="KF40">
        <v>1</v>
      </c>
      <c r="KG40">
        <v>0</v>
      </c>
      <c r="KH40">
        <v>0</v>
      </c>
      <c r="KI40">
        <v>0</v>
      </c>
      <c r="KJ40">
        <v>0</v>
      </c>
      <c r="KK40">
        <v>0</v>
      </c>
      <c r="KL40">
        <v>0</v>
      </c>
      <c r="KM40">
        <v>0</v>
      </c>
      <c r="KN40" t="s">
        <v>1915</v>
      </c>
      <c r="KY40" t="s">
        <v>1902</v>
      </c>
      <c r="KZ40" t="s">
        <v>4374</v>
      </c>
      <c r="LA40">
        <v>0</v>
      </c>
      <c r="LB40">
        <v>0</v>
      </c>
      <c r="LC40">
        <v>0</v>
      </c>
      <c r="LD40">
        <v>0</v>
      </c>
      <c r="LE40">
        <v>0</v>
      </c>
      <c r="LF40">
        <v>0</v>
      </c>
      <c r="LG40">
        <v>1</v>
      </c>
      <c r="LI40">
        <v>0</v>
      </c>
      <c r="LJ40">
        <v>0</v>
      </c>
      <c r="LK40" s="67"/>
      <c r="NC40" t="s">
        <v>2004</v>
      </c>
      <c r="ND40">
        <v>0</v>
      </c>
      <c r="NE40">
        <v>0</v>
      </c>
      <c r="NF40">
        <v>1</v>
      </c>
      <c r="NG40">
        <v>1</v>
      </c>
      <c r="NH40">
        <v>0</v>
      </c>
      <c r="NI40">
        <v>0</v>
      </c>
      <c r="NJ40">
        <v>0</v>
      </c>
      <c r="NK40">
        <v>0</v>
      </c>
      <c r="NL40">
        <v>0</v>
      </c>
      <c r="NM40">
        <v>0</v>
      </c>
      <c r="NN40">
        <v>0</v>
      </c>
      <c r="NP40">
        <v>0</v>
      </c>
      <c r="NQ40" s="67"/>
      <c r="NR40" t="s">
        <v>1915</v>
      </c>
      <c r="NY40" t="s">
        <v>1915</v>
      </c>
      <c r="NZ40" t="s">
        <v>1915</v>
      </c>
      <c r="OA40" t="s">
        <v>1925</v>
      </c>
      <c r="OB40">
        <v>0</v>
      </c>
      <c r="OC40">
        <v>0</v>
      </c>
      <c r="OD40">
        <v>0</v>
      </c>
      <c r="OF40">
        <v>0</v>
      </c>
      <c r="OG40">
        <v>1</v>
      </c>
      <c r="OH40" s="67"/>
      <c r="OI40" t="s">
        <v>2033</v>
      </c>
      <c r="OJ40">
        <v>1</v>
      </c>
      <c r="OK40">
        <v>0</v>
      </c>
      <c r="OL40">
        <v>1</v>
      </c>
      <c r="OM40">
        <v>1</v>
      </c>
      <c r="ON40">
        <v>1</v>
      </c>
      <c r="OO40">
        <v>1</v>
      </c>
      <c r="OP40">
        <v>1</v>
      </c>
      <c r="OQ40">
        <v>0</v>
      </c>
      <c r="OS40">
        <v>0</v>
      </c>
      <c r="OT40">
        <v>0</v>
      </c>
      <c r="OU40" t="s">
        <v>4434</v>
      </c>
      <c r="OZ40">
        <v>1</v>
      </c>
      <c r="PB40">
        <v>1</v>
      </c>
      <c r="PD40">
        <v>1</v>
      </c>
      <c r="PM40" t="s">
        <v>4492</v>
      </c>
      <c r="PP40">
        <v>1</v>
      </c>
    </row>
    <row r="41" spans="1:446" x14ac:dyDescent="0.25">
      <c r="A41" t="s">
        <v>1980</v>
      </c>
      <c r="C41" t="s">
        <v>1963</v>
      </c>
      <c r="D41" s="69" t="s">
        <v>314</v>
      </c>
      <c r="E41" t="s">
        <v>1902</v>
      </c>
      <c r="F41" t="s">
        <v>1990</v>
      </c>
      <c r="G41" t="s">
        <v>1946</v>
      </c>
      <c r="H41" t="s">
        <v>2003</v>
      </c>
      <c r="I41" t="s">
        <v>4585</v>
      </c>
      <c r="J41">
        <v>0</v>
      </c>
      <c r="K41">
        <v>1</v>
      </c>
      <c r="L41" t="s">
        <v>1909</v>
      </c>
      <c r="M41">
        <v>1</v>
      </c>
      <c r="N41">
        <v>0</v>
      </c>
      <c r="O41">
        <v>0</v>
      </c>
      <c r="P41">
        <v>0</v>
      </c>
      <c r="Q41" s="67"/>
      <c r="R41" t="s">
        <v>402</v>
      </c>
      <c r="S41">
        <v>0</v>
      </c>
      <c r="T41">
        <v>1</v>
      </c>
      <c r="U41">
        <v>1</v>
      </c>
      <c r="V41">
        <v>0</v>
      </c>
      <c r="AB41" s="67"/>
      <c r="AC41" t="s">
        <v>339</v>
      </c>
      <c r="AD41">
        <v>1</v>
      </c>
      <c r="AE41">
        <v>0</v>
      </c>
      <c r="AF41">
        <v>0</v>
      </c>
      <c r="AG41">
        <v>0</v>
      </c>
      <c r="AH41">
        <v>0</v>
      </c>
      <c r="AI41">
        <v>0</v>
      </c>
      <c r="AJ41" t="s">
        <v>1977</v>
      </c>
      <c r="AK41" t="s">
        <v>1915</v>
      </c>
      <c r="AL41" s="67"/>
      <c r="AM41" t="s">
        <v>339</v>
      </c>
      <c r="AN41">
        <v>1</v>
      </c>
      <c r="AO41">
        <v>0</v>
      </c>
      <c r="AP41">
        <v>0</v>
      </c>
      <c r="AQ41">
        <v>0</v>
      </c>
      <c r="AR41">
        <v>0</v>
      </c>
      <c r="AS41">
        <v>0</v>
      </c>
      <c r="AT41" t="s">
        <v>1977</v>
      </c>
      <c r="AU41" t="s">
        <v>1915</v>
      </c>
      <c r="AV41" s="67"/>
      <c r="BT41" s="67"/>
      <c r="BU41" t="s">
        <v>384</v>
      </c>
      <c r="BV41">
        <v>1</v>
      </c>
      <c r="BW41">
        <v>0</v>
      </c>
      <c r="BX41">
        <v>0</v>
      </c>
      <c r="BY41">
        <v>0</v>
      </c>
      <c r="BZ41">
        <v>0</v>
      </c>
      <c r="CA41">
        <v>0</v>
      </c>
      <c r="CB41">
        <v>0</v>
      </c>
      <c r="CC41">
        <v>0</v>
      </c>
      <c r="CD41">
        <v>0</v>
      </c>
      <c r="CE41">
        <v>0</v>
      </c>
      <c r="CF41">
        <v>0</v>
      </c>
      <c r="CG41">
        <v>0</v>
      </c>
      <c r="CH41">
        <v>0</v>
      </c>
      <c r="CI41">
        <v>0</v>
      </c>
      <c r="CJ41">
        <v>0</v>
      </c>
      <c r="CK41" t="s">
        <v>1909</v>
      </c>
      <c r="CL41">
        <v>1</v>
      </c>
      <c r="CM41">
        <v>0</v>
      </c>
      <c r="CN41">
        <v>0</v>
      </c>
      <c r="CO41">
        <v>0</v>
      </c>
      <c r="CP41">
        <v>0</v>
      </c>
      <c r="CQ41" t="s">
        <v>865</v>
      </c>
      <c r="CR41">
        <v>1</v>
      </c>
      <c r="CS41">
        <v>0</v>
      </c>
      <c r="CT41">
        <v>0</v>
      </c>
      <c r="CU41">
        <v>0</v>
      </c>
      <c r="CV41">
        <v>1</v>
      </c>
      <c r="CW41">
        <v>0</v>
      </c>
      <c r="CX41">
        <v>0</v>
      </c>
      <c r="CY41">
        <v>0</v>
      </c>
      <c r="CZ41">
        <v>0</v>
      </c>
      <c r="DA41">
        <v>0</v>
      </c>
      <c r="DB41">
        <v>0</v>
      </c>
      <c r="DC41">
        <v>0</v>
      </c>
      <c r="DD41">
        <v>0</v>
      </c>
      <c r="DE41">
        <v>0</v>
      </c>
      <c r="DF41">
        <v>0</v>
      </c>
      <c r="DG41" t="s">
        <v>1909</v>
      </c>
      <c r="DH41">
        <v>1</v>
      </c>
      <c r="DI41">
        <v>0</v>
      </c>
      <c r="DJ41">
        <v>0</v>
      </c>
      <c r="DK41">
        <v>0</v>
      </c>
      <c r="DL41">
        <v>0</v>
      </c>
      <c r="EI41" s="67"/>
      <c r="EJ41" t="s">
        <v>344</v>
      </c>
      <c r="EK41" t="s">
        <v>345</v>
      </c>
      <c r="EL41" t="s">
        <v>423</v>
      </c>
      <c r="EM41" t="s">
        <v>1998</v>
      </c>
      <c r="EP41" t="s">
        <v>4283</v>
      </c>
      <c r="ER41">
        <v>1</v>
      </c>
      <c r="FA41">
        <v>1</v>
      </c>
      <c r="FH41" s="67"/>
      <c r="FI41" t="s">
        <v>868</v>
      </c>
      <c r="FJ41">
        <v>0</v>
      </c>
      <c r="FK41">
        <v>1</v>
      </c>
      <c r="FL41">
        <v>0</v>
      </c>
      <c r="FM41">
        <v>0</v>
      </c>
      <c r="FN41">
        <v>0</v>
      </c>
      <c r="FO41">
        <v>0</v>
      </c>
      <c r="FP41">
        <v>0</v>
      </c>
      <c r="FQ41">
        <v>0</v>
      </c>
      <c r="FR41">
        <v>1</v>
      </c>
      <c r="FS41" t="s">
        <v>871</v>
      </c>
      <c r="FT41">
        <v>1</v>
      </c>
      <c r="FU41">
        <v>0</v>
      </c>
      <c r="FV41">
        <v>1</v>
      </c>
      <c r="FW41">
        <v>1</v>
      </c>
      <c r="FX41">
        <v>1</v>
      </c>
      <c r="FY41">
        <v>1</v>
      </c>
      <c r="FZ41">
        <v>0</v>
      </c>
      <c r="GA41">
        <v>1</v>
      </c>
      <c r="GB41">
        <v>0</v>
      </c>
      <c r="GC41">
        <v>0</v>
      </c>
      <c r="GD41">
        <v>0</v>
      </c>
      <c r="GE41">
        <v>0</v>
      </c>
      <c r="GF41">
        <v>0</v>
      </c>
      <c r="GG41">
        <v>0</v>
      </c>
      <c r="GH41">
        <v>0</v>
      </c>
      <c r="GI41" t="s">
        <v>389</v>
      </c>
      <c r="GJ41" t="s">
        <v>351</v>
      </c>
      <c r="GK41" t="s">
        <v>352</v>
      </c>
      <c r="GL41" s="67"/>
      <c r="GM41" t="s">
        <v>448</v>
      </c>
      <c r="GN41">
        <v>0</v>
      </c>
      <c r="GO41">
        <v>1</v>
      </c>
      <c r="GP41">
        <v>0</v>
      </c>
      <c r="GQ41">
        <v>0</v>
      </c>
      <c r="GR41">
        <v>0</v>
      </c>
      <c r="GS41">
        <v>0</v>
      </c>
      <c r="GT41">
        <v>0</v>
      </c>
      <c r="GU41">
        <v>0</v>
      </c>
      <c r="GV41" t="s">
        <v>873</v>
      </c>
      <c r="GW41">
        <v>1</v>
      </c>
      <c r="GX41">
        <v>0</v>
      </c>
      <c r="GY41">
        <v>1</v>
      </c>
      <c r="GZ41">
        <v>1</v>
      </c>
      <c r="HA41">
        <v>0</v>
      </c>
      <c r="HB41">
        <v>1</v>
      </c>
      <c r="HC41">
        <v>0</v>
      </c>
      <c r="HD41">
        <v>0</v>
      </c>
      <c r="HE41">
        <v>0</v>
      </c>
      <c r="HF41">
        <v>1</v>
      </c>
      <c r="HG41">
        <v>1</v>
      </c>
      <c r="HH41">
        <v>0</v>
      </c>
      <c r="HJ41">
        <v>0</v>
      </c>
      <c r="HK41" t="s">
        <v>427</v>
      </c>
      <c r="HL41" t="s">
        <v>447</v>
      </c>
      <c r="HM41" t="s">
        <v>408</v>
      </c>
      <c r="HN41" s="67"/>
      <c r="IO41" s="67"/>
      <c r="IP41" t="s">
        <v>2271</v>
      </c>
      <c r="IQ41">
        <v>1</v>
      </c>
      <c r="IU41" t="s">
        <v>4355</v>
      </c>
      <c r="IW41">
        <v>1</v>
      </c>
      <c r="IX41">
        <v>1</v>
      </c>
      <c r="JI41" t="s">
        <v>2034</v>
      </c>
      <c r="JJ41">
        <v>1</v>
      </c>
      <c r="JK41">
        <v>0</v>
      </c>
      <c r="JL41">
        <v>0</v>
      </c>
      <c r="JM41">
        <v>0</v>
      </c>
      <c r="JN41">
        <v>0</v>
      </c>
      <c r="JO41">
        <v>1</v>
      </c>
      <c r="JP41">
        <v>0</v>
      </c>
      <c r="JQ41" t="s">
        <v>324</v>
      </c>
      <c r="JR41">
        <v>0</v>
      </c>
      <c r="JS41">
        <v>1</v>
      </c>
      <c r="JU41">
        <v>0</v>
      </c>
      <c r="JV41">
        <v>0</v>
      </c>
      <c r="JW41" t="s">
        <v>1934</v>
      </c>
      <c r="JX41">
        <v>0</v>
      </c>
      <c r="JY41">
        <v>1</v>
      </c>
      <c r="JZ41">
        <v>0</v>
      </c>
      <c r="KA41">
        <v>0</v>
      </c>
      <c r="KB41" s="67"/>
      <c r="KC41" t="s">
        <v>1935</v>
      </c>
      <c r="KD41">
        <v>0</v>
      </c>
      <c r="KE41">
        <v>0</v>
      </c>
      <c r="KF41">
        <v>1</v>
      </c>
      <c r="KG41">
        <v>1</v>
      </c>
      <c r="KH41">
        <v>0</v>
      </c>
      <c r="KI41">
        <v>0</v>
      </c>
      <c r="KJ41">
        <v>0</v>
      </c>
      <c r="KK41">
        <v>0</v>
      </c>
      <c r="KL41">
        <v>0</v>
      </c>
      <c r="KM41">
        <v>0</v>
      </c>
      <c r="KN41" t="s">
        <v>1915</v>
      </c>
      <c r="KY41" t="s">
        <v>1902</v>
      </c>
      <c r="KZ41" t="s">
        <v>1928</v>
      </c>
      <c r="LA41">
        <v>1</v>
      </c>
      <c r="LB41">
        <v>0</v>
      </c>
      <c r="LC41">
        <v>0</v>
      </c>
      <c r="LD41">
        <v>0</v>
      </c>
      <c r="LE41">
        <v>0</v>
      </c>
      <c r="LF41">
        <v>0</v>
      </c>
      <c r="LI41">
        <v>0</v>
      </c>
      <c r="LJ41">
        <v>0</v>
      </c>
      <c r="LK41" s="67"/>
      <c r="NC41" t="s">
        <v>1925</v>
      </c>
      <c r="ND41">
        <v>0</v>
      </c>
      <c r="NE41">
        <v>0</v>
      </c>
      <c r="NF41">
        <v>0</v>
      </c>
      <c r="NG41">
        <v>0</v>
      </c>
      <c r="NH41">
        <v>0</v>
      </c>
      <c r="NI41">
        <v>0</v>
      </c>
      <c r="NJ41">
        <v>0</v>
      </c>
      <c r="NK41">
        <v>0</v>
      </c>
      <c r="NL41">
        <v>0</v>
      </c>
      <c r="NM41">
        <v>0</v>
      </c>
      <c r="NN41">
        <v>0</v>
      </c>
      <c r="NP41">
        <v>0</v>
      </c>
      <c r="NQ41" s="67"/>
      <c r="NR41" t="s">
        <v>1915</v>
      </c>
      <c r="NY41" t="s">
        <v>1915</v>
      </c>
      <c r="NZ41" t="s">
        <v>1915</v>
      </c>
      <c r="OB41">
        <v>0</v>
      </c>
      <c r="OC41">
        <v>0</v>
      </c>
      <c r="OD41">
        <v>0</v>
      </c>
      <c r="OF41">
        <v>0</v>
      </c>
      <c r="OG41">
        <v>0</v>
      </c>
      <c r="OH41" s="67"/>
      <c r="OI41" t="s">
        <v>2035</v>
      </c>
      <c r="OJ41">
        <v>1</v>
      </c>
      <c r="OK41">
        <v>0</v>
      </c>
      <c r="OL41">
        <v>1</v>
      </c>
      <c r="OM41">
        <v>0</v>
      </c>
      <c r="ON41">
        <v>0</v>
      </c>
      <c r="OO41">
        <v>1</v>
      </c>
      <c r="OP41">
        <v>0</v>
      </c>
      <c r="OQ41">
        <v>0</v>
      </c>
      <c r="OS41">
        <v>0</v>
      </c>
      <c r="OT41">
        <v>0</v>
      </c>
      <c r="OU41" t="s">
        <v>4424</v>
      </c>
      <c r="OX41">
        <v>1</v>
      </c>
      <c r="PM41" t="s">
        <v>4506</v>
      </c>
      <c r="PS41">
        <v>1</v>
      </c>
      <c r="PW41">
        <v>1</v>
      </c>
    </row>
    <row r="42" spans="1:446" x14ac:dyDescent="0.25">
      <c r="A42" t="s">
        <v>1980</v>
      </c>
      <c r="C42" t="s">
        <v>1904</v>
      </c>
      <c r="D42" s="69" t="s">
        <v>314</v>
      </c>
      <c r="E42" t="s">
        <v>1902</v>
      </c>
      <c r="F42" t="s">
        <v>382</v>
      </c>
      <c r="G42" t="s">
        <v>1907</v>
      </c>
      <c r="H42" t="s">
        <v>531</v>
      </c>
      <c r="I42" t="s">
        <v>4586</v>
      </c>
      <c r="J42">
        <v>0</v>
      </c>
      <c r="K42">
        <v>5</v>
      </c>
      <c r="L42" t="s">
        <v>1909</v>
      </c>
      <c r="M42">
        <v>1</v>
      </c>
      <c r="N42">
        <v>0</v>
      </c>
      <c r="O42">
        <v>0</v>
      </c>
      <c r="P42">
        <v>0</v>
      </c>
      <c r="Q42" s="67"/>
      <c r="R42" t="s">
        <v>319</v>
      </c>
      <c r="S42">
        <v>0</v>
      </c>
      <c r="T42">
        <v>1</v>
      </c>
      <c r="U42">
        <v>0</v>
      </c>
      <c r="V42">
        <v>0</v>
      </c>
      <c r="AB42" s="67"/>
      <c r="AC42" t="s">
        <v>339</v>
      </c>
      <c r="AD42">
        <v>1</v>
      </c>
      <c r="AE42">
        <v>0</v>
      </c>
      <c r="AF42">
        <v>0</v>
      </c>
      <c r="AG42">
        <v>0</v>
      </c>
      <c r="AH42">
        <v>0</v>
      </c>
      <c r="AI42">
        <v>0</v>
      </c>
      <c r="AJ42" t="s">
        <v>1977</v>
      </c>
      <c r="AK42" t="s">
        <v>1915</v>
      </c>
      <c r="AL42" s="67"/>
      <c r="AV42" s="67"/>
      <c r="BT42" s="67"/>
      <c r="BU42" t="s">
        <v>384</v>
      </c>
      <c r="BV42">
        <v>1</v>
      </c>
      <c r="BW42">
        <v>0</v>
      </c>
      <c r="BX42">
        <v>0</v>
      </c>
      <c r="BY42">
        <v>0</v>
      </c>
      <c r="BZ42">
        <v>0</v>
      </c>
      <c r="CA42">
        <v>0</v>
      </c>
      <c r="CB42">
        <v>0</v>
      </c>
      <c r="CC42">
        <v>0</v>
      </c>
      <c r="CD42">
        <v>0</v>
      </c>
      <c r="CE42">
        <v>0</v>
      </c>
      <c r="CF42">
        <v>0</v>
      </c>
      <c r="CG42">
        <v>0</v>
      </c>
      <c r="CH42">
        <v>0</v>
      </c>
      <c r="CI42">
        <v>0</v>
      </c>
      <c r="CJ42">
        <v>0</v>
      </c>
      <c r="CK42" t="s">
        <v>1909</v>
      </c>
      <c r="CL42">
        <v>1</v>
      </c>
      <c r="CM42">
        <v>0</v>
      </c>
      <c r="CN42">
        <v>0</v>
      </c>
      <c r="CO42">
        <v>0</v>
      </c>
      <c r="CP42">
        <v>0</v>
      </c>
      <c r="EI42" s="67"/>
      <c r="EJ42" t="s">
        <v>423</v>
      </c>
      <c r="EK42" t="s">
        <v>345</v>
      </c>
      <c r="EL42" t="s">
        <v>423</v>
      </c>
      <c r="EP42" t="s">
        <v>4203</v>
      </c>
      <c r="EQ42">
        <v>1</v>
      </c>
      <c r="FH42" s="67"/>
      <c r="FI42" t="s">
        <v>4209</v>
      </c>
      <c r="FJ42">
        <v>0</v>
      </c>
      <c r="FK42">
        <v>0</v>
      </c>
      <c r="FL42">
        <v>0</v>
      </c>
      <c r="FM42">
        <v>0</v>
      </c>
      <c r="FN42">
        <v>0</v>
      </c>
      <c r="FO42">
        <v>0</v>
      </c>
      <c r="FP42">
        <v>1</v>
      </c>
      <c r="FQ42">
        <v>0</v>
      </c>
      <c r="FR42">
        <v>0</v>
      </c>
      <c r="FS42" t="s">
        <v>4224</v>
      </c>
      <c r="FT42">
        <v>0</v>
      </c>
      <c r="FU42">
        <v>0</v>
      </c>
      <c r="FV42">
        <v>0</v>
      </c>
      <c r="FW42">
        <v>0</v>
      </c>
      <c r="FX42">
        <v>0</v>
      </c>
      <c r="FY42">
        <v>0</v>
      </c>
      <c r="FZ42">
        <v>0</v>
      </c>
      <c r="GA42">
        <v>0</v>
      </c>
      <c r="GB42">
        <v>0</v>
      </c>
      <c r="GC42">
        <v>0</v>
      </c>
      <c r="GD42">
        <v>0</v>
      </c>
      <c r="GE42">
        <v>0</v>
      </c>
      <c r="GF42">
        <v>1</v>
      </c>
      <c r="GG42">
        <v>0</v>
      </c>
      <c r="GH42">
        <v>0</v>
      </c>
      <c r="GI42" t="s">
        <v>389</v>
      </c>
      <c r="GK42" t="s">
        <v>352</v>
      </c>
      <c r="GL42" s="67"/>
      <c r="HN42" s="67"/>
      <c r="IO42" s="67"/>
      <c r="IP42" t="s">
        <v>355</v>
      </c>
      <c r="IT42">
        <v>1</v>
      </c>
      <c r="IU42" t="s">
        <v>355</v>
      </c>
      <c r="JA42">
        <v>1</v>
      </c>
      <c r="JB42" t="s">
        <v>355</v>
      </c>
      <c r="JH42">
        <v>1</v>
      </c>
      <c r="JI42" t="s">
        <v>355</v>
      </c>
      <c r="JJ42">
        <v>0</v>
      </c>
      <c r="JK42">
        <v>0</v>
      </c>
      <c r="JL42">
        <v>0</v>
      </c>
      <c r="JM42">
        <v>0</v>
      </c>
      <c r="JN42">
        <v>0</v>
      </c>
      <c r="JO42">
        <v>0</v>
      </c>
      <c r="JP42">
        <v>1</v>
      </c>
      <c r="JQ42" t="s">
        <v>355</v>
      </c>
      <c r="JR42">
        <v>0</v>
      </c>
      <c r="JS42">
        <v>0</v>
      </c>
      <c r="JU42">
        <v>0</v>
      </c>
      <c r="JV42">
        <v>1</v>
      </c>
      <c r="JW42" t="s">
        <v>1913</v>
      </c>
      <c r="JX42">
        <v>1</v>
      </c>
      <c r="JY42">
        <v>0</v>
      </c>
      <c r="JZ42">
        <v>0</v>
      </c>
      <c r="KA42">
        <v>0</v>
      </c>
      <c r="KB42" s="67"/>
      <c r="KC42" t="s">
        <v>2008</v>
      </c>
      <c r="KD42">
        <v>0</v>
      </c>
      <c r="KE42">
        <v>0</v>
      </c>
      <c r="KF42">
        <v>0</v>
      </c>
      <c r="KG42">
        <v>0</v>
      </c>
      <c r="KH42">
        <v>0</v>
      </c>
      <c r="KI42">
        <v>0</v>
      </c>
      <c r="KJ42">
        <v>1</v>
      </c>
      <c r="KK42">
        <v>0</v>
      </c>
      <c r="KL42">
        <v>1</v>
      </c>
      <c r="KM42">
        <v>0</v>
      </c>
      <c r="KN42" t="s">
        <v>1915</v>
      </c>
      <c r="KY42" t="s">
        <v>1902</v>
      </c>
      <c r="KZ42" t="s">
        <v>4382</v>
      </c>
      <c r="LA42">
        <v>0</v>
      </c>
      <c r="LB42">
        <v>0</v>
      </c>
      <c r="LC42">
        <v>0</v>
      </c>
      <c r="LD42">
        <v>0</v>
      </c>
      <c r="LE42">
        <v>0</v>
      </c>
      <c r="LF42">
        <v>0</v>
      </c>
      <c r="LG42">
        <v>0</v>
      </c>
      <c r="LH42">
        <v>1</v>
      </c>
      <c r="LI42">
        <v>0</v>
      </c>
      <c r="LJ42">
        <v>0</v>
      </c>
      <c r="LK42" s="67"/>
      <c r="NC42" t="s">
        <v>1925</v>
      </c>
      <c r="ND42">
        <v>0</v>
      </c>
      <c r="NE42">
        <v>0</v>
      </c>
      <c r="NF42">
        <v>0</v>
      </c>
      <c r="NG42">
        <v>0</v>
      </c>
      <c r="NH42">
        <v>0</v>
      </c>
      <c r="NI42">
        <v>0</v>
      </c>
      <c r="NJ42">
        <v>0</v>
      </c>
      <c r="NK42">
        <v>0</v>
      </c>
      <c r="NL42">
        <v>0</v>
      </c>
      <c r="NM42">
        <v>0</v>
      </c>
      <c r="NN42">
        <v>0</v>
      </c>
      <c r="NP42">
        <v>0</v>
      </c>
      <c r="NQ42" s="67"/>
      <c r="NR42" t="s">
        <v>1915</v>
      </c>
      <c r="NY42" t="s">
        <v>1915</v>
      </c>
      <c r="NZ42" t="s">
        <v>1915</v>
      </c>
      <c r="OB42">
        <v>0</v>
      </c>
      <c r="OC42">
        <v>0</v>
      </c>
      <c r="OD42">
        <v>0</v>
      </c>
      <c r="OF42">
        <v>0</v>
      </c>
      <c r="OG42">
        <v>0</v>
      </c>
      <c r="OH42" s="67"/>
      <c r="OI42" t="s">
        <v>3221</v>
      </c>
      <c r="OJ42">
        <v>1</v>
      </c>
      <c r="OK42">
        <v>0</v>
      </c>
      <c r="OL42">
        <v>1</v>
      </c>
      <c r="OM42">
        <v>0</v>
      </c>
      <c r="ON42">
        <v>0</v>
      </c>
      <c r="OO42">
        <v>0</v>
      </c>
      <c r="OP42">
        <v>0</v>
      </c>
      <c r="OQ42">
        <v>0</v>
      </c>
      <c r="OS42">
        <v>0</v>
      </c>
      <c r="OT42">
        <v>0</v>
      </c>
      <c r="OU42" t="s">
        <v>4427</v>
      </c>
      <c r="OV42">
        <v>1</v>
      </c>
      <c r="PM42" t="s">
        <v>4507</v>
      </c>
      <c r="PP42">
        <v>1</v>
      </c>
      <c r="PQ42">
        <v>1</v>
      </c>
    </row>
    <row r="43" spans="1:446" x14ac:dyDescent="0.25">
      <c r="A43" t="s">
        <v>1980</v>
      </c>
      <c r="C43" t="s">
        <v>1963</v>
      </c>
      <c r="D43" s="69" t="s">
        <v>314</v>
      </c>
      <c r="E43" t="s">
        <v>1902</v>
      </c>
      <c r="F43" t="s">
        <v>1990</v>
      </c>
      <c r="G43" t="s">
        <v>1946</v>
      </c>
      <c r="H43" t="s">
        <v>531</v>
      </c>
      <c r="I43" t="s">
        <v>4585</v>
      </c>
      <c r="J43">
        <v>0</v>
      </c>
      <c r="K43">
        <v>2</v>
      </c>
      <c r="L43" t="s">
        <v>1909</v>
      </c>
      <c r="M43">
        <v>1</v>
      </c>
      <c r="N43">
        <v>0</v>
      </c>
      <c r="O43">
        <v>0</v>
      </c>
      <c r="P43">
        <v>0</v>
      </c>
      <c r="Q43" s="67"/>
      <c r="R43" t="s">
        <v>319</v>
      </c>
      <c r="S43">
        <v>0</v>
      </c>
      <c r="T43">
        <v>1</v>
      </c>
      <c r="U43">
        <v>0</v>
      </c>
      <c r="V43">
        <v>0</v>
      </c>
      <c r="AB43" s="67"/>
      <c r="AC43" t="s">
        <v>339</v>
      </c>
      <c r="AD43">
        <v>1</v>
      </c>
      <c r="AE43">
        <v>0</v>
      </c>
      <c r="AF43">
        <v>0</v>
      </c>
      <c r="AG43">
        <v>0</v>
      </c>
      <c r="AH43">
        <v>0</v>
      </c>
      <c r="AI43">
        <v>0</v>
      </c>
      <c r="AJ43" t="s">
        <v>1977</v>
      </c>
      <c r="AK43" t="s">
        <v>1915</v>
      </c>
      <c r="AL43" s="67"/>
      <c r="AV43" s="67"/>
      <c r="BT43" s="67"/>
      <c r="EI43" s="67"/>
      <c r="EJ43" t="s">
        <v>344</v>
      </c>
      <c r="EK43" t="s">
        <v>345</v>
      </c>
      <c r="EL43" t="s">
        <v>423</v>
      </c>
      <c r="EP43" t="s">
        <v>355</v>
      </c>
      <c r="FG43">
        <v>1</v>
      </c>
      <c r="FH43" s="67"/>
      <c r="GL43" s="67"/>
      <c r="HN43" s="67"/>
      <c r="IO43" s="67"/>
      <c r="JI43" t="s">
        <v>2273</v>
      </c>
      <c r="JJ43">
        <v>0</v>
      </c>
      <c r="JK43">
        <v>0</v>
      </c>
      <c r="JL43">
        <v>0</v>
      </c>
      <c r="JM43">
        <v>0</v>
      </c>
      <c r="JN43">
        <v>1</v>
      </c>
      <c r="JO43">
        <v>0</v>
      </c>
      <c r="JP43">
        <v>0</v>
      </c>
      <c r="JW43" t="s">
        <v>1913</v>
      </c>
      <c r="JX43">
        <v>1</v>
      </c>
      <c r="JY43">
        <v>0</v>
      </c>
      <c r="JZ43">
        <v>0</v>
      </c>
      <c r="KA43">
        <v>0</v>
      </c>
      <c r="KB43" s="67"/>
      <c r="LK43" s="67"/>
      <c r="LL43" t="s">
        <v>4383</v>
      </c>
      <c r="LM43">
        <v>0</v>
      </c>
      <c r="LN43">
        <v>0</v>
      </c>
      <c r="LO43">
        <v>0</v>
      </c>
      <c r="LP43">
        <v>0</v>
      </c>
      <c r="LQ43">
        <v>0</v>
      </c>
      <c r="LR43">
        <v>0</v>
      </c>
      <c r="LS43">
        <v>0</v>
      </c>
      <c r="LT43">
        <v>0</v>
      </c>
      <c r="LU43">
        <v>0</v>
      </c>
      <c r="LV43">
        <v>1</v>
      </c>
      <c r="LX43">
        <v>0</v>
      </c>
      <c r="ML43" t="s">
        <v>1915</v>
      </c>
      <c r="MM43" t="s">
        <v>2036</v>
      </c>
      <c r="MN43">
        <v>0</v>
      </c>
      <c r="MO43">
        <v>1</v>
      </c>
      <c r="MP43">
        <v>0</v>
      </c>
      <c r="MQ43">
        <v>1</v>
      </c>
      <c r="MR43">
        <v>0</v>
      </c>
      <c r="MS43">
        <v>0</v>
      </c>
      <c r="MT43">
        <v>0</v>
      </c>
      <c r="MU43" t="s">
        <v>2037</v>
      </c>
      <c r="MV43">
        <v>0</v>
      </c>
      <c r="MW43">
        <v>1</v>
      </c>
      <c r="MX43">
        <v>0</v>
      </c>
      <c r="MY43">
        <v>0</v>
      </c>
      <c r="MZ43">
        <v>0</v>
      </c>
      <c r="NA43">
        <v>0</v>
      </c>
      <c r="NB43">
        <v>0</v>
      </c>
      <c r="NC43" t="s">
        <v>2001</v>
      </c>
      <c r="ND43">
        <v>0</v>
      </c>
      <c r="NE43">
        <v>1</v>
      </c>
      <c r="NF43">
        <v>1</v>
      </c>
      <c r="NG43">
        <v>1</v>
      </c>
      <c r="NH43">
        <v>0</v>
      </c>
      <c r="NI43">
        <v>0</v>
      </c>
      <c r="NJ43">
        <v>0</v>
      </c>
      <c r="NK43">
        <v>0</v>
      </c>
      <c r="NL43">
        <v>0</v>
      </c>
      <c r="NM43">
        <v>0</v>
      </c>
      <c r="NN43">
        <v>0</v>
      </c>
      <c r="NP43">
        <v>0</v>
      </c>
      <c r="NQ43" s="67"/>
      <c r="NR43" t="s">
        <v>1915</v>
      </c>
      <c r="NY43" t="s">
        <v>1915</v>
      </c>
      <c r="NZ43" t="s">
        <v>1902</v>
      </c>
      <c r="OH43" s="67"/>
      <c r="OI43" t="s">
        <v>4414</v>
      </c>
      <c r="OJ43">
        <v>0</v>
      </c>
      <c r="OK43">
        <v>1</v>
      </c>
      <c r="OL43">
        <v>1</v>
      </c>
      <c r="OM43">
        <v>0</v>
      </c>
      <c r="ON43">
        <v>1</v>
      </c>
      <c r="OO43">
        <v>1</v>
      </c>
      <c r="OP43">
        <v>1</v>
      </c>
      <c r="OQ43">
        <v>0</v>
      </c>
      <c r="OS43">
        <v>0</v>
      </c>
      <c r="OT43">
        <v>0</v>
      </c>
      <c r="OU43" t="s">
        <v>4435</v>
      </c>
      <c r="PB43">
        <v>1</v>
      </c>
      <c r="PM43" t="s">
        <v>4493</v>
      </c>
      <c r="PP43">
        <v>1</v>
      </c>
    </row>
    <row r="44" spans="1:446" x14ac:dyDescent="0.25">
      <c r="A44" t="s">
        <v>1980</v>
      </c>
      <c r="C44" t="s">
        <v>1963</v>
      </c>
      <c r="D44" s="68" t="s">
        <v>681</v>
      </c>
      <c r="E44" t="s">
        <v>1902</v>
      </c>
      <c r="F44" t="s">
        <v>1990</v>
      </c>
      <c r="G44" t="s">
        <v>1907</v>
      </c>
      <c r="H44" t="s">
        <v>2003</v>
      </c>
      <c r="I44" t="s">
        <v>4585</v>
      </c>
      <c r="J44">
        <v>0</v>
      </c>
      <c r="K44">
        <v>3</v>
      </c>
      <c r="L44" t="s">
        <v>1909</v>
      </c>
      <c r="M44">
        <v>1</v>
      </c>
      <c r="N44">
        <v>0</v>
      </c>
      <c r="O44">
        <v>0</v>
      </c>
      <c r="P44">
        <v>0</v>
      </c>
      <c r="Q44" s="67"/>
      <c r="R44" t="s">
        <v>1909</v>
      </c>
      <c r="S44">
        <v>1</v>
      </c>
      <c r="T44">
        <v>0</v>
      </c>
      <c r="U44">
        <v>0</v>
      </c>
      <c r="V44">
        <v>0</v>
      </c>
      <c r="W44" t="s">
        <v>402</v>
      </c>
      <c r="X44">
        <v>1</v>
      </c>
      <c r="Y44">
        <v>1</v>
      </c>
      <c r="Z44">
        <v>0</v>
      </c>
      <c r="AA44">
        <v>0</v>
      </c>
      <c r="AB44" s="67"/>
      <c r="AL44" s="67"/>
      <c r="AV44" s="67"/>
      <c r="BT44" s="67"/>
      <c r="EI44" s="67"/>
      <c r="EL44" t="s">
        <v>423</v>
      </c>
      <c r="EP44" t="s">
        <v>4200</v>
      </c>
      <c r="ET44">
        <v>1</v>
      </c>
      <c r="FH44" s="67"/>
      <c r="GL44" s="67"/>
      <c r="HN44" s="67"/>
      <c r="IO44" s="67"/>
      <c r="JI44" t="s">
        <v>2273</v>
      </c>
      <c r="JJ44">
        <v>0</v>
      </c>
      <c r="JK44">
        <v>0</v>
      </c>
      <c r="JL44">
        <v>0</v>
      </c>
      <c r="JM44">
        <v>0</v>
      </c>
      <c r="JN44">
        <v>1</v>
      </c>
      <c r="JO44">
        <v>0</v>
      </c>
      <c r="JP44">
        <v>0</v>
      </c>
      <c r="JW44" t="s">
        <v>1913</v>
      </c>
      <c r="JX44">
        <v>1</v>
      </c>
      <c r="JY44">
        <v>0</v>
      </c>
      <c r="JZ44">
        <v>0</v>
      </c>
      <c r="KA44">
        <v>0</v>
      </c>
      <c r="KB44" s="67"/>
      <c r="LK44" s="67"/>
      <c r="LL44" t="s">
        <v>4394</v>
      </c>
      <c r="LM44">
        <v>0</v>
      </c>
      <c r="LN44">
        <v>0</v>
      </c>
      <c r="LO44">
        <v>0</v>
      </c>
      <c r="LP44">
        <v>0</v>
      </c>
      <c r="LQ44">
        <v>1</v>
      </c>
      <c r="LR44">
        <v>0</v>
      </c>
      <c r="LS44">
        <v>0</v>
      </c>
      <c r="LT44">
        <v>0</v>
      </c>
      <c r="LU44">
        <v>0</v>
      </c>
      <c r="LV44">
        <v>1</v>
      </c>
      <c r="LX44">
        <v>0</v>
      </c>
      <c r="ML44" t="s">
        <v>1915</v>
      </c>
      <c r="MM44" t="s">
        <v>1909</v>
      </c>
      <c r="MN44">
        <v>0</v>
      </c>
      <c r="MO44">
        <v>0</v>
      </c>
      <c r="MP44">
        <v>0</v>
      </c>
      <c r="MQ44">
        <v>0</v>
      </c>
      <c r="MR44">
        <v>0</v>
      </c>
      <c r="MS44">
        <v>1</v>
      </c>
      <c r="MT44">
        <v>0</v>
      </c>
      <c r="NC44" t="s">
        <v>2038</v>
      </c>
      <c r="ND44">
        <v>0</v>
      </c>
      <c r="NE44">
        <v>1</v>
      </c>
      <c r="NF44">
        <v>1</v>
      </c>
      <c r="NG44">
        <v>1</v>
      </c>
      <c r="NH44">
        <v>0</v>
      </c>
      <c r="NI44">
        <v>1</v>
      </c>
      <c r="NJ44">
        <v>1</v>
      </c>
      <c r="NK44">
        <v>1</v>
      </c>
      <c r="NL44">
        <v>1</v>
      </c>
      <c r="NM44">
        <v>1</v>
      </c>
      <c r="NN44">
        <v>1</v>
      </c>
      <c r="NP44">
        <v>0</v>
      </c>
      <c r="NQ44" s="67"/>
      <c r="NR44" t="s">
        <v>1902</v>
      </c>
      <c r="NS44" t="s">
        <v>2039</v>
      </c>
      <c r="NT44">
        <v>1</v>
      </c>
      <c r="NU44">
        <v>0</v>
      </c>
      <c r="NV44">
        <v>0</v>
      </c>
      <c r="NW44">
        <v>0</v>
      </c>
      <c r="NX44">
        <v>0</v>
      </c>
      <c r="NY44" t="s">
        <v>1915</v>
      </c>
      <c r="NZ44" t="s">
        <v>1915</v>
      </c>
      <c r="OB44">
        <v>0</v>
      </c>
      <c r="OC44">
        <v>0</v>
      </c>
      <c r="OD44">
        <v>0</v>
      </c>
      <c r="OF44">
        <v>0</v>
      </c>
      <c r="OG44">
        <v>0</v>
      </c>
      <c r="OH44" s="67"/>
      <c r="OI44" t="s">
        <v>4414</v>
      </c>
      <c r="OJ44">
        <v>1</v>
      </c>
      <c r="OK44">
        <v>1</v>
      </c>
      <c r="OL44">
        <v>0</v>
      </c>
      <c r="OM44">
        <v>1</v>
      </c>
      <c r="ON44">
        <v>0</v>
      </c>
      <c r="OO44">
        <v>1</v>
      </c>
      <c r="OP44">
        <v>1</v>
      </c>
      <c r="OQ44">
        <v>0</v>
      </c>
      <c r="OS44">
        <v>0</v>
      </c>
      <c r="OT44">
        <v>0</v>
      </c>
      <c r="OU44" t="s">
        <v>4435</v>
      </c>
      <c r="PB44">
        <v>1</v>
      </c>
      <c r="PM44" t="s">
        <v>355</v>
      </c>
      <c r="QD44">
        <v>1</v>
      </c>
    </row>
    <row r="45" spans="1:446" x14ac:dyDescent="0.25">
      <c r="A45" t="s">
        <v>1980</v>
      </c>
      <c r="C45" t="s">
        <v>1904</v>
      </c>
      <c r="D45" s="68" t="s">
        <v>681</v>
      </c>
      <c r="E45" t="s">
        <v>1902</v>
      </c>
      <c r="F45" t="s">
        <v>315</v>
      </c>
      <c r="G45" t="s">
        <v>1946</v>
      </c>
      <c r="H45" t="s">
        <v>531</v>
      </c>
      <c r="I45" t="s">
        <v>4585</v>
      </c>
      <c r="J45">
        <v>0</v>
      </c>
      <c r="K45">
        <v>1</v>
      </c>
      <c r="L45" t="s">
        <v>1909</v>
      </c>
      <c r="M45">
        <v>1</v>
      </c>
      <c r="N45">
        <v>0</v>
      </c>
      <c r="O45">
        <v>0</v>
      </c>
      <c r="P45">
        <v>0</v>
      </c>
      <c r="Q45" s="67"/>
      <c r="R45" t="s">
        <v>1909</v>
      </c>
      <c r="S45">
        <v>1</v>
      </c>
      <c r="T45">
        <v>0</v>
      </c>
      <c r="U45">
        <v>0</v>
      </c>
      <c r="V45">
        <v>0</v>
      </c>
      <c r="W45" t="s">
        <v>582</v>
      </c>
      <c r="X45">
        <v>0</v>
      </c>
      <c r="Y45">
        <v>1</v>
      </c>
      <c r="Z45">
        <v>0</v>
      </c>
      <c r="AA45">
        <v>0</v>
      </c>
      <c r="AB45" s="67"/>
      <c r="AL45" s="67"/>
      <c r="AV45" s="67"/>
      <c r="BT45" s="67"/>
      <c r="EI45" s="67"/>
      <c r="EL45" t="s">
        <v>423</v>
      </c>
      <c r="EP45" t="s">
        <v>4256</v>
      </c>
      <c r="ER45">
        <v>1</v>
      </c>
      <c r="EY45">
        <v>1</v>
      </c>
      <c r="FH45" s="67"/>
      <c r="GL45" s="67"/>
      <c r="HN45" s="67"/>
      <c r="IO45" s="67"/>
      <c r="JI45" t="s">
        <v>2273</v>
      </c>
      <c r="JJ45">
        <v>0</v>
      </c>
      <c r="JK45">
        <v>0</v>
      </c>
      <c r="JL45">
        <v>0</v>
      </c>
      <c r="JM45">
        <v>0</v>
      </c>
      <c r="JN45">
        <v>1</v>
      </c>
      <c r="JO45">
        <v>0</v>
      </c>
      <c r="JP45">
        <v>0</v>
      </c>
      <c r="JW45" t="s">
        <v>1973</v>
      </c>
      <c r="JX45">
        <v>1</v>
      </c>
      <c r="JY45">
        <v>1</v>
      </c>
      <c r="JZ45">
        <v>0</v>
      </c>
      <c r="KA45">
        <v>0</v>
      </c>
      <c r="KB45" s="67"/>
      <c r="LK45" s="67"/>
      <c r="LL45" t="s">
        <v>4383</v>
      </c>
      <c r="LM45">
        <v>0</v>
      </c>
      <c r="LN45">
        <v>0</v>
      </c>
      <c r="LO45">
        <v>0</v>
      </c>
      <c r="LP45">
        <v>0</v>
      </c>
      <c r="LQ45">
        <v>0</v>
      </c>
      <c r="LR45">
        <v>0</v>
      </c>
      <c r="LS45">
        <v>0</v>
      </c>
      <c r="LT45">
        <v>0</v>
      </c>
      <c r="LU45">
        <v>0</v>
      </c>
      <c r="LV45">
        <v>1</v>
      </c>
      <c r="LX45">
        <v>0</v>
      </c>
      <c r="ML45" t="s">
        <v>844</v>
      </c>
      <c r="MM45" t="s">
        <v>2040</v>
      </c>
      <c r="MN45">
        <v>0</v>
      </c>
      <c r="MO45">
        <v>1</v>
      </c>
      <c r="MP45">
        <v>0</v>
      </c>
      <c r="MQ45">
        <v>0</v>
      </c>
      <c r="MR45">
        <v>1</v>
      </c>
      <c r="MS45">
        <v>0</v>
      </c>
      <c r="MT45">
        <v>0</v>
      </c>
      <c r="MU45" t="s">
        <v>1909</v>
      </c>
      <c r="MV45">
        <v>0</v>
      </c>
      <c r="MW45">
        <v>0</v>
      </c>
      <c r="MX45">
        <v>0</v>
      </c>
      <c r="MY45">
        <v>0</v>
      </c>
      <c r="MZ45">
        <v>0</v>
      </c>
      <c r="NA45">
        <v>1</v>
      </c>
      <c r="NB45">
        <v>0</v>
      </c>
      <c r="NC45" t="s">
        <v>1925</v>
      </c>
      <c r="ND45">
        <v>0</v>
      </c>
      <c r="NE45">
        <v>0</v>
      </c>
      <c r="NF45">
        <v>0</v>
      </c>
      <c r="NG45">
        <v>0</v>
      </c>
      <c r="NH45">
        <v>0</v>
      </c>
      <c r="NI45">
        <v>0</v>
      </c>
      <c r="NJ45">
        <v>0</v>
      </c>
      <c r="NK45">
        <v>0</v>
      </c>
      <c r="NL45">
        <v>0</v>
      </c>
      <c r="NM45">
        <v>0</v>
      </c>
      <c r="NN45">
        <v>0</v>
      </c>
      <c r="NP45">
        <v>0</v>
      </c>
      <c r="NQ45" s="67"/>
      <c r="NR45" t="s">
        <v>1915</v>
      </c>
      <c r="NY45" t="s">
        <v>1915</v>
      </c>
      <c r="NZ45" t="s">
        <v>1915</v>
      </c>
      <c r="OA45" t="s">
        <v>1925</v>
      </c>
      <c r="OB45">
        <v>0</v>
      </c>
      <c r="OC45">
        <v>0</v>
      </c>
      <c r="OD45">
        <v>0</v>
      </c>
      <c r="OF45">
        <v>0</v>
      </c>
      <c r="OG45">
        <v>1</v>
      </c>
      <c r="OH45" s="67"/>
      <c r="OI45" t="s">
        <v>2041</v>
      </c>
      <c r="OJ45">
        <v>1</v>
      </c>
      <c r="OK45">
        <v>0</v>
      </c>
      <c r="OL45">
        <v>1</v>
      </c>
      <c r="OM45">
        <v>1</v>
      </c>
      <c r="ON45">
        <v>0</v>
      </c>
      <c r="OO45">
        <v>1</v>
      </c>
      <c r="OP45">
        <v>0</v>
      </c>
      <c r="OQ45">
        <v>0</v>
      </c>
      <c r="OS45">
        <v>0</v>
      </c>
      <c r="OT45">
        <v>0</v>
      </c>
      <c r="OU45" t="s">
        <v>4424</v>
      </c>
      <c r="OX45">
        <v>1</v>
      </c>
      <c r="PM45" t="s">
        <v>4525</v>
      </c>
      <c r="QB45">
        <v>1</v>
      </c>
      <c r="QC45">
        <v>1</v>
      </c>
    </row>
    <row r="46" spans="1:446" x14ac:dyDescent="0.25">
      <c r="A46" t="s">
        <v>1980</v>
      </c>
      <c r="C46" t="s">
        <v>1904</v>
      </c>
      <c r="D46" s="69" t="s">
        <v>314</v>
      </c>
      <c r="E46" t="s">
        <v>1902</v>
      </c>
      <c r="F46" t="s">
        <v>315</v>
      </c>
      <c r="G46" t="s">
        <v>1907</v>
      </c>
      <c r="H46" t="s">
        <v>2003</v>
      </c>
      <c r="I46" t="s">
        <v>4586</v>
      </c>
      <c r="J46">
        <v>1</v>
      </c>
      <c r="K46">
        <v>2</v>
      </c>
      <c r="L46" t="s">
        <v>497</v>
      </c>
      <c r="M46">
        <v>0</v>
      </c>
      <c r="N46">
        <v>1</v>
      </c>
      <c r="O46">
        <v>0</v>
      </c>
      <c r="P46">
        <v>0</v>
      </c>
      <c r="Q46" s="67"/>
      <c r="R46" t="s">
        <v>319</v>
      </c>
      <c r="S46">
        <v>0</v>
      </c>
      <c r="T46">
        <v>1</v>
      </c>
      <c r="U46">
        <v>0</v>
      </c>
      <c r="V46">
        <v>0</v>
      </c>
      <c r="AB46" s="67"/>
      <c r="AC46" t="s">
        <v>339</v>
      </c>
      <c r="AD46">
        <v>1</v>
      </c>
      <c r="AE46">
        <v>0</v>
      </c>
      <c r="AF46">
        <v>0</v>
      </c>
      <c r="AG46">
        <v>0</v>
      </c>
      <c r="AH46">
        <v>0</v>
      </c>
      <c r="AI46">
        <v>0</v>
      </c>
      <c r="AJ46" t="s">
        <v>1977</v>
      </c>
      <c r="AK46" t="s">
        <v>1915</v>
      </c>
      <c r="AL46" s="67"/>
      <c r="AV46" s="67"/>
      <c r="BT46" s="67"/>
      <c r="EI46" s="67"/>
      <c r="EJ46" t="s">
        <v>344</v>
      </c>
      <c r="EK46" t="s">
        <v>345</v>
      </c>
      <c r="EL46" t="s">
        <v>423</v>
      </c>
      <c r="EP46" t="s">
        <v>4257</v>
      </c>
      <c r="EY46">
        <v>1</v>
      </c>
      <c r="FH46" s="67"/>
      <c r="GL46" s="67"/>
      <c r="HN46" s="67"/>
      <c r="IO46" s="67"/>
      <c r="JI46" t="s">
        <v>2273</v>
      </c>
      <c r="JJ46">
        <v>0</v>
      </c>
      <c r="JK46">
        <v>0</v>
      </c>
      <c r="JL46">
        <v>0</v>
      </c>
      <c r="JM46">
        <v>0</v>
      </c>
      <c r="JN46">
        <v>1</v>
      </c>
      <c r="JO46">
        <v>0</v>
      </c>
      <c r="JP46">
        <v>0</v>
      </c>
      <c r="JW46" t="s">
        <v>1913</v>
      </c>
      <c r="JX46">
        <v>1</v>
      </c>
      <c r="JY46">
        <v>0</v>
      </c>
      <c r="JZ46">
        <v>0</v>
      </c>
      <c r="KA46">
        <v>0</v>
      </c>
      <c r="KB46" s="67"/>
      <c r="LK46" s="67"/>
      <c r="LL46" t="s">
        <v>320</v>
      </c>
      <c r="LM46">
        <v>0</v>
      </c>
      <c r="LN46">
        <v>0</v>
      </c>
      <c r="LO46">
        <v>0</v>
      </c>
      <c r="LP46">
        <v>0</v>
      </c>
      <c r="LQ46">
        <v>0</v>
      </c>
      <c r="LR46">
        <v>0</v>
      </c>
      <c r="LS46">
        <v>0</v>
      </c>
      <c r="LT46">
        <v>0</v>
      </c>
      <c r="LW46">
        <v>0</v>
      </c>
      <c r="LX46">
        <v>1</v>
      </c>
      <c r="ML46" t="s">
        <v>1915</v>
      </c>
      <c r="MM46" t="s">
        <v>1925</v>
      </c>
      <c r="MN46">
        <v>0</v>
      </c>
      <c r="MO46">
        <v>0</v>
      </c>
      <c r="MP46">
        <v>0</v>
      </c>
      <c r="MQ46">
        <v>0</v>
      </c>
      <c r="MR46">
        <v>0</v>
      </c>
      <c r="MS46">
        <v>0</v>
      </c>
      <c r="MT46">
        <v>0</v>
      </c>
      <c r="NC46" t="s">
        <v>2038</v>
      </c>
      <c r="ND46">
        <v>0</v>
      </c>
      <c r="NE46">
        <v>1</v>
      </c>
      <c r="NF46">
        <v>1</v>
      </c>
      <c r="NG46">
        <v>1</v>
      </c>
      <c r="NH46">
        <v>0</v>
      </c>
      <c r="NI46">
        <v>1</v>
      </c>
      <c r="NJ46">
        <v>1</v>
      </c>
      <c r="NK46">
        <v>1</v>
      </c>
      <c r="NL46">
        <v>1</v>
      </c>
      <c r="NM46">
        <v>1</v>
      </c>
      <c r="NN46">
        <v>1</v>
      </c>
      <c r="NP46">
        <v>0</v>
      </c>
      <c r="NQ46" s="67"/>
      <c r="NR46" t="s">
        <v>1902</v>
      </c>
      <c r="NS46" t="s">
        <v>320</v>
      </c>
      <c r="NT46">
        <v>0</v>
      </c>
      <c r="NU46">
        <v>0</v>
      </c>
      <c r="NV46">
        <v>0</v>
      </c>
      <c r="NW46">
        <v>1</v>
      </c>
      <c r="NX46">
        <v>0</v>
      </c>
      <c r="NY46" t="s">
        <v>1915</v>
      </c>
      <c r="NZ46" t="s">
        <v>1915</v>
      </c>
      <c r="OB46">
        <v>0</v>
      </c>
      <c r="OC46">
        <v>0</v>
      </c>
      <c r="OD46">
        <v>0</v>
      </c>
      <c r="OF46">
        <v>0</v>
      </c>
      <c r="OG46">
        <v>0</v>
      </c>
      <c r="OH46" s="67"/>
      <c r="OI46" t="s">
        <v>2042</v>
      </c>
      <c r="OJ46">
        <v>1</v>
      </c>
      <c r="OK46">
        <v>1</v>
      </c>
      <c r="OL46">
        <v>1</v>
      </c>
      <c r="OM46">
        <v>1</v>
      </c>
      <c r="ON46">
        <v>0</v>
      </c>
      <c r="OO46">
        <v>1</v>
      </c>
      <c r="OP46">
        <v>1</v>
      </c>
      <c r="OQ46">
        <v>0</v>
      </c>
      <c r="OS46">
        <v>0</v>
      </c>
      <c r="OT46">
        <v>0</v>
      </c>
      <c r="OU46" t="s">
        <v>4454</v>
      </c>
      <c r="PC46">
        <v>1</v>
      </c>
      <c r="PE46">
        <v>1</v>
      </c>
      <c r="PF46">
        <v>1</v>
      </c>
      <c r="PM46" t="s">
        <v>4501</v>
      </c>
      <c r="PU46">
        <v>1</v>
      </c>
    </row>
    <row r="47" spans="1:446" x14ac:dyDescent="0.25">
      <c r="A47" t="s">
        <v>1980</v>
      </c>
      <c r="C47" t="s">
        <v>1963</v>
      </c>
      <c r="D47" s="68" t="s">
        <v>681</v>
      </c>
      <c r="E47" t="s">
        <v>1902</v>
      </c>
      <c r="F47" t="s">
        <v>382</v>
      </c>
      <c r="G47" t="s">
        <v>1907</v>
      </c>
      <c r="H47" t="s">
        <v>317</v>
      </c>
      <c r="I47" t="s">
        <v>4586</v>
      </c>
      <c r="J47">
        <v>0</v>
      </c>
      <c r="K47">
        <v>2</v>
      </c>
      <c r="L47" t="s">
        <v>1909</v>
      </c>
      <c r="M47">
        <v>1</v>
      </c>
      <c r="N47">
        <v>0</v>
      </c>
      <c r="O47">
        <v>0</v>
      </c>
      <c r="P47">
        <v>0</v>
      </c>
      <c r="Q47" s="67"/>
      <c r="R47" t="s">
        <v>1909</v>
      </c>
      <c r="S47">
        <v>1</v>
      </c>
      <c r="T47">
        <v>0</v>
      </c>
      <c r="U47">
        <v>0</v>
      </c>
      <c r="V47">
        <v>0</v>
      </c>
      <c r="W47" t="s">
        <v>495</v>
      </c>
      <c r="X47">
        <v>1</v>
      </c>
      <c r="Y47">
        <v>1</v>
      </c>
      <c r="Z47">
        <v>0</v>
      </c>
      <c r="AA47">
        <v>0</v>
      </c>
      <c r="AB47" s="67"/>
      <c r="AL47" s="67"/>
      <c r="AV47" s="67"/>
      <c r="BT47" s="67"/>
      <c r="EI47" s="67"/>
      <c r="EL47" t="s">
        <v>423</v>
      </c>
      <c r="EP47" t="s">
        <v>4260</v>
      </c>
      <c r="EZ47">
        <v>1</v>
      </c>
      <c r="FH47" s="67"/>
      <c r="GL47" s="67"/>
      <c r="HN47" s="67"/>
      <c r="IO47" s="67"/>
      <c r="JI47" t="s">
        <v>1911</v>
      </c>
      <c r="JJ47">
        <v>0</v>
      </c>
      <c r="JK47">
        <v>0</v>
      </c>
      <c r="JL47">
        <v>0</v>
      </c>
      <c r="JM47">
        <v>0</v>
      </c>
      <c r="JN47">
        <v>0</v>
      </c>
      <c r="JO47">
        <v>1</v>
      </c>
      <c r="JP47">
        <v>0</v>
      </c>
      <c r="JW47" t="s">
        <v>1208</v>
      </c>
      <c r="JX47">
        <v>0</v>
      </c>
      <c r="JY47">
        <v>0</v>
      </c>
      <c r="JZ47">
        <v>0</v>
      </c>
      <c r="KA47">
        <v>1</v>
      </c>
      <c r="KB47" s="67"/>
      <c r="LK47" s="67"/>
      <c r="LL47" t="s">
        <v>326</v>
      </c>
      <c r="LM47">
        <v>0</v>
      </c>
      <c r="LN47">
        <v>1</v>
      </c>
      <c r="LO47">
        <v>0</v>
      </c>
      <c r="LP47">
        <v>0</v>
      </c>
      <c r="LQ47">
        <v>0</v>
      </c>
      <c r="LR47">
        <v>0</v>
      </c>
      <c r="LS47">
        <v>0</v>
      </c>
      <c r="LT47">
        <v>0</v>
      </c>
      <c r="LX47">
        <v>0</v>
      </c>
      <c r="LY47" t="s">
        <v>2043</v>
      </c>
      <c r="LZ47">
        <v>1</v>
      </c>
      <c r="MA47">
        <v>1</v>
      </c>
      <c r="MB47">
        <v>1</v>
      </c>
      <c r="MC47">
        <v>0</v>
      </c>
      <c r="MD47">
        <v>0</v>
      </c>
      <c r="ME47">
        <v>0</v>
      </c>
      <c r="MF47">
        <v>0</v>
      </c>
      <c r="MG47">
        <v>0</v>
      </c>
      <c r="MH47">
        <v>0</v>
      </c>
      <c r="MI47">
        <v>0</v>
      </c>
      <c r="MJ47">
        <v>0</v>
      </c>
      <c r="MK47">
        <v>0</v>
      </c>
      <c r="ML47" t="s">
        <v>844</v>
      </c>
      <c r="MM47" t="s">
        <v>1909</v>
      </c>
      <c r="MN47">
        <v>0</v>
      </c>
      <c r="MO47">
        <v>0</v>
      </c>
      <c r="MP47">
        <v>0</v>
      </c>
      <c r="MQ47">
        <v>0</v>
      </c>
      <c r="MR47">
        <v>0</v>
      </c>
      <c r="MS47">
        <v>1</v>
      </c>
      <c r="MT47">
        <v>0</v>
      </c>
      <c r="NC47" t="s">
        <v>1979</v>
      </c>
      <c r="ND47">
        <v>0</v>
      </c>
      <c r="NE47">
        <v>0</v>
      </c>
      <c r="NF47">
        <v>0</v>
      </c>
      <c r="NG47">
        <v>0</v>
      </c>
      <c r="NH47">
        <v>0</v>
      </c>
      <c r="NI47">
        <v>1</v>
      </c>
      <c r="NJ47">
        <v>0</v>
      </c>
      <c r="NK47">
        <v>0</v>
      </c>
      <c r="NL47">
        <v>0</v>
      </c>
      <c r="NM47">
        <v>0</v>
      </c>
      <c r="NN47">
        <v>0</v>
      </c>
      <c r="NP47">
        <v>0</v>
      </c>
      <c r="NQ47" s="67"/>
      <c r="NR47" t="s">
        <v>1915</v>
      </c>
      <c r="NY47" t="s">
        <v>1915</v>
      </c>
      <c r="NZ47" t="s">
        <v>1915</v>
      </c>
      <c r="OB47">
        <v>0</v>
      </c>
      <c r="OC47">
        <v>0</v>
      </c>
      <c r="OD47">
        <v>0</v>
      </c>
      <c r="OF47">
        <v>0</v>
      </c>
      <c r="OG47">
        <v>0</v>
      </c>
      <c r="OH47" s="67"/>
      <c r="OI47" t="s">
        <v>4422</v>
      </c>
      <c r="OJ47">
        <v>1</v>
      </c>
      <c r="OK47">
        <v>1</v>
      </c>
      <c r="OL47">
        <v>1</v>
      </c>
      <c r="OM47">
        <v>0</v>
      </c>
      <c r="ON47">
        <v>0</v>
      </c>
      <c r="OO47">
        <v>0</v>
      </c>
      <c r="OP47">
        <v>1</v>
      </c>
      <c r="OQ47">
        <v>1</v>
      </c>
      <c r="OR47">
        <v>1</v>
      </c>
      <c r="OS47">
        <v>0</v>
      </c>
      <c r="OT47">
        <v>0</v>
      </c>
      <c r="OU47" t="s">
        <v>4467</v>
      </c>
      <c r="OW47">
        <v>1</v>
      </c>
      <c r="PC47">
        <v>1</v>
      </c>
      <c r="PE47">
        <v>1</v>
      </c>
      <c r="PM47" t="s">
        <v>4505</v>
      </c>
      <c r="QA47">
        <v>1</v>
      </c>
    </row>
    <row r="48" spans="1:446" x14ac:dyDescent="0.25">
      <c r="A48" t="s">
        <v>1980</v>
      </c>
      <c r="C48" t="s">
        <v>1904</v>
      </c>
      <c r="D48" s="69" t="s">
        <v>314</v>
      </c>
      <c r="E48" t="s">
        <v>1902</v>
      </c>
      <c r="F48" t="s">
        <v>382</v>
      </c>
      <c r="G48" t="s">
        <v>1907</v>
      </c>
      <c r="H48" t="s">
        <v>531</v>
      </c>
      <c r="I48" t="s">
        <v>4585</v>
      </c>
      <c r="J48">
        <v>1</v>
      </c>
      <c r="K48">
        <v>0</v>
      </c>
      <c r="L48" t="s">
        <v>1909</v>
      </c>
      <c r="M48">
        <v>1</v>
      </c>
      <c r="N48">
        <v>0</v>
      </c>
      <c r="O48">
        <v>0</v>
      </c>
      <c r="P48">
        <v>0</v>
      </c>
      <c r="Q48" s="67"/>
      <c r="R48" t="s">
        <v>319</v>
      </c>
      <c r="S48">
        <v>0</v>
      </c>
      <c r="T48">
        <v>1</v>
      </c>
      <c r="U48">
        <v>0</v>
      </c>
      <c r="V48">
        <v>0</v>
      </c>
      <c r="AB48" s="67"/>
      <c r="AC48" t="s">
        <v>339</v>
      </c>
      <c r="AD48">
        <v>1</v>
      </c>
      <c r="AE48">
        <v>0</v>
      </c>
      <c r="AF48">
        <v>0</v>
      </c>
      <c r="AG48">
        <v>0</v>
      </c>
      <c r="AH48">
        <v>0</v>
      </c>
      <c r="AI48">
        <v>0</v>
      </c>
      <c r="AJ48" t="s">
        <v>1977</v>
      </c>
      <c r="AK48" t="s">
        <v>1915</v>
      </c>
      <c r="AL48" s="67"/>
      <c r="AV48" s="67"/>
      <c r="BT48" s="67"/>
      <c r="EI48" s="67"/>
      <c r="EJ48" t="s">
        <v>423</v>
      </c>
      <c r="EK48" t="s">
        <v>345</v>
      </c>
      <c r="EL48" t="s">
        <v>423</v>
      </c>
      <c r="EP48" t="s">
        <v>4261</v>
      </c>
      <c r="EQ48">
        <v>1</v>
      </c>
      <c r="FH48" s="67"/>
      <c r="GL48" s="67"/>
      <c r="HN48" s="67"/>
      <c r="IO48" s="67"/>
      <c r="IP48" t="s">
        <v>355</v>
      </c>
      <c r="JI48" t="s">
        <v>2273</v>
      </c>
      <c r="JJ48">
        <v>0</v>
      </c>
      <c r="JK48">
        <v>0</v>
      </c>
      <c r="JL48">
        <v>0</v>
      </c>
      <c r="JM48">
        <v>0</v>
      </c>
      <c r="JN48">
        <v>1</v>
      </c>
      <c r="JO48">
        <v>0</v>
      </c>
      <c r="JP48">
        <v>0</v>
      </c>
      <c r="JW48" t="s">
        <v>1208</v>
      </c>
      <c r="JX48">
        <v>0</v>
      </c>
      <c r="JY48">
        <v>0</v>
      </c>
      <c r="JZ48">
        <v>0</v>
      </c>
      <c r="KA48">
        <v>1</v>
      </c>
      <c r="KB48" s="67"/>
      <c r="LK48" s="67"/>
      <c r="LL48" t="s">
        <v>4390</v>
      </c>
      <c r="LM48">
        <v>0</v>
      </c>
      <c r="LN48">
        <v>0</v>
      </c>
      <c r="LO48">
        <v>0</v>
      </c>
      <c r="LP48">
        <v>0</v>
      </c>
      <c r="LQ48">
        <v>1</v>
      </c>
      <c r="LR48">
        <v>0</v>
      </c>
      <c r="LS48">
        <v>0</v>
      </c>
      <c r="LT48">
        <v>0</v>
      </c>
      <c r="LU48">
        <v>1</v>
      </c>
      <c r="LX48">
        <v>0</v>
      </c>
      <c r="ML48" t="s">
        <v>1915</v>
      </c>
      <c r="MM48" t="s">
        <v>2037</v>
      </c>
      <c r="MN48">
        <v>0</v>
      </c>
      <c r="MO48">
        <v>1</v>
      </c>
      <c r="MP48">
        <v>0</v>
      </c>
      <c r="MQ48">
        <v>0</v>
      </c>
      <c r="MR48">
        <v>0</v>
      </c>
      <c r="MS48">
        <v>0</v>
      </c>
      <c r="MT48">
        <v>0</v>
      </c>
      <c r="MU48" t="s">
        <v>1909</v>
      </c>
      <c r="MV48">
        <v>0</v>
      </c>
      <c r="MW48">
        <v>0</v>
      </c>
      <c r="MX48">
        <v>0</v>
      </c>
      <c r="MY48">
        <v>0</v>
      </c>
      <c r="MZ48">
        <v>0</v>
      </c>
      <c r="NA48">
        <v>1</v>
      </c>
      <c r="NB48">
        <v>0</v>
      </c>
      <c r="NC48" t="s">
        <v>2001</v>
      </c>
      <c r="ND48">
        <v>0</v>
      </c>
      <c r="NE48">
        <v>1</v>
      </c>
      <c r="NF48">
        <v>1</v>
      </c>
      <c r="NG48">
        <v>1</v>
      </c>
      <c r="NH48">
        <v>0</v>
      </c>
      <c r="NI48">
        <v>0</v>
      </c>
      <c r="NJ48">
        <v>0</v>
      </c>
      <c r="NK48">
        <v>0</v>
      </c>
      <c r="NL48">
        <v>0</v>
      </c>
      <c r="NM48">
        <v>0</v>
      </c>
      <c r="NN48">
        <v>0</v>
      </c>
      <c r="NP48">
        <v>0</v>
      </c>
      <c r="NQ48" s="67"/>
      <c r="NR48" t="s">
        <v>1915</v>
      </c>
      <c r="NY48" t="s">
        <v>1915</v>
      </c>
      <c r="NZ48" t="s">
        <v>1915</v>
      </c>
      <c r="OB48">
        <v>0</v>
      </c>
      <c r="OC48">
        <v>0</v>
      </c>
      <c r="OD48">
        <v>0</v>
      </c>
      <c r="OF48">
        <v>0</v>
      </c>
      <c r="OG48">
        <v>0</v>
      </c>
      <c r="OH48" s="67"/>
      <c r="OI48" t="s">
        <v>2045</v>
      </c>
      <c r="OJ48">
        <v>1</v>
      </c>
      <c r="OK48">
        <v>1</v>
      </c>
      <c r="OL48">
        <v>1</v>
      </c>
      <c r="OM48">
        <v>0</v>
      </c>
      <c r="ON48">
        <v>0</v>
      </c>
      <c r="OO48">
        <v>0</v>
      </c>
      <c r="OP48">
        <v>1</v>
      </c>
      <c r="OQ48">
        <v>0</v>
      </c>
      <c r="OS48">
        <v>0</v>
      </c>
      <c r="OT48">
        <v>0</v>
      </c>
      <c r="OU48" t="s">
        <v>4436</v>
      </c>
      <c r="PF48">
        <v>1</v>
      </c>
      <c r="PM48" t="s">
        <v>4501</v>
      </c>
      <c r="PU48">
        <v>1</v>
      </c>
    </row>
    <row r="49" spans="1:446" x14ac:dyDescent="0.25">
      <c r="A49" t="s">
        <v>1980</v>
      </c>
      <c r="C49" t="s">
        <v>1904</v>
      </c>
      <c r="D49" s="68" t="s">
        <v>681</v>
      </c>
      <c r="E49" t="s">
        <v>1902</v>
      </c>
      <c r="F49" t="s">
        <v>315</v>
      </c>
      <c r="G49" t="s">
        <v>1907</v>
      </c>
      <c r="H49" t="s">
        <v>2003</v>
      </c>
      <c r="I49" t="s">
        <v>4586</v>
      </c>
      <c r="J49">
        <v>0</v>
      </c>
      <c r="K49">
        <v>4</v>
      </c>
      <c r="L49" t="s">
        <v>1909</v>
      </c>
      <c r="M49">
        <v>1</v>
      </c>
      <c r="N49">
        <v>0</v>
      </c>
      <c r="O49">
        <v>0</v>
      </c>
      <c r="P49">
        <v>0</v>
      </c>
      <c r="Q49" s="67"/>
      <c r="R49" t="s">
        <v>1909</v>
      </c>
      <c r="S49">
        <v>1</v>
      </c>
      <c r="T49">
        <v>0</v>
      </c>
      <c r="U49">
        <v>0</v>
      </c>
      <c r="V49">
        <v>0</v>
      </c>
      <c r="W49" t="s">
        <v>319</v>
      </c>
      <c r="X49">
        <v>1</v>
      </c>
      <c r="Y49">
        <v>0</v>
      </c>
      <c r="Z49">
        <v>0</v>
      </c>
      <c r="AA49">
        <v>0</v>
      </c>
      <c r="AB49" s="67"/>
      <c r="AL49" s="67"/>
      <c r="AV49" s="67"/>
      <c r="BT49" s="67"/>
      <c r="EI49" s="67"/>
      <c r="EL49" t="s">
        <v>423</v>
      </c>
      <c r="EP49" t="s">
        <v>4290</v>
      </c>
      <c r="EZ49">
        <v>1</v>
      </c>
      <c r="FH49" s="67"/>
      <c r="GL49" s="67"/>
      <c r="HN49" s="67"/>
      <c r="IO49" s="67"/>
      <c r="JI49" t="s">
        <v>355</v>
      </c>
      <c r="JJ49">
        <v>0</v>
      </c>
      <c r="JK49">
        <v>0</v>
      </c>
      <c r="JL49">
        <v>0</v>
      </c>
      <c r="JM49">
        <v>0</v>
      </c>
      <c r="JN49">
        <v>0</v>
      </c>
      <c r="JO49">
        <v>0</v>
      </c>
      <c r="JP49">
        <v>1</v>
      </c>
      <c r="JW49" t="s">
        <v>1208</v>
      </c>
      <c r="JX49">
        <v>0</v>
      </c>
      <c r="JY49">
        <v>0</v>
      </c>
      <c r="JZ49">
        <v>0</v>
      </c>
      <c r="KA49">
        <v>1</v>
      </c>
      <c r="KB49" s="67"/>
      <c r="LK49" s="67"/>
      <c r="LL49" t="s">
        <v>4391</v>
      </c>
      <c r="LM49">
        <v>0</v>
      </c>
      <c r="LN49">
        <v>0</v>
      </c>
      <c r="LO49">
        <v>0</v>
      </c>
      <c r="LP49">
        <v>0</v>
      </c>
      <c r="LQ49">
        <v>0</v>
      </c>
      <c r="LR49">
        <v>0</v>
      </c>
      <c r="LS49">
        <v>0</v>
      </c>
      <c r="LT49">
        <v>0</v>
      </c>
      <c r="LU49">
        <v>1</v>
      </c>
      <c r="LX49">
        <v>0</v>
      </c>
      <c r="ML49" t="s">
        <v>754</v>
      </c>
      <c r="MM49" t="s">
        <v>1925</v>
      </c>
      <c r="MN49">
        <v>0</v>
      </c>
      <c r="MO49">
        <v>0</v>
      </c>
      <c r="MP49">
        <v>0</v>
      </c>
      <c r="MQ49">
        <v>0</v>
      </c>
      <c r="MR49">
        <v>0</v>
      </c>
      <c r="MS49">
        <v>0</v>
      </c>
      <c r="MT49">
        <v>0</v>
      </c>
      <c r="NC49" t="s">
        <v>2011</v>
      </c>
      <c r="ND49">
        <v>0</v>
      </c>
      <c r="NE49">
        <v>0</v>
      </c>
      <c r="NF49">
        <v>1</v>
      </c>
      <c r="NG49">
        <v>1</v>
      </c>
      <c r="NH49">
        <v>0</v>
      </c>
      <c r="NI49">
        <v>0</v>
      </c>
      <c r="NJ49">
        <v>0</v>
      </c>
      <c r="NK49">
        <v>0</v>
      </c>
      <c r="NL49">
        <v>0</v>
      </c>
      <c r="NM49">
        <v>0</v>
      </c>
      <c r="NN49">
        <v>0</v>
      </c>
      <c r="NP49">
        <v>0</v>
      </c>
      <c r="NQ49" s="67"/>
      <c r="NR49" t="s">
        <v>1915</v>
      </c>
      <c r="NY49" t="s">
        <v>1915</v>
      </c>
      <c r="NZ49" t="s">
        <v>1915</v>
      </c>
      <c r="OB49">
        <v>0</v>
      </c>
      <c r="OC49">
        <v>0</v>
      </c>
      <c r="OD49">
        <v>0</v>
      </c>
      <c r="OF49">
        <v>0</v>
      </c>
      <c r="OG49">
        <v>0</v>
      </c>
      <c r="OH49" s="67"/>
      <c r="OI49" t="s">
        <v>4415</v>
      </c>
      <c r="OJ49">
        <v>1</v>
      </c>
      <c r="OK49">
        <v>1</v>
      </c>
      <c r="OL49">
        <v>1</v>
      </c>
      <c r="OM49">
        <v>0</v>
      </c>
      <c r="ON49">
        <v>1</v>
      </c>
      <c r="OO49">
        <v>0</v>
      </c>
      <c r="OP49">
        <v>1</v>
      </c>
      <c r="OQ49">
        <v>0</v>
      </c>
      <c r="OS49">
        <v>0</v>
      </c>
      <c r="OT49">
        <v>0</v>
      </c>
      <c r="OU49" t="s">
        <v>4432</v>
      </c>
      <c r="PD49">
        <v>1</v>
      </c>
      <c r="PM49" t="s">
        <v>355</v>
      </c>
      <c r="QD49">
        <v>1</v>
      </c>
    </row>
    <row r="50" spans="1:446" x14ac:dyDescent="0.25">
      <c r="A50" t="s">
        <v>1980</v>
      </c>
      <c r="C50" t="s">
        <v>1904</v>
      </c>
      <c r="D50" s="69" t="s">
        <v>314</v>
      </c>
      <c r="E50" t="s">
        <v>1902</v>
      </c>
      <c r="F50" t="s">
        <v>315</v>
      </c>
      <c r="G50" t="s">
        <v>1946</v>
      </c>
      <c r="H50" t="s">
        <v>531</v>
      </c>
      <c r="I50" t="s">
        <v>4586</v>
      </c>
      <c r="J50">
        <v>1</v>
      </c>
      <c r="K50">
        <v>2</v>
      </c>
      <c r="L50" t="s">
        <v>497</v>
      </c>
      <c r="M50">
        <v>0</v>
      </c>
      <c r="N50">
        <v>1</v>
      </c>
      <c r="O50">
        <v>0</v>
      </c>
      <c r="P50">
        <v>0</v>
      </c>
      <c r="Q50" s="67"/>
      <c r="R50" t="s">
        <v>319</v>
      </c>
      <c r="S50">
        <v>0</v>
      </c>
      <c r="T50">
        <v>1</v>
      </c>
      <c r="U50">
        <v>0</v>
      </c>
      <c r="V50">
        <v>0</v>
      </c>
      <c r="AB50" s="67"/>
      <c r="AC50" t="s">
        <v>339</v>
      </c>
      <c r="AD50">
        <v>1</v>
      </c>
      <c r="AE50">
        <v>0</v>
      </c>
      <c r="AF50">
        <v>0</v>
      </c>
      <c r="AG50">
        <v>0</v>
      </c>
      <c r="AH50">
        <v>0</v>
      </c>
      <c r="AI50">
        <v>0</v>
      </c>
      <c r="AJ50" t="s">
        <v>1977</v>
      </c>
      <c r="AK50" t="s">
        <v>1915</v>
      </c>
      <c r="AL50" s="67"/>
      <c r="AV50" s="67"/>
      <c r="BT50" s="67"/>
      <c r="EI50" s="67"/>
      <c r="EJ50" t="s">
        <v>344</v>
      </c>
      <c r="EK50" t="s">
        <v>1998</v>
      </c>
      <c r="EL50" t="s">
        <v>423</v>
      </c>
      <c r="EP50" t="s">
        <v>4261</v>
      </c>
      <c r="FH50" s="67"/>
      <c r="GL50" s="67"/>
      <c r="HN50" s="67"/>
      <c r="IO50" s="67"/>
      <c r="IP50" t="s">
        <v>355</v>
      </c>
      <c r="JI50" t="s">
        <v>2273</v>
      </c>
      <c r="JJ50">
        <v>0</v>
      </c>
      <c r="JK50">
        <v>0</v>
      </c>
      <c r="JL50">
        <v>0</v>
      </c>
      <c r="JM50">
        <v>0</v>
      </c>
      <c r="JN50">
        <v>1</v>
      </c>
      <c r="JO50">
        <v>0</v>
      </c>
      <c r="JP50">
        <v>0</v>
      </c>
      <c r="JW50" t="s">
        <v>1913</v>
      </c>
      <c r="JX50">
        <v>1</v>
      </c>
      <c r="JY50">
        <v>0</v>
      </c>
      <c r="JZ50">
        <v>0</v>
      </c>
      <c r="KA50">
        <v>0</v>
      </c>
      <c r="KB50" s="67"/>
      <c r="LK50" s="67"/>
      <c r="LL50" t="s">
        <v>753</v>
      </c>
      <c r="LM50">
        <v>1</v>
      </c>
      <c r="LN50">
        <v>0</v>
      </c>
      <c r="LO50">
        <v>0</v>
      </c>
      <c r="LP50">
        <v>0</v>
      </c>
      <c r="LQ50">
        <v>0</v>
      </c>
      <c r="LR50">
        <v>0</v>
      </c>
      <c r="LS50">
        <v>0</v>
      </c>
      <c r="LT50">
        <v>0</v>
      </c>
      <c r="LU50">
        <v>0</v>
      </c>
      <c r="LV50">
        <v>0</v>
      </c>
      <c r="LW50">
        <v>0</v>
      </c>
      <c r="LX50">
        <v>0</v>
      </c>
      <c r="ML50" t="s">
        <v>1915</v>
      </c>
      <c r="MM50" t="s">
        <v>1925</v>
      </c>
      <c r="MN50">
        <v>0</v>
      </c>
      <c r="MO50">
        <v>0</v>
      </c>
      <c r="MP50">
        <v>0</v>
      </c>
      <c r="MQ50">
        <v>0</v>
      </c>
      <c r="MR50">
        <v>0</v>
      </c>
      <c r="MS50">
        <v>0</v>
      </c>
      <c r="MT50">
        <v>0</v>
      </c>
      <c r="NC50" t="s">
        <v>1925</v>
      </c>
      <c r="ND50">
        <v>0</v>
      </c>
      <c r="NE50">
        <v>0</v>
      </c>
      <c r="NF50">
        <v>0</v>
      </c>
      <c r="NG50">
        <v>0</v>
      </c>
      <c r="NH50">
        <v>0</v>
      </c>
      <c r="NI50">
        <v>0</v>
      </c>
      <c r="NJ50">
        <v>0</v>
      </c>
      <c r="NK50">
        <v>0</v>
      </c>
      <c r="NL50">
        <v>0</v>
      </c>
      <c r="NM50">
        <v>0</v>
      </c>
      <c r="NN50">
        <v>0</v>
      </c>
      <c r="NP50">
        <v>0</v>
      </c>
      <c r="NQ50" s="67"/>
      <c r="NR50" t="s">
        <v>1915</v>
      </c>
      <c r="NY50" t="s">
        <v>1915</v>
      </c>
      <c r="NZ50" t="s">
        <v>1915</v>
      </c>
      <c r="OA50" t="s">
        <v>1925</v>
      </c>
      <c r="OB50">
        <v>0</v>
      </c>
      <c r="OC50">
        <v>0</v>
      </c>
      <c r="OD50">
        <v>0</v>
      </c>
      <c r="OF50">
        <v>0</v>
      </c>
      <c r="OG50">
        <v>1</v>
      </c>
      <c r="OH50" s="67"/>
      <c r="OI50" t="s">
        <v>2046</v>
      </c>
      <c r="OJ50">
        <v>1</v>
      </c>
      <c r="OK50">
        <v>1</v>
      </c>
      <c r="OL50">
        <v>1</v>
      </c>
      <c r="OM50">
        <v>1</v>
      </c>
      <c r="ON50">
        <v>0</v>
      </c>
      <c r="OO50">
        <v>1</v>
      </c>
      <c r="OP50">
        <v>1</v>
      </c>
      <c r="OQ50">
        <v>0</v>
      </c>
      <c r="OS50">
        <v>0</v>
      </c>
      <c r="OT50">
        <v>0</v>
      </c>
      <c r="OU50" t="s">
        <v>4424</v>
      </c>
      <c r="OX50">
        <v>1</v>
      </c>
      <c r="PM50" t="s">
        <v>4501</v>
      </c>
      <c r="PU50">
        <v>1</v>
      </c>
    </row>
    <row r="51" spans="1:446" x14ac:dyDescent="0.25">
      <c r="A51" t="s">
        <v>1903</v>
      </c>
      <c r="C51" t="s">
        <v>1904</v>
      </c>
      <c r="D51" s="68" t="s">
        <v>681</v>
      </c>
      <c r="E51" t="s">
        <v>1902</v>
      </c>
      <c r="F51" t="s">
        <v>315</v>
      </c>
      <c r="G51" t="s">
        <v>1946</v>
      </c>
      <c r="H51" t="s">
        <v>317</v>
      </c>
      <c r="I51" t="s">
        <v>4585</v>
      </c>
      <c r="J51">
        <v>0</v>
      </c>
      <c r="K51">
        <v>0</v>
      </c>
      <c r="L51" t="s">
        <v>1909</v>
      </c>
      <c r="M51">
        <v>1</v>
      </c>
      <c r="N51">
        <v>0</v>
      </c>
      <c r="O51">
        <v>0</v>
      </c>
      <c r="P51">
        <v>0</v>
      </c>
      <c r="Q51" s="67"/>
      <c r="R51" t="s">
        <v>1909</v>
      </c>
      <c r="S51">
        <v>1</v>
      </c>
      <c r="T51">
        <v>0</v>
      </c>
      <c r="U51">
        <v>0</v>
      </c>
      <c r="V51">
        <v>0</v>
      </c>
      <c r="W51" t="s">
        <v>319</v>
      </c>
      <c r="X51">
        <v>1</v>
      </c>
      <c r="Y51">
        <v>0</v>
      </c>
      <c r="Z51">
        <v>0</v>
      </c>
      <c r="AA51">
        <v>0</v>
      </c>
      <c r="AB51" s="67"/>
      <c r="AL51" s="67"/>
      <c r="AV51" s="67"/>
      <c r="BT51" s="67"/>
      <c r="EI51" s="67"/>
      <c r="EL51" t="s">
        <v>423</v>
      </c>
      <c r="EP51" t="s">
        <v>4275</v>
      </c>
      <c r="EU51">
        <v>1</v>
      </c>
      <c r="FH51" s="67"/>
      <c r="GL51" s="67"/>
      <c r="HN51" s="67"/>
      <c r="IO51" s="67"/>
      <c r="JI51" t="s">
        <v>355</v>
      </c>
      <c r="JJ51">
        <v>0</v>
      </c>
      <c r="JK51">
        <v>0</v>
      </c>
      <c r="JL51">
        <v>0</v>
      </c>
      <c r="JM51">
        <v>0</v>
      </c>
      <c r="JN51">
        <v>0</v>
      </c>
      <c r="JO51">
        <v>0</v>
      </c>
      <c r="JP51">
        <v>1</v>
      </c>
      <c r="JW51" t="s">
        <v>1913</v>
      </c>
      <c r="JX51">
        <v>1</v>
      </c>
      <c r="JY51">
        <v>0</v>
      </c>
      <c r="JZ51">
        <v>0</v>
      </c>
      <c r="KA51">
        <v>0</v>
      </c>
      <c r="KB51" s="67"/>
      <c r="LK51" s="67"/>
      <c r="LL51" t="s">
        <v>320</v>
      </c>
      <c r="LM51">
        <v>0</v>
      </c>
      <c r="LN51">
        <v>0</v>
      </c>
      <c r="LO51">
        <v>0</v>
      </c>
      <c r="LP51">
        <v>0</v>
      </c>
      <c r="LQ51">
        <v>0</v>
      </c>
      <c r="LR51">
        <v>0</v>
      </c>
      <c r="LS51">
        <v>0</v>
      </c>
      <c r="LT51">
        <v>0</v>
      </c>
      <c r="LW51">
        <v>0</v>
      </c>
      <c r="LX51">
        <v>1</v>
      </c>
      <c r="ML51" t="s">
        <v>1915</v>
      </c>
      <c r="MM51" t="s">
        <v>1925</v>
      </c>
      <c r="MN51">
        <v>0</v>
      </c>
      <c r="MO51">
        <v>0</v>
      </c>
      <c r="MP51">
        <v>0</v>
      </c>
      <c r="MQ51">
        <v>0</v>
      </c>
      <c r="MR51">
        <v>0</v>
      </c>
      <c r="MS51">
        <v>0</v>
      </c>
      <c r="MT51">
        <v>0</v>
      </c>
      <c r="NC51" t="s">
        <v>2048</v>
      </c>
      <c r="ND51">
        <v>0</v>
      </c>
      <c r="NE51">
        <v>0</v>
      </c>
      <c r="NF51">
        <v>0</v>
      </c>
      <c r="NG51">
        <v>0</v>
      </c>
      <c r="NH51">
        <v>0</v>
      </c>
      <c r="NI51">
        <v>1</v>
      </c>
      <c r="NJ51">
        <v>0</v>
      </c>
      <c r="NK51">
        <v>0</v>
      </c>
      <c r="NL51">
        <v>0</v>
      </c>
      <c r="NM51">
        <v>0</v>
      </c>
      <c r="NN51">
        <v>0</v>
      </c>
      <c r="NO51">
        <v>0</v>
      </c>
      <c r="NP51">
        <v>1</v>
      </c>
      <c r="NQ51" s="67"/>
      <c r="NR51" t="s">
        <v>1915</v>
      </c>
      <c r="NY51" t="s">
        <v>1915</v>
      </c>
      <c r="NZ51" t="s">
        <v>1915</v>
      </c>
      <c r="OB51">
        <v>0</v>
      </c>
      <c r="OC51">
        <v>0</v>
      </c>
      <c r="OD51">
        <v>0</v>
      </c>
      <c r="OF51">
        <v>0</v>
      </c>
      <c r="OG51">
        <v>0</v>
      </c>
      <c r="OH51" s="67"/>
      <c r="OI51" t="s">
        <v>2047</v>
      </c>
      <c r="OJ51">
        <v>0</v>
      </c>
      <c r="OK51">
        <v>0</v>
      </c>
      <c r="OL51">
        <v>1</v>
      </c>
      <c r="OM51">
        <v>0</v>
      </c>
      <c r="ON51">
        <v>1</v>
      </c>
      <c r="OO51">
        <v>0</v>
      </c>
      <c r="OP51">
        <v>1</v>
      </c>
      <c r="OQ51">
        <v>0</v>
      </c>
      <c r="OS51">
        <v>0</v>
      </c>
      <c r="OT51">
        <v>0</v>
      </c>
      <c r="OU51" t="s">
        <v>4437</v>
      </c>
      <c r="PM51" t="s">
        <v>355</v>
      </c>
      <c r="QD51">
        <v>1</v>
      </c>
    </row>
    <row r="52" spans="1:446" x14ac:dyDescent="0.25">
      <c r="A52" t="s">
        <v>1903</v>
      </c>
      <c r="C52" t="s">
        <v>1963</v>
      </c>
      <c r="D52" s="69" t="s">
        <v>314</v>
      </c>
      <c r="E52" t="s">
        <v>1902</v>
      </c>
      <c r="F52" t="s">
        <v>315</v>
      </c>
      <c r="G52" t="s">
        <v>1907</v>
      </c>
      <c r="H52" t="s">
        <v>317</v>
      </c>
      <c r="I52" t="s">
        <v>4586</v>
      </c>
      <c r="J52">
        <v>1</v>
      </c>
      <c r="K52">
        <v>3</v>
      </c>
      <c r="L52" t="s">
        <v>1909</v>
      </c>
      <c r="M52">
        <v>1</v>
      </c>
      <c r="N52">
        <v>0</v>
      </c>
      <c r="O52">
        <v>0</v>
      </c>
      <c r="P52">
        <v>0</v>
      </c>
      <c r="Q52" s="67"/>
      <c r="R52" t="s">
        <v>582</v>
      </c>
      <c r="S52">
        <v>0</v>
      </c>
      <c r="T52">
        <v>0</v>
      </c>
      <c r="U52">
        <v>1</v>
      </c>
      <c r="V52">
        <v>0</v>
      </c>
      <c r="AB52" s="67"/>
      <c r="AL52" s="67"/>
      <c r="AM52" t="s">
        <v>339</v>
      </c>
      <c r="AN52">
        <v>1</v>
      </c>
      <c r="AO52">
        <v>0</v>
      </c>
      <c r="AP52">
        <v>0</v>
      </c>
      <c r="AQ52">
        <v>0</v>
      </c>
      <c r="AR52">
        <v>0</v>
      </c>
      <c r="AS52">
        <v>0</v>
      </c>
      <c r="AT52" t="s">
        <v>1954</v>
      </c>
      <c r="AU52" t="s">
        <v>1915</v>
      </c>
      <c r="AV52" s="67"/>
      <c r="BT52" s="67"/>
      <c r="CQ52" t="s">
        <v>994</v>
      </c>
      <c r="CR52">
        <v>0</v>
      </c>
      <c r="CS52">
        <v>0</v>
      </c>
      <c r="CT52">
        <v>1</v>
      </c>
      <c r="CU52">
        <v>0</v>
      </c>
      <c r="CV52">
        <v>0</v>
      </c>
      <c r="CW52">
        <v>0</v>
      </c>
      <c r="CX52">
        <v>0</v>
      </c>
      <c r="CY52">
        <v>0</v>
      </c>
      <c r="CZ52">
        <v>0</v>
      </c>
      <c r="DA52">
        <v>0</v>
      </c>
      <c r="DB52">
        <v>0</v>
      </c>
      <c r="DC52">
        <v>0</v>
      </c>
      <c r="DD52">
        <v>0</v>
      </c>
      <c r="DE52">
        <v>0</v>
      </c>
      <c r="DF52">
        <v>0</v>
      </c>
      <c r="DG52" t="s">
        <v>499</v>
      </c>
      <c r="DH52">
        <v>0</v>
      </c>
      <c r="DI52">
        <v>0</v>
      </c>
      <c r="DJ52">
        <v>1</v>
      </c>
      <c r="DK52">
        <v>0</v>
      </c>
      <c r="DL52">
        <v>0</v>
      </c>
      <c r="EI52" s="67"/>
      <c r="EL52" t="s">
        <v>423</v>
      </c>
      <c r="EM52" t="s">
        <v>631</v>
      </c>
      <c r="EP52" t="s">
        <v>4254</v>
      </c>
      <c r="ER52">
        <v>1</v>
      </c>
      <c r="FH52" s="67"/>
      <c r="GL52" s="67"/>
      <c r="GM52" t="s">
        <v>448</v>
      </c>
      <c r="GN52">
        <v>0</v>
      </c>
      <c r="GO52">
        <v>1</v>
      </c>
      <c r="GP52">
        <v>0</v>
      </c>
      <c r="GQ52">
        <v>0</v>
      </c>
      <c r="GR52">
        <v>0</v>
      </c>
      <c r="GS52">
        <v>0</v>
      </c>
      <c r="GT52">
        <v>0</v>
      </c>
      <c r="GU52">
        <v>0</v>
      </c>
      <c r="GV52" t="s">
        <v>4246</v>
      </c>
      <c r="GW52">
        <v>1</v>
      </c>
      <c r="GX52">
        <v>1</v>
      </c>
      <c r="GY52">
        <v>1</v>
      </c>
      <c r="GZ52">
        <v>1</v>
      </c>
      <c r="HA52">
        <v>1</v>
      </c>
      <c r="HB52">
        <v>1</v>
      </c>
      <c r="HC52">
        <v>0</v>
      </c>
      <c r="HD52">
        <v>0</v>
      </c>
      <c r="HE52">
        <v>0</v>
      </c>
      <c r="HF52">
        <v>0</v>
      </c>
      <c r="HG52">
        <v>0</v>
      </c>
      <c r="HH52">
        <v>1</v>
      </c>
      <c r="HI52">
        <v>1</v>
      </c>
      <c r="HJ52">
        <v>0</v>
      </c>
      <c r="HK52" t="s">
        <v>350</v>
      </c>
      <c r="HL52" t="s">
        <v>506</v>
      </c>
      <c r="HM52" t="s">
        <v>408</v>
      </c>
      <c r="HN52" s="67"/>
      <c r="IO52" s="67"/>
      <c r="IP52" t="s">
        <v>2271</v>
      </c>
      <c r="IQ52">
        <v>1</v>
      </c>
      <c r="IU52" t="s">
        <v>2271</v>
      </c>
      <c r="IV52">
        <v>1</v>
      </c>
      <c r="JB52" t="s">
        <v>2271</v>
      </c>
      <c r="JC52">
        <v>1</v>
      </c>
      <c r="JI52" t="s">
        <v>2020</v>
      </c>
      <c r="JJ52">
        <v>0</v>
      </c>
      <c r="JK52">
        <v>1</v>
      </c>
      <c r="JL52">
        <v>0</v>
      </c>
      <c r="JM52">
        <v>1</v>
      </c>
      <c r="JN52">
        <v>0</v>
      </c>
      <c r="JO52">
        <v>0</v>
      </c>
      <c r="JP52">
        <v>0</v>
      </c>
      <c r="JQ52" t="s">
        <v>370</v>
      </c>
      <c r="JR52">
        <v>1</v>
      </c>
      <c r="JS52">
        <v>0</v>
      </c>
      <c r="JU52">
        <v>0</v>
      </c>
      <c r="JV52">
        <v>0</v>
      </c>
      <c r="JW52" t="s">
        <v>1934</v>
      </c>
      <c r="JX52">
        <v>0</v>
      </c>
      <c r="JY52">
        <v>1</v>
      </c>
      <c r="JZ52">
        <v>0</v>
      </c>
      <c r="KA52">
        <v>0</v>
      </c>
      <c r="KB52" s="67"/>
      <c r="KC52" t="s">
        <v>1927</v>
      </c>
      <c r="KD52">
        <v>0</v>
      </c>
      <c r="KE52">
        <v>0</v>
      </c>
      <c r="KF52">
        <v>1</v>
      </c>
      <c r="KG52">
        <v>1</v>
      </c>
      <c r="KH52">
        <v>0</v>
      </c>
      <c r="KI52">
        <v>0</v>
      </c>
      <c r="KJ52">
        <v>0</v>
      </c>
      <c r="KK52">
        <v>0</v>
      </c>
      <c r="KL52">
        <v>0</v>
      </c>
      <c r="KM52">
        <v>0</v>
      </c>
      <c r="KN52" t="s">
        <v>1902</v>
      </c>
      <c r="KO52" t="s">
        <v>4370</v>
      </c>
      <c r="KP52">
        <v>0</v>
      </c>
      <c r="KQ52">
        <v>0</v>
      </c>
      <c r="KR52">
        <v>0</v>
      </c>
      <c r="KS52">
        <v>0</v>
      </c>
      <c r="KT52">
        <v>0</v>
      </c>
      <c r="KU52">
        <v>1</v>
      </c>
      <c r="KW52">
        <v>0</v>
      </c>
      <c r="KX52">
        <v>0</v>
      </c>
      <c r="KY52" t="s">
        <v>1902</v>
      </c>
      <c r="KZ52" t="s">
        <v>2050</v>
      </c>
      <c r="LA52">
        <v>1</v>
      </c>
      <c r="LB52">
        <v>1</v>
      </c>
      <c r="LC52">
        <v>0</v>
      </c>
      <c r="LD52">
        <v>0</v>
      </c>
      <c r="LE52">
        <v>0</v>
      </c>
      <c r="LF52">
        <v>0</v>
      </c>
      <c r="LI52">
        <v>0</v>
      </c>
      <c r="LJ52">
        <v>0</v>
      </c>
      <c r="LK52" s="67"/>
      <c r="NC52" t="s">
        <v>2051</v>
      </c>
      <c r="ND52">
        <v>0</v>
      </c>
      <c r="NE52">
        <v>0</v>
      </c>
      <c r="NF52">
        <v>1</v>
      </c>
      <c r="NG52">
        <v>0</v>
      </c>
      <c r="NH52">
        <v>0</v>
      </c>
      <c r="NI52">
        <v>0</v>
      </c>
      <c r="NJ52">
        <v>0</v>
      </c>
      <c r="NK52">
        <v>0</v>
      </c>
      <c r="NL52">
        <v>0</v>
      </c>
      <c r="NM52">
        <v>0</v>
      </c>
      <c r="NN52">
        <v>0</v>
      </c>
      <c r="NP52">
        <v>0</v>
      </c>
      <c r="NQ52" s="67"/>
      <c r="NR52" t="s">
        <v>1915</v>
      </c>
      <c r="NY52" t="s">
        <v>1915</v>
      </c>
      <c r="NZ52" t="s">
        <v>1915</v>
      </c>
      <c r="OA52" t="s">
        <v>1925</v>
      </c>
      <c r="OB52">
        <v>0</v>
      </c>
      <c r="OC52">
        <v>0</v>
      </c>
      <c r="OD52">
        <v>0</v>
      </c>
      <c r="OF52">
        <v>0</v>
      </c>
      <c r="OG52">
        <v>1</v>
      </c>
      <c r="OH52" s="67"/>
      <c r="OI52" t="s">
        <v>1961</v>
      </c>
      <c r="OJ52">
        <v>0</v>
      </c>
      <c r="OK52">
        <v>0</v>
      </c>
      <c r="OL52">
        <v>1</v>
      </c>
      <c r="OM52">
        <v>1</v>
      </c>
      <c r="ON52">
        <v>1</v>
      </c>
      <c r="OO52">
        <v>0</v>
      </c>
      <c r="OP52">
        <v>0</v>
      </c>
      <c r="OQ52">
        <v>0</v>
      </c>
      <c r="OS52">
        <v>0</v>
      </c>
      <c r="OT52">
        <v>0</v>
      </c>
      <c r="OU52" t="s">
        <v>355</v>
      </c>
      <c r="PL52">
        <v>1</v>
      </c>
      <c r="PM52" t="s">
        <v>4098</v>
      </c>
      <c r="PW52">
        <v>1</v>
      </c>
    </row>
    <row r="53" spans="1:446" x14ac:dyDescent="0.25">
      <c r="A53" t="s">
        <v>1903</v>
      </c>
      <c r="C53" t="s">
        <v>1904</v>
      </c>
      <c r="D53" s="69" t="s">
        <v>314</v>
      </c>
      <c r="E53" t="s">
        <v>1902</v>
      </c>
      <c r="F53" t="s">
        <v>1990</v>
      </c>
      <c r="G53" t="s">
        <v>2052</v>
      </c>
      <c r="H53" t="s">
        <v>317</v>
      </c>
      <c r="I53" t="s">
        <v>4585</v>
      </c>
      <c r="J53">
        <v>0</v>
      </c>
      <c r="K53">
        <v>0</v>
      </c>
      <c r="L53" t="s">
        <v>1909</v>
      </c>
      <c r="M53">
        <v>1</v>
      </c>
      <c r="N53">
        <v>0</v>
      </c>
      <c r="O53">
        <v>0</v>
      </c>
      <c r="P53">
        <v>0</v>
      </c>
      <c r="Q53" s="67"/>
      <c r="R53" t="s">
        <v>582</v>
      </c>
      <c r="S53">
        <v>0</v>
      </c>
      <c r="T53">
        <v>0</v>
      </c>
      <c r="U53">
        <v>1</v>
      </c>
      <c r="V53">
        <v>0</v>
      </c>
      <c r="AB53" s="67"/>
      <c r="AL53" s="67"/>
      <c r="AM53" t="s">
        <v>339</v>
      </c>
      <c r="AN53">
        <v>1</v>
      </c>
      <c r="AO53">
        <v>0</v>
      </c>
      <c r="AP53">
        <v>0</v>
      </c>
      <c r="AQ53">
        <v>0</v>
      </c>
      <c r="AR53">
        <v>0</v>
      </c>
      <c r="AS53">
        <v>0</v>
      </c>
      <c r="AT53" t="s">
        <v>1954</v>
      </c>
      <c r="AU53" t="s">
        <v>1915</v>
      </c>
      <c r="AV53" s="67"/>
      <c r="BT53" s="67"/>
      <c r="CQ53" t="s">
        <v>1005</v>
      </c>
      <c r="CR53">
        <v>1</v>
      </c>
      <c r="CS53">
        <v>0</v>
      </c>
      <c r="CT53">
        <v>0</v>
      </c>
      <c r="CU53">
        <v>1</v>
      </c>
      <c r="CV53">
        <v>0</v>
      </c>
      <c r="CW53">
        <v>0</v>
      </c>
      <c r="CX53">
        <v>0</v>
      </c>
      <c r="CY53">
        <v>0</v>
      </c>
      <c r="CZ53">
        <v>1</v>
      </c>
      <c r="DA53">
        <v>1</v>
      </c>
      <c r="DB53">
        <v>0</v>
      </c>
      <c r="DC53">
        <v>0</v>
      </c>
      <c r="DD53">
        <v>0</v>
      </c>
      <c r="DE53">
        <v>0</v>
      </c>
      <c r="DF53">
        <v>0</v>
      </c>
      <c r="DG53" t="s">
        <v>499</v>
      </c>
      <c r="DH53">
        <v>0</v>
      </c>
      <c r="DI53">
        <v>0</v>
      </c>
      <c r="DJ53">
        <v>1</v>
      </c>
      <c r="DK53">
        <v>0</v>
      </c>
      <c r="DL53">
        <v>0</v>
      </c>
      <c r="EI53" s="67"/>
      <c r="EL53" t="s">
        <v>423</v>
      </c>
      <c r="EM53" t="s">
        <v>385</v>
      </c>
      <c r="EP53" t="s">
        <v>4254</v>
      </c>
      <c r="ER53">
        <v>1</v>
      </c>
      <c r="FH53" s="67"/>
      <c r="GL53" s="67"/>
      <c r="GM53" t="s">
        <v>448</v>
      </c>
      <c r="GN53">
        <v>0</v>
      </c>
      <c r="GO53">
        <v>1</v>
      </c>
      <c r="GP53">
        <v>0</v>
      </c>
      <c r="GQ53">
        <v>0</v>
      </c>
      <c r="GR53">
        <v>0</v>
      </c>
      <c r="GS53">
        <v>0</v>
      </c>
      <c r="GT53">
        <v>0</v>
      </c>
      <c r="GU53">
        <v>0</v>
      </c>
      <c r="GV53" t="s">
        <v>505</v>
      </c>
      <c r="GW53">
        <v>1</v>
      </c>
      <c r="GX53">
        <v>1</v>
      </c>
      <c r="GY53">
        <v>1</v>
      </c>
      <c r="GZ53">
        <v>1</v>
      </c>
      <c r="HA53">
        <v>1</v>
      </c>
      <c r="HB53">
        <v>1</v>
      </c>
      <c r="HC53">
        <v>0</v>
      </c>
      <c r="HD53">
        <v>0</v>
      </c>
      <c r="HE53">
        <v>0</v>
      </c>
      <c r="HF53">
        <v>0</v>
      </c>
      <c r="HG53">
        <v>0</v>
      </c>
      <c r="HH53">
        <v>0</v>
      </c>
      <c r="HJ53">
        <v>0</v>
      </c>
      <c r="HK53" t="s">
        <v>389</v>
      </c>
      <c r="HL53" t="s">
        <v>506</v>
      </c>
      <c r="HM53" t="s">
        <v>408</v>
      </c>
      <c r="HN53" s="67"/>
      <c r="IO53" s="67"/>
      <c r="IP53" t="s">
        <v>2271</v>
      </c>
      <c r="IQ53">
        <v>1</v>
      </c>
      <c r="IU53" t="s">
        <v>2271</v>
      </c>
      <c r="IV53">
        <v>1</v>
      </c>
      <c r="JB53" t="s">
        <v>2271</v>
      </c>
      <c r="JC53">
        <v>1</v>
      </c>
      <c r="JI53" t="s">
        <v>2053</v>
      </c>
      <c r="JJ53">
        <v>0</v>
      </c>
      <c r="JK53">
        <v>0</v>
      </c>
      <c r="JL53">
        <v>0</v>
      </c>
      <c r="JM53">
        <v>1</v>
      </c>
      <c r="JN53">
        <v>0</v>
      </c>
      <c r="JO53">
        <v>0</v>
      </c>
      <c r="JP53">
        <v>0</v>
      </c>
      <c r="JQ53" t="s">
        <v>324</v>
      </c>
      <c r="JR53">
        <v>0</v>
      </c>
      <c r="JS53">
        <v>1</v>
      </c>
      <c r="JU53">
        <v>0</v>
      </c>
      <c r="JV53">
        <v>0</v>
      </c>
      <c r="JW53" t="s">
        <v>1926</v>
      </c>
      <c r="JX53">
        <v>1</v>
      </c>
      <c r="JY53">
        <v>1</v>
      </c>
      <c r="JZ53">
        <v>0</v>
      </c>
      <c r="KA53">
        <v>0</v>
      </c>
      <c r="KB53" s="67"/>
      <c r="KC53" t="s">
        <v>2054</v>
      </c>
      <c r="KD53">
        <v>0</v>
      </c>
      <c r="KE53">
        <v>1</v>
      </c>
      <c r="KF53">
        <v>1</v>
      </c>
      <c r="KG53">
        <v>1</v>
      </c>
      <c r="KH53">
        <v>1</v>
      </c>
      <c r="KI53">
        <v>0</v>
      </c>
      <c r="KJ53">
        <v>0</v>
      </c>
      <c r="KK53">
        <v>0</v>
      </c>
      <c r="KL53">
        <v>0</v>
      </c>
      <c r="KM53">
        <v>0</v>
      </c>
      <c r="KN53" t="s">
        <v>1915</v>
      </c>
      <c r="KY53" t="s">
        <v>1902</v>
      </c>
      <c r="KZ53" t="s">
        <v>2016</v>
      </c>
      <c r="LA53">
        <v>1</v>
      </c>
      <c r="LB53">
        <v>0</v>
      </c>
      <c r="LC53">
        <v>0</v>
      </c>
      <c r="LD53">
        <v>0</v>
      </c>
      <c r="LE53">
        <v>0</v>
      </c>
      <c r="LF53">
        <v>1</v>
      </c>
      <c r="LI53">
        <v>0</v>
      </c>
      <c r="LJ53">
        <v>0</v>
      </c>
      <c r="LK53" s="67"/>
      <c r="NC53" t="s">
        <v>2056</v>
      </c>
      <c r="ND53">
        <v>0</v>
      </c>
      <c r="NE53">
        <v>0</v>
      </c>
      <c r="NF53">
        <v>0</v>
      </c>
      <c r="NG53">
        <v>0</v>
      </c>
      <c r="NH53">
        <v>0</v>
      </c>
      <c r="NI53">
        <v>1</v>
      </c>
      <c r="NJ53">
        <v>0</v>
      </c>
      <c r="NK53">
        <v>0</v>
      </c>
      <c r="NL53">
        <v>1</v>
      </c>
      <c r="NM53">
        <v>0</v>
      </c>
      <c r="NN53">
        <v>0</v>
      </c>
      <c r="NP53">
        <v>0</v>
      </c>
      <c r="NQ53" s="67"/>
      <c r="NR53" t="s">
        <v>1915</v>
      </c>
      <c r="NY53" t="s">
        <v>1915</v>
      </c>
      <c r="NZ53" t="s">
        <v>1915</v>
      </c>
      <c r="OB53">
        <v>0</v>
      </c>
      <c r="OC53">
        <v>0</v>
      </c>
      <c r="OD53">
        <v>0</v>
      </c>
      <c r="OF53">
        <v>0</v>
      </c>
      <c r="OG53">
        <v>0</v>
      </c>
      <c r="OH53" s="67"/>
      <c r="OI53" t="s">
        <v>2055</v>
      </c>
      <c r="OJ53">
        <v>1</v>
      </c>
      <c r="OK53">
        <v>0</v>
      </c>
      <c r="OL53">
        <v>1</v>
      </c>
      <c r="OM53">
        <v>1</v>
      </c>
      <c r="ON53">
        <v>1</v>
      </c>
      <c r="OO53">
        <v>0</v>
      </c>
      <c r="OP53">
        <v>1</v>
      </c>
      <c r="OQ53">
        <v>0</v>
      </c>
      <c r="OS53">
        <v>0</v>
      </c>
      <c r="OT53">
        <v>0</v>
      </c>
      <c r="OU53" t="s">
        <v>355</v>
      </c>
      <c r="PL53">
        <v>1</v>
      </c>
      <c r="PM53" t="s">
        <v>4508</v>
      </c>
      <c r="QB53">
        <v>1</v>
      </c>
    </row>
    <row r="54" spans="1:446" x14ac:dyDescent="0.25">
      <c r="A54" t="s">
        <v>1903</v>
      </c>
      <c r="C54" t="s">
        <v>1963</v>
      </c>
      <c r="D54" s="68" t="s">
        <v>681</v>
      </c>
      <c r="E54" t="s">
        <v>1902</v>
      </c>
      <c r="F54" t="s">
        <v>315</v>
      </c>
      <c r="G54" t="s">
        <v>1946</v>
      </c>
      <c r="H54" t="s">
        <v>317</v>
      </c>
      <c r="I54" t="s">
        <v>4585</v>
      </c>
      <c r="J54">
        <v>0</v>
      </c>
      <c r="K54">
        <v>2</v>
      </c>
      <c r="L54" t="s">
        <v>1909</v>
      </c>
      <c r="M54">
        <v>1</v>
      </c>
      <c r="N54">
        <v>0</v>
      </c>
      <c r="O54">
        <v>0</v>
      </c>
      <c r="P54">
        <v>0</v>
      </c>
      <c r="Q54" s="67"/>
      <c r="R54" t="s">
        <v>1909</v>
      </c>
      <c r="S54">
        <v>1</v>
      </c>
      <c r="T54">
        <v>0</v>
      </c>
      <c r="U54">
        <v>0</v>
      </c>
      <c r="V54">
        <v>0</v>
      </c>
      <c r="W54" t="s">
        <v>402</v>
      </c>
      <c r="X54">
        <v>1</v>
      </c>
      <c r="Y54">
        <v>1</v>
      </c>
      <c r="Z54">
        <v>0</v>
      </c>
      <c r="AA54">
        <v>0</v>
      </c>
      <c r="AB54" s="67"/>
      <c r="AL54" s="67"/>
      <c r="AV54" s="67"/>
      <c r="BT54" s="67"/>
      <c r="EI54" s="67"/>
      <c r="EL54" t="s">
        <v>423</v>
      </c>
      <c r="EP54" t="s">
        <v>4254</v>
      </c>
      <c r="ER54">
        <v>1</v>
      </c>
      <c r="FH54" s="67"/>
      <c r="GL54" s="67"/>
      <c r="HN54" s="67"/>
      <c r="IO54" s="67"/>
      <c r="JI54" t="s">
        <v>1932</v>
      </c>
      <c r="JJ54">
        <v>1</v>
      </c>
      <c r="JK54">
        <v>0</v>
      </c>
      <c r="JL54">
        <v>0</v>
      </c>
      <c r="JM54">
        <v>1</v>
      </c>
      <c r="JN54">
        <v>0</v>
      </c>
      <c r="JO54">
        <v>0</v>
      </c>
      <c r="JP54">
        <v>0</v>
      </c>
      <c r="JW54" t="s">
        <v>1934</v>
      </c>
      <c r="JX54">
        <v>0</v>
      </c>
      <c r="JY54">
        <v>1</v>
      </c>
      <c r="JZ54">
        <v>0</v>
      </c>
      <c r="KA54">
        <v>0</v>
      </c>
      <c r="KB54" s="67"/>
      <c r="LK54" s="67"/>
      <c r="LL54" t="s">
        <v>1935</v>
      </c>
      <c r="LM54">
        <v>1</v>
      </c>
      <c r="LN54">
        <v>1</v>
      </c>
      <c r="LO54">
        <v>0</v>
      </c>
      <c r="LP54">
        <v>0</v>
      </c>
      <c r="LQ54">
        <v>0</v>
      </c>
      <c r="LR54">
        <v>0</v>
      </c>
      <c r="LS54">
        <v>0</v>
      </c>
      <c r="LT54">
        <v>0</v>
      </c>
      <c r="LX54">
        <v>0</v>
      </c>
      <c r="LY54" t="s">
        <v>2057</v>
      </c>
      <c r="LZ54">
        <v>0</v>
      </c>
      <c r="MA54">
        <v>0</v>
      </c>
      <c r="MB54">
        <v>0</v>
      </c>
      <c r="MC54">
        <v>0</v>
      </c>
      <c r="MD54">
        <v>0</v>
      </c>
      <c r="ME54">
        <v>0</v>
      </c>
      <c r="MF54">
        <v>0</v>
      </c>
      <c r="MG54">
        <v>0</v>
      </c>
      <c r="MH54">
        <v>0</v>
      </c>
      <c r="MI54">
        <v>1</v>
      </c>
      <c r="MJ54">
        <v>0</v>
      </c>
      <c r="MK54">
        <v>0</v>
      </c>
      <c r="ML54" t="s">
        <v>754</v>
      </c>
      <c r="MM54" t="s">
        <v>1909</v>
      </c>
      <c r="MN54">
        <v>0</v>
      </c>
      <c r="MO54">
        <v>0</v>
      </c>
      <c r="MP54">
        <v>0</v>
      </c>
      <c r="MQ54">
        <v>0</v>
      </c>
      <c r="MR54">
        <v>0</v>
      </c>
      <c r="MS54">
        <v>1</v>
      </c>
      <c r="MT54">
        <v>0</v>
      </c>
      <c r="NC54" t="s">
        <v>2059</v>
      </c>
      <c r="ND54">
        <v>0</v>
      </c>
      <c r="NE54">
        <v>0</v>
      </c>
      <c r="NF54">
        <v>0</v>
      </c>
      <c r="NG54">
        <v>0</v>
      </c>
      <c r="NH54">
        <v>1</v>
      </c>
      <c r="NI54">
        <v>1</v>
      </c>
      <c r="NJ54">
        <v>0</v>
      </c>
      <c r="NK54">
        <v>1</v>
      </c>
      <c r="NL54">
        <v>1</v>
      </c>
      <c r="NM54">
        <v>0</v>
      </c>
      <c r="NN54">
        <v>0</v>
      </c>
      <c r="NP54">
        <v>0</v>
      </c>
      <c r="NQ54" s="67"/>
      <c r="NR54" t="s">
        <v>1915</v>
      </c>
      <c r="NY54" t="s">
        <v>1915</v>
      </c>
      <c r="NZ54" t="s">
        <v>1915</v>
      </c>
      <c r="OB54">
        <v>0</v>
      </c>
      <c r="OC54">
        <v>0</v>
      </c>
      <c r="OD54">
        <v>0</v>
      </c>
      <c r="OF54">
        <v>0</v>
      </c>
      <c r="OG54">
        <v>0</v>
      </c>
      <c r="OH54" s="67"/>
      <c r="OI54" t="s">
        <v>2058</v>
      </c>
      <c r="OJ54">
        <v>0</v>
      </c>
      <c r="OK54">
        <v>1</v>
      </c>
      <c r="OL54">
        <v>1</v>
      </c>
      <c r="OM54">
        <v>1</v>
      </c>
      <c r="ON54">
        <v>0</v>
      </c>
      <c r="OO54">
        <v>0</v>
      </c>
      <c r="OP54">
        <v>0</v>
      </c>
      <c r="OQ54">
        <v>0</v>
      </c>
      <c r="OS54">
        <v>0</v>
      </c>
      <c r="OT54">
        <v>0</v>
      </c>
      <c r="OU54" t="s">
        <v>4452</v>
      </c>
      <c r="PE54">
        <v>1</v>
      </c>
      <c r="PM54" t="s">
        <v>4509</v>
      </c>
      <c r="PP54">
        <v>1</v>
      </c>
    </row>
    <row r="55" spans="1:446" x14ac:dyDescent="0.25">
      <c r="A55" t="s">
        <v>2060</v>
      </c>
      <c r="C55" t="s">
        <v>1963</v>
      </c>
      <c r="D55" s="68" t="s">
        <v>681</v>
      </c>
      <c r="E55" t="s">
        <v>1902</v>
      </c>
      <c r="F55" t="s">
        <v>1990</v>
      </c>
      <c r="G55" t="s">
        <v>1946</v>
      </c>
      <c r="H55" t="s">
        <v>317</v>
      </c>
      <c r="I55" t="s">
        <v>4585</v>
      </c>
      <c r="J55">
        <v>0</v>
      </c>
      <c r="K55">
        <v>2</v>
      </c>
      <c r="L55" t="s">
        <v>1909</v>
      </c>
      <c r="M55">
        <v>1</v>
      </c>
      <c r="N55">
        <v>0</v>
      </c>
      <c r="O55">
        <v>0</v>
      </c>
      <c r="P55">
        <v>0</v>
      </c>
      <c r="Q55" s="67"/>
      <c r="R55" t="s">
        <v>1909</v>
      </c>
      <c r="S55">
        <v>1</v>
      </c>
      <c r="T55">
        <v>0</v>
      </c>
      <c r="U55">
        <v>0</v>
      </c>
      <c r="V55">
        <v>0</v>
      </c>
      <c r="W55" t="s">
        <v>495</v>
      </c>
      <c r="X55">
        <v>1</v>
      </c>
      <c r="Y55">
        <v>1</v>
      </c>
      <c r="Z55">
        <v>0</v>
      </c>
      <c r="AA55">
        <v>0</v>
      </c>
      <c r="AB55" s="67"/>
      <c r="AL55" s="67"/>
      <c r="AV55" s="67"/>
      <c r="BT55" s="67"/>
      <c r="EI55" s="67"/>
      <c r="EL55" t="s">
        <v>423</v>
      </c>
      <c r="EP55" t="s">
        <v>4254</v>
      </c>
      <c r="ER55">
        <v>1</v>
      </c>
      <c r="FH55" s="67"/>
      <c r="GL55" s="67"/>
      <c r="HN55" s="67"/>
      <c r="IO55" s="67"/>
      <c r="JI55" t="s">
        <v>355</v>
      </c>
      <c r="JJ55">
        <v>0</v>
      </c>
      <c r="JK55">
        <v>0</v>
      </c>
      <c r="JL55">
        <v>0</v>
      </c>
      <c r="JM55">
        <v>0</v>
      </c>
      <c r="JN55">
        <v>0</v>
      </c>
      <c r="JO55">
        <v>0</v>
      </c>
      <c r="JP55">
        <v>1</v>
      </c>
      <c r="JW55" t="s">
        <v>1913</v>
      </c>
      <c r="JX55">
        <v>1</v>
      </c>
      <c r="JY55">
        <v>0</v>
      </c>
      <c r="JZ55">
        <v>0</v>
      </c>
      <c r="KA55">
        <v>0</v>
      </c>
      <c r="KB55" s="67"/>
      <c r="LK55" s="67"/>
      <c r="LL55" t="s">
        <v>1951</v>
      </c>
      <c r="LM55">
        <v>1</v>
      </c>
      <c r="LN55">
        <v>0</v>
      </c>
      <c r="LO55">
        <v>0</v>
      </c>
      <c r="LP55">
        <v>0</v>
      </c>
      <c r="LQ55">
        <v>0</v>
      </c>
      <c r="LR55">
        <v>0</v>
      </c>
      <c r="LS55">
        <v>0</v>
      </c>
      <c r="LT55">
        <v>0</v>
      </c>
      <c r="LX55">
        <v>0</v>
      </c>
      <c r="ML55" t="s">
        <v>844</v>
      </c>
      <c r="MM55" t="s">
        <v>2061</v>
      </c>
      <c r="MN55">
        <v>0</v>
      </c>
      <c r="MO55">
        <v>1</v>
      </c>
      <c r="MP55">
        <v>0</v>
      </c>
      <c r="MQ55">
        <v>0</v>
      </c>
      <c r="MR55">
        <v>0</v>
      </c>
      <c r="MS55">
        <v>0</v>
      </c>
      <c r="MT55">
        <v>0</v>
      </c>
      <c r="MU55" t="s">
        <v>1909</v>
      </c>
      <c r="MV55">
        <v>0</v>
      </c>
      <c r="MW55">
        <v>0</v>
      </c>
      <c r="MX55">
        <v>0</v>
      </c>
      <c r="MY55">
        <v>0</v>
      </c>
      <c r="MZ55">
        <v>0</v>
      </c>
      <c r="NA55">
        <v>1</v>
      </c>
      <c r="NB55">
        <v>0</v>
      </c>
      <c r="NC55" t="s">
        <v>2063</v>
      </c>
      <c r="ND55">
        <v>0</v>
      </c>
      <c r="NE55">
        <v>0</v>
      </c>
      <c r="NF55">
        <v>0</v>
      </c>
      <c r="NG55">
        <v>0</v>
      </c>
      <c r="NH55">
        <v>1</v>
      </c>
      <c r="NI55">
        <v>1</v>
      </c>
      <c r="NJ55">
        <v>0</v>
      </c>
      <c r="NK55">
        <v>1</v>
      </c>
      <c r="NL55">
        <v>0</v>
      </c>
      <c r="NM55">
        <v>0</v>
      </c>
      <c r="NN55">
        <v>0</v>
      </c>
      <c r="NP55">
        <v>0</v>
      </c>
      <c r="NQ55" s="67"/>
      <c r="NR55" t="s">
        <v>1902</v>
      </c>
      <c r="NS55" t="s">
        <v>920</v>
      </c>
      <c r="NT55">
        <v>1</v>
      </c>
      <c r="NU55">
        <v>0</v>
      </c>
      <c r="NV55">
        <v>0</v>
      </c>
      <c r="NW55">
        <v>0</v>
      </c>
      <c r="NX55">
        <v>0</v>
      </c>
      <c r="NY55" t="s">
        <v>355</v>
      </c>
      <c r="NZ55" t="s">
        <v>1915</v>
      </c>
      <c r="OA55" t="s">
        <v>1962</v>
      </c>
      <c r="OB55">
        <v>0</v>
      </c>
      <c r="OC55">
        <v>1</v>
      </c>
      <c r="OD55">
        <v>0</v>
      </c>
      <c r="OF55">
        <v>0</v>
      </c>
      <c r="OG55">
        <v>0</v>
      </c>
      <c r="OH55" s="67"/>
      <c r="OI55" t="s">
        <v>2062</v>
      </c>
      <c r="OJ55">
        <v>0</v>
      </c>
      <c r="OK55">
        <v>1</v>
      </c>
      <c r="OL55">
        <v>1</v>
      </c>
      <c r="OM55">
        <v>0</v>
      </c>
      <c r="ON55">
        <v>0</v>
      </c>
      <c r="OO55">
        <v>0</v>
      </c>
      <c r="OP55">
        <v>1</v>
      </c>
      <c r="OQ55">
        <v>0</v>
      </c>
      <c r="OS55">
        <v>0</v>
      </c>
      <c r="OT55">
        <v>0</v>
      </c>
      <c r="OU55" t="s">
        <v>4478</v>
      </c>
      <c r="PC55">
        <v>1</v>
      </c>
      <c r="PI55">
        <v>1</v>
      </c>
      <c r="PM55" t="s">
        <v>4510</v>
      </c>
      <c r="PW55">
        <v>1</v>
      </c>
    </row>
    <row r="56" spans="1:446" x14ac:dyDescent="0.25">
      <c r="A56" t="s">
        <v>2060</v>
      </c>
      <c r="C56" t="s">
        <v>1963</v>
      </c>
      <c r="D56" s="68" t="s">
        <v>681</v>
      </c>
      <c r="E56" t="s">
        <v>1902</v>
      </c>
      <c r="F56" t="s">
        <v>382</v>
      </c>
      <c r="G56" t="s">
        <v>1907</v>
      </c>
      <c r="H56" t="s">
        <v>317</v>
      </c>
      <c r="I56" t="s">
        <v>4585</v>
      </c>
      <c r="J56">
        <v>0</v>
      </c>
      <c r="K56">
        <v>2</v>
      </c>
      <c r="L56" t="s">
        <v>1909</v>
      </c>
      <c r="M56">
        <v>1</v>
      </c>
      <c r="N56">
        <v>0</v>
      </c>
      <c r="O56">
        <v>0</v>
      </c>
      <c r="P56">
        <v>0</v>
      </c>
      <c r="Q56" s="67"/>
      <c r="R56" t="s">
        <v>1909</v>
      </c>
      <c r="S56">
        <v>1</v>
      </c>
      <c r="T56">
        <v>0</v>
      </c>
      <c r="U56">
        <v>0</v>
      </c>
      <c r="V56">
        <v>0</v>
      </c>
      <c r="W56" t="s">
        <v>841</v>
      </c>
      <c r="X56">
        <v>1</v>
      </c>
      <c r="Y56">
        <v>1</v>
      </c>
      <c r="Z56">
        <v>1</v>
      </c>
      <c r="AA56">
        <v>0</v>
      </c>
      <c r="AB56" s="67"/>
      <c r="AL56" s="67"/>
      <c r="AV56" s="67"/>
      <c r="BT56" s="67"/>
      <c r="EI56" s="67"/>
      <c r="EL56" t="s">
        <v>423</v>
      </c>
      <c r="EP56" t="s">
        <v>4262</v>
      </c>
      <c r="ER56">
        <v>1</v>
      </c>
      <c r="ES56">
        <v>1</v>
      </c>
      <c r="FH56" s="67"/>
      <c r="GL56" s="67"/>
      <c r="HN56" s="67"/>
      <c r="IO56" s="67"/>
      <c r="JI56" t="s">
        <v>2064</v>
      </c>
      <c r="JJ56">
        <v>1</v>
      </c>
      <c r="JK56">
        <v>1</v>
      </c>
      <c r="JL56">
        <v>1</v>
      </c>
      <c r="JM56">
        <v>1</v>
      </c>
      <c r="JN56">
        <v>0</v>
      </c>
      <c r="JO56">
        <v>0</v>
      </c>
      <c r="JP56">
        <v>0</v>
      </c>
      <c r="JW56" t="s">
        <v>1913</v>
      </c>
      <c r="JX56">
        <v>1</v>
      </c>
      <c r="JY56">
        <v>0</v>
      </c>
      <c r="JZ56">
        <v>0</v>
      </c>
      <c r="KA56">
        <v>0</v>
      </c>
      <c r="KB56" s="67"/>
      <c r="LK56" s="67"/>
      <c r="LL56" t="s">
        <v>1914</v>
      </c>
      <c r="LM56">
        <v>0</v>
      </c>
      <c r="LN56">
        <v>1</v>
      </c>
      <c r="LO56">
        <v>0</v>
      </c>
      <c r="LP56">
        <v>0</v>
      </c>
      <c r="LQ56">
        <v>0</v>
      </c>
      <c r="LR56">
        <v>0</v>
      </c>
      <c r="LS56">
        <v>0</v>
      </c>
      <c r="LT56">
        <v>0</v>
      </c>
      <c r="LX56">
        <v>0</v>
      </c>
      <c r="LY56" t="s">
        <v>1911</v>
      </c>
      <c r="LZ56">
        <v>0</v>
      </c>
      <c r="MA56">
        <v>0</v>
      </c>
      <c r="MB56">
        <v>0</v>
      </c>
      <c r="MC56">
        <v>0</v>
      </c>
      <c r="MD56">
        <v>0</v>
      </c>
      <c r="ME56">
        <v>0</v>
      </c>
      <c r="MF56">
        <v>0</v>
      </c>
      <c r="MG56">
        <v>0</v>
      </c>
      <c r="MH56">
        <v>0</v>
      </c>
      <c r="MI56">
        <v>0</v>
      </c>
      <c r="MJ56">
        <v>0</v>
      </c>
      <c r="MK56">
        <v>1</v>
      </c>
      <c r="ML56" t="s">
        <v>844</v>
      </c>
      <c r="MM56" t="s">
        <v>2061</v>
      </c>
      <c r="MN56">
        <v>1</v>
      </c>
      <c r="MO56">
        <v>1</v>
      </c>
      <c r="MP56">
        <v>1</v>
      </c>
      <c r="MQ56">
        <v>1</v>
      </c>
      <c r="MR56">
        <v>1</v>
      </c>
      <c r="MS56">
        <v>0</v>
      </c>
      <c r="MT56">
        <v>0</v>
      </c>
      <c r="MU56" t="s">
        <v>1909</v>
      </c>
      <c r="MV56">
        <v>0</v>
      </c>
      <c r="MW56">
        <v>0</v>
      </c>
      <c r="MX56">
        <v>0</v>
      </c>
      <c r="MY56">
        <v>0</v>
      </c>
      <c r="MZ56">
        <v>0</v>
      </c>
      <c r="NA56">
        <v>1</v>
      </c>
      <c r="NB56">
        <v>0</v>
      </c>
      <c r="NC56" t="s">
        <v>2056</v>
      </c>
      <c r="ND56">
        <v>0</v>
      </c>
      <c r="NE56">
        <v>0</v>
      </c>
      <c r="NF56">
        <v>0</v>
      </c>
      <c r="NG56">
        <v>0</v>
      </c>
      <c r="NH56">
        <v>0</v>
      </c>
      <c r="NI56">
        <v>1</v>
      </c>
      <c r="NJ56">
        <v>0</v>
      </c>
      <c r="NK56">
        <v>0</v>
      </c>
      <c r="NL56">
        <v>1</v>
      </c>
      <c r="NM56">
        <v>0</v>
      </c>
      <c r="NN56">
        <v>0</v>
      </c>
      <c r="NP56">
        <v>0</v>
      </c>
      <c r="NQ56" s="67"/>
      <c r="NR56" t="s">
        <v>1915</v>
      </c>
      <c r="NY56" t="s">
        <v>355</v>
      </c>
      <c r="NZ56" t="s">
        <v>1915</v>
      </c>
      <c r="OA56" t="s">
        <v>1962</v>
      </c>
      <c r="OB56">
        <v>0</v>
      </c>
      <c r="OC56">
        <v>1</v>
      </c>
      <c r="OD56">
        <v>0</v>
      </c>
      <c r="OF56">
        <v>0</v>
      </c>
      <c r="OG56">
        <v>0</v>
      </c>
      <c r="OH56" s="67"/>
      <c r="OI56" t="s">
        <v>2065</v>
      </c>
      <c r="OJ56">
        <v>1</v>
      </c>
      <c r="OK56">
        <v>1</v>
      </c>
      <c r="OL56">
        <v>1</v>
      </c>
      <c r="OM56">
        <v>1</v>
      </c>
      <c r="ON56">
        <v>1</v>
      </c>
      <c r="OO56">
        <v>1</v>
      </c>
      <c r="OP56">
        <v>1</v>
      </c>
      <c r="OQ56">
        <v>0</v>
      </c>
      <c r="OS56">
        <v>0</v>
      </c>
      <c r="OT56">
        <v>0</v>
      </c>
      <c r="OU56" t="s">
        <v>4438</v>
      </c>
      <c r="OX56">
        <v>1</v>
      </c>
      <c r="OZ56">
        <v>1</v>
      </c>
      <c r="PM56" t="s">
        <v>4510</v>
      </c>
      <c r="PW56">
        <v>1</v>
      </c>
    </row>
    <row r="57" spans="1:446" x14ac:dyDescent="0.25">
      <c r="A57" t="s">
        <v>2060</v>
      </c>
      <c r="C57" t="s">
        <v>1963</v>
      </c>
      <c r="D57" s="68" t="s">
        <v>681</v>
      </c>
      <c r="E57" t="s">
        <v>1902</v>
      </c>
      <c r="F57" t="s">
        <v>315</v>
      </c>
      <c r="G57" t="s">
        <v>1907</v>
      </c>
      <c r="H57" t="s">
        <v>317</v>
      </c>
      <c r="I57" t="s">
        <v>4585</v>
      </c>
      <c r="J57">
        <v>0</v>
      </c>
      <c r="K57">
        <v>1</v>
      </c>
      <c r="L57" t="s">
        <v>1909</v>
      </c>
      <c r="M57">
        <v>1</v>
      </c>
      <c r="N57">
        <v>0</v>
      </c>
      <c r="O57">
        <v>0</v>
      </c>
      <c r="P57">
        <v>0</v>
      </c>
      <c r="Q57" s="67"/>
      <c r="R57" t="s">
        <v>1909</v>
      </c>
      <c r="S57">
        <v>1</v>
      </c>
      <c r="T57">
        <v>0</v>
      </c>
      <c r="U57">
        <v>0</v>
      </c>
      <c r="V57">
        <v>0</v>
      </c>
      <c r="W57" t="s">
        <v>402</v>
      </c>
      <c r="X57">
        <v>1</v>
      </c>
      <c r="Y57">
        <v>1</v>
      </c>
      <c r="Z57">
        <v>0</v>
      </c>
      <c r="AA57">
        <v>0</v>
      </c>
      <c r="AB57" s="67"/>
      <c r="AL57" s="67"/>
      <c r="AV57" s="67"/>
      <c r="BT57" s="67"/>
      <c r="EI57" s="67"/>
      <c r="EL57" t="s">
        <v>423</v>
      </c>
      <c r="EP57" t="s">
        <v>355</v>
      </c>
      <c r="FG57">
        <v>1</v>
      </c>
      <c r="FH57" s="67"/>
      <c r="GL57" s="67"/>
      <c r="HN57" s="67"/>
      <c r="IO57" s="67"/>
      <c r="JI57" t="s">
        <v>2273</v>
      </c>
      <c r="JJ57">
        <v>0</v>
      </c>
      <c r="JK57">
        <v>0</v>
      </c>
      <c r="JL57">
        <v>0</v>
      </c>
      <c r="JM57">
        <v>0</v>
      </c>
      <c r="JN57">
        <v>1</v>
      </c>
      <c r="JO57">
        <v>0</v>
      </c>
      <c r="JP57">
        <v>0</v>
      </c>
      <c r="JW57" t="s">
        <v>1913</v>
      </c>
      <c r="JX57">
        <v>1</v>
      </c>
      <c r="JY57">
        <v>0</v>
      </c>
      <c r="JZ57">
        <v>0</v>
      </c>
      <c r="KA57">
        <v>0</v>
      </c>
      <c r="KB57" s="67"/>
      <c r="LK57" s="67"/>
      <c r="LL57" t="s">
        <v>1951</v>
      </c>
      <c r="LM57">
        <v>1</v>
      </c>
      <c r="LN57">
        <v>0</v>
      </c>
      <c r="LO57">
        <v>0</v>
      </c>
      <c r="LP57">
        <v>0</v>
      </c>
      <c r="LQ57">
        <v>0</v>
      </c>
      <c r="LR57">
        <v>0</v>
      </c>
      <c r="LS57">
        <v>0</v>
      </c>
      <c r="LT57">
        <v>0</v>
      </c>
      <c r="LX57">
        <v>0</v>
      </c>
      <c r="ML57" t="s">
        <v>844</v>
      </c>
      <c r="MM57" t="s">
        <v>1177</v>
      </c>
      <c r="MN57">
        <v>0</v>
      </c>
      <c r="MO57">
        <v>0</v>
      </c>
      <c r="MP57">
        <v>0</v>
      </c>
      <c r="MQ57">
        <v>1</v>
      </c>
      <c r="MR57">
        <v>0</v>
      </c>
      <c r="MS57">
        <v>0</v>
      </c>
      <c r="MT57">
        <v>0</v>
      </c>
      <c r="MU57" t="s">
        <v>1909</v>
      </c>
      <c r="MV57">
        <v>0</v>
      </c>
      <c r="MW57">
        <v>0</v>
      </c>
      <c r="MX57">
        <v>0</v>
      </c>
      <c r="MY57">
        <v>0</v>
      </c>
      <c r="MZ57">
        <v>0</v>
      </c>
      <c r="NA57">
        <v>1</v>
      </c>
      <c r="NB57">
        <v>0</v>
      </c>
      <c r="NC57" t="s">
        <v>1945</v>
      </c>
      <c r="ND57">
        <v>0</v>
      </c>
      <c r="NE57">
        <v>0</v>
      </c>
      <c r="NF57">
        <v>0</v>
      </c>
      <c r="NG57">
        <v>0</v>
      </c>
      <c r="NH57">
        <v>1</v>
      </c>
      <c r="NI57">
        <v>1</v>
      </c>
      <c r="NJ57">
        <v>0</v>
      </c>
      <c r="NK57">
        <v>0</v>
      </c>
      <c r="NL57">
        <v>0</v>
      </c>
      <c r="NM57">
        <v>0</v>
      </c>
      <c r="NN57">
        <v>0</v>
      </c>
      <c r="NP57">
        <v>0</v>
      </c>
      <c r="NQ57" s="67"/>
      <c r="NR57" t="s">
        <v>1915</v>
      </c>
      <c r="NY57" t="s">
        <v>1915</v>
      </c>
      <c r="NZ57" t="s">
        <v>1915</v>
      </c>
      <c r="OA57" t="s">
        <v>1962</v>
      </c>
      <c r="OB57">
        <v>0</v>
      </c>
      <c r="OC57">
        <v>1</v>
      </c>
      <c r="OD57">
        <v>0</v>
      </c>
      <c r="OF57">
        <v>0</v>
      </c>
      <c r="OG57">
        <v>0</v>
      </c>
      <c r="OH57" s="67"/>
      <c r="OI57" t="s">
        <v>2066</v>
      </c>
      <c r="OJ57">
        <v>0</v>
      </c>
      <c r="OK57">
        <v>1</v>
      </c>
      <c r="OL57">
        <v>0</v>
      </c>
      <c r="OM57">
        <v>0</v>
      </c>
      <c r="ON57">
        <v>0</v>
      </c>
      <c r="OO57">
        <v>0</v>
      </c>
      <c r="OP57">
        <v>0</v>
      </c>
      <c r="OQ57">
        <v>0</v>
      </c>
      <c r="OS57">
        <v>0</v>
      </c>
      <c r="OT57">
        <v>0</v>
      </c>
      <c r="OU57" t="s">
        <v>4424</v>
      </c>
      <c r="OX57">
        <v>1</v>
      </c>
      <c r="PM57" t="s">
        <v>4511</v>
      </c>
      <c r="PS57">
        <v>1</v>
      </c>
      <c r="PT57">
        <v>1</v>
      </c>
      <c r="PZ57">
        <v>1</v>
      </c>
    </row>
    <row r="58" spans="1:446" x14ac:dyDescent="0.25">
      <c r="A58" t="s">
        <v>2060</v>
      </c>
      <c r="C58" t="s">
        <v>1963</v>
      </c>
      <c r="D58" s="69" t="s">
        <v>314</v>
      </c>
      <c r="E58" t="s">
        <v>1902</v>
      </c>
      <c r="F58" t="s">
        <v>1990</v>
      </c>
      <c r="G58" t="s">
        <v>1907</v>
      </c>
      <c r="H58" t="s">
        <v>317</v>
      </c>
      <c r="I58" t="s">
        <v>4585</v>
      </c>
      <c r="J58">
        <v>0</v>
      </c>
      <c r="K58">
        <v>0</v>
      </c>
      <c r="L58" t="s">
        <v>1909</v>
      </c>
      <c r="M58">
        <v>1</v>
      </c>
      <c r="N58">
        <v>0</v>
      </c>
      <c r="O58">
        <v>0</v>
      </c>
      <c r="P58">
        <v>0</v>
      </c>
      <c r="Q58" s="67"/>
      <c r="R58" t="s">
        <v>582</v>
      </c>
      <c r="S58">
        <v>0</v>
      </c>
      <c r="T58">
        <v>0</v>
      </c>
      <c r="U58">
        <v>1</v>
      </c>
      <c r="V58">
        <v>0</v>
      </c>
      <c r="AB58" s="67"/>
      <c r="AL58" s="67"/>
      <c r="AM58" t="s">
        <v>339</v>
      </c>
      <c r="AN58">
        <v>1</v>
      </c>
      <c r="AO58">
        <v>0</v>
      </c>
      <c r="AP58">
        <v>0</v>
      </c>
      <c r="AQ58">
        <v>0</v>
      </c>
      <c r="AR58">
        <v>0</v>
      </c>
      <c r="AS58">
        <v>0</v>
      </c>
      <c r="AT58" t="s">
        <v>1954</v>
      </c>
      <c r="AU58" t="s">
        <v>1915</v>
      </c>
      <c r="AV58" s="67"/>
      <c r="BT58" s="67"/>
      <c r="CQ58" t="s">
        <v>3561</v>
      </c>
      <c r="CR58">
        <v>1</v>
      </c>
      <c r="CS58">
        <v>0</v>
      </c>
      <c r="CT58">
        <v>0</v>
      </c>
      <c r="CU58">
        <v>0</v>
      </c>
      <c r="CV58">
        <v>1</v>
      </c>
      <c r="CW58">
        <v>0</v>
      </c>
      <c r="CX58">
        <v>0</v>
      </c>
      <c r="CY58">
        <v>0</v>
      </c>
      <c r="CZ58">
        <v>0</v>
      </c>
      <c r="DA58">
        <v>0</v>
      </c>
      <c r="DB58">
        <v>0</v>
      </c>
      <c r="DC58">
        <v>0</v>
      </c>
      <c r="DD58">
        <v>0</v>
      </c>
      <c r="DE58">
        <v>0</v>
      </c>
      <c r="DF58">
        <v>0</v>
      </c>
      <c r="DG58" t="s">
        <v>355</v>
      </c>
      <c r="DH58">
        <v>0</v>
      </c>
      <c r="DI58">
        <v>0</v>
      </c>
      <c r="DJ58">
        <v>0</v>
      </c>
      <c r="DK58">
        <v>0</v>
      </c>
      <c r="DL58">
        <v>1</v>
      </c>
      <c r="EI58" s="67"/>
      <c r="EL58" t="s">
        <v>423</v>
      </c>
      <c r="EM58" t="s">
        <v>1925</v>
      </c>
      <c r="EP58" t="s">
        <v>355</v>
      </c>
      <c r="FG58">
        <v>1</v>
      </c>
      <c r="FH58" s="67"/>
      <c r="GL58" s="67"/>
      <c r="GM58" t="s">
        <v>355</v>
      </c>
      <c r="GN58">
        <v>0</v>
      </c>
      <c r="GO58">
        <v>0</v>
      </c>
      <c r="GP58">
        <v>0</v>
      </c>
      <c r="GQ58">
        <v>0</v>
      </c>
      <c r="GR58">
        <v>0</v>
      </c>
      <c r="GS58">
        <v>0</v>
      </c>
      <c r="GT58">
        <v>0</v>
      </c>
      <c r="GU58">
        <v>1</v>
      </c>
      <c r="GV58" t="s">
        <v>1117</v>
      </c>
      <c r="GW58">
        <v>1</v>
      </c>
      <c r="GX58">
        <v>0</v>
      </c>
      <c r="GY58">
        <v>0</v>
      </c>
      <c r="GZ58">
        <v>1</v>
      </c>
      <c r="HA58">
        <v>0</v>
      </c>
      <c r="HB58">
        <v>1</v>
      </c>
      <c r="HC58">
        <v>0</v>
      </c>
      <c r="HD58">
        <v>0</v>
      </c>
      <c r="HE58">
        <v>0</v>
      </c>
      <c r="HF58">
        <v>1</v>
      </c>
      <c r="HG58">
        <v>1</v>
      </c>
      <c r="HH58">
        <v>1</v>
      </c>
      <c r="HJ58">
        <v>0</v>
      </c>
      <c r="HK58" t="s">
        <v>350</v>
      </c>
      <c r="HL58" t="s">
        <v>447</v>
      </c>
      <c r="HM58" t="s">
        <v>408</v>
      </c>
      <c r="HN58" s="67"/>
      <c r="IO58" s="67"/>
      <c r="IP58" t="s">
        <v>355</v>
      </c>
      <c r="IT58">
        <v>1</v>
      </c>
      <c r="IU58" t="s">
        <v>4352</v>
      </c>
      <c r="IX58">
        <v>1</v>
      </c>
      <c r="JB58" t="s">
        <v>355</v>
      </c>
      <c r="JH58">
        <v>1</v>
      </c>
      <c r="JI58" t="s">
        <v>2068</v>
      </c>
      <c r="JJ58">
        <v>0</v>
      </c>
      <c r="JK58">
        <v>0</v>
      </c>
      <c r="JL58">
        <v>1</v>
      </c>
      <c r="JM58">
        <v>0</v>
      </c>
      <c r="JN58">
        <v>0</v>
      </c>
      <c r="JO58">
        <v>0</v>
      </c>
      <c r="JP58">
        <v>0</v>
      </c>
      <c r="JQ58" t="s">
        <v>320</v>
      </c>
      <c r="JR58">
        <v>0</v>
      </c>
      <c r="JS58">
        <v>0</v>
      </c>
      <c r="JT58">
        <v>0</v>
      </c>
      <c r="JU58">
        <v>1</v>
      </c>
      <c r="JV58">
        <v>0</v>
      </c>
      <c r="JW58" t="s">
        <v>1913</v>
      </c>
      <c r="JX58">
        <v>1</v>
      </c>
      <c r="JY58">
        <v>0</v>
      </c>
      <c r="JZ58">
        <v>0</v>
      </c>
      <c r="KA58">
        <v>0</v>
      </c>
      <c r="KB58" s="67"/>
      <c r="KC58" t="s">
        <v>1951</v>
      </c>
      <c r="KD58">
        <v>0</v>
      </c>
      <c r="KE58">
        <v>0</v>
      </c>
      <c r="KF58">
        <v>1</v>
      </c>
      <c r="KG58">
        <v>0</v>
      </c>
      <c r="KH58">
        <v>0</v>
      </c>
      <c r="KI58">
        <v>0</v>
      </c>
      <c r="KJ58">
        <v>0</v>
      </c>
      <c r="KK58">
        <v>0</v>
      </c>
      <c r="KL58">
        <v>0</v>
      </c>
      <c r="KM58">
        <v>0</v>
      </c>
      <c r="KN58" t="s">
        <v>1902</v>
      </c>
      <c r="KO58" t="s">
        <v>4373</v>
      </c>
      <c r="KP58">
        <v>0</v>
      </c>
      <c r="KQ58">
        <v>0</v>
      </c>
      <c r="KR58">
        <v>0</v>
      </c>
      <c r="KS58">
        <v>0</v>
      </c>
      <c r="KT58">
        <v>0</v>
      </c>
      <c r="KU58">
        <v>0</v>
      </c>
      <c r="KV58">
        <v>1</v>
      </c>
      <c r="KW58">
        <v>0</v>
      </c>
      <c r="KX58">
        <v>0</v>
      </c>
      <c r="KY58" t="s">
        <v>1902</v>
      </c>
      <c r="KZ58" t="s">
        <v>4382</v>
      </c>
      <c r="LA58">
        <v>0</v>
      </c>
      <c r="LB58">
        <v>0</v>
      </c>
      <c r="LC58">
        <v>0</v>
      </c>
      <c r="LD58">
        <v>0</v>
      </c>
      <c r="LE58">
        <v>0</v>
      </c>
      <c r="LF58">
        <v>0</v>
      </c>
      <c r="LG58">
        <v>0</v>
      </c>
      <c r="LH58">
        <v>1</v>
      </c>
      <c r="LI58">
        <v>0</v>
      </c>
      <c r="LJ58">
        <v>0</v>
      </c>
      <c r="LK58" s="67"/>
      <c r="NC58" t="s">
        <v>2069</v>
      </c>
      <c r="ND58">
        <v>0</v>
      </c>
      <c r="NE58">
        <v>0</v>
      </c>
      <c r="NF58">
        <v>0</v>
      </c>
      <c r="NG58">
        <v>0</v>
      </c>
      <c r="NH58">
        <v>0</v>
      </c>
      <c r="NI58">
        <v>0</v>
      </c>
      <c r="NJ58">
        <v>0</v>
      </c>
      <c r="NK58">
        <v>0</v>
      </c>
      <c r="NL58">
        <v>0</v>
      </c>
      <c r="NM58">
        <v>0</v>
      </c>
      <c r="NN58">
        <v>1</v>
      </c>
      <c r="NP58">
        <v>0</v>
      </c>
      <c r="NQ58" s="67"/>
      <c r="NR58" t="s">
        <v>1915</v>
      </c>
      <c r="NY58" t="s">
        <v>355</v>
      </c>
      <c r="NZ58" t="s">
        <v>355</v>
      </c>
      <c r="OH58" s="67"/>
      <c r="OI58" t="s">
        <v>2066</v>
      </c>
      <c r="OJ58">
        <v>0</v>
      </c>
      <c r="OK58">
        <v>1</v>
      </c>
      <c r="OL58">
        <v>0</v>
      </c>
      <c r="OM58">
        <v>0</v>
      </c>
      <c r="ON58">
        <v>0</v>
      </c>
      <c r="OO58">
        <v>0</v>
      </c>
      <c r="OP58">
        <v>0</v>
      </c>
      <c r="OQ58">
        <v>0</v>
      </c>
      <c r="OS58">
        <v>0</v>
      </c>
      <c r="OT58">
        <v>0</v>
      </c>
      <c r="OU58" t="s">
        <v>4426</v>
      </c>
      <c r="OX58">
        <v>1</v>
      </c>
      <c r="OY58">
        <v>1</v>
      </c>
      <c r="PM58" t="s">
        <v>4098</v>
      </c>
      <c r="PW58">
        <v>1</v>
      </c>
    </row>
    <row r="59" spans="1:446" x14ac:dyDescent="0.25">
      <c r="A59" t="s">
        <v>1903</v>
      </c>
      <c r="C59" t="s">
        <v>1904</v>
      </c>
      <c r="D59" s="68" t="s">
        <v>681</v>
      </c>
      <c r="E59" t="s">
        <v>1902</v>
      </c>
      <c r="F59" t="s">
        <v>315</v>
      </c>
      <c r="G59" t="s">
        <v>1946</v>
      </c>
      <c r="H59" t="s">
        <v>317</v>
      </c>
      <c r="I59" t="s">
        <v>4585</v>
      </c>
      <c r="J59">
        <v>0</v>
      </c>
      <c r="K59">
        <v>0</v>
      </c>
      <c r="L59" t="s">
        <v>1909</v>
      </c>
      <c r="M59">
        <v>1</v>
      </c>
      <c r="N59">
        <v>0</v>
      </c>
      <c r="O59">
        <v>0</v>
      </c>
      <c r="P59">
        <v>0</v>
      </c>
      <c r="Q59" s="67"/>
      <c r="R59" t="s">
        <v>1909</v>
      </c>
      <c r="S59">
        <v>1</v>
      </c>
      <c r="T59">
        <v>0</v>
      </c>
      <c r="U59">
        <v>0</v>
      </c>
      <c r="V59">
        <v>0</v>
      </c>
      <c r="W59" t="s">
        <v>319</v>
      </c>
      <c r="X59">
        <v>1</v>
      </c>
      <c r="Y59">
        <v>0</v>
      </c>
      <c r="Z59">
        <v>0</v>
      </c>
      <c r="AA59">
        <v>0</v>
      </c>
      <c r="AB59" s="67"/>
      <c r="AL59" s="67"/>
      <c r="AV59" s="67"/>
      <c r="BT59" s="67"/>
      <c r="EI59" s="67"/>
      <c r="EL59" t="s">
        <v>423</v>
      </c>
      <c r="EP59" t="s">
        <v>4254</v>
      </c>
      <c r="ER59">
        <v>1</v>
      </c>
      <c r="FH59" s="67"/>
      <c r="GL59" s="67"/>
      <c r="HN59" s="67"/>
      <c r="IO59" s="67"/>
      <c r="JI59" t="s">
        <v>2053</v>
      </c>
      <c r="JJ59">
        <v>0</v>
      </c>
      <c r="JK59">
        <v>0</v>
      </c>
      <c r="JL59">
        <v>0</v>
      </c>
      <c r="JM59">
        <v>1</v>
      </c>
      <c r="JN59">
        <v>0</v>
      </c>
      <c r="JO59">
        <v>0</v>
      </c>
      <c r="JP59">
        <v>0</v>
      </c>
      <c r="JW59" t="s">
        <v>1926</v>
      </c>
      <c r="JX59">
        <v>1</v>
      </c>
      <c r="JY59">
        <v>1</v>
      </c>
      <c r="JZ59">
        <v>0</v>
      </c>
      <c r="KA59">
        <v>0</v>
      </c>
      <c r="KB59" s="67"/>
      <c r="LK59" s="67"/>
      <c r="LL59" t="s">
        <v>4395</v>
      </c>
      <c r="LM59">
        <v>0</v>
      </c>
      <c r="LN59">
        <v>0</v>
      </c>
      <c r="LO59">
        <v>0</v>
      </c>
      <c r="LP59">
        <v>0</v>
      </c>
      <c r="LQ59">
        <v>0</v>
      </c>
      <c r="LR59">
        <v>0</v>
      </c>
      <c r="LS59">
        <v>0</v>
      </c>
      <c r="LT59">
        <v>0</v>
      </c>
      <c r="LW59">
        <v>1</v>
      </c>
      <c r="LX59">
        <v>0</v>
      </c>
      <c r="ML59" t="s">
        <v>754</v>
      </c>
      <c r="MM59" t="s">
        <v>2070</v>
      </c>
      <c r="MN59">
        <v>1</v>
      </c>
      <c r="MO59">
        <v>0</v>
      </c>
      <c r="MP59">
        <v>0</v>
      </c>
      <c r="MQ59">
        <v>1</v>
      </c>
      <c r="MR59">
        <v>1</v>
      </c>
      <c r="MS59">
        <v>0</v>
      </c>
      <c r="MT59">
        <v>0</v>
      </c>
      <c r="MU59" t="s">
        <v>1909</v>
      </c>
      <c r="MV59">
        <v>0</v>
      </c>
      <c r="MW59">
        <v>0</v>
      </c>
      <c r="MX59">
        <v>0</v>
      </c>
      <c r="MY59">
        <v>0</v>
      </c>
      <c r="MZ59">
        <v>0</v>
      </c>
      <c r="NA59">
        <v>1</v>
      </c>
      <c r="NB59">
        <v>0</v>
      </c>
      <c r="NC59" t="s">
        <v>2072</v>
      </c>
      <c r="ND59">
        <v>0</v>
      </c>
      <c r="NE59">
        <v>0</v>
      </c>
      <c r="NF59">
        <v>0</v>
      </c>
      <c r="NG59">
        <v>0</v>
      </c>
      <c r="NH59">
        <v>1</v>
      </c>
      <c r="NI59">
        <v>1</v>
      </c>
      <c r="NJ59">
        <v>0</v>
      </c>
      <c r="NK59">
        <v>0</v>
      </c>
      <c r="NL59">
        <v>1</v>
      </c>
      <c r="NM59">
        <v>0</v>
      </c>
      <c r="NN59">
        <v>0</v>
      </c>
      <c r="NP59">
        <v>0</v>
      </c>
      <c r="NQ59" s="67"/>
      <c r="NR59" t="s">
        <v>1902</v>
      </c>
      <c r="NS59" t="s">
        <v>320</v>
      </c>
      <c r="NT59">
        <v>0</v>
      </c>
      <c r="NU59">
        <v>0</v>
      </c>
      <c r="NV59">
        <v>0</v>
      </c>
      <c r="NW59">
        <v>1</v>
      </c>
      <c r="NX59">
        <v>0</v>
      </c>
      <c r="NY59" t="s">
        <v>1915</v>
      </c>
      <c r="NZ59" t="s">
        <v>1915</v>
      </c>
      <c r="OA59" t="s">
        <v>2002</v>
      </c>
      <c r="OB59">
        <v>0</v>
      </c>
      <c r="OC59">
        <v>0</v>
      </c>
      <c r="OD59">
        <v>1</v>
      </c>
      <c r="OF59">
        <v>0</v>
      </c>
      <c r="OG59">
        <v>0</v>
      </c>
      <c r="OH59" s="67"/>
      <c r="OI59" t="s">
        <v>2071</v>
      </c>
      <c r="OJ59">
        <v>0</v>
      </c>
      <c r="OK59">
        <v>0</v>
      </c>
      <c r="OL59">
        <v>0</v>
      </c>
      <c r="OM59">
        <v>0</v>
      </c>
      <c r="ON59">
        <v>1</v>
      </c>
      <c r="OO59">
        <v>0</v>
      </c>
      <c r="OP59">
        <v>1</v>
      </c>
      <c r="OQ59">
        <v>0</v>
      </c>
      <c r="OS59">
        <v>0</v>
      </c>
      <c r="OT59">
        <v>0</v>
      </c>
      <c r="OU59" t="s">
        <v>4445</v>
      </c>
      <c r="PJ59">
        <v>1</v>
      </c>
      <c r="PM59" t="s">
        <v>4492</v>
      </c>
      <c r="PP59">
        <v>1</v>
      </c>
    </row>
    <row r="60" spans="1:446" x14ac:dyDescent="0.25">
      <c r="A60" t="s">
        <v>1903</v>
      </c>
      <c r="C60" t="s">
        <v>1904</v>
      </c>
      <c r="D60" s="68" t="s">
        <v>681</v>
      </c>
      <c r="E60" t="s">
        <v>1902</v>
      </c>
      <c r="F60" t="s">
        <v>315</v>
      </c>
      <c r="G60" t="s">
        <v>1946</v>
      </c>
      <c r="H60" t="s">
        <v>317</v>
      </c>
      <c r="I60" t="s">
        <v>4585</v>
      </c>
      <c r="J60">
        <v>0</v>
      </c>
      <c r="K60">
        <v>0</v>
      </c>
      <c r="L60" t="s">
        <v>1909</v>
      </c>
      <c r="M60">
        <v>1</v>
      </c>
      <c r="N60">
        <v>0</v>
      </c>
      <c r="O60">
        <v>0</v>
      </c>
      <c r="P60">
        <v>0</v>
      </c>
      <c r="Q60" s="67"/>
      <c r="R60" t="s">
        <v>1909</v>
      </c>
      <c r="S60">
        <v>1</v>
      </c>
      <c r="T60">
        <v>0</v>
      </c>
      <c r="U60">
        <v>0</v>
      </c>
      <c r="V60">
        <v>0</v>
      </c>
      <c r="W60" t="s">
        <v>319</v>
      </c>
      <c r="X60">
        <v>1</v>
      </c>
      <c r="Y60">
        <v>0</v>
      </c>
      <c r="Z60">
        <v>0</v>
      </c>
      <c r="AA60">
        <v>0</v>
      </c>
      <c r="AB60" s="67"/>
      <c r="AL60" s="67"/>
      <c r="AV60" s="67"/>
      <c r="BT60" s="67"/>
      <c r="EI60" s="67"/>
      <c r="EL60" t="s">
        <v>423</v>
      </c>
      <c r="EP60" t="s">
        <v>4254</v>
      </c>
      <c r="ER60">
        <v>1</v>
      </c>
      <c r="FH60" s="67"/>
      <c r="GL60" s="67"/>
      <c r="HN60" s="67"/>
      <c r="IO60" s="67"/>
      <c r="JI60" t="s">
        <v>355</v>
      </c>
      <c r="JJ60">
        <v>0</v>
      </c>
      <c r="JK60">
        <v>0</v>
      </c>
      <c r="JL60">
        <v>0</v>
      </c>
      <c r="JM60">
        <v>0</v>
      </c>
      <c r="JN60">
        <v>0</v>
      </c>
      <c r="JO60">
        <v>0</v>
      </c>
      <c r="JP60">
        <v>1</v>
      </c>
      <c r="JW60" t="s">
        <v>1934</v>
      </c>
      <c r="JX60">
        <v>0</v>
      </c>
      <c r="JY60">
        <v>1</v>
      </c>
      <c r="JZ60">
        <v>0</v>
      </c>
      <c r="KA60">
        <v>0</v>
      </c>
      <c r="KB60" s="67"/>
      <c r="LK60" s="67"/>
      <c r="LL60" t="s">
        <v>4395</v>
      </c>
      <c r="LM60">
        <v>0</v>
      </c>
      <c r="LN60">
        <v>0</v>
      </c>
      <c r="LO60">
        <v>0</v>
      </c>
      <c r="LP60">
        <v>0</v>
      </c>
      <c r="LQ60">
        <v>0</v>
      </c>
      <c r="LR60">
        <v>0</v>
      </c>
      <c r="LS60">
        <v>0</v>
      </c>
      <c r="LT60">
        <v>0</v>
      </c>
      <c r="LW60">
        <v>1</v>
      </c>
      <c r="LX60">
        <v>0</v>
      </c>
      <c r="ML60" t="s">
        <v>1915</v>
      </c>
      <c r="MM60" t="s">
        <v>1925</v>
      </c>
      <c r="MN60">
        <v>0</v>
      </c>
      <c r="MO60">
        <v>0</v>
      </c>
      <c r="MP60">
        <v>0</v>
      </c>
      <c r="MQ60">
        <v>0</v>
      </c>
      <c r="MR60">
        <v>0</v>
      </c>
      <c r="MS60">
        <v>0</v>
      </c>
      <c r="MT60">
        <v>0</v>
      </c>
      <c r="NC60" t="s">
        <v>2074</v>
      </c>
      <c r="ND60">
        <v>0</v>
      </c>
      <c r="NE60">
        <v>0</v>
      </c>
      <c r="NF60">
        <v>0</v>
      </c>
      <c r="NG60">
        <v>0</v>
      </c>
      <c r="NH60">
        <v>1</v>
      </c>
      <c r="NI60">
        <v>1</v>
      </c>
      <c r="NJ60">
        <v>0</v>
      </c>
      <c r="NK60">
        <v>0</v>
      </c>
      <c r="NL60">
        <v>1</v>
      </c>
      <c r="NM60">
        <v>0</v>
      </c>
      <c r="NN60">
        <v>0</v>
      </c>
      <c r="NP60">
        <v>0</v>
      </c>
      <c r="NQ60" s="67"/>
      <c r="NR60" t="s">
        <v>1902</v>
      </c>
      <c r="NS60" t="s">
        <v>2075</v>
      </c>
      <c r="NT60">
        <v>0</v>
      </c>
      <c r="NU60">
        <v>1</v>
      </c>
      <c r="NV60">
        <v>0</v>
      </c>
      <c r="NW60">
        <v>0</v>
      </c>
      <c r="NX60">
        <v>0</v>
      </c>
      <c r="NY60" t="s">
        <v>355</v>
      </c>
      <c r="NZ60" t="s">
        <v>1915</v>
      </c>
      <c r="OA60" t="s">
        <v>2002</v>
      </c>
      <c r="OB60">
        <v>0</v>
      </c>
      <c r="OC60">
        <v>0</v>
      </c>
      <c r="OD60">
        <v>1</v>
      </c>
      <c r="OF60">
        <v>0</v>
      </c>
      <c r="OG60">
        <v>0</v>
      </c>
      <c r="OH60" s="67"/>
      <c r="OI60" t="s">
        <v>2073</v>
      </c>
      <c r="OJ60">
        <v>0</v>
      </c>
      <c r="OK60">
        <v>1</v>
      </c>
      <c r="OL60">
        <v>1</v>
      </c>
      <c r="OM60">
        <v>0</v>
      </c>
      <c r="ON60">
        <v>0</v>
      </c>
      <c r="OO60">
        <v>0</v>
      </c>
      <c r="OP60">
        <v>0</v>
      </c>
      <c r="OQ60">
        <v>0</v>
      </c>
      <c r="OS60">
        <v>0</v>
      </c>
      <c r="OT60">
        <v>0</v>
      </c>
      <c r="OU60" t="s">
        <v>4424</v>
      </c>
      <c r="OX60">
        <v>1</v>
      </c>
      <c r="PM60" t="s">
        <v>4512</v>
      </c>
      <c r="PO60">
        <v>1</v>
      </c>
    </row>
    <row r="61" spans="1:446" x14ac:dyDescent="0.25">
      <c r="A61" t="s">
        <v>2060</v>
      </c>
      <c r="C61" t="s">
        <v>1963</v>
      </c>
      <c r="D61" s="68" t="s">
        <v>681</v>
      </c>
      <c r="E61" t="s">
        <v>1902</v>
      </c>
      <c r="F61" t="s">
        <v>382</v>
      </c>
      <c r="G61" t="s">
        <v>1907</v>
      </c>
      <c r="H61" t="s">
        <v>317</v>
      </c>
      <c r="I61" t="s">
        <v>4585</v>
      </c>
      <c r="J61">
        <v>0</v>
      </c>
      <c r="K61">
        <v>3</v>
      </c>
      <c r="L61" t="s">
        <v>1909</v>
      </c>
      <c r="M61">
        <v>1</v>
      </c>
      <c r="N61">
        <v>0</v>
      </c>
      <c r="O61">
        <v>0</v>
      </c>
      <c r="P61">
        <v>0</v>
      </c>
      <c r="Q61" s="67"/>
      <c r="R61" t="s">
        <v>1909</v>
      </c>
      <c r="S61">
        <v>1</v>
      </c>
      <c r="T61">
        <v>0</v>
      </c>
      <c r="U61">
        <v>0</v>
      </c>
      <c r="V61">
        <v>0</v>
      </c>
      <c r="W61" t="s">
        <v>402</v>
      </c>
      <c r="X61">
        <v>1</v>
      </c>
      <c r="Y61">
        <v>1</v>
      </c>
      <c r="Z61">
        <v>0</v>
      </c>
      <c r="AA61">
        <v>0</v>
      </c>
      <c r="AB61" s="67"/>
      <c r="AL61" s="67"/>
      <c r="AV61" s="67"/>
      <c r="BT61" s="67"/>
      <c r="EI61" s="67"/>
      <c r="EL61" t="s">
        <v>423</v>
      </c>
      <c r="EP61" t="s">
        <v>4263</v>
      </c>
      <c r="ER61">
        <v>1</v>
      </c>
      <c r="EY61">
        <v>1</v>
      </c>
      <c r="FH61" s="67"/>
      <c r="GL61" s="67"/>
      <c r="HN61" s="67"/>
      <c r="IO61" s="67"/>
      <c r="JI61" t="s">
        <v>355</v>
      </c>
      <c r="JJ61">
        <v>0</v>
      </c>
      <c r="JK61">
        <v>0</v>
      </c>
      <c r="JL61">
        <v>0</v>
      </c>
      <c r="JM61">
        <v>0</v>
      </c>
      <c r="JN61">
        <v>0</v>
      </c>
      <c r="JO61">
        <v>0</v>
      </c>
      <c r="JP61">
        <v>1</v>
      </c>
      <c r="JW61" t="s">
        <v>1913</v>
      </c>
      <c r="JX61">
        <v>1</v>
      </c>
      <c r="JY61">
        <v>0</v>
      </c>
      <c r="JZ61">
        <v>0</v>
      </c>
      <c r="KA61">
        <v>0</v>
      </c>
      <c r="KB61" s="67"/>
      <c r="LK61" s="67"/>
      <c r="LL61" t="s">
        <v>1951</v>
      </c>
      <c r="LM61">
        <v>1</v>
      </c>
      <c r="LN61">
        <v>0</v>
      </c>
      <c r="LO61">
        <v>0</v>
      </c>
      <c r="LP61">
        <v>0</v>
      </c>
      <c r="LQ61">
        <v>0</v>
      </c>
      <c r="LR61">
        <v>0</v>
      </c>
      <c r="LS61">
        <v>0</v>
      </c>
      <c r="LT61">
        <v>0</v>
      </c>
      <c r="LX61">
        <v>0</v>
      </c>
      <c r="ML61" t="s">
        <v>754</v>
      </c>
      <c r="MM61" t="s">
        <v>1925</v>
      </c>
      <c r="MN61">
        <v>0</v>
      </c>
      <c r="MO61">
        <v>0</v>
      </c>
      <c r="MP61">
        <v>0</v>
      </c>
      <c r="MQ61">
        <v>0</v>
      </c>
      <c r="MR61">
        <v>0</v>
      </c>
      <c r="MS61">
        <v>0</v>
      </c>
      <c r="MT61">
        <v>0</v>
      </c>
      <c r="NC61" t="s">
        <v>2077</v>
      </c>
      <c r="ND61">
        <v>0</v>
      </c>
      <c r="NE61">
        <v>0</v>
      </c>
      <c r="NF61">
        <v>0</v>
      </c>
      <c r="NG61">
        <v>0</v>
      </c>
      <c r="NH61">
        <v>1</v>
      </c>
      <c r="NI61">
        <v>1</v>
      </c>
      <c r="NJ61">
        <v>0</v>
      </c>
      <c r="NK61">
        <v>1</v>
      </c>
      <c r="NL61">
        <v>0</v>
      </c>
      <c r="NM61">
        <v>0</v>
      </c>
      <c r="NN61">
        <v>1</v>
      </c>
      <c r="NP61">
        <v>0</v>
      </c>
      <c r="NQ61" s="67"/>
      <c r="NR61" t="s">
        <v>1915</v>
      </c>
      <c r="NY61" t="s">
        <v>355</v>
      </c>
      <c r="NZ61" t="s">
        <v>1915</v>
      </c>
      <c r="OA61" t="s">
        <v>2078</v>
      </c>
      <c r="OB61">
        <v>1</v>
      </c>
      <c r="OC61">
        <v>1</v>
      </c>
      <c r="OD61">
        <v>0</v>
      </c>
      <c r="OF61">
        <v>0</v>
      </c>
      <c r="OG61">
        <v>0</v>
      </c>
      <c r="OH61" s="67"/>
      <c r="OI61" t="s">
        <v>2076</v>
      </c>
      <c r="OJ61">
        <v>0</v>
      </c>
      <c r="OK61">
        <v>1</v>
      </c>
      <c r="OL61">
        <v>1</v>
      </c>
      <c r="OM61">
        <v>1</v>
      </c>
      <c r="ON61">
        <v>0</v>
      </c>
      <c r="OO61">
        <v>1</v>
      </c>
      <c r="OP61">
        <v>0</v>
      </c>
      <c r="OQ61">
        <v>0</v>
      </c>
      <c r="OS61">
        <v>0</v>
      </c>
      <c r="OT61">
        <v>0</v>
      </c>
      <c r="OU61" t="s">
        <v>4426</v>
      </c>
      <c r="OX61">
        <v>1</v>
      </c>
      <c r="OY61">
        <v>1</v>
      </c>
      <c r="PM61" t="s">
        <v>4513</v>
      </c>
      <c r="PZ61">
        <v>1</v>
      </c>
    </row>
    <row r="62" spans="1:446" x14ac:dyDescent="0.25">
      <c r="A62" t="s">
        <v>2060</v>
      </c>
      <c r="C62" t="s">
        <v>1963</v>
      </c>
      <c r="D62" s="69" t="s">
        <v>314</v>
      </c>
      <c r="E62" t="s">
        <v>1902</v>
      </c>
      <c r="F62" t="s">
        <v>1990</v>
      </c>
      <c r="G62" t="s">
        <v>1946</v>
      </c>
      <c r="H62" t="s">
        <v>531</v>
      </c>
      <c r="I62" t="s">
        <v>4585</v>
      </c>
      <c r="J62">
        <v>0</v>
      </c>
      <c r="K62">
        <v>3</v>
      </c>
      <c r="L62" t="s">
        <v>1909</v>
      </c>
      <c r="M62">
        <v>1</v>
      </c>
      <c r="N62">
        <v>0</v>
      </c>
      <c r="O62">
        <v>0</v>
      </c>
      <c r="P62">
        <v>0</v>
      </c>
      <c r="Q62" s="67"/>
      <c r="R62" t="s">
        <v>582</v>
      </c>
      <c r="S62">
        <v>0</v>
      </c>
      <c r="T62">
        <v>0</v>
      </c>
      <c r="U62">
        <v>1</v>
      </c>
      <c r="V62">
        <v>0</v>
      </c>
      <c r="AB62" s="67"/>
      <c r="AL62" s="67"/>
      <c r="AM62" t="s">
        <v>339</v>
      </c>
      <c r="AN62">
        <v>1</v>
      </c>
      <c r="AO62">
        <v>0</v>
      </c>
      <c r="AP62">
        <v>0</v>
      </c>
      <c r="AQ62">
        <v>0</v>
      </c>
      <c r="AR62">
        <v>0</v>
      </c>
      <c r="AS62">
        <v>0</v>
      </c>
      <c r="AT62" t="s">
        <v>1954</v>
      </c>
      <c r="AU62" t="s">
        <v>1915</v>
      </c>
      <c r="AV62" s="67"/>
      <c r="BT62" s="67"/>
      <c r="CQ62" t="s">
        <v>1160</v>
      </c>
      <c r="CR62">
        <v>1</v>
      </c>
      <c r="CS62">
        <v>0</v>
      </c>
      <c r="CT62">
        <v>0</v>
      </c>
      <c r="CU62">
        <v>0</v>
      </c>
      <c r="CV62">
        <v>0</v>
      </c>
      <c r="CW62">
        <v>1</v>
      </c>
      <c r="CX62">
        <v>0</v>
      </c>
      <c r="CY62">
        <v>1</v>
      </c>
      <c r="CZ62">
        <v>0</v>
      </c>
      <c r="DA62">
        <v>0</v>
      </c>
      <c r="DB62">
        <v>0</v>
      </c>
      <c r="DC62">
        <v>0</v>
      </c>
      <c r="DD62">
        <v>0</v>
      </c>
      <c r="DE62">
        <v>0</v>
      </c>
      <c r="DF62">
        <v>0</v>
      </c>
      <c r="DG62" t="s">
        <v>1925</v>
      </c>
      <c r="DH62">
        <v>0</v>
      </c>
      <c r="DI62">
        <v>0</v>
      </c>
      <c r="DJ62">
        <v>0</v>
      </c>
      <c r="DK62">
        <v>0</v>
      </c>
      <c r="DL62">
        <v>1</v>
      </c>
      <c r="EI62" s="67"/>
      <c r="EL62" t="s">
        <v>423</v>
      </c>
      <c r="EM62" t="s">
        <v>385</v>
      </c>
      <c r="EP62" t="s">
        <v>4266</v>
      </c>
      <c r="FB62">
        <v>1</v>
      </c>
      <c r="FH62" s="67"/>
      <c r="GL62" s="67"/>
      <c r="GM62" t="s">
        <v>448</v>
      </c>
      <c r="GN62">
        <v>0</v>
      </c>
      <c r="GO62">
        <v>1</v>
      </c>
      <c r="GP62">
        <v>0</v>
      </c>
      <c r="GQ62">
        <v>0</v>
      </c>
      <c r="GR62">
        <v>0</v>
      </c>
      <c r="GS62">
        <v>0</v>
      </c>
      <c r="GT62">
        <v>0</v>
      </c>
      <c r="GU62">
        <v>0</v>
      </c>
      <c r="GV62" t="s">
        <v>1164</v>
      </c>
      <c r="GW62">
        <v>1</v>
      </c>
      <c r="GX62">
        <v>1</v>
      </c>
      <c r="GY62">
        <v>1</v>
      </c>
      <c r="GZ62">
        <v>1</v>
      </c>
      <c r="HA62">
        <v>0</v>
      </c>
      <c r="HB62">
        <v>1</v>
      </c>
      <c r="HC62">
        <v>0</v>
      </c>
      <c r="HD62">
        <v>0</v>
      </c>
      <c r="HE62">
        <v>0</v>
      </c>
      <c r="HF62">
        <v>0</v>
      </c>
      <c r="HG62">
        <v>1</v>
      </c>
      <c r="HH62">
        <v>1</v>
      </c>
      <c r="HJ62">
        <v>0</v>
      </c>
      <c r="HK62" t="s">
        <v>350</v>
      </c>
      <c r="HL62" t="s">
        <v>351</v>
      </c>
      <c r="HM62" t="s">
        <v>408</v>
      </c>
      <c r="HN62" s="67"/>
      <c r="IO62" s="67"/>
      <c r="IP62" t="s">
        <v>355</v>
      </c>
      <c r="IT62">
        <v>1</v>
      </c>
      <c r="IU62" t="s">
        <v>4352</v>
      </c>
      <c r="IX62">
        <v>1</v>
      </c>
      <c r="JB62" t="s">
        <v>355</v>
      </c>
      <c r="JH62">
        <v>1</v>
      </c>
      <c r="JI62" t="s">
        <v>355</v>
      </c>
      <c r="JJ62">
        <v>0</v>
      </c>
      <c r="JK62">
        <v>0</v>
      </c>
      <c r="JL62">
        <v>0</v>
      </c>
      <c r="JM62">
        <v>0</v>
      </c>
      <c r="JN62">
        <v>0</v>
      </c>
      <c r="JO62">
        <v>0</v>
      </c>
      <c r="JP62">
        <v>1</v>
      </c>
      <c r="JQ62" t="s">
        <v>324</v>
      </c>
      <c r="JR62">
        <v>0</v>
      </c>
      <c r="JS62">
        <v>1</v>
      </c>
      <c r="JU62">
        <v>0</v>
      </c>
      <c r="JV62">
        <v>0</v>
      </c>
      <c r="JW62" t="s">
        <v>1913</v>
      </c>
      <c r="JX62">
        <v>1</v>
      </c>
      <c r="JY62">
        <v>0</v>
      </c>
      <c r="JZ62">
        <v>0</v>
      </c>
      <c r="KA62">
        <v>0</v>
      </c>
      <c r="KB62" s="67"/>
      <c r="KC62" t="s">
        <v>2080</v>
      </c>
      <c r="KD62">
        <v>0</v>
      </c>
      <c r="KE62">
        <v>0</v>
      </c>
      <c r="KF62">
        <v>1</v>
      </c>
      <c r="KG62">
        <v>1</v>
      </c>
      <c r="KH62">
        <v>1</v>
      </c>
      <c r="KI62">
        <v>0</v>
      </c>
      <c r="KJ62">
        <v>0</v>
      </c>
      <c r="KK62">
        <v>0</v>
      </c>
      <c r="KL62">
        <v>0</v>
      </c>
      <c r="KM62">
        <v>0</v>
      </c>
      <c r="KN62" t="s">
        <v>1902</v>
      </c>
      <c r="KO62" t="s">
        <v>320</v>
      </c>
      <c r="KP62">
        <v>0</v>
      </c>
      <c r="KQ62">
        <v>0</v>
      </c>
      <c r="KR62">
        <v>0</v>
      </c>
      <c r="KS62">
        <v>0</v>
      </c>
      <c r="KT62">
        <v>0</v>
      </c>
      <c r="KU62">
        <v>0</v>
      </c>
      <c r="KW62">
        <v>1</v>
      </c>
      <c r="KX62">
        <v>0</v>
      </c>
      <c r="KY62" t="s">
        <v>1902</v>
      </c>
      <c r="KZ62" t="s">
        <v>358</v>
      </c>
      <c r="LA62">
        <v>1</v>
      </c>
      <c r="LB62">
        <v>0</v>
      </c>
      <c r="LC62">
        <v>0</v>
      </c>
      <c r="LD62">
        <v>0</v>
      </c>
      <c r="LE62">
        <v>0</v>
      </c>
      <c r="LF62">
        <v>0</v>
      </c>
      <c r="LI62">
        <v>0</v>
      </c>
      <c r="LJ62">
        <v>0</v>
      </c>
      <c r="LK62" s="67"/>
      <c r="NC62" t="s">
        <v>2081</v>
      </c>
      <c r="ND62">
        <v>0</v>
      </c>
      <c r="NE62">
        <v>0</v>
      </c>
      <c r="NF62">
        <v>0</v>
      </c>
      <c r="NG62">
        <v>0</v>
      </c>
      <c r="NH62">
        <v>1</v>
      </c>
      <c r="NI62">
        <v>1</v>
      </c>
      <c r="NJ62">
        <v>0</v>
      </c>
      <c r="NK62">
        <v>1</v>
      </c>
      <c r="NL62">
        <v>1</v>
      </c>
      <c r="NM62">
        <v>0</v>
      </c>
      <c r="NN62">
        <v>0</v>
      </c>
      <c r="NP62">
        <v>0</v>
      </c>
      <c r="NQ62" s="67"/>
      <c r="NR62" t="s">
        <v>1902</v>
      </c>
      <c r="NS62" t="s">
        <v>920</v>
      </c>
      <c r="NT62">
        <v>1</v>
      </c>
      <c r="NU62">
        <v>0</v>
      </c>
      <c r="NV62">
        <v>0</v>
      </c>
      <c r="NW62">
        <v>0</v>
      </c>
      <c r="NX62">
        <v>0</v>
      </c>
      <c r="NY62" t="s">
        <v>1915</v>
      </c>
      <c r="NZ62" t="s">
        <v>1915</v>
      </c>
      <c r="OA62" t="s">
        <v>1962</v>
      </c>
      <c r="OB62">
        <v>0</v>
      </c>
      <c r="OC62">
        <v>1</v>
      </c>
      <c r="OD62">
        <v>0</v>
      </c>
      <c r="OF62">
        <v>0</v>
      </c>
      <c r="OG62">
        <v>0</v>
      </c>
      <c r="OH62" s="67"/>
      <c r="OI62" t="s">
        <v>2046</v>
      </c>
      <c r="OJ62">
        <v>1</v>
      </c>
      <c r="OK62">
        <v>1</v>
      </c>
      <c r="OL62">
        <v>1</v>
      </c>
      <c r="OM62">
        <v>1</v>
      </c>
      <c r="ON62">
        <v>0</v>
      </c>
      <c r="OO62">
        <v>1</v>
      </c>
      <c r="OP62">
        <v>1</v>
      </c>
      <c r="OQ62">
        <v>0</v>
      </c>
      <c r="OS62">
        <v>0</v>
      </c>
      <c r="OT62">
        <v>0</v>
      </c>
      <c r="OU62" t="s">
        <v>4455</v>
      </c>
      <c r="OZ62">
        <v>1</v>
      </c>
      <c r="PE62">
        <v>1</v>
      </c>
      <c r="PM62" t="s">
        <v>4514</v>
      </c>
      <c r="PQ62">
        <v>1</v>
      </c>
      <c r="PW62">
        <v>1</v>
      </c>
    </row>
    <row r="63" spans="1:446" x14ac:dyDescent="0.25">
      <c r="A63" t="s">
        <v>2060</v>
      </c>
      <c r="C63" t="s">
        <v>1963</v>
      </c>
      <c r="D63" s="69" t="s">
        <v>314</v>
      </c>
      <c r="E63" t="s">
        <v>1902</v>
      </c>
      <c r="F63" t="s">
        <v>1990</v>
      </c>
      <c r="G63" t="s">
        <v>2052</v>
      </c>
      <c r="H63" t="s">
        <v>317</v>
      </c>
      <c r="I63" t="s">
        <v>4585</v>
      </c>
      <c r="J63">
        <v>0</v>
      </c>
      <c r="K63">
        <v>1</v>
      </c>
      <c r="L63" t="s">
        <v>1909</v>
      </c>
      <c r="M63">
        <v>1</v>
      </c>
      <c r="N63">
        <v>0</v>
      </c>
      <c r="O63">
        <v>0</v>
      </c>
      <c r="P63">
        <v>0</v>
      </c>
      <c r="Q63" s="67"/>
      <c r="R63" t="s">
        <v>582</v>
      </c>
      <c r="S63">
        <v>0</v>
      </c>
      <c r="T63">
        <v>0</v>
      </c>
      <c r="U63">
        <v>1</v>
      </c>
      <c r="V63">
        <v>0</v>
      </c>
      <c r="AB63" s="67"/>
      <c r="AL63" s="67"/>
      <c r="AM63" t="s">
        <v>339</v>
      </c>
      <c r="AN63">
        <v>1</v>
      </c>
      <c r="AO63">
        <v>0</v>
      </c>
      <c r="AP63">
        <v>0</v>
      </c>
      <c r="AQ63">
        <v>0</v>
      </c>
      <c r="AR63">
        <v>0</v>
      </c>
      <c r="AS63">
        <v>0</v>
      </c>
      <c r="AT63" t="s">
        <v>1911</v>
      </c>
      <c r="AU63" t="s">
        <v>1915</v>
      </c>
      <c r="AV63" s="67"/>
      <c r="BT63" s="67"/>
      <c r="CQ63" t="s">
        <v>642</v>
      </c>
      <c r="CR63">
        <v>1</v>
      </c>
      <c r="CS63">
        <v>0</v>
      </c>
      <c r="CT63">
        <v>0</v>
      </c>
      <c r="CU63">
        <v>0</v>
      </c>
      <c r="CV63">
        <v>0</v>
      </c>
      <c r="CW63">
        <v>1</v>
      </c>
      <c r="CX63">
        <v>0</v>
      </c>
      <c r="CY63">
        <v>0</v>
      </c>
      <c r="CZ63">
        <v>0</v>
      </c>
      <c r="DA63">
        <v>0</v>
      </c>
      <c r="DB63">
        <v>0</v>
      </c>
      <c r="DC63">
        <v>0</v>
      </c>
      <c r="DD63">
        <v>0</v>
      </c>
      <c r="DE63">
        <v>0</v>
      </c>
      <c r="DF63">
        <v>0</v>
      </c>
      <c r="DG63" t="s">
        <v>1909</v>
      </c>
      <c r="DH63">
        <v>1</v>
      </c>
      <c r="DI63">
        <v>0</v>
      </c>
      <c r="DJ63">
        <v>0</v>
      </c>
      <c r="DK63">
        <v>0</v>
      </c>
      <c r="DL63">
        <v>0</v>
      </c>
      <c r="EI63" s="67"/>
      <c r="EL63" t="s">
        <v>423</v>
      </c>
      <c r="EM63" t="s">
        <v>385</v>
      </c>
      <c r="EP63" t="s">
        <v>4264</v>
      </c>
      <c r="ER63">
        <v>1</v>
      </c>
      <c r="ES63">
        <v>1</v>
      </c>
      <c r="FH63" s="67"/>
      <c r="GL63" s="67"/>
      <c r="GM63" t="s">
        <v>448</v>
      </c>
      <c r="GN63">
        <v>0</v>
      </c>
      <c r="GO63">
        <v>1</v>
      </c>
      <c r="GP63">
        <v>0</v>
      </c>
      <c r="GQ63">
        <v>0</v>
      </c>
      <c r="GR63">
        <v>0</v>
      </c>
      <c r="GS63">
        <v>0</v>
      </c>
      <c r="GT63">
        <v>0</v>
      </c>
      <c r="GU63">
        <v>0</v>
      </c>
      <c r="GV63" t="s">
        <v>1190</v>
      </c>
      <c r="GW63">
        <v>1</v>
      </c>
      <c r="GX63">
        <v>1</v>
      </c>
      <c r="GY63">
        <v>1</v>
      </c>
      <c r="GZ63">
        <v>0</v>
      </c>
      <c r="HA63">
        <v>0</v>
      </c>
      <c r="HB63">
        <v>1</v>
      </c>
      <c r="HC63">
        <v>0</v>
      </c>
      <c r="HD63">
        <v>0</v>
      </c>
      <c r="HE63">
        <v>1</v>
      </c>
      <c r="HF63">
        <v>0</v>
      </c>
      <c r="HG63">
        <v>1</v>
      </c>
      <c r="HH63">
        <v>1</v>
      </c>
      <c r="HJ63">
        <v>0</v>
      </c>
      <c r="HK63" t="s">
        <v>411</v>
      </c>
      <c r="HL63" t="s">
        <v>351</v>
      </c>
      <c r="HM63" t="s">
        <v>408</v>
      </c>
      <c r="HN63" s="67"/>
      <c r="IO63" s="67"/>
      <c r="IP63" t="s">
        <v>355</v>
      </c>
      <c r="IT63">
        <v>1</v>
      </c>
      <c r="IU63" t="s">
        <v>4355</v>
      </c>
      <c r="IW63">
        <v>1</v>
      </c>
      <c r="IX63">
        <v>1</v>
      </c>
      <c r="JB63" t="s">
        <v>355</v>
      </c>
      <c r="JH63">
        <v>1</v>
      </c>
      <c r="JI63" t="s">
        <v>2083</v>
      </c>
      <c r="JJ63">
        <v>1</v>
      </c>
      <c r="JK63">
        <v>1</v>
      </c>
      <c r="JL63">
        <v>1</v>
      </c>
      <c r="JM63">
        <v>1</v>
      </c>
      <c r="JN63">
        <v>0</v>
      </c>
      <c r="JO63">
        <v>0</v>
      </c>
      <c r="JP63">
        <v>0</v>
      </c>
      <c r="JQ63" t="s">
        <v>324</v>
      </c>
      <c r="JR63">
        <v>0</v>
      </c>
      <c r="JS63">
        <v>1</v>
      </c>
      <c r="JU63">
        <v>0</v>
      </c>
      <c r="JV63">
        <v>0</v>
      </c>
      <c r="JW63" t="s">
        <v>1913</v>
      </c>
      <c r="JX63">
        <v>1</v>
      </c>
      <c r="JY63">
        <v>0</v>
      </c>
      <c r="JZ63">
        <v>0</v>
      </c>
      <c r="KA63">
        <v>0</v>
      </c>
      <c r="KB63" s="67"/>
      <c r="KC63" t="s">
        <v>1925</v>
      </c>
      <c r="KD63">
        <v>0</v>
      </c>
      <c r="KE63">
        <v>0</v>
      </c>
      <c r="KF63">
        <v>0</v>
      </c>
      <c r="KG63">
        <v>0</v>
      </c>
      <c r="KH63">
        <v>0</v>
      </c>
      <c r="KI63">
        <v>0</v>
      </c>
      <c r="KJ63">
        <v>0</v>
      </c>
      <c r="KK63">
        <v>0</v>
      </c>
      <c r="KL63">
        <v>0</v>
      </c>
      <c r="KM63">
        <v>1</v>
      </c>
      <c r="KN63" t="s">
        <v>1902</v>
      </c>
      <c r="KO63" t="s">
        <v>1925</v>
      </c>
      <c r="KP63">
        <v>0</v>
      </c>
      <c r="KQ63">
        <v>0</v>
      </c>
      <c r="KR63">
        <v>0</v>
      </c>
      <c r="KS63">
        <v>0</v>
      </c>
      <c r="KT63">
        <v>0</v>
      </c>
      <c r="KW63">
        <v>0</v>
      </c>
      <c r="KX63">
        <v>1</v>
      </c>
      <c r="KY63" t="s">
        <v>1902</v>
      </c>
      <c r="KZ63" t="s">
        <v>1928</v>
      </c>
      <c r="LA63">
        <v>1</v>
      </c>
      <c r="LB63">
        <v>0</v>
      </c>
      <c r="LC63">
        <v>0</v>
      </c>
      <c r="LD63">
        <v>0</v>
      </c>
      <c r="LE63">
        <v>0</v>
      </c>
      <c r="LF63">
        <v>0</v>
      </c>
      <c r="LI63">
        <v>0</v>
      </c>
      <c r="LJ63">
        <v>0</v>
      </c>
      <c r="LK63" s="67"/>
      <c r="NC63" t="s">
        <v>1979</v>
      </c>
      <c r="ND63">
        <v>0</v>
      </c>
      <c r="NE63">
        <v>0</v>
      </c>
      <c r="NF63">
        <v>0</v>
      </c>
      <c r="NG63">
        <v>0</v>
      </c>
      <c r="NH63">
        <v>0</v>
      </c>
      <c r="NI63">
        <v>1</v>
      </c>
      <c r="NJ63">
        <v>0</v>
      </c>
      <c r="NK63">
        <v>0</v>
      </c>
      <c r="NL63">
        <v>0</v>
      </c>
      <c r="NM63">
        <v>0</v>
      </c>
      <c r="NN63">
        <v>0</v>
      </c>
      <c r="NP63">
        <v>0</v>
      </c>
      <c r="NQ63" s="67"/>
      <c r="NR63" t="s">
        <v>1915</v>
      </c>
      <c r="NY63" t="s">
        <v>1915</v>
      </c>
      <c r="NZ63" t="s">
        <v>1915</v>
      </c>
      <c r="OA63" t="s">
        <v>1925</v>
      </c>
      <c r="OB63">
        <v>0</v>
      </c>
      <c r="OC63">
        <v>0</v>
      </c>
      <c r="OD63">
        <v>0</v>
      </c>
      <c r="OF63">
        <v>0</v>
      </c>
      <c r="OG63">
        <v>1</v>
      </c>
      <c r="OH63" s="67"/>
      <c r="OI63" t="s">
        <v>2084</v>
      </c>
      <c r="OJ63">
        <v>1</v>
      </c>
      <c r="OK63">
        <v>1</v>
      </c>
      <c r="OL63">
        <v>1</v>
      </c>
      <c r="OM63">
        <v>1</v>
      </c>
      <c r="ON63">
        <v>1</v>
      </c>
      <c r="OO63">
        <v>1</v>
      </c>
      <c r="OP63">
        <v>1</v>
      </c>
      <c r="OQ63">
        <v>0</v>
      </c>
      <c r="OS63">
        <v>0</v>
      </c>
      <c r="OT63">
        <v>0</v>
      </c>
      <c r="OU63" t="s">
        <v>4479</v>
      </c>
      <c r="PE63">
        <v>1</v>
      </c>
      <c r="PI63">
        <v>1</v>
      </c>
      <c r="PM63" t="s">
        <v>4096</v>
      </c>
      <c r="PQ63">
        <v>1</v>
      </c>
    </row>
    <row r="64" spans="1:446" x14ac:dyDescent="0.25">
      <c r="A64" t="s">
        <v>2060</v>
      </c>
      <c r="C64" t="s">
        <v>1963</v>
      </c>
      <c r="D64" s="68" t="s">
        <v>681</v>
      </c>
      <c r="E64" t="s">
        <v>1902</v>
      </c>
      <c r="F64" t="s">
        <v>382</v>
      </c>
      <c r="G64" t="s">
        <v>2052</v>
      </c>
      <c r="H64" t="s">
        <v>531</v>
      </c>
      <c r="I64" t="s">
        <v>4585</v>
      </c>
      <c r="J64">
        <v>0</v>
      </c>
      <c r="K64">
        <v>0</v>
      </c>
      <c r="L64" t="s">
        <v>1909</v>
      </c>
      <c r="M64">
        <v>1</v>
      </c>
      <c r="N64">
        <v>0</v>
      </c>
      <c r="O64">
        <v>0</v>
      </c>
      <c r="P64">
        <v>0</v>
      </c>
      <c r="Q64" s="67"/>
      <c r="R64" t="s">
        <v>1909</v>
      </c>
      <c r="S64">
        <v>1</v>
      </c>
      <c r="T64">
        <v>0</v>
      </c>
      <c r="U64">
        <v>0</v>
      </c>
      <c r="V64">
        <v>0</v>
      </c>
      <c r="W64" t="s">
        <v>841</v>
      </c>
      <c r="X64">
        <v>1</v>
      </c>
      <c r="Y64">
        <v>1</v>
      </c>
      <c r="Z64">
        <v>1</v>
      </c>
      <c r="AA64">
        <v>0</v>
      </c>
      <c r="AB64" s="67"/>
      <c r="AL64" s="67"/>
      <c r="AV64" s="67"/>
      <c r="BT64" s="67"/>
      <c r="EI64" s="67"/>
      <c r="EL64" t="s">
        <v>423</v>
      </c>
      <c r="EP64" t="s">
        <v>4200</v>
      </c>
      <c r="ET64">
        <v>1</v>
      </c>
      <c r="FH64" s="67"/>
      <c r="GL64" s="67"/>
      <c r="HN64" s="67"/>
      <c r="IO64" s="67"/>
      <c r="JI64" t="s">
        <v>2053</v>
      </c>
      <c r="JJ64">
        <v>0</v>
      </c>
      <c r="JK64">
        <v>0</v>
      </c>
      <c r="JL64">
        <v>0</v>
      </c>
      <c r="JM64">
        <v>1</v>
      </c>
      <c r="JN64">
        <v>0</v>
      </c>
      <c r="JO64">
        <v>0</v>
      </c>
      <c r="JP64">
        <v>0</v>
      </c>
      <c r="JW64" t="s">
        <v>1934</v>
      </c>
      <c r="JX64">
        <v>0</v>
      </c>
      <c r="JY64">
        <v>1</v>
      </c>
      <c r="JZ64">
        <v>0</v>
      </c>
      <c r="KA64">
        <v>0</v>
      </c>
      <c r="KB64" s="67"/>
      <c r="LK64" s="67"/>
      <c r="LL64" t="s">
        <v>2085</v>
      </c>
      <c r="LM64">
        <v>0</v>
      </c>
      <c r="LN64">
        <v>0</v>
      </c>
      <c r="LO64">
        <v>1</v>
      </c>
      <c r="LP64">
        <v>0</v>
      </c>
      <c r="LQ64">
        <v>0</v>
      </c>
      <c r="LR64">
        <v>0</v>
      </c>
      <c r="LS64">
        <v>0</v>
      </c>
      <c r="LT64">
        <v>0</v>
      </c>
      <c r="LX64">
        <v>0</v>
      </c>
      <c r="ML64" t="s">
        <v>844</v>
      </c>
      <c r="MM64" t="s">
        <v>1909</v>
      </c>
      <c r="MN64">
        <v>0</v>
      </c>
      <c r="MO64">
        <v>0</v>
      </c>
      <c r="MP64">
        <v>0</v>
      </c>
      <c r="MQ64">
        <v>0</v>
      </c>
      <c r="MR64">
        <v>0</v>
      </c>
      <c r="MS64">
        <v>1</v>
      </c>
      <c r="MT64">
        <v>0</v>
      </c>
      <c r="NC64" t="s">
        <v>1979</v>
      </c>
      <c r="ND64">
        <v>0</v>
      </c>
      <c r="NE64">
        <v>0</v>
      </c>
      <c r="NF64">
        <v>0</v>
      </c>
      <c r="NG64">
        <v>0</v>
      </c>
      <c r="NH64">
        <v>0</v>
      </c>
      <c r="NI64">
        <v>1</v>
      </c>
      <c r="NJ64">
        <v>0</v>
      </c>
      <c r="NK64">
        <v>0</v>
      </c>
      <c r="NL64">
        <v>0</v>
      </c>
      <c r="NM64">
        <v>0</v>
      </c>
      <c r="NN64">
        <v>0</v>
      </c>
      <c r="NP64">
        <v>0</v>
      </c>
      <c r="NQ64" s="67"/>
      <c r="NR64" t="s">
        <v>1915</v>
      </c>
      <c r="NY64" t="s">
        <v>355</v>
      </c>
      <c r="NZ64" t="s">
        <v>1915</v>
      </c>
      <c r="OA64" t="s">
        <v>1925</v>
      </c>
      <c r="OB64">
        <v>0</v>
      </c>
      <c r="OC64">
        <v>0</v>
      </c>
      <c r="OD64">
        <v>0</v>
      </c>
      <c r="OF64">
        <v>0</v>
      </c>
      <c r="OG64">
        <v>1</v>
      </c>
      <c r="OH64" s="67"/>
      <c r="OI64" t="s">
        <v>1925</v>
      </c>
      <c r="OJ64">
        <v>0</v>
      </c>
      <c r="OK64">
        <v>0</v>
      </c>
      <c r="OL64">
        <v>0</v>
      </c>
      <c r="OM64">
        <v>0</v>
      </c>
      <c r="ON64">
        <v>0</v>
      </c>
      <c r="OO64">
        <v>0</v>
      </c>
      <c r="OP64">
        <v>0</v>
      </c>
      <c r="OQ64">
        <v>0</v>
      </c>
      <c r="OS64">
        <v>0</v>
      </c>
      <c r="OT64">
        <v>1</v>
      </c>
      <c r="OU64" t="s">
        <v>355</v>
      </c>
      <c r="PL64">
        <v>1</v>
      </c>
      <c r="PM64" t="s">
        <v>4513</v>
      </c>
      <c r="PZ64">
        <v>1</v>
      </c>
    </row>
    <row r="65" spans="1:446" x14ac:dyDescent="0.25">
      <c r="A65" t="s">
        <v>2060</v>
      </c>
      <c r="C65" t="s">
        <v>1963</v>
      </c>
      <c r="D65" s="68" t="s">
        <v>681</v>
      </c>
      <c r="E65" t="s">
        <v>1902</v>
      </c>
      <c r="F65" t="s">
        <v>315</v>
      </c>
      <c r="G65" t="s">
        <v>1907</v>
      </c>
      <c r="H65" t="s">
        <v>317</v>
      </c>
      <c r="I65" t="s">
        <v>4586</v>
      </c>
      <c r="J65">
        <v>1</v>
      </c>
      <c r="K65">
        <v>4</v>
      </c>
      <c r="L65" t="s">
        <v>1909</v>
      </c>
      <c r="M65">
        <v>1</v>
      </c>
      <c r="N65">
        <v>0</v>
      </c>
      <c r="O65">
        <v>0</v>
      </c>
      <c r="P65">
        <v>0</v>
      </c>
      <c r="Q65" s="67"/>
      <c r="R65" t="s">
        <v>1909</v>
      </c>
      <c r="S65">
        <v>1</v>
      </c>
      <c r="T65">
        <v>0</v>
      </c>
      <c r="U65">
        <v>0</v>
      </c>
      <c r="V65">
        <v>0</v>
      </c>
      <c r="W65" t="s">
        <v>402</v>
      </c>
      <c r="X65">
        <v>1</v>
      </c>
      <c r="Y65">
        <v>1</v>
      </c>
      <c r="Z65">
        <v>0</v>
      </c>
      <c r="AA65">
        <v>0</v>
      </c>
      <c r="AB65" s="67"/>
      <c r="AL65" s="67"/>
      <c r="AV65" s="67"/>
      <c r="BT65" s="67"/>
      <c r="EI65" s="67"/>
      <c r="EL65" t="s">
        <v>423</v>
      </c>
      <c r="EP65" t="s">
        <v>4264</v>
      </c>
      <c r="ER65">
        <v>1</v>
      </c>
      <c r="ES65">
        <v>1</v>
      </c>
      <c r="FH65" s="67"/>
      <c r="GL65" s="67"/>
      <c r="HN65" s="67"/>
      <c r="IO65" s="67"/>
      <c r="JI65" t="s">
        <v>355</v>
      </c>
      <c r="JJ65">
        <v>0</v>
      </c>
      <c r="JK65">
        <v>0</v>
      </c>
      <c r="JL65">
        <v>0</v>
      </c>
      <c r="JM65">
        <v>0</v>
      </c>
      <c r="JN65">
        <v>0</v>
      </c>
      <c r="JO65">
        <v>0</v>
      </c>
      <c r="JP65">
        <v>1</v>
      </c>
      <c r="JW65" t="s">
        <v>1913</v>
      </c>
      <c r="JX65">
        <v>1</v>
      </c>
      <c r="JY65">
        <v>0</v>
      </c>
      <c r="JZ65">
        <v>0</v>
      </c>
      <c r="KA65">
        <v>0</v>
      </c>
      <c r="KB65" s="67"/>
      <c r="LK65" s="67"/>
      <c r="LL65" t="s">
        <v>2085</v>
      </c>
      <c r="LM65">
        <v>0</v>
      </c>
      <c r="LN65">
        <v>0</v>
      </c>
      <c r="LO65">
        <v>1</v>
      </c>
      <c r="LP65">
        <v>0</v>
      </c>
      <c r="LQ65">
        <v>0</v>
      </c>
      <c r="LR65">
        <v>0</v>
      </c>
      <c r="LS65">
        <v>0</v>
      </c>
      <c r="LT65">
        <v>0</v>
      </c>
      <c r="LX65">
        <v>0</v>
      </c>
      <c r="ML65" t="s">
        <v>754</v>
      </c>
      <c r="MM65" t="s">
        <v>2086</v>
      </c>
      <c r="MN65">
        <v>0</v>
      </c>
      <c r="MO65">
        <v>0</v>
      </c>
      <c r="MP65">
        <v>0</v>
      </c>
      <c r="MQ65">
        <v>1</v>
      </c>
      <c r="MR65">
        <v>1</v>
      </c>
      <c r="MS65">
        <v>0</v>
      </c>
      <c r="MT65">
        <v>0</v>
      </c>
      <c r="MU65" t="s">
        <v>2082</v>
      </c>
      <c r="MV65">
        <v>0</v>
      </c>
      <c r="MW65">
        <v>0</v>
      </c>
      <c r="MX65">
        <v>0</v>
      </c>
      <c r="MY65">
        <v>1</v>
      </c>
      <c r="MZ65">
        <v>0</v>
      </c>
      <c r="NA65">
        <v>0</v>
      </c>
      <c r="NB65">
        <v>0</v>
      </c>
      <c r="NC65" t="s">
        <v>1945</v>
      </c>
      <c r="ND65">
        <v>0</v>
      </c>
      <c r="NE65">
        <v>0</v>
      </c>
      <c r="NF65">
        <v>0</v>
      </c>
      <c r="NG65">
        <v>0</v>
      </c>
      <c r="NH65">
        <v>1</v>
      </c>
      <c r="NI65">
        <v>1</v>
      </c>
      <c r="NJ65">
        <v>0</v>
      </c>
      <c r="NK65">
        <v>0</v>
      </c>
      <c r="NL65">
        <v>0</v>
      </c>
      <c r="NM65">
        <v>0</v>
      </c>
      <c r="NN65">
        <v>0</v>
      </c>
      <c r="NP65">
        <v>0</v>
      </c>
      <c r="NQ65" s="67"/>
      <c r="NR65" t="s">
        <v>1915</v>
      </c>
      <c r="NY65" t="s">
        <v>355</v>
      </c>
      <c r="NZ65" t="s">
        <v>355</v>
      </c>
      <c r="OH65" s="67"/>
      <c r="OI65" t="s">
        <v>2087</v>
      </c>
      <c r="OJ65">
        <v>0</v>
      </c>
      <c r="OK65">
        <v>1</v>
      </c>
      <c r="OL65">
        <v>0</v>
      </c>
      <c r="OM65">
        <v>1</v>
      </c>
      <c r="ON65">
        <v>0</v>
      </c>
      <c r="OO65">
        <v>1</v>
      </c>
      <c r="OP65">
        <v>1</v>
      </c>
      <c r="OQ65">
        <v>0</v>
      </c>
      <c r="OS65">
        <v>0</v>
      </c>
      <c r="OT65">
        <v>0</v>
      </c>
      <c r="OU65" t="s">
        <v>355</v>
      </c>
      <c r="PL65">
        <v>1</v>
      </c>
      <c r="PM65" t="s">
        <v>4515</v>
      </c>
      <c r="PY65">
        <v>1</v>
      </c>
      <c r="PZ65">
        <v>1</v>
      </c>
    </row>
    <row r="66" spans="1:446" x14ac:dyDescent="0.25">
      <c r="A66" t="s">
        <v>2060</v>
      </c>
      <c r="C66" t="s">
        <v>1963</v>
      </c>
      <c r="D66" s="69" t="s">
        <v>314</v>
      </c>
      <c r="E66" t="s">
        <v>1902</v>
      </c>
      <c r="F66" t="s">
        <v>1990</v>
      </c>
      <c r="G66" t="s">
        <v>2052</v>
      </c>
      <c r="H66" t="s">
        <v>317</v>
      </c>
      <c r="I66" t="s">
        <v>4586</v>
      </c>
      <c r="J66">
        <v>0</v>
      </c>
      <c r="K66">
        <v>4</v>
      </c>
      <c r="L66" t="s">
        <v>1909</v>
      </c>
      <c r="M66">
        <v>1</v>
      </c>
      <c r="N66">
        <v>0</v>
      </c>
      <c r="O66">
        <v>0</v>
      </c>
      <c r="P66">
        <v>0</v>
      </c>
      <c r="Q66" s="67"/>
      <c r="R66" t="s">
        <v>582</v>
      </c>
      <c r="S66">
        <v>0</v>
      </c>
      <c r="T66">
        <v>0</v>
      </c>
      <c r="U66">
        <v>1</v>
      </c>
      <c r="V66">
        <v>0</v>
      </c>
      <c r="AB66" s="67"/>
      <c r="AL66" s="67"/>
      <c r="AM66" t="s">
        <v>339</v>
      </c>
      <c r="AN66">
        <v>1</v>
      </c>
      <c r="AO66">
        <v>0</v>
      </c>
      <c r="AP66">
        <v>0</v>
      </c>
      <c r="AQ66">
        <v>0</v>
      </c>
      <c r="AR66">
        <v>0</v>
      </c>
      <c r="AS66">
        <v>0</v>
      </c>
      <c r="AT66" t="s">
        <v>1911</v>
      </c>
      <c r="AU66" t="s">
        <v>1915</v>
      </c>
      <c r="AV66" s="67"/>
      <c r="BT66" s="67"/>
      <c r="CQ66" t="s">
        <v>1227</v>
      </c>
      <c r="CR66">
        <v>1</v>
      </c>
      <c r="CS66">
        <v>0</v>
      </c>
      <c r="CT66">
        <v>0</v>
      </c>
      <c r="CU66">
        <v>0</v>
      </c>
      <c r="CV66">
        <v>0</v>
      </c>
      <c r="CW66">
        <v>1</v>
      </c>
      <c r="CX66">
        <v>0</v>
      </c>
      <c r="CY66">
        <v>0</v>
      </c>
      <c r="CZ66">
        <v>0</v>
      </c>
      <c r="DA66">
        <v>0</v>
      </c>
      <c r="DB66">
        <v>0</v>
      </c>
      <c r="DC66">
        <v>0</v>
      </c>
      <c r="DD66">
        <v>0</v>
      </c>
      <c r="DE66">
        <v>0</v>
      </c>
      <c r="DF66">
        <v>0</v>
      </c>
      <c r="DG66" t="s">
        <v>1909</v>
      </c>
      <c r="DH66">
        <v>1</v>
      </c>
      <c r="DI66">
        <v>0</v>
      </c>
      <c r="DJ66">
        <v>0</v>
      </c>
      <c r="DK66">
        <v>0</v>
      </c>
      <c r="DL66">
        <v>0</v>
      </c>
      <c r="EI66" s="67"/>
      <c r="EL66" t="s">
        <v>423</v>
      </c>
      <c r="EM66" t="s">
        <v>385</v>
      </c>
      <c r="EP66" t="s">
        <v>4265</v>
      </c>
      <c r="EW66">
        <v>1</v>
      </c>
      <c r="FH66" s="67"/>
      <c r="GL66" s="67"/>
      <c r="GM66" t="s">
        <v>448</v>
      </c>
      <c r="GN66">
        <v>0</v>
      </c>
      <c r="GO66">
        <v>1</v>
      </c>
      <c r="GP66">
        <v>0</v>
      </c>
      <c r="GQ66">
        <v>0</v>
      </c>
      <c r="GR66">
        <v>0</v>
      </c>
      <c r="GS66">
        <v>0</v>
      </c>
      <c r="GT66">
        <v>0</v>
      </c>
      <c r="GU66">
        <v>0</v>
      </c>
      <c r="GV66" t="s">
        <v>1231</v>
      </c>
      <c r="GW66">
        <v>1</v>
      </c>
      <c r="GX66">
        <v>1</v>
      </c>
      <c r="GY66">
        <v>1</v>
      </c>
      <c r="GZ66">
        <v>0</v>
      </c>
      <c r="HA66">
        <v>0</v>
      </c>
      <c r="HB66">
        <v>0</v>
      </c>
      <c r="HC66">
        <v>0</v>
      </c>
      <c r="HD66">
        <v>0</v>
      </c>
      <c r="HE66">
        <v>0</v>
      </c>
      <c r="HF66">
        <v>1</v>
      </c>
      <c r="HG66">
        <v>1</v>
      </c>
      <c r="HH66">
        <v>1</v>
      </c>
      <c r="HJ66">
        <v>0</v>
      </c>
      <c r="HK66" t="s">
        <v>411</v>
      </c>
      <c r="HL66" t="s">
        <v>351</v>
      </c>
      <c r="HM66" t="s">
        <v>408</v>
      </c>
      <c r="HN66" s="67"/>
      <c r="IO66" s="67"/>
      <c r="IP66" t="s">
        <v>355</v>
      </c>
      <c r="IT66">
        <v>1</v>
      </c>
      <c r="IU66" t="s">
        <v>4355</v>
      </c>
      <c r="IW66">
        <v>1</v>
      </c>
      <c r="IX66">
        <v>1</v>
      </c>
      <c r="JB66" t="s">
        <v>355</v>
      </c>
      <c r="JH66">
        <v>1</v>
      </c>
      <c r="JI66" t="s">
        <v>355</v>
      </c>
      <c r="JJ66">
        <v>0</v>
      </c>
      <c r="JK66">
        <v>0</v>
      </c>
      <c r="JL66">
        <v>0</v>
      </c>
      <c r="JM66">
        <v>0</v>
      </c>
      <c r="JN66">
        <v>0</v>
      </c>
      <c r="JO66">
        <v>0</v>
      </c>
      <c r="JP66">
        <v>1</v>
      </c>
      <c r="JQ66" t="s">
        <v>324</v>
      </c>
      <c r="JR66">
        <v>0</v>
      </c>
      <c r="JS66">
        <v>1</v>
      </c>
      <c r="JU66">
        <v>0</v>
      </c>
      <c r="JV66">
        <v>0</v>
      </c>
      <c r="JW66" t="s">
        <v>1913</v>
      </c>
      <c r="JX66">
        <v>1</v>
      </c>
      <c r="JY66">
        <v>0</v>
      </c>
      <c r="JZ66">
        <v>0</v>
      </c>
      <c r="KA66">
        <v>0</v>
      </c>
      <c r="KB66" s="67"/>
      <c r="KC66" t="s">
        <v>2088</v>
      </c>
      <c r="KD66">
        <v>0</v>
      </c>
      <c r="KE66">
        <v>0</v>
      </c>
      <c r="KF66">
        <v>0</v>
      </c>
      <c r="KG66">
        <v>1</v>
      </c>
      <c r="KH66">
        <v>1</v>
      </c>
      <c r="KI66">
        <v>0</v>
      </c>
      <c r="KJ66">
        <v>0</v>
      </c>
      <c r="KK66">
        <v>0</v>
      </c>
      <c r="KL66">
        <v>0</v>
      </c>
      <c r="KM66">
        <v>0</v>
      </c>
      <c r="KN66" t="s">
        <v>1902</v>
      </c>
      <c r="KO66" t="s">
        <v>320</v>
      </c>
      <c r="KP66">
        <v>0</v>
      </c>
      <c r="KQ66">
        <v>0</v>
      </c>
      <c r="KR66">
        <v>0</v>
      </c>
      <c r="KS66">
        <v>0</v>
      </c>
      <c r="KT66">
        <v>0</v>
      </c>
      <c r="KU66">
        <v>0</v>
      </c>
      <c r="KW66">
        <v>1</v>
      </c>
      <c r="KX66">
        <v>0</v>
      </c>
      <c r="KY66" t="s">
        <v>1902</v>
      </c>
      <c r="KZ66" t="s">
        <v>1928</v>
      </c>
      <c r="LA66">
        <v>1</v>
      </c>
      <c r="LB66">
        <v>0</v>
      </c>
      <c r="LC66">
        <v>0</v>
      </c>
      <c r="LD66">
        <v>0</v>
      </c>
      <c r="LE66">
        <v>0</v>
      </c>
      <c r="LF66">
        <v>0</v>
      </c>
      <c r="LI66">
        <v>0</v>
      </c>
      <c r="LJ66">
        <v>0</v>
      </c>
      <c r="LK66" s="67"/>
      <c r="NC66" t="s">
        <v>1979</v>
      </c>
      <c r="ND66">
        <v>0</v>
      </c>
      <c r="NE66">
        <v>0</v>
      </c>
      <c r="NF66">
        <v>0</v>
      </c>
      <c r="NG66">
        <v>0</v>
      </c>
      <c r="NH66">
        <v>0</v>
      </c>
      <c r="NI66">
        <v>1</v>
      </c>
      <c r="NJ66">
        <v>0</v>
      </c>
      <c r="NK66">
        <v>0</v>
      </c>
      <c r="NL66">
        <v>0</v>
      </c>
      <c r="NM66">
        <v>0</v>
      </c>
      <c r="NN66">
        <v>0</v>
      </c>
      <c r="NP66">
        <v>0</v>
      </c>
      <c r="NQ66" s="67"/>
      <c r="NR66" t="s">
        <v>1915</v>
      </c>
      <c r="NY66" t="s">
        <v>355</v>
      </c>
      <c r="NZ66" t="s">
        <v>1915</v>
      </c>
      <c r="OB66">
        <v>0</v>
      </c>
      <c r="OC66">
        <v>0</v>
      </c>
      <c r="OD66">
        <v>0</v>
      </c>
      <c r="OF66">
        <v>0</v>
      </c>
      <c r="OG66">
        <v>0</v>
      </c>
      <c r="OH66" s="67"/>
      <c r="OI66" t="s">
        <v>2089</v>
      </c>
      <c r="OJ66">
        <v>1</v>
      </c>
      <c r="OK66">
        <v>1</v>
      </c>
      <c r="OL66">
        <v>1</v>
      </c>
      <c r="OM66">
        <v>1</v>
      </c>
      <c r="ON66">
        <v>1</v>
      </c>
      <c r="OO66">
        <v>1</v>
      </c>
      <c r="OP66">
        <v>1</v>
      </c>
      <c r="OQ66">
        <v>0</v>
      </c>
      <c r="OS66">
        <v>0</v>
      </c>
      <c r="OT66">
        <v>0</v>
      </c>
      <c r="OU66" t="s">
        <v>355</v>
      </c>
      <c r="PL66">
        <v>1</v>
      </c>
      <c r="PM66" t="s">
        <v>355</v>
      </c>
      <c r="QD66">
        <v>1</v>
      </c>
    </row>
    <row r="67" spans="1:446" x14ac:dyDescent="0.25">
      <c r="A67" t="s">
        <v>2060</v>
      </c>
      <c r="C67" t="s">
        <v>1904</v>
      </c>
      <c r="D67" s="69" t="s">
        <v>314</v>
      </c>
      <c r="E67" t="s">
        <v>1902</v>
      </c>
      <c r="F67" t="s">
        <v>315</v>
      </c>
      <c r="G67" t="s">
        <v>1946</v>
      </c>
      <c r="H67" t="s">
        <v>531</v>
      </c>
      <c r="I67" t="s">
        <v>4586</v>
      </c>
      <c r="J67">
        <v>0</v>
      </c>
      <c r="K67">
        <v>4</v>
      </c>
      <c r="L67" t="s">
        <v>1909</v>
      </c>
      <c r="M67">
        <v>1</v>
      </c>
      <c r="N67">
        <v>0</v>
      </c>
      <c r="O67">
        <v>0</v>
      </c>
      <c r="P67">
        <v>0</v>
      </c>
      <c r="Q67" s="67"/>
      <c r="R67" t="s">
        <v>582</v>
      </c>
      <c r="S67">
        <v>0</v>
      </c>
      <c r="T67">
        <v>0</v>
      </c>
      <c r="U67">
        <v>1</v>
      </c>
      <c r="V67">
        <v>0</v>
      </c>
      <c r="AB67" s="67"/>
      <c r="AL67" s="67"/>
      <c r="AM67" t="s">
        <v>339</v>
      </c>
      <c r="AN67">
        <v>1</v>
      </c>
      <c r="AO67">
        <v>0</v>
      </c>
      <c r="AP67">
        <v>0</v>
      </c>
      <c r="AQ67">
        <v>0</v>
      </c>
      <c r="AR67">
        <v>0</v>
      </c>
      <c r="AS67">
        <v>0</v>
      </c>
      <c r="AT67" t="s">
        <v>1954</v>
      </c>
      <c r="AU67" t="s">
        <v>1915</v>
      </c>
      <c r="AV67" s="67"/>
      <c r="BT67" s="67"/>
      <c r="CQ67" t="s">
        <v>1241</v>
      </c>
      <c r="CR67">
        <v>0</v>
      </c>
      <c r="CS67">
        <v>0</v>
      </c>
      <c r="CT67">
        <v>0</v>
      </c>
      <c r="CU67">
        <v>0</v>
      </c>
      <c r="CV67">
        <v>0</v>
      </c>
      <c r="CW67">
        <v>0</v>
      </c>
      <c r="CX67">
        <v>0</v>
      </c>
      <c r="CY67">
        <v>0</v>
      </c>
      <c r="CZ67">
        <v>0</v>
      </c>
      <c r="DA67">
        <v>1</v>
      </c>
      <c r="DB67">
        <v>0</v>
      </c>
      <c r="DC67">
        <v>0</v>
      </c>
      <c r="DD67">
        <v>0</v>
      </c>
      <c r="DE67">
        <v>0</v>
      </c>
      <c r="DF67">
        <v>0</v>
      </c>
      <c r="DG67" t="s">
        <v>1909</v>
      </c>
      <c r="DH67">
        <v>1</v>
      </c>
      <c r="DI67">
        <v>0</v>
      </c>
      <c r="DJ67">
        <v>0</v>
      </c>
      <c r="DK67">
        <v>0</v>
      </c>
      <c r="DL67">
        <v>0</v>
      </c>
      <c r="EI67" s="67"/>
      <c r="EL67" t="s">
        <v>423</v>
      </c>
      <c r="EM67" t="s">
        <v>385</v>
      </c>
      <c r="EP67" t="s">
        <v>4011</v>
      </c>
      <c r="FD67">
        <v>1</v>
      </c>
      <c r="FH67" s="67"/>
      <c r="GL67" s="67"/>
      <c r="GM67" t="s">
        <v>347</v>
      </c>
      <c r="GN67">
        <v>1</v>
      </c>
      <c r="GO67">
        <v>0</v>
      </c>
      <c r="GP67">
        <v>0</v>
      </c>
      <c r="GQ67">
        <v>0</v>
      </c>
      <c r="GR67">
        <v>0</v>
      </c>
      <c r="GS67">
        <v>0</v>
      </c>
      <c r="GT67">
        <v>0</v>
      </c>
      <c r="GU67">
        <v>0</v>
      </c>
      <c r="GV67" t="s">
        <v>349</v>
      </c>
      <c r="GW67">
        <v>0</v>
      </c>
      <c r="GX67">
        <v>0</v>
      </c>
      <c r="GY67">
        <v>1</v>
      </c>
      <c r="GZ67">
        <v>0</v>
      </c>
      <c r="HA67">
        <v>0</v>
      </c>
      <c r="HB67">
        <v>1</v>
      </c>
      <c r="HC67">
        <v>0</v>
      </c>
      <c r="HD67">
        <v>0</v>
      </c>
      <c r="HE67">
        <v>0</v>
      </c>
      <c r="HF67">
        <v>0</v>
      </c>
      <c r="HG67">
        <v>0</v>
      </c>
      <c r="HH67">
        <v>0</v>
      </c>
      <c r="HJ67">
        <v>0</v>
      </c>
      <c r="HK67" t="s">
        <v>389</v>
      </c>
      <c r="HL67" t="s">
        <v>351</v>
      </c>
      <c r="HM67" t="s">
        <v>408</v>
      </c>
      <c r="HN67" s="67"/>
      <c r="IO67" s="67"/>
      <c r="IP67" t="s">
        <v>355</v>
      </c>
      <c r="IT67">
        <v>1</v>
      </c>
      <c r="IU67" t="s">
        <v>2271</v>
      </c>
      <c r="IV67">
        <v>1</v>
      </c>
      <c r="JB67" t="s">
        <v>355</v>
      </c>
      <c r="JH67">
        <v>1</v>
      </c>
      <c r="JI67" t="s">
        <v>355</v>
      </c>
      <c r="JJ67">
        <v>0</v>
      </c>
      <c r="JK67">
        <v>0</v>
      </c>
      <c r="JL67">
        <v>0</v>
      </c>
      <c r="JM67">
        <v>0</v>
      </c>
      <c r="JN67">
        <v>0</v>
      </c>
      <c r="JO67">
        <v>0</v>
      </c>
      <c r="JP67">
        <v>1</v>
      </c>
      <c r="JQ67" t="s">
        <v>324</v>
      </c>
      <c r="JR67">
        <v>0</v>
      </c>
      <c r="JS67">
        <v>1</v>
      </c>
      <c r="JU67">
        <v>0</v>
      </c>
      <c r="JV67">
        <v>0</v>
      </c>
      <c r="JW67" t="s">
        <v>1913</v>
      </c>
      <c r="JX67">
        <v>1</v>
      </c>
      <c r="JY67">
        <v>0</v>
      </c>
      <c r="JZ67">
        <v>0</v>
      </c>
      <c r="KA67">
        <v>0</v>
      </c>
      <c r="KB67" s="67"/>
      <c r="KC67" t="s">
        <v>2085</v>
      </c>
      <c r="KD67">
        <v>0</v>
      </c>
      <c r="KE67">
        <v>0</v>
      </c>
      <c r="KF67">
        <v>0</v>
      </c>
      <c r="KG67">
        <v>0</v>
      </c>
      <c r="KH67">
        <v>1</v>
      </c>
      <c r="KI67">
        <v>0</v>
      </c>
      <c r="KJ67">
        <v>0</v>
      </c>
      <c r="KK67">
        <v>0</v>
      </c>
      <c r="KL67">
        <v>0</v>
      </c>
      <c r="KM67">
        <v>0</v>
      </c>
      <c r="KN67" t="s">
        <v>1915</v>
      </c>
      <c r="KY67" t="s">
        <v>1915</v>
      </c>
      <c r="LK67" s="67"/>
      <c r="NC67" t="s">
        <v>1909</v>
      </c>
      <c r="ND67">
        <v>1</v>
      </c>
      <c r="NE67">
        <v>0</v>
      </c>
      <c r="NF67">
        <v>0</v>
      </c>
      <c r="NG67">
        <v>0</v>
      </c>
      <c r="NH67">
        <v>0</v>
      </c>
      <c r="NI67">
        <v>0</v>
      </c>
      <c r="NJ67">
        <v>0</v>
      </c>
      <c r="NK67">
        <v>0</v>
      </c>
      <c r="NL67">
        <v>0</v>
      </c>
      <c r="NM67">
        <v>0</v>
      </c>
      <c r="NN67">
        <v>0</v>
      </c>
      <c r="NP67">
        <v>0</v>
      </c>
      <c r="NQ67" s="67"/>
      <c r="NR67" t="s">
        <v>1915</v>
      </c>
      <c r="NY67" t="s">
        <v>355</v>
      </c>
      <c r="NZ67" t="s">
        <v>1915</v>
      </c>
      <c r="OA67" t="s">
        <v>1925</v>
      </c>
      <c r="OB67">
        <v>0</v>
      </c>
      <c r="OC67">
        <v>0</v>
      </c>
      <c r="OD67">
        <v>0</v>
      </c>
      <c r="OF67">
        <v>0</v>
      </c>
      <c r="OG67">
        <v>1</v>
      </c>
      <c r="OH67" s="67"/>
      <c r="OI67" t="s">
        <v>2091</v>
      </c>
      <c r="OJ67">
        <v>0</v>
      </c>
      <c r="OK67">
        <v>1</v>
      </c>
      <c r="OL67">
        <v>1</v>
      </c>
      <c r="OM67">
        <v>1</v>
      </c>
      <c r="ON67">
        <v>0</v>
      </c>
      <c r="OO67">
        <v>0</v>
      </c>
      <c r="OP67">
        <v>1</v>
      </c>
      <c r="OQ67">
        <v>0</v>
      </c>
      <c r="OS67">
        <v>0</v>
      </c>
      <c r="OT67">
        <v>0</v>
      </c>
      <c r="OU67" t="s">
        <v>4452</v>
      </c>
      <c r="PE67">
        <v>1</v>
      </c>
      <c r="PM67" t="s">
        <v>4516</v>
      </c>
      <c r="PR67">
        <v>1</v>
      </c>
    </row>
    <row r="68" spans="1:446" x14ac:dyDescent="0.25">
      <c r="A68" t="s">
        <v>2060</v>
      </c>
      <c r="C68" t="s">
        <v>1904</v>
      </c>
      <c r="D68" s="69" t="s">
        <v>314</v>
      </c>
      <c r="E68" t="s">
        <v>1902</v>
      </c>
      <c r="F68" t="s">
        <v>382</v>
      </c>
      <c r="G68" t="s">
        <v>1946</v>
      </c>
      <c r="H68" t="s">
        <v>531</v>
      </c>
      <c r="I68" t="s">
        <v>4586</v>
      </c>
      <c r="J68">
        <v>1</v>
      </c>
      <c r="K68">
        <v>3</v>
      </c>
      <c r="L68" t="s">
        <v>497</v>
      </c>
      <c r="M68">
        <v>0</v>
      </c>
      <c r="N68">
        <v>1</v>
      </c>
      <c r="O68">
        <v>0</v>
      </c>
      <c r="P68">
        <v>0</v>
      </c>
      <c r="Q68" s="67"/>
      <c r="R68" t="s">
        <v>582</v>
      </c>
      <c r="S68">
        <v>0</v>
      </c>
      <c r="T68">
        <v>0</v>
      </c>
      <c r="U68">
        <v>1</v>
      </c>
      <c r="V68">
        <v>0</v>
      </c>
      <c r="AB68" s="67"/>
      <c r="AL68" s="67"/>
      <c r="AM68" t="s">
        <v>339</v>
      </c>
      <c r="AN68">
        <v>1</v>
      </c>
      <c r="AO68">
        <v>0</v>
      </c>
      <c r="AP68">
        <v>0</v>
      </c>
      <c r="AQ68">
        <v>0</v>
      </c>
      <c r="AR68">
        <v>0</v>
      </c>
      <c r="AS68">
        <v>0</v>
      </c>
      <c r="AT68" t="s">
        <v>1954</v>
      </c>
      <c r="AU68" t="s">
        <v>1915</v>
      </c>
      <c r="AV68" s="67"/>
      <c r="BT68" s="67"/>
      <c r="CQ68" t="s">
        <v>994</v>
      </c>
      <c r="CR68">
        <v>0</v>
      </c>
      <c r="CS68">
        <v>0</v>
      </c>
      <c r="CT68">
        <v>1</v>
      </c>
      <c r="CU68">
        <v>0</v>
      </c>
      <c r="CV68">
        <v>0</v>
      </c>
      <c r="CW68">
        <v>0</v>
      </c>
      <c r="CX68">
        <v>0</v>
      </c>
      <c r="CY68">
        <v>0</v>
      </c>
      <c r="CZ68">
        <v>0</v>
      </c>
      <c r="DA68">
        <v>0</v>
      </c>
      <c r="DB68">
        <v>0</v>
      </c>
      <c r="DC68">
        <v>0</v>
      </c>
      <c r="DD68">
        <v>0</v>
      </c>
      <c r="DE68">
        <v>0</v>
      </c>
      <c r="DF68">
        <v>0</v>
      </c>
      <c r="DG68" t="s">
        <v>499</v>
      </c>
      <c r="DH68">
        <v>0</v>
      </c>
      <c r="DI68">
        <v>0</v>
      </c>
      <c r="DJ68">
        <v>1</v>
      </c>
      <c r="DK68">
        <v>0</v>
      </c>
      <c r="DL68">
        <v>0</v>
      </c>
      <c r="EI68" s="67"/>
      <c r="EL68" t="s">
        <v>423</v>
      </c>
      <c r="EM68" t="s">
        <v>385</v>
      </c>
      <c r="EP68" t="s">
        <v>355</v>
      </c>
      <c r="FG68">
        <v>1</v>
      </c>
      <c r="FH68" s="67"/>
      <c r="GL68" s="67"/>
      <c r="GM68" t="s">
        <v>448</v>
      </c>
      <c r="GN68">
        <v>0</v>
      </c>
      <c r="GO68">
        <v>1</v>
      </c>
      <c r="GP68">
        <v>0</v>
      </c>
      <c r="GQ68">
        <v>0</v>
      </c>
      <c r="GR68">
        <v>0</v>
      </c>
      <c r="GS68">
        <v>0</v>
      </c>
      <c r="GT68">
        <v>0</v>
      </c>
      <c r="GU68">
        <v>0</v>
      </c>
      <c r="GV68" t="s">
        <v>1250</v>
      </c>
      <c r="GW68">
        <v>0</v>
      </c>
      <c r="GX68">
        <v>1</v>
      </c>
      <c r="GY68">
        <v>0</v>
      </c>
      <c r="GZ68">
        <v>1</v>
      </c>
      <c r="HA68">
        <v>0</v>
      </c>
      <c r="HB68">
        <v>1</v>
      </c>
      <c r="HC68">
        <v>0</v>
      </c>
      <c r="HD68">
        <v>0</v>
      </c>
      <c r="HE68">
        <v>0</v>
      </c>
      <c r="HF68">
        <v>0</v>
      </c>
      <c r="HG68">
        <v>0</v>
      </c>
      <c r="HH68">
        <v>1</v>
      </c>
      <c r="HJ68">
        <v>0</v>
      </c>
      <c r="HK68" t="s">
        <v>411</v>
      </c>
      <c r="HL68" t="s">
        <v>351</v>
      </c>
      <c r="HM68" t="s">
        <v>408</v>
      </c>
      <c r="HN68" s="67"/>
      <c r="IO68" s="67"/>
      <c r="IP68" t="s">
        <v>355</v>
      </c>
      <c r="IT68">
        <v>1</v>
      </c>
      <c r="IU68" t="s">
        <v>4355</v>
      </c>
      <c r="IW68">
        <v>1</v>
      </c>
      <c r="IX68">
        <v>1</v>
      </c>
      <c r="JB68" t="s">
        <v>355</v>
      </c>
      <c r="JH68">
        <v>1</v>
      </c>
      <c r="JI68" t="s">
        <v>355</v>
      </c>
      <c r="JJ68">
        <v>0</v>
      </c>
      <c r="JK68">
        <v>0</v>
      </c>
      <c r="JL68">
        <v>0</v>
      </c>
      <c r="JM68">
        <v>0</v>
      </c>
      <c r="JN68">
        <v>0</v>
      </c>
      <c r="JO68">
        <v>0</v>
      </c>
      <c r="JP68">
        <v>1</v>
      </c>
      <c r="JQ68" t="s">
        <v>324</v>
      </c>
      <c r="JR68">
        <v>0</v>
      </c>
      <c r="JS68">
        <v>1</v>
      </c>
      <c r="JU68">
        <v>0</v>
      </c>
      <c r="JV68">
        <v>0</v>
      </c>
      <c r="JW68" t="s">
        <v>1913</v>
      </c>
      <c r="JX68">
        <v>1</v>
      </c>
      <c r="JY68">
        <v>0</v>
      </c>
      <c r="JZ68">
        <v>0</v>
      </c>
      <c r="KA68">
        <v>0</v>
      </c>
      <c r="KB68" s="67"/>
      <c r="KC68" t="s">
        <v>2088</v>
      </c>
      <c r="KD68">
        <v>0</v>
      </c>
      <c r="KE68">
        <v>0</v>
      </c>
      <c r="KF68">
        <v>0</v>
      </c>
      <c r="KG68">
        <v>1</v>
      </c>
      <c r="KH68">
        <v>1</v>
      </c>
      <c r="KI68">
        <v>0</v>
      </c>
      <c r="KJ68">
        <v>0</v>
      </c>
      <c r="KK68">
        <v>0</v>
      </c>
      <c r="KL68">
        <v>0</v>
      </c>
      <c r="KM68">
        <v>0</v>
      </c>
      <c r="KN68" t="s">
        <v>1902</v>
      </c>
      <c r="KO68" t="s">
        <v>2015</v>
      </c>
      <c r="KP68">
        <v>0</v>
      </c>
      <c r="KQ68">
        <v>0</v>
      </c>
      <c r="KR68">
        <v>0</v>
      </c>
      <c r="KS68">
        <v>0</v>
      </c>
      <c r="KT68">
        <v>1</v>
      </c>
      <c r="KW68">
        <v>0</v>
      </c>
      <c r="KX68">
        <v>0</v>
      </c>
      <c r="KY68" t="s">
        <v>1902</v>
      </c>
      <c r="KZ68" t="s">
        <v>1928</v>
      </c>
      <c r="LA68">
        <v>1</v>
      </c>
      <c r="LB68">
        <v>0</v>
      </c>
      <c r="LC68">
        <v>0</v>
      </c>
      <c r="LD68">
        <v>0</v>
      </c>
      <c r="LE68">
        <v>0</v>
      </c>
      <c r="LF68">
        <v>0</v>
      </c>
      <c r="LI68">
        <v>0</v>
      </c>
      <c r="LJ68">
        <v>0</v>
      </c>
      <c r="LK68" s="67"/>
      <c r="NC68" t="s">
        <v>1911</v>
      </c>
      <c r="ND68">
        <v>0</v>
      </c>
      <c r="NE68">
        <v>0</v>
      </c>
      <c r="NF68">
        <v>0</v>
      </c>
      <c r="NG68">
        <v>0</v>
      </c>
      <c r="NH68">
        <v>0</v>
      </c>
      <c r="NI68">
        <v>0</v>
      </c>
      <c r="NJ68">
        <v>0</v>
      </c>
      <c r="NK68">
        <v>0</v>
      </c>
      <c r="NL68">
        <v>0</v>
      </c>
      <c r="NM68">
        <v>0</v>
      </c>
      <c r="NN68">
        <v>0</v>
      </c>
      <c r="NO68">
        <v>0</v>
      </c>
      <c r="NP68">
        <v>1</v>
      </c>
      <c r="NQ68" s="67"/>
      <c r="NR68" t="s">
        <v>1915</v>
      </c>
      <c r="NY68" t="s">
        <v>1915</v>
      </c>
      <c r="NZ68" t="s">
        <v>1915</v>
      </c>
      <c r="OB68">
        <v>0</v>
      </c>
      <c r="OC68">
        <v>0</v>
      </c>
      <c r="OD68">
        <v>0</v>
      </c>
      <c r="OF68">
        <v>0</v>
      </c>
      <c r="OG68">
        <v>0</v>
      </c>
      <c r="OH68" s="67"/>
      <c r="OI68" t="s">
        <v>2084</v>
      </c>
      <c r="OJ68">
        <v>1</v>
      </c>
      <c r="OK68">
        <v>1</v>
      </c>
      <c r="OL68">
        <v>1</v>
      </c>
      <c r="OM68">
        <v>1</v>
      </c>
      <c r="ON68">
        <v>1</v>
      </c>
      <c r="OO68">
        <v>1</v>
      </c>
      <c r="OP68">
        <v>1</v>
      </c>
      <c r="OQ68">
        <v>0</v>
      </c>
      <c r="OS68">
        <v>0</v>
      </c>
      <c r="OT68">
        <v>0</v>
      </c>
      <c r="OU68" t="s">
        <v>355</v>
      </c>
      <c r="PL68">
        <v>1</v>
      </c>
      <c r="PM68" t="s">
        <v>4096</v>
      </c>
      <c r="PQ68">
        <v>1</v>
      </c>
    </row>
    <row r="69" spans="1:446" x14ac:dyDescent="0.25">
      <c r="A69" t="s">
        <v>2060</v>
      </c>
      <c r="C69" t="s">
        <v>1904</v>
      </c>
      <c r="D69" s="69" t="s">
        <v>314</v>
      </c>
      <c r="E69" t="s">
        <v>1902</v>
      </c>
      <c r="F69" t="s">
        <v>315</v>
      </c>
      <c r="G69" t="s">
        <v>1946</v>
      </c>
      <c r="H69" t="s">
        <v>531</v>
      </c>
      <c r="I69" t="s">
        <v>4586</v>
      </c>
      <c r="J69">
        <v>1</v>
      </c>
      <c r="K69">
        <v>4</v>
      </c>
      <c r="L69" t="s">
        <v>1909</v>
      </c>
      <c r="M69">
        <v>1</v>
      </c>
      <c r="N69">
        <v>0</v>
      </c>
      <c r="O69">
        <v>0</v>
      </c>
      <c r="P69">
        <v>0</v>
      </c>
      <c r="Q69" s="67"/>
      <c r="R69" t="s">
        <v>582</v>
      </c>
      <c r="S69">
        <v>0</v>
      </c>
      <c r="T69">
        <v>0</v>
      </c>
      <c r="U69">
        <v>1</v>
      </c>
      <c r="V69">
        <v>0</v>
      </c>
      <c r="AB69" s="67"/>
      <c r="AL69" s="67"/>
      <c r="AM69" t="s">
        <v>339</v>
      </c>
      <c r="AN69">
        <v>1</v>
      </c>
      <c r="AO69">
        <v>0</v>
      </c>
      <c r="AP69">
        <v>0</v>
      </c>
      <c r="AQ69">
        <v>0</v>
      </c>
      <c r="AR69">
        <v>0</v>
      </c>
      <c r="AS69">
        <v>0</v>
      </c>
      <c r="AT69" t="s">
        <v>1954</v>
      </c>
      <c r="AU69" t="s">
        <v>1915</v>
      </c>
      <c r="AV69" s="67"/>
      <c r="BT69" s="67"/>
      <c r="CQ69" t="s">
        <v>994</v>
      </c>
      <c r="CR69">
        <v>0</v>
      </c>
      <c r="CS69">
        <v>0</v>
      </c>
      <c r="CT69">
        <v>1</v>
      </c>
      <c r="CU69">
        <v>0</v>
      </c>
      <c r="CV69">
        <v>0</v>
      </c>
      <c r="CW69">
        <v>0</v>
      </c>
      <c r="CX69">
        <v>0</v>
      </c>
      <c r="CY69">
        <v>0</v>
      </c>
      <c r="CZ69">
        <v>0</v>
      </c>
      <c r="DA69">
        <v>0</v>
      </c>
      <c r="DB69">
        <v>0</v>
      </c>
      <c r="DC69">
        <v>0</v>
      </c>
      <c r="DD69">
        <v>0</v>
      </c>
      <c r="DE69">
        <v>0</v>
      </c>
      <c r="DF69">
        <v>0</v>
      </c>
      <c r="DG69" t="s">
        <v>499</v>
      </c>
      <c r="DH69">
        <v>0</v>
      </c>
      <c r="DI69">
        <v>0</v>
      </c>
      <c r="DJ69">
        <v>1</v>
      </c>
      <c r="DK69">
        <v>0</v>
      </c>
      <c r="DL69">
        <v>0</v>
      </c>
      <c r="EI69" s="67"/>
      <c r="EL69" t="s">
        <v>423</v>
      </c>
      <c r="EM69" t="s">
        <v>385</v>
      </c>
      <c r="EP69" t="s">
        <v>355</v>
      </c>
      <c r="FG69">
        <v>1</v>
      </c>
      <c r="FH69" s="67"/>
      <c r="GL69" s="67"/>
      <c r="GM69" t="s">
        <v>347</v>
      </c>
      <c r="GN69">
        <v>1</v>
      </c>
      <c r="GO69">
        <v>0</v>
      </c>
      <c r="GP69">
        <v>0</v>
      </c>
      <c r="GQ69">
        <v>0</v>
      </c>
      <c r="GR69">
        <v>0</v>
      </c>
      <c r="GS69">
        <v>0</v>
      </c>
      <c r="GT69">
        <v>0</v>
      </c>
      <c r="GU69">
        <v>0</v>
      </c>
      <c r="GV69" t="s">
        <v>1264</v>
      </c>
      <c r="GW69">
        <v>1</v>
      </c>
      <c r="GX69">
        <v>0</v>
      </c>
      <c r="GY69">
        <v>1</v>
      </c>
      <c r="GZ69">
        <v>1</v>
      </c>
      <c r="HA69">
        <v>0</v>
      </c>
      <c r="HB69">
        <v>0</v>
      </c>
      <c r="HC69">
        <v>0</v>
      </c>
      <c r="HD69">
        <v>0</v>
      </c>
      <c r="HE69">
        <v>0</v>
      </c>
      <c r="HF69">
        <v>0</v>
      </c>
      <c r="HG69">
        <v>0</v>
      </c>
      <c r="HH69">
        <v>1</v>
      </c>
      <c r="HJ69">
        <v>0</v>
      </c>
      <c r="HK69" t="s">
        <v>411</v>
      </c>
      <c r="HL69" t="s">
        <v>351</v>
      </c>
      <c r="HM69" t="s">
        <v>408</v>
      </c>
      <c r="HN69" s="67"/>
      <c r="IO69" s="67"/>
      <c r="IP69" t="s">
        <v>355</v>
      </c>
      <c r="IT69">
        <v>1</v>
      </c>
      <c r="IU69" t="s">
        <v>4355</v>
      </c>
      <c r="IW69">
        <v>1</v>
      </c>
      <c r="IX69">
        <v>1</v>
      </c>
      <c r="JB69" t="s">
        <v>355</v>
      </c>
      <c r="JH69">
        <v>1</v>
      </c>
      <c r="JI69" t="s">
        <v>2092</v>
      </c>
      <c r="JJ69">
        <v>1</v>
      </c>
      <c r="JK69">
        <v>1</v>
      </c>
      <c r="JL69">
        <v>1</v>
      </c>
      <c r="JM69">
        <v>0</v>
      </c>
      <c r="JN69">
        <v>0</v>
      </c>
      <c r="JO69">
        <v>0</v>
      </c>
      <c r="JP69">
        <v>0</v>
      </c>
      <c r="JQ69" t="s">
        <v>324</v>
      </c>
      <c r="JR69">
        <v>0</v>
      </c>
      <c r="JS69">
        <v>1</v>
      </c>
      <c r="JU69">
        <v>0</v>
      </c>
      <c r="JV69">
        <v>0</v>
      </c>
      <c r="JW69" t="s">
        <v>1913</v>
      </c>
      <c r="JX69">
        <v>1</v>
      </c>
      <c r="JY69">
        <v>0</v>
      </c>
      <c r="JZ69">
        <v>0</v>
      </c>
      <c r="KA69">
        <v>0</v>
      </c>
      <c r="KB69" s="67"/>
      <c r="KC69" t="s">
        <v>2085</v>
      </c>
      <c r="KD69">
        <v>0</v>
      </c>
      <c r="KE69">
        <v>0</v>
      </c>
      <c r="KF69">
        <v>0</v>
      </c>
      <c r="KG69">
        <v>0</v>
      </c>
      <c r="KH69">
        <v>1</v>
      </c>
      <c r="KI69">
        <v>0</v>
      </c>
      <c r="KJ69">
        <v>0</v>
      </c>
      <c r="KK69">
        <v>0</v>
      </c>
      <c r="KL69">
        <v>0</v>
      </c>
      <c r="KM69">
        <v>0</v>
      </c>
      <c r="KN69" t="s">
        <v>1902</v>
      </c>
      <c r="KO69" t="s">
        <v>4370</v>
      </c>
      <c r="KP69">
        <v>0</v>
      </c>
      <c r="KQ69">
        <v>0</v>
      </c>
      <c r="KR69">
        <v>0</v>
      </c>
      <c r="KS69">
        <v>0</v>
      </c>
      <c r="KT69">
        <v>0</v>
      </c>
      <c r="KU69">
        <v>1</v>
      </c>
      <c r="KW69">
        <v>0</v>
      </c>
      <c r="KX69">
        <v>0</v>
      </c>
      <c r="KY69" t="s">
        <v>1902</v>
      </c>
      <c r="KZ69" t="s">
        <v>1928</v>
      </c>
      <c r="LA69">
        <v>1</v>
      </c>
      <c r="LB69">
        <v>0</v>
      </c>
      <c r="LC69">
        <v>0</v>
      </c>
      <c r="LD69">
        <v>0</v>
      </c>
      <c r="LE69">
        <v>0</v>
      </c>
      <c r="LF69">
        <v>0</v>
      </c>
      <c r="LI69">
        <v>0</v>
      </c>
      <c r="LJ69">
        <v>0</v>
      </c>
      <c r="LK69" s="67"/>
      <c r="NC69" t="s">
        <v>1909</v>
      </c>
      <c r="ND69">
        <v>1</v>
      </c>
      <c r="NE69">
        <v>0</v>
      </c>
      <c r="NF69">
        <v>0</v>
      </c>
      <c r="NG69">
        <v>0</v>
      </c>
      <c r="NH69">
        <v>0</v>
      </c>
      <c r="NI69">
        <v>0</v>
      </c>
      <c r="NJ69">
        <v>0</v>
      </c>
      <c r="NK69">
        <v>0</v>
      </c>
      <c r="NL69">
        <v>0</v>
      </c>
      <c r="NM69">
        <v>0</v>
      </c>
      <c r="NN69">
        <v>0</v>
      </c>
      <c r="NP69">
        <v>0</v>
      </c>
      <c r="NQ69" s="67"/>
      <c r="NR69" t="s">
        <v>1915</v>
      </c>
      <c r="NY69" t="s">
        <v>1915</v>
      </c>
      <c r="NZ69" t="s">
        <v>1915</v>
      </c>
      <c r="OA69" t="s">
        <v>1925</v>
      </c>
      <c r="OB69">
        <v>0</v>
      </c>
      <c r="OC69">
        <v>0</v>
      </c>
      <c r="OD69">
        <v>0</v>
      </c>
      <c r="OF69">
        <v>0</v>
      </c>
      <c r="OG69">
        <v>1</v>
      </c>
      <c r="OH69" s="67"/>
      <c r="OI69" t="s">
        <v>2073</v>
      </c>
      <c r="OJ69">
        <v>0</v>
      </c>
      <c r="OK69">
        <v>1</v>
      </c>
      <c r="OL69">
        <v>1</v>
      </c>
      <c r="OM69">
        <v>0</v>
      </c>
      <c r="ON69">
        <v>0</v>
      </c>
      <c r="OO69">
        <v>0</v>
      </c>
      <c r="OP69">
        <v>0</v>
      </c>
      <c r="OQ69">
        <v>0</v>
      </c>
      <c r="OS69">
        <v>0</v>
      </c>
      <c r="OT69">
        <v>0</v>
      </c>
      <c r="OU69" t="s">
        <v>355</v>
      </c>
      <c r="PL69">
        <v>1</v>
      </c>
      <c r="PM69" t="s">
        <v>4096</v>
      </c>
      <c r="PQ69">
        <v>1</v>
      </c>
    </row>
    <row r="70" spans="1:446" x14ac:dyDescent="0.25">
      <c r="A70" t="s">
        <v>2060</v>
      </c>
      <c r="C70" t="s">
        <v>1904</v>
      </c>
      <c r="D70" s="69" t="s">
        <v>314</v>
      </c>
      <c r="E70" t="s">
        <v>1902</v>
      </c>
      <c r="F70" t="s">
        <v>315</v>
      </c>
      <c r="G70" t="s">
        <v>1946</v>
      </c>
      <c r="H70" t="s">
        <v>317</v>
      </c>
      <c r="I70" t="s">
        <v>4585</v>
      </c>
      <c r="J70">
        <v>0</v>
      </c>
      <c r="K70">
        <v>2</v>
      </c>
      <c r="L70" t="s">
        <v>1909</v>
      </c>
      <c r="M70">
        <v>1</v>
      </c>
      <c r="N70">
        <v>0</v>
      </c>
      <c r="O70">
        <v>0</v>
      </c>
      <c r="P70">
        <v>0</v>
      </c>
      <c r="Q70" s="67"/>
      <c r="R70" t="s">
        <v>319</v>
      </c>
      <c r="S70">
        <v>0</v>
      </c>
      <c r="T70">
        <v>1</v>
      </c>
      <c r="U70">
        <v>0</v>
      </c>
      <c r="V70">
        <v>0</v>
      </c>
      <c r="AB70" s="67"/>
      <c r="AC70" t="s">
        <v>339</v>
      </c>
      <c r="AD70">
        <v>1</v>
      </c>
      <c r="AE70">
        <v>0</v>
      </c>
      <c r="AF70">
        <v>0</v>
      </c>
      <c r="AG70">
        <v>0</v>
      </c>
      <c r="AH70">
        <v>0</v>
      </c>
      <c r="AI70">
        <v>0</v>
      </c>
      <c r="AJ70" t="s">
        <v>383</v>
      </c>
      <c r="AK70" t="s">
        <v>1915</v>
      </c>
      <c r="AL70" s="67"/>
      <c r="AV70" s="67"/>
      <c r="BT70" s="67"/>
      <c r="BU70" t="s">
        <v>1925</v>
      </c>
      <c r="BV70">
        <v>0</v>
      </c>
      <c r="BW70">
        <v>0</v>
      </c>
      <c r="BX70">
        <v>0</v>
      </c>
      <c r="BY70">
        <v>0</v>
      </c>
      <c r="BZ70">
        <v>0</v>
      </c>
      <c r="CA70">
        <v>0</v>
      </c>
      <c r="CB70">
        <v>0</v>
      </c>
      <c r="CC70">
        <v>0</v>
      </c>
      <c r="CD70">
        <v>0</v>
      </c>
      <c r="CE70">
        <v>0</v>
      </c>
      <c r="CF70">
        <v>0</v>
      </c>
      <c r="CG70">
        <v>0</v>
      </c>
      <c r="CH70">
        <v>0</v>
      </c>
      <c r="CI70">
        <v>0</v>
      </c>
      <c r="CJ70">
        <v>0</v>
      </c>
      <c r="CK70" t="s">
        <v>1909</v>
      </c>
      <c r="CL70">
        <v>1</v>
      </c>
      <c r="CM70">
        <v>0</v>
      </c>
      <c r="CN70">
        <v>0</v>
      </c>
      <c r="CO70">
        <v>0</v>
      </c>
      <c r="CP70">
        <v>0</v>
      </c>
      <c r="EI70" s="67"/>
      <c r="EJ70" t="s">
        <v>344</v>
      </c>
      <c r="EK70" t="s">
        <v>385</v>
      </c>
      <c r="EL70" t="s">
        <v>423</v>
      </c>
      <c r="EP70" t="s">
        <v>4262</v>
      </c>
      <c r="ER70">
        <v>1</v>
      </c>
      <c r="ES70">
        <v>1</v>
      </c>
      <c r="FH70" s="67"/>
      <c r="FI70" t="s">
        <v>347</v>
      </c>
      <c r="FJ70">
        <v>1</v>
      </c>
      <c r="FK70">
        <v>0</v>
      </c>
      <c r="FL70">
        <v>0</v>
      </c>
      <c r="FM70">
        <v>0</v>
      </c>
      <c r="FN70">
        <v>0</v>
      </c>
      <c r="FO70">
        <v>0</v>
      </c>
      <c r="FP70">
        <v>0</v>
      </c>
      <c r="FQ70">
        <v>0</v>
      </c>
      <c r="FR70">
        <v>0</v>
      </c>
      <c r="FS70" t="s">
        <v>724</v>
      </c>
      <c r="FT70">
        <v>1</v>
      </c>
      <c r="FU70">
        <v>0</v>
      </c>
      <c r="FV70">
        <v>1</v>
      </c>
      <c r="FW70">
        <v>1</v>
      </c>
      <c r="FX70">
        <v>0</v>
      </c>
      <c r="FY70">
        <v>1</v>
      </c>
      <c r="FZ70">
        <v>0</v>
      </c>
      <c r="GA70">
        <v>0</v>
      </c>
      <c r="GB70">
        <v>0</v>
      </c>
      <c r="GC70">
        <v>0</v>
      </c>
      <c r="GD70">
        <v>0</v>
      </c>
      <c r="GE70">
        <v>0</v>
      </c>
      <c r="GF70">
        <v>0</v>
      </c>
      <c r="GG70">
        <v>0</v>
      </c>
      <c r="GH70">
        <v>0</v>
      </c>
      <c r="GI70" t="s">
        <v>389</v>
      </c>
      <c r="GJ70" t="s">
        <v>351</v>
      </c>
      <c r="GK70" t="s">
        <v>4230</v>
      </c>
      <c r="GL70" s="67"/>
      <c r="HN70" s="67"/>
      <c r="IO70" s="67"/>
      <c r="IP70" t="s">
        <v>355</v>
      </c>
      <c r="IT70">
        <v>1</v>
      </c>
      <c r="IU70" t="s">
        <v>355</v>
      </c>
      <c r="JA70">
        <v>1</v>
      </c>
      <c r="JB70" t="s">
        <v>355</v>
      </c>
      <c r="JH70">
        <v>1</v>
      </c>
      <c r="JI70" t="s">
        <v>355</v>
      </c>
      <c r="JJ70">
        <v>0</v>
      </c>
      <c r="JK70">
        <v>0</v>
      </c>
      <c r="JL70">
        <v>0</v>
      </c>
      <c r="JM70">
        <v>0</v>
      </c>
      <c r="JN70">
        <v>0</v>
      </c>
      <c r="JO70">
        <v>0</v>
      </c>
      <c r="JP70">
        <v>1</v>
      </c>
      <c r="JQ70" t="s">
        <v>324</v>
      </c>
      <c r="JR70">
        <v>0</v>
      </c>
      <c r="JS70">
        <v>1</v>
      </c>
      <c r="JU70">
        <v>0</v>
      </c>
      <c r="JV70">
        <v>0</v>
      </c>
      <c r="JW70" t="s">
        <v>1934</v>
      </c>
      <c r="JX70">
        <v>0</v>
      </c>
      <c r="JY70">
        <v>1</v>
      </c>
      <c r="KB70" s="67"/>
      <c r="KC70" t="s">
        <v>1914</v>
      </c>
      <c r="KD70">
        <v>0</v>
      </c>
      <c r="KE70">
        <v>0</v>
      </c>
      <c r="KF70">
        <v>0</v>
      </c>
      <c r="KG70">
        <v>1</v>
      </c>
      <c r="KH70">
        <v>0</v>
      </c>
      <c r="KI70">
        <v>0</v>
      </c>
      <c r="KJ70">
        <v>0</v>
      </c>
      <c r="KK70">
        <v>0</v>
      </c>
      <c r="KL70">
        <v>0</v>
      </c>
      <c r="KM70">
        <v>0</v>
      </c>
      <c r="KN70" t="s">
        <v>1915</v>
      </c>
      <c r="KY70" t="s">
        <v>1902</v>
      </c>
      <c r="KZ70" t="s">
        <v>1928</v>
      </c>
      <c r="LA70">
        <v>1</v>
      </c>
      <c r="LB70">
        <v>0</v>
      </c>
      <c r="LC70">
        <v>0</v>
      </c>
      <c r="LD70">
        <v>0</v>
      </c>
      <c r="LE70">
        <v>0</v>
      </c>
      <c r="LF70">
        <v>0</v>
      </c>
      <c r="LI70">
        <v>0</v>
      </c>
      <c r="LJ70">
        <v>0</v>
      </c>
      <c r="LK70" s="67"/>
      <c r="NC70" t="s">
        <v>1925</v>
      </c>
      <c r="ND70">
        <v>0</v>
      </c>
      <c r="NE70">
        <v>0</v>
      </c>
      <c r="NF70">
        <v>0</v>
      </c>
      <c r="NG70">
        <v>0</v>
      </c>
      <c r="NH70">
        <v>0</v>
      </c>
      <c r="NI70">
        <v>0</v>
      </c>
      <c r="NJ70">
        <v>0</v>
      </c>
      <c r="NK70">
        <v>0</v>
      </c>
      <c r="NL70">
        <v>0</v>
      </c>
      <c r="NM70">
        <v>0</v>
      </c>
      <c r="NN70">
        <v>0</v>
      </c>
      <c r="NP70">
        <v>0</v>
      </c>
      <c r="NQ70" s="67"/>
      <c r="NR70" t="s">
        <v>1915</v>
      </c>
      <c r="NY70" t="s">
        <v>1915</v>
      </c>
      <c r="NZ70" t="s">
        <v>1915</v>
      </c>
      <c r="OA70" t="s">
        <v>1925</v>
      </c>
      <c r="OB70">
        <v>0</v>
      </c>
      <c r="OC70">
        <v>0</v>
      </c>
      <c r="OD70">
        <v>0</v>
      </c>
      <c r="OF70">
        <v>0</v>
      </c>
      <c r="OG70">
        <v>1</v>
      </c>
      <c r="OH70" s="67"/>
      <c r="OI70" t="s">
        <v>2093</v>
      </c>
      <c r="OJ70">
        <v>0</v>
      </c>
      <c r="OK70">
        <v>0</v>
      </c>
      <c r="OL70">
        <v>1</v>
      </c>
      <c r="OM70">
        <v>1</v>
      </c>
      <c r="ON70">
        <v>0</v>
      </c>
      <c r="OO70">
        <v>0</v>
      </c>
      <c r="OP70">
        <v>0</v>
      </c>
      <c r="OQ70">
        <v>0</v>
      </c>
      <c r="OS70">
        <v>0</v>
      </c>
      <c r="OT70">
        <v>0</v>
      </c>
      <c r="OU70" t="s">
        <v>4424</v>
      </c>
      <c r="OX70">
        <v>1</v>
      </c>
      <c r="PM70" t="s">
        <v>4096</v>
      </c>
      <c r="PQ70">
        <v>1</v>
      </c>
    </row>
    <row r="71" spans="1:446" x14ac:dyDescent="0.25">
      <c r="A71" t="s">
        <v>1029</v>
      </c>
      <c r="C71" t="s">
        <v>313</v>
      </c>
      <c r="D71" s="69" t="s">
        <v>314</v>
      </c>
      <c r="E71" t="s">
        <v>310</v>
      </c>
      <c r="F71" t="s">
        <v>315</v>
      </c>
      <c r="G71" t="s">
        <v>316</v>
      </c>
      <c r="H71" t="s">
        <v>317</v>
      </c>
      <c r="I71" t="s">
        <v>4585</v>
      </c>
      <c r="J71">
        <v>0</v>
      </c>
      <c r="K71">
        <v>2</v>
      </c>
      <c r="L71" t="s">
        <v>318</v>
      </c>
      <c r="M71">
        <v>1</v>
      </c>
      <c r="N71">
        <v>0</v>
      </c>
      <c r="O71">
        <v>0</v>
      </c>
      <c r="P71">
        <v>0</v>
      </c>
      <c r="Q71" s="67"/>
      <c r="R71" t="s">
        <v>319</v>
      </c>
      <c r="S71">
        <v>0</v>
      </c>
      <c r="T71">
        <v>1</v>
      </c>
      <c r="U71">
        <v>0</v>
      </c>
      <c r="V71">
        <v>0</v>
      </c>
      <c r="AB71" s="67"/>
      <c r="AC71" t="s">
        <v>339</v>
      </c>
      <c r="AD71">
        <v>1</v>
      </c>
      <c r="AE71">
        <v>0</v>
      </c>
      <c r="AF71">
        <v>0</v>
      </c>
      <c r="AG71">
        <v>0</v>
      </c>
      <c r="AH71">
        <v>0</v>
      </c>
      <c r="AI71">
        <v>0</v>
      </c>
      <c r="AJ71" t="s">
        <v>421</v>
      </c>
      <c r="AK71" t="s">
        <v>327</v>
      </c>
      <c r="AL71" s="67"/>
      <c r="AV71" s="67"/>
      <c r="BT71" s="67"/>
      <c r="BU71" t="s">
        <v>320</v>
      </c>
      <c r="BV71">
        <v>0</v>
      </c>
      <c r="BW71">
        <v>0</v>
      </c>
      <c r="BX71">
        <v>0</v>
      </c>
      <c r="BY71">
        <v>0</v>
      </c>
      <c r="BZ71">
        <v>0</v>
      </c>
      <c r="CA71">
        <v>0</v>
      </c>
      <c r="CB71">
        <v>0</v>
      </c>
      <c r="CC71">
        <v>0</v>
      </c>
      <c r="CD71">
        <v>0</v>
      </c>
      <c r="CE71">
        <v>0</v>
      </c>
      <c r="CF71">
        <v>0</v>
      </c>
      <c r="CG71">
        <v>0</v>
      </c>
      <c r="CH71">
        <v>0</v>
      </c>
      <c r="CI71">
        <v>0</v>
      </c>
      <c r="CJ71">
        <v>1</v>
      </c>
      <c r="CK71" t="s">
        <v>318</v>
      </c>
      <c r="CL71">
        <v>1</v>
      </c>
      <c r="CM71">
        <v>0</v>
      </c>
      <c r="CN71">
        <v>0</v>
      </c>
      <c r="CO71">
        <v>0</v>
      </c>
      <c r="CP71">
        <v>0</v>
      </c>
      <c r="EI71" s="67"/>
      <c r="EJ71" t="s">
        <v>344</v>
      </c>
      <c r="EK71" t="s">
        <v>385</v>
      </c>
      <c r="EL71" t="s">
        <v>423</v>
      </c>
      <c r="EP71" t="s">
        <v>4254</v>
      </c>
      <c r="ER71">
        <v>1</v>
      </c>
      <c r="FH71" s="67"/>
      <c r="FI71" t="s">
        <v>4209</v>
      </c>
      <c r="FJ71">
        <v>0</v>
      </c>
      <c r="FK71">
        <v>0</v>
      </c>
      <c r="FL71">
        <v>0</v>
      </c>
      <c r="FM71">
        <v>0</v>
      </c>
      <c r="FN71">
        <v>0</v>
      </c>
      <c r="FO71">
        <v>0</v>
      </c>
      <c r="FP71">
        <v>1</v>
      </c>
      <c r="FQ71">
        <v>0</v>
      </c>
      <c r="FR71">
        <v>0</v>
      </c>
      <c r="FS71" t="s">
        <v>2230</v>
      </c>
      <c r="FT71">
        <v>0</v>
      </c>
      <c r="FU71">
        <v>0</v>
      </c>
      <c r="FV71">
        <v>1</v>
      </c>
      <c r="FW71">
        <v>0</v>
      </c>
      <c r="FX71">
        <v>0</v>
      </c>
      <c r="FY71">
        <v>0</v>
      </c>
      <c r="FZ71">
        <v>0</v>
      </c>
      <c r="GA71">
        <v>0</v>
      </c>
      <c r="GB71">
        <v>0</v>
      </c>
      <c r="GC71">
        <v>0</v>
      </c>
      <c r="GD71">
        <v>0</v>
      </c>
      <c r="GE71">
        <v>0</v>
      </c>
      <c r="GF71">
        <v>0</v>
      </c>
      <c r="GG71">
        <v>0</v>
      </c>
      <c r="GH71">
        <v>0</v>
      </c>
      <c r="GI71" t="s">
        <v>411</v>
      </c>
      <c r="GJ71" t="s">
        <v>351</v>
      </c>
      <c r="GK71" t="s">
        <v>352</v>
      </c>
      <c r="GL71" s="67"/>
      <c r="HN71" s="67"/>
      <c r="IO71" s="67"/>
      <c r="IP71" t="s">
        <v>2271</v>
      </c>
      <c r="IQ71">
        <v>1</v>
      </c>
      <c r="IU71" t="s">
        <v>355</v>
      </c>
      <c r="JA71">
        <v>1</v>
      </c>
      <c r="JB71" t="s">
        <v>355</v>
      </c>
      <c r="JH71">
        <v>1</v>
      </c>
      <c r="JI71" t="s">
        <v>355</v>
      </c>
      <c r="JJ71">
        <v>0</v>
      </c>
      <c r="JK71">
        <v>0</v>
      </c>
      <c r="JL71">
        <v>0</v>
      </c>
      <c r="JM71">
        <v>0</v>
      </c>
      <c r="JN71">
        <v>0</v>
      </c>
      <c r="JO71">
        <v>0</v>
      </c>
      <c r="JP71">
        <v>1</v>
      </c>
      <c r="JQ71" t="s">
        <v>355</v>
      </c>
      <c r="JR71">
        <v>0</v>
      </c>
      <c r="JS71">
        <v>0</v>
      </c>
      <c r="JU71">
        <v>0</v>
      </c>
      <c r="JV71">
        <v>1</v>
      </c>
      <c r="JW71" t="s">
        <v>325</v>
      </c>
      <c r="JX71">
        <v>1</v>
      </c>
      <c r="JY71">
        <v>0</v>
      </c>
      <c r="JZ71">
        <v>0</v>
      </c>
      <c r="KA71">
        <v>0</v>
      </c>
      <c r="KB71" s="67"/>
      <c r="KC71" t="s">
        <v>392</v>
      </c>
      <c r="KD71">
        <v>1</v>
      </c>
      <c r="KE71">
        <v>0</v>
      </c>
      <c r="KF71">
        <v>0</v>
      </c>
      <c r="KG71">
        <v>0</v>
      </c>
      <c r="KH71">
        <v>0</v>
      </c>
      <c r="KI71">
        <v>0</v>
      </c>
      <c r="KJ71">
        <v>0</v>
      </c>
      <c r="KK71">
        <v>0</v>
      </c>
      <c r="KL71">
        <v>0</v>
      </c>
      <c r="KM71">
        <v>0</v>
      </c>
      <c r="KN71" t="s">
        <v>327</v>
      </c>
      <c r="KY71" t="s">
        <v>327</v>
      </c>
      <c r="LK71" s="67"/>
      <c r="NC71" t="s">
        <v>2231</v>
      </c>
      <c r="ND71">
        <v>0</v>
      </c>
      <c r="NE71">
        <v>0</v>
      </c>
      <c r="NF71">
        <v>0</v>
      </c>
      <c r="NG71">
        <v>0</v>
      </c>
      <c r="NH71">
        <v>1</v>
      </c>
      <c r="NI71">
        <v>1</v>
      </c>
      <c r="NJ71">
        <v>0</v>
      </c>
      <c r="NK71">
        <v>0</v>
      </c>
      <c r="NL71">
        <v>0</v>
      </c>
      <c r="NM71">
        <v>0</v>
      </c>
      <c r="NN71">
        <v>1</v>
      </c>
      <c r="NP71">
        <v>0</v>
      </c>
      <c r="NQ71" s="67"/>
      <c r="NR71" t="s">
        <v>327</v>
      </c>
      <c r="NY71" t="s">
        <v>355</v>
      </c>
      <c r="NZ71" t="s">
        <v>327</v>
      </c>
      <c r="OA71" t="s">
        <v>355</v>
      </c>
      <c r="OB71">
        <v>0</v>
      </c>
      <c r="OC71">
        <v>0</v>
      </c>
      <c r="OD71">
        <v>0</v>
      </c>
      <c r="OF71">
        <v>0</v>
      </c>
      <c r="OG71">
        <v>1</v>
      </c>
      <c r="OH71" s="67"/>
      <c r="OI71" t="s">
        <v>815</v>
      </c>
      <c r="OJ71">
        <v>0</v>
      </c>
      <c r="OK71">
        <v>0</v>
      </c>
      <c r="OL71">
        <v>1</v>
      </c>
      <c r="OM71">
        <v>0</v>
      </c>
      <c r="ON71">
        <v>0</v>
      </c>
      <c r="OO71">
        <v>0</v>
      </c>
      <c r="OP71">
        <v>0</v>
      </c>
      <c r="OQ71">
        <v>0</v>
      </c>
      <c r="OS71">
        <v>0</v>
      </c>
      <c r="OT71">
        <v>0</v>
      </c>
      <c r="OU71" t="s">
        <v>4427</v>
      </c>
      <c r="OV71">
        <v>1</v>
      </c>
      <c r="PM71" t="s">
        <v>392</v>
      </c>
      <c r="PN71">
        <v>1</v>
      </c>
    </row>
    <row r="72" spans="1:446" x14ac:dyDescent="0.25">
      <c r="A72" t="s">
        <v>1029</v>
      </c>
      <c r="C72" t="s">
        <v>313</v>
      </c>
      <c r="D72" s="69" t="s">
        <v>314</v>
      </c>
      <c r="E72" t="s">
        <v>310</v>
      </c>
      <c r="F72" t="s">
        <v>315</v>
      </c>
      <c r="G72" t="s">
        <v>316</v>
      </c>
      <c r="H72" t="s">
        <v>317</v>
      </c>
      <c r="I72" t="s">
        <v>4585</v>
      </c>
      <c r="J72">
        <v>0</v>
      </c>
      <c r="K72">
        <v>0</v>
      </c>
      <c r="L72" t="s">
        <v>318</v>
      </c>
      <c r="M72">
        <v>1</v>
      </c>
      <c r="N72">
        <v>0</v>
      </c>
      <c r="O72">
        <v>0</v>
      </c>
      <c r="P72">
        <v>0</v>
      </c>
      <c r="Q72" s="67"/>
      <c r="R72" t="s">
        <v>319</v>
      </c>
      <c r="S72">
        <v>0</v>
      </c>
      <c r="T72">
        <v>1</v>
      </c>
      <c r="U72">
        <v>0</v>
      </c>
      <c r="V72">
        <v>0</v>
      </c>
      <c r="AB72" s="67"/>
      <c r="AC72" t="s">
        <v>339</v>
      </c>
      <c r="AD72">
        <v>1</v>
      </c>
      <c r="AE72">
        <v>0</v>
      </c>
      <c r="AF72">
        <v>0</v>
      </c>
      <c r="AG72">
        <v>0</v>
      </c>
      <c r="AH72">
        <v>0</v>
      </c>
      <c r="AI72">
        <v>0</v>
      </c>
      <c r="AJ72" t="s">
        <v>383</v>
      </c>
      <c r="AK72" t="s">
        <v>327</v>
      </c>
      <c r="AL72" s="67"/>
      <c r="AV72" s="67"/>
      <c r="BT72" s="67"/>
      <c r="BU72" t="s">
        <v>320</v>
      </c>
      <c r="BV72">
        <v>0</v>
      </c>
      <c r="BW72">
        <v>0</v>
      </c>
      <c r="BX72">
        <v>0</v>
      </c>
      <c r="BY72">
        <v>0</v>
      </c>
      <c r="BZ72">
        <v>0</v>
      </c>
      <c r="CA72">
        <v>0</v>
      </c>
      <c r="CB72">
        <v>0</v>
      </c>
      <c r="CC72">
        <v>0</v>
      </c>
      <c r="CD72">
        <v>0</v>
      </c>
      <c r="CE72">
        <v>0</v>
      </c>
      <c r="CF72">
        <v>0</v>
      </c>
      <c r="CG72">
        <v>0</v>
      </c>
      <c r="CH72">
        <v>0</v>
      </c>
      <c r="CI72">
        <v>0</v>
      </c>
      <c r="CJ72">
        <v>1</v>
      </c>
      <c r="CK72" t="s">
        <v>318</v>
      </c>
      <c r="CL72">
        <v>1</v>
      </c>
      <c r="CM72">
        <v>0</v>
      </c>
      <c r="CN72">
        <v>0</v>
      </c>
      <c r="CO72">
        <v>0</v>
      </c>
      <c r="CP72">
        <v>0</v>
      </c>
      <c r="EI72" s="67"/>
      <c r="EJ72" t="s">
        <v>404</v>
      </c>
      <c r="EK72" t="s">
        <v>385</v>
      </c>
      <c r="EL72" t="s">
        <v>423</v>
      </c>
      <c r="EP72" t="s">
        <v>4267</v>
      </c>
      <c r="ER72">
        <v>1</v>
      </c>
      <c r="ES72">
        <v>1</v>
      </c>
      <c r="ET72">
        <v>1</v>
      </c>
      <c r="FH72" s="67"/>
      <c r="FI72" t="s">
        <v>4209</v>
      </c>
      <c r="FJ72">
        <v>0</v>
      </c>
      <c r="FK72">
        <v>0</v>
      </c>
      <c r="FL72">
        <v>0</v>
      </c>
      <c r="FM72">
        <v>0</v>
      </c>
      <c r="FN72">
        <v>0</v>
      </c>
      <c r="FO72">
        <v>0</v>
      </c>
      <c r="FP72">
        <v>1</v>
      </c>
      <c r="FQ72">
        <v>0</v>
      </c>
      <c r="FR72">
        <v>0</v>
      </c>
      <c r="FS72" t="s">
        <v>2232</v>
      </c>
      <c r="FT72">
        <v>1</v>
      </c>
      <c r="FU72">
        <v>0</v>
      </c>
      <c r="FV72">
        <v>1</v>
      </c>
      <c r="FW72">
        <v>0</v>
      </c>
      <c r="FX72">
        <v>0</v>
      </c>
      <c r="FY72">
        <v>0</v>
      </c>
      <c r="FZ72">
        <v>0</v>
      </c>
      <c r="GA72">
        <v>0</v>
      </c>
      <c r="GB72">
        <v>0</v>
      </c>
      <c r="GC72">
        <v>0</v>
      </c>
      <c r="GD72">
        <v>0</v>
      </c>
      <c r="GE72">
        <v>0</v>
      </c>
      <c r="GF72">
        <v>0</v>
      </c>
      <c r="GG72">
        <v>0</v>
      </c>
      <c r="GH72">
        <v>0</v>
      </c>
      <c r="GI72" t="s">
        <v>411</v>
      </c>
      <c r="GJ72" t="s">
        <v>351</v>
      </c>
      <c r="GK72" t="s">
        <v>352</v>
      </c>
      <c r="GL72" s="67"/>
      <c r="HN72" s="67"/>
      <c r="IO72" s="67"/>
      <c r="IP72" t="s">
        <v>2271</v>
      </c>
      <c r="IQ72">
        <v>1</v>
      </c>
      <c r="IU72" t="s">
        <v>355</v>
      </c>
      <c r="JA72">
        <v>1</v>
      </c>
      <c r="JB72" t="s">
        <v>355</v>
      </c>
      <c r="JH72">
        <v>1</v>
      </c>
      <c r="JI72" t="s">
        <v>1061</v>
      </c>
      <c r="JJ72">
        <v>1</v>
      </c>
      <c r="JK72">
        <v>1</v>
      </c>
      <c r="JL72">
        <v>1</v>
      </c>
      <c r="JM72">
        <v>1</v>
      </c>
      <c r="JN72">
        <v>0</v>
      </c>
      <c r="JO72">
        <v>0</v>
      </c>
      <c r="JP72">
        <v>0</v>
      </c>
      <c r="JQ72" t="s">
        <v>355</v>
      </c>
      <c r="JR72">
        <v>0</v>
      </c>
      <c r="JS72">
        <v>0</v>
      </c>
      <c r="JU72">
        <v>0</v>
      </c>
      <c r="JV72">
        <v>1</v>
      </c>
      <c r="JW72" t="s">
        <v>325</v>
      </c>
      <c r="JX72">
        <v>1</v>
      </c>
      <c r="JY72">
        <v>0</v>
      </c>
      <c r="JZ72">
        <v>0</v>
      </c>
      <c r="KA72">
        <v>0</v>
      </c>
      <c r="KB72" s="67"/>
      <c r="KC72" t="s">
        <v>2233</v>
      </c>
      <c r="KD72">
        <v>0</v>
      </c>
      <c r="KE72">
        <v>0</v>
      </c>
      <c r="KF72">
        <v>0</v>
      </c>
      <c r="KG72">
        <v>1</v>
      </c>
      <c r="KH72">
        <v>1</v>
      </c>
      <c r="KI72">
        <v>0</v>
      </c>
      <c r="KJ72">
        <v>0</v>
      </c>
      <c r="KK72">
        <v>0</v>
      </c>
      <c r="KL72">
        <v>0</v>
      </c>
      <c r="KM72">
        <v>0</v>
      </c>
      <c r="KN72" t="s">
        <v>327</v>
      </c>
      <c r="KY72" t="s">
        <v>310</v>
      </c>
      <c r="KZ72" t="s">
        <v>320</v>
      </c>
      <c r="LA72">
        <v>0</v>
      </c>
      <c r="LB72">
        <v>0</v>
      </c>
      <c r="LC72">
        <v>0</v>
      </c>
      <c r="LD72">
        <v>0</v>
      </c>
      <c r="LE72">
        <v>0</v>
      </c>
      <c r="LF72">
        <v>0</v>
      </c>
      <c r="LG72">
        <v>0</v>
      </c>
      <c r="LH72">
        <v>0</v>
      </c>
      <c r="LI72">
        <v>1</v>
      </c>
      <c r="LJ72">
        <v>0</v>
      </c>
      <c r="LK72" s="67"/>
      <c r="NC72" t="s">
        <v>355</v>
      </c>
      <c r="ND72">
        <v>0</v>
      </c>
      <c r="NE72">
        <v>0</v>
      </c>
      <c r="NF72">
        <v>0</v>
      </c>
      <c r="NG72">
        <v>0</v>
      </c>
      <c r="NH72">
        <v>0</v>
      </c>
      <c r="NI72">
        <v>0</v>
      </c>
      <c r="NJ72">
        <v>0</v>
      </c>
      <c r="NK72">
        <v>0</v>
      </c>
      <c r="NL72">
        <v>0</v>
      </c>
      <c r="NM72">
        <v>0</v>
      </c>
      <c r="NN72">
        <v>0</v>
      </c>
      <c r="NP72">
        <v>0</v>
      </c>
      <c r="NQ72" s="67"/>
      <c r="NR72" t="s">
        <v>327</v>
      </c>
      <c r="NY72" t="s">
        <v>327</v>
      </c>
      <c r="NZ72" t="s">
        <v>327</v>
      </c>
      <c r="OB72">
        <v>0</v>
      </c>
      <c r="OC72">
        <v>0</v>
      </c>
      <c r="OD72">
        <v>0</v>
      </c>
      <c r="OF72">
        <v>0</v>
      </c>
      <c r="OG72">
        <v>0</v>
      </c>
      <c r="OH72" s="67"/>
      <c r="OI72" t="s">
        <v>1194</v>
      </c>
      <c r="OJ72">
        <v>1</v>
      </c>
      <c r="OK72">
        <v>1</v>
      </c>
      <c r="OL72">
        <v>1</v>
      </c>
      <c r="OM72">
        <v>1</v>
      </c>
      <c r="ON72">
        <v>1</v>
      </c>
      <c r="OO72">
        <v>1</v>
      </c>
      <c r="OP72">
        <v>1</v>
      </c>
      <c r="OQ72">
        <v>0</v>
      </c>
      <c r="OS72">
        <v>0</v>
      </c>
      <c r="OT72">
        <v>0</v>
      </c>
      <c r="OU72" t="s">
        <v>4424</v>
      </c>
      <c r="OX72">
        <v>1</v>
      </c>
      <c r="PM72" t="s">
        <v>392</v>
      </c>
      <c r="PN72">
        <v>1</v>
      </c>
    </row>
    <row r="73" spans="1:446" x14ac:dyDescent="0.25">
      <c r="A73" t="s">
        <v>312</v>
      </c>
      <c r="C73" t="s">
        <v>441</v>
      </c>
      <c r="D73" s="68" t="s">
        <v>681</v>
      </c>
      <c r="E73" t="s">
        <v>310</v>
      </c>
      <c r="F73" t="s">
        <v>315</v>
      </c>
      <c r="G73" t="s">
        <v>401</v>
      </c>
      <c r="H73" t="s">
        <v>317</v>
      </c>
      <c r="I73" t="s">
        <v>4585</v>
      </c>
      <c r="J73">
        <v>0</v>
      </c>
      <c r="K73">
        <v>0</v>
      </c>
      <c r="Q73" s="67"/>
      <c r="R73" t="s">
        <v>318</v>
      </c>
      <c r="S73">
        <v>1</v>
      </c>
      <c r="T73">
        <v>0</v>
      </c>
      <c r="U73">
        <v>0</v>
      </c>
      <c r="V73">
        <v>0</v>
      </c>
      <c r="W73" t="s">
        <v>1041</v>
      </c>
      <c r="X73">
        <v>0</v>
      </c>
      <c r="Y73">
        <v>0</v>
      </c>
      <c r="Z73">
        <v>0</v>
      </c>
      <c r="AA73">
        <v>1</v>
      </c>
      <c r="AB73" s="67"/>
      <c r="AL73" s="67"/>
      <c r="AV73" s="67"/>
      <c r="BT73" s="67"/>
      <c r="EI73" s="67"/>
      <c r="EL73" t="s">
        <v>423</v>
      </c>
      <c r="FH73" s="67"/>
      <c r="GL73" s="67"/>
      <c r="HN73" s="67"/>
      <c r="IO73" s="67"/>
      <c r="JW73" t="s">
        <v>1934</v>
      </c>
      <c r="JX73">
        <v>0</v>
      </c>
      <c r="JY73">
        <v>1</v>
      </c>
      <c r="JZ73">
        <v>0</v>
      </c>
      <c r="KA73">
        <v>0</v>
      </c>
      <c r="KB73" s="67"/>
      <c r="LK73" s="67"/>
      <c r="LL73" t="s">
        <v>753</v>
      </c>
      <c r="LM73">
        <v>1</v>
      </c>
      <c r="LN73">
        <v>0</v>
      </c>
      <c r="LO73">
        <v>0</v>
      </c>
      <c r="LP73">
        <v>0</v>
      </c>
      <c r="LQ73">
        <v>0</v>
      </c>
      <c r="LR73">
        <v>0</v>
      </c>
      <c r="LS73">
        <v>0</v>
      </c>
      <c r="LT73">
        <v>0</v>
      </c>
      <c r="LX73">
        <v>0</v>
      </c>
      <c r="ML73" t="s">
        <v>327</v>
      </c>
      <c r="MM73" t="s">
        <v>355</v>
      </c>
      <c r="MN73">
        <v>0</v>
      </c>
      <c r="MO73">
        <v>0</v>
      </c>
      <c r="MP73">
        <v>0</v>
      </c>
      <c r="MQ73">
        <v>0</v>
      </c>
      <c r="MR73">
        <v>0</v>
      </c>
      <c r="MS73">
        <v>0</v>
      </c>
      <c r="MT73">
        <v>0</v>
      </c>
      <c r="NC73" t="s">
        <v>489</v>
      </c>
      <c r="ND73">
        <v>0</v>
      </c>
      <c r="NE73">
        <v>0</v>
      </c>
      <c r="NF73">
        <v>0</v>
      </c>
      <c r="NG73">
        <v>0</v>
      </c>
      <c r="NH73">
        <v>0</v>
      </c>
      <c r="NI73">
        <v>1</v>
      </c>
      <c r="NJ73">
        <v>0</v>
      </c>
      <c r="NK73">
        <v>0</v>
      </c>
      <c r="NL73">
        <v>0</v>
      </c>
      <c r="NM73">
        <v>0</v>
      </c>
      <c r="NN73">
        <v>0</v>
      </c>
      <c r="NP73">
        <v>0</v>
      </c>
      <c r="NQ73" s="67"/>
      <c r="NR73" t="s">
        <v>310</v>
      </c>
      <c r="NS73" t="s">
        <v>2235</v>
      </c>
      <c r="NT73">
        <v>0</v>
      </c>
      <c r="NU73">
        <v>0</v>
      </c>
      <c r="NV73">
        <v>1</v>
      </c>
      <c r="NW73">
        <v>0</v>
      </c>
      <c r="NX73">
        <v>0</v>
      </c>
      <c r="NY73" t="s">
        <v>327</v>
      </c>
      <c r="NZ73" t="s">
        <v>327</v>
      </c>
      <c r="OA73" t="s">
        <v>598</v>
      </c>
      <c r="OB73">
        <v>0</v>
      </c>
      <c r="OC73">
        <v>0</v>
      </c>
      <c r="OD73">
        <v>1</v>
      </c>
      <c r="OF73">
        <v>0</v>
      </c>
      <c r="OG73">
        <v>0</v>
      </c>
      <c r="OH73" s="67"/>
      <c r="OI73" t="s">
        <v>2234</v>
      </c>
      <c r="OJ73">
        <v>0</v>
      </c>
      <c r="OK73">
        <v>1</v>
      </c>
      <c r="OL73">
        <v>0</v>
      </c>
      <c r="OM73">
        <v>0</v>
      </c>
      <c r="ON73">
        <v>0</v>
      </c>
      <c r="OO73">
        <v>0</v>
      </c>
      <c r="OP73">
        <v>0</v>
      </c>
      <c r="OQ73">
        <v>1</v>
      </c>
      <c r="OS73">
        <v>0</v>
      </c>
      <c r="OT73">
        <v>0</v>
      </c>
      <c r="OU73" t="s">
        <v>4439</v>
      </c>
      <c r="PM73" t="s">
        <v>4493</v>
      </c>
      <c r="PP73">
        <v>1</v>
      </c>
    </row>
    <row r="74" spans="1:446" x14ac:dyDescent="0.25">
      <c r="A74" t="s">
        <v>312</v>
      </c>
      <c r="C74" t="s">
        <v>441</v>
      </c>
      <c r="D74" s="68" t="s">
        <v>681</v>
      </c>
      <c r="E74" t="s">
        <v>310</v>
      </c>
      <c r="F74" t="s">
        <v>315</v>
      </c>
      <c r="G74" t="s">
        <v>316</v>
      </c>
      <c r="H74" t="s">
        <v>317</v>
      </c>
      <c r="I74" t="s">
        <v>4585</v>
      </c>
      <c r="J74">
        <v>0</v>
      </c>
      <c r="K74">
        <v>0</v>
      </c>
      <c r="Q74" s="67"/>
      <c r="R74" t="s">
        <v>318</v>
      </c>
      <c r="S74">
        <v>1</v>
      </c>
      <c r="T74">
        <v>0</v>
      </c>
      <c r="U74">
        <v>0</v>
      </c>
      <c r="V74">
        <v>0</v>
      </c>
      <c r="W74" t="s">
        <v>1041</v>
      </c>
      <c r="X74">
        <v>0</v>
      </c>
      <c r="Y74">
        <v>0</v>
      </c>
      <c r="Z74">
        <v>0</v>
      </c>
      <c r="AA74">
        <v>1</v>
      </c>
      <c r="AB74" s="67"/>
      <c r="AL74" s="67"/>
      <c r="AV74" s="67"/>
      <c r="BT74" s="67"/>
      <c r="EI74" s="67"/>
      <c r="EL74" t="s">
        <v>423</v>
      </c>
      <c r="FH74" s="67"/>
      <c r="GL74" s="67"/>
      <c r="HN74" s="67"/>
      <c r="IO74" s="67"/>
      <c r="JW74" t="s">
        <v>1934</v>
      </c>
      <c r="JX74">
        <v>0</v>
      </c>
      <c r="JY74">
        <v>1</v>
      </c>
      <c r="JZ74">
        <v>0</v>
      </c>
      <c r="KA74">
        <v>0</v>
      </c>
      <c r="KB74" s="67"/>
      <c r="LK74" s="67"/>
      <c r="LL74" t="s">
        <v>355</v>
      </c>
      <c r="LM74">
        <v>0</v>
      </c>
      <c r="LN74">
        <v>0</v>
      </c>
      <c r="LO74">
        <v>0</v>
      </c>
      <c r="LP74">
        <v>0</v>
      </c>
      <c r="LQ74">
        <v>0</v>
      </c>
      <c r="LR74">
        <v>0</v>
      </c>
      <c r="LS74">
        <v>0</v>
      </c>
      <c r="LT74">
        <v>0</v>
      </c>
      <c r="LX74">
        <v>0</v>
      </c>
      <c r="ML74" t="s">
        <v>327</v>
      </c>
      <c r="MM74" t="s">
        <v>1178</v>
      </c>
      <c r="MN74">
        <v>1</v>
      </c>
      <c r="MO74">
        <v>0</v>
      </c>
      <c r="MP74">
        <v>0</v>
      </c>
      <c r="MQ74">
        <v>0</v>
      </c>
      <c r="MR74">
        <v>0</v>
      </c>
      <c r="MS74">
        <v>0</v>
      </c>
      <c r="MT74">
        <v>0</v>
      </c>
      <c r="MU74" t="s">
        <v>318</v>
      </c>
      <c r="MV74">
        <v>0</v>
      </c>
      <c r="MW74">
        <v>0</v>
      </c>
      <c r="MX74">
        <v>0</v>
      </c>
      <c r="MY74">
        <v>0</v>
      </c>
      <c r="MZ74">
        <v>0</v>
      </c>
      <c r="NA74">
        <v>1</v>
      </c>
      <c r="NB74">
        <v>0</v>
      </c>
      <c r="NC74" t="s">
        <v>1012</v>
      </c>
      <c r="ND74">
        <v>0</v>
      </c>
      <c r="NE74">
        <v>0</v>
      </c>
      <c r="NF74">
        <v>0</v>
      </c>
      <c r="NG74">
        <v>0</v>
      </c>
      <c r="NH74">
        <v>0</v>
      </c>
      <c r="NI74">
        <v>1</v>
      </c>
      <c r="NJ74">
        <v>0</v>
      </c>
      <c r="NK74">
        <v>0</v>
      </c>
      <c r="NL74">
        <v>1</v>
      </c>
      <c r="NM74">
        <v>0</v>
      </c>
      <c r="NN74">
        <v>0</v>
      </c>
      <c r="NP74">
        <v>0</v>
      </c>
      <c r="NQ74" s="67"/>
      <c r="NR74" t="s">
        <v>327</v>
      </c>
      <c r="NY74" t="s">
        <v>355</v>
      </c>
      <c r="NZ74" t="s">
        <v>327</v>
      </c>
      <c r="OA74" t="s">
        <v>598</v>
      </c>
      <c r="OB74">
        <v>0</v>
      </c>
      <c r="OC74">
        <v>0</v>
      </c>
      <c r="OD74">
        <v>1</v>
      </c>
      <c r="OF74">
        <v>0</v>
      </c>
      <c r="OG74">
        <v>0</v>
      </c>
      <c r="OH74" s="67"/>
      <c r="OI74" t="s">
        <v>2236</v>
      </c>
      <c r="OJ74">
        <v>0</v>
      </c>
      <c r="OK74">
        <v>1</v>
      </c>
      <c r="OL74">
        <v>0</v>
      </c>
      <c r="OM74">
        <v>0</v>
      </c>
      <c r="ON74">
        <v>0</v>
      </c>
      <c r="OO74">
        <v>0</v>
      </c>
      <c r="OP74">
        <v>1</v>
      </c>
      <c r="OQ74">
        <v>0</v>
      </c>
      <c r="OS74">
        <v>0</v>
      </c>
      <c r="OT74">
        <v>0</v>
      </c>
      <c r="OU74" t="s">
        <v>4445</v>
      </c>
      <c r="PJ74">
        <v>1</v>
      </c>
      <c r="PM74" t="s">
        <v>4099</v>
      </c>
    </row>
    <row r="75" spans="1:446" x14ac:dyDescent="0.25">
      <c r="A75" t="s">
        <v>312</v>
      </c>
      <c r="C75" t="s">
        <v>441</v>
      </c>
      <c r="D75" s="68" t="s">
        <v>681</v>
      </c>
      <c r="E75" t="s">
        <v>310</v>
      </c>
      <c r="F75" t="s">
        <v>382</v>
      </c>
      <c r="G75" t="s">
        <v>401</v>
      </c>
      <c r="H75" t="s">
        <v>317</v>
      </c>
      <c r="I75" t="s">
        <v>4585</v>
      </c>
      <c r="J75">
        <v>0</v>
      </c>
      <c r="K75">
        <v>0</v>
      </c>
      <c r="L75" t="s">
        <v>318</v>
      </c>
      <c r="M75">
        <v>1</v>
      </c>
      <c r="N75">
        <v>0</v>
      </c>
      <c r="O75">
        <v>0</v>
      </c>
      <c r="P75">
        <v>0</v>
      </c>
      <c r="Q75" s="67"/>
      <c r="R75" t="s">
        <v>318</v>
      </c>
      <c r="S75">
        <v>1</v>
      </c>
      <c r="T75">
        <v>0</v>
      </c>
      <c r="U75">
        <v>0</v>
      </c>
      <c r="V75">
        <v>0</v>
      </c>
      <c r="W75" t="s">
        <v>402</v>
      </c>
      <c r="X75">
        <v>1</v>
      </c>
      <c r="Y75">
        <v>1</v>
      </c>
      <c r="Z75">
        <v>0</v>
      </c>
      <c r="AA75">
        <v>0</v>
      </c>
      <c r="AB75" s="67"/>
      <c r="AL75" s="67"/>
      <c r="AV75" s="67"/>
      <c r="BT75" s="67"/>
      <c r="EI75" s="67"/>
      <c r="EL75" t="s">
        <v>423</v>
      </c>
      <c r="EP75" t="s">
        <v>355</v>
      </c>
      <c r="FG75">
        <v>1</v>
      </c>
      <c r="FH75" s="67"/>
      <c r="GL75" s="67"/>
      <c r="HN75" s="67"/>
      <c r="IO75" s="67"/>
      <c r="JI75" t="s">
        <v>355</v>
      </c>
      <c r="JJ75">
        <v>0</v>
      </c>
      <c r="JK75">
        <v>0</v>
      </c>
      <c r="JL75">
        <v>0</v>
      </c>
      <c r="JM75">
        <v>0</v>
      </c>
      <c r="JN75">
        <v>0</v>
      </c>
      <c r="JO75">
        <v>0</v>
      </c>
      <c r="JP75">
        <v>1</v>
      </c>
      <c r="JW75" t="s">
        <v>325</v>
      </c>
      <c r="JX75">
        <v>1</v>
      </c>
      <c r="JY75">
        <v>0</v>
      </c>
      <c r="JZ75">
        <v>0</v>
      </c>
      <c r="KA75">
        <v>0</v>
      </c>
      <c r="KB75" s="67"/>
      <c r="LK75" s="67"/>
      <c r="LL75" t="s">
        <v>753</v>
      </c>
      <c r="LM75">
        <v>1</v>
      </c>
      <c r="LN75">
        <v>0</v>
      </c>
      <c r="LO75">
        <v>0</v>
      </c>
      <c r="LP75">
        <v>0</v>
      </c>
      <c r="LQ75">
        <v>0</v>
      </c>
      <c r="LR75">
        <v>0</v>
      </c>
      <c r="LS75">
        <v>0</v>
      </c>
      <c r="LT75">
        <v>0</v>
      </c>
      <c r="LX75">
        <v>0</v>
      </c>
      <c r="ML75" t="s">
        <v>327</v>
      </c>
      <c r="MM75" t="s">
        <v>355</v>
      </c>
      <c r="MN75">
        <v>0</v>
      </c>
      <c r="MO75">
        <v>0</v>
      </c>
      <c r="MP75">
        <v>0</v>
      </c>
      <c r="MQ75">
        <v>0</v>
      </c>
      <c r="MR75">
        <v>0</v>
      </c>
      <c r="MS75">
        <v>0</v>
      </c>
      <c r="MT75">
        <v>0</v>
      </c>
      <c r="NC75" t="s">
        <v>2238</v>
      </c>
      <c r="ND75">
        <v>0</v>
      </c>
      <c r="NE75">
        <v>1</v>
      </c>
      <c r="NF75">
        <v>0</v>
      </c>
      <c r="NG75">
        <v>0</v>
      </c>
      <c r="NH75">
        <v>0</v>
      </c>
      <c r="NI75">
        <v>1</v>
      </c>
      <c r="NJ75">
        <v>0</v>
      </c>
      <c r="NK75">
        <v>0</v>
      </c>
      <c r="NL75">
        <v>0</v>
      </c>
      <c r="NM75">
        <v>0</v>
      </c>
      <c r="NN75">
        <v>0</v>
      </c>
      <c r="NP75">
        <v>0</v>
      </c>
      <c r="NQ75" s="67"/>
      <c r="NR75" t="s">
        <v>327</v>
      </c>
      <c r="NY75" t="s">
        <v>355</v>
      </c>
      <c r="NZ75" t="s">
        <v>327</v>
      </c>
      <c r="OA75" t="s">
        <v>598</v>
      </c>
      <c r="OB75">
        <v>0</v>
      </c>
      <c r="OC75">
        <v>0</v>
      </c>
      <c r="OD75">
        <v>1</v>
      </c>
      <c r="OF75">
        <v>0</v>
      </c>
      <c r="OG75">
        <v>0</v>
      </c>
      <c r="OH75" s="67"/>
      <c r="OI75" t="s">
        <v>2237</v>
      </c>
      <c r="OJ75">
        <v>0</v>
      </c>
      <c r="OK75">
        <v>1</v>
      </c>
      <c r="OL75">
        <v>0</v>
      </c>
      <c r="OM75">
        <v>1</v>
      </c>
      <c r="ON75">
        <v>0</v>
      </c>
      <c r="OO75">
        <v>1</v>
      </c>
      <c r="OP75">
        <v>0</v>
      </c>
      <c r="OQ75">
        <v>1</v>
      </c>
      <c r="OS75">
        <v>0</v>
      </c>
      <c r="OT75">
        <v>0</v>
      </c>
      <c r="OU75" t="s">
        <v>4424</v>
      </c>
      <c r="OX75">
        <v>1</v>
      </c>
      <c r="PM75" t="s">
        <v>4517</v>
      </c>
      <c r="PY75">
        <v>1</v>
      </c>
    </row>
    <row r="76" spans="1:446" x14ac:dyDescent="0.25">
      <c r="A76" t="s">
        <v>312</v>
      </c>
      <c r="C76" t="s">
        <v>441</v>
      </c>
      <c r="D76" s="68" t="s">
        <v>681</v>
      </c>
      <c r="E76" t="s">
        <v>310</v>
      </c>
      <c r="F76" t="s">
        <v>315</v>
      </c>
      <c r="G76" t="s">
        <v>316</v>
      </c>
      <c r="H76" t="s">
        <v>317</v>
      </c>
      <c r="I76" t="s">
        <v>4585</v>
      </c>
      <c r="J76">
        <v>0</v>
      </c>
      <c r="K76">
        <v>0</v>
      </c>
      <c r="Q76" s="67"/>
      <c r="R76" t="s">
        <v>318</v>
      </c>
      <c r="S76">
        <v>1</v>
      </c>
      <c r="T76">
        <v>0</v>
      </c>
      <c r="U76">
        <v>0</v>
      </c>
      <c r="V76">
        <v>0</v>
      </c>
      <c r="W76" t="s">
        <v>1041</v>
      </c>
      <c r="X76">
        <v>0</v>
      </c>
      <c r="Y76">
        <v>0</v>
      </c>
      <c r="Z76">
        <v>0</v>
      </c>
      <c r="AA76">
        <v>1</v>
      </c>
      <c r="AB76" s="67"/>
      <c r="AL76" s="67"/>
      <c r="AV76" s="67"/>
      <c r="BT76" s="67"/>
      <c r="EI76" s="67"/>
      <c r="EL76" t="s">
        <v>423</v>
      </c>
      <c r="FH76" s="67"/>
      <c r="GL76" s="67"/>
      <c r="HN76" s="67"/>
      <c r="IO76" s="67"/>
      <c r="JW76" t="s">
        <v>1934</v>
      </c>
      <c r="JX76">
        <v>0</v>
      </c>
      <c r="JY76">
        <v>1</v>
      </c>
      <c r="JZ76">
        <v>0</v>
      </c>
      <c r="KA76">
        <v>0</v>
      </c>
      <c r="KB76" s="67"/>
      <c r="LK76" s="67"/>
      <c r="LL76" t="s">
        <v>753</v>
      </c>
      <c r="LM76">
        <v>1</v>
      </c>
      <c r="LN76">
        <v>0</v>
      </c>
      <c r="LO76">
        <v>0</v>
      </c>
      <c r="LP76">
        <v>0</v>
      </c>
      <c r="LQ76">
        <v>0</v>
      </c>
      <c r="LR76">
        <v>0</v>
      </c>
      <c r="LS76">
        <v>0</v>
      </c>
      <c r="LT76">
        <v>0</v>
      </c>
      <c r="LX76">
        <v>0</v>
      </c>
      <c r="ML76" t="s">
        <v>327</v>
      </c>
      <c r="MM76" t="s">
        <v>845</v>
      </c>
      <c r="MN76">
        <v>0</v>
      </c>
      <c r="MO76">
        <v>0</v>
      </c>
      <c r="MP76">
        <v>0</v>
      </c>
      <c r="MQ76">
        <v>0</v>
      </c>
      <c r="MR76">
        <v>1</v>
      </c>
      <c r="MS76">
        <v>0</v>
      </c>
      <c r="MT76">
        <v>0</v>
      </c>
      <c r="MU76" t="s">
        <v>318</v>
      </c>
      <c r="MV76">
        <v>0</v>
      </c>
      <c r="MW76">
        <v>0</v>
      </c>
      <c r="MX76">
        <v>0</v>
      </c>
      <c r="MY76">
        <v>0</v>
      </c>
      <c r="MZ76">
        <v>0</v>
      </c>
      <c r="NA76">
        <v>1</v>
      </c>
      <c r="NB76">
        <v>0</v>
      </c>
      <c r="NC76" t="s">
        <v>2239</v>
      </c>
      <c r="ND76">
        <v>0</v>
      </c>
      <c r="NE76">
        <v>0</v>
      </c>
      <c r="NF76">
        <v>1</v>
      </c>
      <c r="NG76">
        <v>1</v>
      </c>
      <c r="NH76">
        <v>1</v>
      </c>
      <c r="NI76">
        <v>1</v>
      </c>
      <c r="NJ76">
        <v>1</v>
      </c>
      <c r="NK76">
        <v>0</v>
      </c>
      <c r="NL76">
        <v>1</v>
      </c>
      <c r="NM76">
        <v>0</v>
      </c>
      <c r="NN76">
        <v>0</v>
      </c>
      <c r="NP76">
        <v>0</v>
      </c>
      <c r="NQ76" s="67"/>
      <c r="NR76" t="s">
        <v>327</v>
      </c>
      <c r="NY76" t="s">
        <v>355</v>
      </c>
      <c r="NZ76" t="s">
        <v>327</v>
      </c>
      <c r="OB76">
        <v>0</v>
      </c>
      <c r="OC76">
        <v>0</v>
      </c>
      <c r="OD76">
        <v>0</v>
      </c>
      <c r="OF76">
        <v>0</v>
      </c>
      <c r="OG76">
        <v>0</v>
      </c>
      <c r="OH76" s="67"/>
      <c r="OI76" t="s">
        <v>2236</v>
      </c>
      <c r="OJ76">
        <v>0</v>
      </c>
      <c r="OK76">
        <v>1</v>
      </c>
      <c r="OL76">
        <v>0</v>
      </c>
      <c r="OM76">
        <v>0</v>
      </c>
      <c r="ON76">
        <v>0</v>
      </c>
      <c r="OO76">
        <v>0</v>
      </c>
      <c r="OP76">
        <v>1</v>
      </c>
      <c r="OQ76">
        <v>0</v>
      </c>
      <c r="OS76">
        <v>0</v>
      </c>
      <c r="OT76">
        <v>0</v>
      </c>
      <c r="OU76" t="s">
        <v>355</v>
      </c>
      <c r="PL76">
        <v>1</v>
      </c>
      <c r="PM76" t="s">
        <v>4512</v>
      </c>
      <c r="PO76">
        <v>1</v>
      </c>
    </row>
    <row r="77" spans="1:446" x14ac:dyDescent="0.25">
      <c r="A77" t="s">
        <v>1980</v>
      </c>
      <c r="C77" t="s">
        <v>313</v>
      </c>
      <c r="D77" s="68" t="s">
        <v>681</v>
      </c>
      <c r="E77" t="s">
        <v>310</v>
      </c>
      <c r="F77" t="s">
        <v>382</v>
      </c>
      <c r="G77" t="s">
        <v>316</v>
      </c>
      <c r="H77" t="s">
        <v>531</v>
      </c>
      <c r="I77" t="s">
        <v>4586</v>
      </c>
      <c r="J77">
        <v>0</v>
      </c>
      <c r="K77">
        <v>2</v>
      </c>
      <c r="L77" t="s">
        <v>318</v>
      </c>
      <c r="M77">
        <v>1</v>
      </c>
      <c r="N77">
        <v>0</v>
      </c>
      <c r="O77">
        <v>0</v>
      </c>
      <c r="P77">
        <v>0</v>
      </c>
      <c r="Q77" s="67"/>
      <c r="R77" t="s">
        <v>318</v>
      </c>
      <c r="S77">
        <v>1</v>
      </c>
      <c r="T77">
        <v>0</v>
      </c>
      <c r="U77">
        <v>0</v>
      </c>
      <c r="V77">
        <v>0</v>
      </c>
      <c r="W77" t="s">
        <v>2240</v>
      </c>
      <c r="X77">
        <v>1</v>
      </c>
      <c r="Y77">
        <v>1</v>
      </c>
      <c r="Z77">
        <v>1</v>
      </c>
      <c r="AA77">
        <v>0</v>
      </c>
      <c r="AB77" s="67"/>
      <c r="AL77" s="67"/>
      <c r="AV77" s="67"/>
      <c r="BT77" s="67"/>
      <c r="EI77" s="67"/>
      <c r="EL77" t="s">
        <v>423</v>
      </c>
      <c r="EP77" t="s">
        <v>4304</v>
      </c>
      <c r="FB77">
        <v>1</v>
      </c>
      <c r="FH77" s="67"/>
      <c r="GL77" s="67"/>
      <c r="HN77" s="67"/>
      <c r="IO77" s="67"/>
      <c r="JI77" t="s">
        <v>355</v>
      </c>
      <c r="JJ77">
        <v>0</v>
      </c>
      <c r="JK77">
        <v>0</v>
      </c>
      <c r="JL77">
        <v>0</v>
      </c>
      <c r="JM77">
        <v>0</v>
      </c>
      <c r="JN77">
        <v>0</v>
      </c>
      <c r="JO77">
        <v>0</v>
      </c>
      <c r="JP77">
        <v>1</v>
      </c>
      <c r="JW77" t="s">
        <v>2241</v>
      </c>
      <c r="JX77">
        <v>0</v>
      </c>
      <c r="JY77">
        <v>1</v>
      </c>
      <c r="JZ77">
        <v>1</v>
      </c>
      <c r="KA77">
        <v>0</v>
      </c>
      <c r="KB77" s="67"/>
      <c r="LK77" s="67"/>
      <c r="LL77" t="s">
        <v>4395</v>
      </c>
      <c r="LM77">
        <v>0</v>
      </c>
      <c r="LN77">
        <v>0</v>
      </c>
      <c r="LO77">
        <v>0</v>
      </c>
      <c r="LP77">
        <v>0</v>
      </c>
      <c r="LQ77">
        <v>0</v>
      </c>
      <c r="LR77">
        <v>0</v>
      </c>
      <c r="LS77">
        <v>0</v>
      </c>
      <c r="LT77">
        <v>0</v>
      </c>
      <c r="LW77">
        <v>1</v>
      </c>
      <c r="LX77">
        <v>0</v>
      </c>
      <c r="ML77" t="s">
        <v>844</v>
      </c>
      <c r="MM77" t="s">
        <v>845</v>
      </c>
      <c r="MN77">
        <v>0</v>
      </c>
      <c r="MO77">
        <v>0</v>
      </c>
      <c r="MP77">
        <v>0</v>
      </c>
      <c r="MQ77">
        <v>0</v>
      </c>
      <c r="MR77">
        <v>1</v>
      </c>
      <c r="MS77">
        <v>0</v>
      </c>
      <c r="MT77">
        <v>0</v>
      </c>
      <c r="MU77" t="s">
        <v>318</v>
      </c>
      <c r="MV77">
        <v>0</v>
      </c>
      <c r="MW77">
        <v>0</v>
      </c>
      <c r="MX77">
        <v>0</v>
      </c>
      <c r="MY77">
        <v>0</v>
      </c>
      <c r="MZ77">
        <v>0</v>
      </c>
      <c r="NA77">
        <v>1</v>
      </c>
      <c r="NB77">
        <v>0</v>
      </c>
      <c r="NC77" t="s">
        <v>318</v>
      </c>
      <c r="ND77">
        <v>1</v>
      </c>
      <c r="NE77">
        <v>0</v>
      </c>
      <c r="NF77">
        <v>0</v>
      </c>
      <c r="NG77">
        <v>0</v>
      </c>
      <c r="NH77">
        <v>0</v>
      </c>
      <c r="NI77">
        <v>0</v>
      </c>
      <c r="NJ77">
        <v>0</v>
      </c>
      <c r="NK77">
        <v>0</v>
      </c>
      <c r="NL77">
        <v>0</v>
      </c>
      <c r="NM77">
        <v>0</v>
      </c>
      <c r="NN77">
        <v>0</v>
      </c>
      <c r="NP77">
        <v>0</v>
      </c>
      <c r="NQ77" s="67"/>
      <c r="NR77" t="s">
        <v>327</v>
      </c>
      <c r="NY77" t="s">
        <v>355</v>
      </c>
      <c r="NZ77" t="s">
        <v>327</v>
      </c>
      <c r="OA77" t="s">
        <v>598</v>
      </c>
      <c r="OB77">
        <v>0</v>
      </c>
      <c r="OC77">
        <v>0</v>
      </c>
      <c r="OD77">
        <v>1</v>
      </c>
      <c r="OF77">
        <v>0</v>
      </c>
      <c r="OG77">
        <v>0</v>
      </c>
      <c r="OH77" s="67"/>
      <c r="OI77" t="s">
        <v>1273</v>
      </c>
      <c r="OJ77">
        <v>0</v>
      </c>
      <c r="OK77">
        <v>0</v>
      </c>
      <c r="OL77">
        <v>1</v>
      </c>
      <c r="OM77">
        <v>1</v>
      </c>
      <c r="ON77">
        <v>0</v>
      </c>
      <c r="OO77">
        <v>0</v>
      </c>
      <c r="OP77">
        <v>0</v>
      </c>
      <c r="OQ77">
        <v>0</v>
      </c>
      <c r="OS77">
        <v>0</v>
      </c>
      <c r="OT77">
        <v>0</v>
      </c>
      <c r="OU77" t="s">
        <v>4452</v>
      </c>
      <c r="PE77">
        <v>1</v>
      </c>
      <c r="PM77" t="s">
        <v>4518</v>
      </c>
      <c r="PP77">
        <v>1</v>
      </c>
    </row>
    <row r="78" spans="1:446" x14ac:dyDescent="0.25">
      <c r="A78" t="s">
        <v>1980</v>
      </c>
      <c r="C78" t="s">
        <v>441</v>
      </c>
      <c r="D78" s="68" t="s">
        <v>681</v>
      </c>
      <c r="E78" t="s">
        <v>310</v>
      </c>
      <c r="F78" t="s">
        <v>382</v>
      </c>
      <c r="G78" t="s">
        <v>316</v>
      </c>
      <c r="H78" t="s">
        <v>317</v>
      </c>
      <c r="I78" t="s">
        <v>4585</v>
      </c>
      <c r="J78">
        <v>1</v>
      </c>
      <c r="K78">
        <v>2</v>
      </c>
      <c r="L78" t="s">
        <v>497</v>
      </c>
      <c r="M78">
        <v>0</v>
      </c>
      <c r="N78">
        <v>1</v>
      </c>
      <c r="O78">
        <v>0</v>
      </c>
      <c r="P78">
        <v>0</v>
      </c>
      <c r="Q78" s="67"/>
      <c r="R78" t="s">
        <v>318</v>
      </c>
      <c r="S78">
        <v>1</v>
      </c>
      <c r="T78">
        <v>0</v>
      </c>
      <c r="U78">
        <v>0</v>
      </c>
      <c r="V78">
        <v>0</v>
      </c>
      <c r="W78" t="s">
        <v>402</v>
      </c>
      <c r="X78">
        <v>1</v>
      </c>
      <c r="Y78">
        <v>1</v>
      </c>
      <c r="Z78">
        <v>0</v>
      </c>
      <c r="AA78">
        <v>0</v>
      </c>
      <c r="AB78" s="67"/>
      <c r="AL78" s="67"/>
      <c r="AV78" s="67"/>
      <c r="BT78" s="67"/>
      <c r="EI78" s="67"/>
      <c r="EL78" t="s">
        <v>423</v>
      </c>
      <c r="EP78" t="s">
        <v>4268</v>
      </c>
      <c r="EW78">
        <v>1</v>
      </c>
      <c r="FB78">
        <v>1</v>
      </c>
      <c r="FH78" s="67"/>
      <c r="GL78" s="67"/>
      <c r="HN78" s="67"/>
      <c r="IO78" s="67"/>
      <c r="JI78" t="s">
        <v>355</v>
      </c>
      <c r="JJ78">
        <v>0</v>
      </c>
      <c r="JK78">
        <v>0</v>
      </c>
      <c r="JL78">
        <v>0</v>
      </c>
      <c r="JM78">
        <v>0</v>
      </c>
      <c r="JN78">
        <v>0</v>
      </c>
      <c r="JO78">
        <v>0</v>
      </c>
      <c r="JP78">
        <v>1</v>
      </c>
      <c r="JW78" t="s">
        <v>2242</v>
      </c>
      <c r="JX78">
        <v>0</v>
      </c>
      <c r="JY78">
        <v>1</v>
      </c>
      <c r="JZ78">
        <v>1</v>
      </c>
      <c r="KA78">
        <v>0</v>
      </c>
      <c r="KB78" s="67"/>
      <c r="LK78" s="67"/>
      <c r="LL78" t="s">
        <v>753</v>
      </c>
      <c r="LM78">
        <v>1</v>
      </c>
      <c r="LN78">
        <v>0</v>
      </c>
      <c r="LO78">
        <v>0</v>
      </c>
      <c r="LP78">
        <v>0</v>
      </c>
      <c r="LQ78">
        <v>0</v>
      </c>
      <c r="LR78">
        <v>0</v>
      </c>
      <c r="LS78">
        <v>0</v>
      </c>
      <c r="LT78">
        <v>0</v>
      </c>
      <c r="LX78">
        <v>0</v>
      </c>
      <c r="ML78" t="s">
        <v>327</v>
      </c>
      <c r="MM78" t="s">
        <v>318</v>
      </c>
      <c r="MN78">
        <v>0</v>
      </c>
      <c r="MO78">
        <v>0</v>
      </c>
      <c r="MP78">
        <v>0</v>
      </c>
      <c r="MQ78">
        <v>0</v>
      </c>
      <c r="MR78">
        <v>0</v>
      </c>
      <c r="MS78">
        <v>1</v>
      </c>
      <c r="MT78">
        <v>0</v>
      </c>
      <c r="NC78" t="s">
        <v>320</v>
      </c>
      <c r="ND78">
        <v>0</v>
      </c>
      <c r="NE78">
        <v>0</v>
      </c>
      <c r="NF78">
        <v>0</v>
      </c>
      <c r="NG78">
        <v>0</v>
      </c>
      <c r="NH78">
        <v>0</v>
      </c>
      <c r="NI78">
        <v>0</v>
      </c>
      <c r="NJ78">
        <v>0</v>
      </c>
      <c r="NK78">
        <v>0</v>
      </c>
      <c r="NL78">
        <v>0</v>
      </c>
      <c r="NM78">
        <v>0</v>
      </c>
      <c r="NN78">
        <v>0</v>
      </c>
      <c r="NO78">
        <v>0</v>
      </c>
      <c r="NP78">
        <v>1</v>
      </c>
      <c r="NQ78" s="67"/>
      <c r="NR78" t="s">
        <v>327</v>
      </c>
      <c r="NY78" t="s">
        <v>310</v>
      </c>
      <c r="NZ78" t="s">
        <v>310</v>
      </c>
      <c r="OH78" s="67"/>
      <c r="OI78" t="s">
        <v>455</v>
      </c>
      <c r="OJ78">
        <v>0</v>
      </c>
      <c r="OK78">
        <v>1</v>
      </c>
      <c r="OL78">
        <v>0</v>
      </c>
      <c r="OM78">
        <v>1</v>
      </c>
      <c r="ON78">
        <v>0</v>
      </c>
      <c r="OO78">
        <v>1</v>
      </c>
      <c r="OP78">
        <v>1</v>
      </c>
      <c r="OQ78">
        <v>0</v>
      </c>
      <c r="OS78">
        <v>0</v>
      </c>
      <c r="OT78">
        <v>0</v>
      </c>
      <c r="OU78" t="s">
        <v>4468</v>
      </c>
      <c r="OW78">
        <v>1</v>
      </c>
      <c r="PE78">
        <v>1</v>
      </c>
      <c r="PM78" t="s">
        <v>4519</v>
      </c>
      <c r="PP78">
        <v>1</v>
      </c>
    </row>
    <row r="79" spans="1:446" x14ac:dyDescent="0.25">
      <c r="A79" t="s">
        <v>493</v>
      </c>
      <c r="C79" t="s">
        <v>313</v>
      </c>
      <c r="D79" s="68" t="s">
        <v>681</v>
      </c>
      <c r="E79" t="s">
        <v>310</v>
      </c>
      <c r="F79" t="s">
        <v>315</v>
      </c>
      <c r="G79" t="s">
        <v>316</v>
      </c>
      <c r="H79" t="s">
        <v>317</v>
      </c>
      <c r="I79" t="s">
        <v>4585</v>
      </c>
      <c r="J79">
        <v>0</v>
      </c>
      <c r="K79">
        <v>0</v>
      </c>
      <c r="L79" t="s">
        <v>318</v>
      </c>
      <c r="M79">
        <v>1</v>
      </c>
      <c r="N79">
        <v>0</v>
      </c>
      <c r="O79">
        <v>0</v>
      </c>
      <c r="P79">
        <v>0</v>
      </c>
      <c r="Q79" s="67"/>
      <c r="R79" t="s">
        <v>318</v>
      </c>
      <c r="S79">
        <v>1</v>
      </c>
      <c r="T79">
        <v>0</v>
      </c>
      <c r="U79">
        <v>0</v>
      </c>
      <c r="V79">
        <v>0</v>
      </c>
      <c r="W79" t="s">
        <v>402</v>
      </c>
      <c r="X79">
        <v>1</v>
      </c>
      <c r="Y79">
        <v>1</v>
      </c>
      <c r="Z79">
        <v>0</v>
      </c>
      <c r="AA79">
        <v>0</v>
      </c>
      <c r="AB79" s="67"/>
      <c r="AL79" s="67"/>
      <c r="AV79" s="67"/>
      <c r="BT79" s="67"/>
      <c r="EI79" s="67"/>
      <c r="EL79" t="s">
        <v>423</v>
      </c>
      <c r="EP79" t="s">
        <v>4288</v>
      </c>
      <c r="EX79">
        <v>1</v>
      </c>
      <c r="FH79" s="67"/>
      <c r="GL79" s="67"/>
      <c r="HN79" s="67"/>
      <c r="IO79" s="67"/>
      <c r="JI79" t="s">
        <v>355</v>
      </c>
      <c r="JJ79">
        <v>0</v>
      </c>
      <c r="JK79">
        <v>0</v>
      </c>
      <c r="JL79">
        <v>0</v>
      </c>
      <c r="JM79">
        <v>0</v>
      </c>
      <c r="JN79">
        <v>0</v>
      </c>
      <c r="JO79">
        <v>0</v>
      </c>
      <c r="JP79">
        <v>1</v>
      </c>
      <c r="JW79" t="s">
        <v>2242</v>
      </c>
      <c r="JX79">
        <v>0</v>
      </c>
      <c r="JY79">
        <v>1</v>
      </c>
      <c r="JZ79">
        <v>1</v>
      </c>
      <c r="KA79">
        <v>0</v>
      </c>
      <c r="KB79" s="67"/>
      <c r="LK79" s="67"/>
      <c r="LL79" t="s">
        <v>326</v>
      </c>
      <c r="LM79">
        <v>0</v>
      </c>
      <c r="LN79">
        <v>1</v>
      </c>
      <c r="LO79">
        <v>0</v>
      </c>
      <c r="LP79">
        <v>0</v>
      </c>
      <c r="LQ79">
        <v>0</v>
      </c>
      <c r="LR79">
        <v>0</v>
      </c>
      <c r="LS79">
        <v>0</v>
      </c>
      <c r="LT79">
        <v>0</v>
      </c>
      <c r="LX79">
        <v>0</v>
      </c>
      <c r="ML79" t="s">
        <v>327</v>
      </c>
      <c r="MM79" t="s">
        <v>2243</v>
      </c>
      <c r="MN79">
        <v>1</v>
      </c>
      <c r="MO79">
        <v>1</v>
      </c>
      <c r="MP79">
        <v>0</v>
      </c>
      <c r="MQ79">
        <v>1</v>
      </c>
      <c r="MR79">
        <v>1</v>
      </c>
      <c r="MS79">
        <v>0</v>
      </c>
      <c r="MT79">
        <v>0</v>
      </c>
      <c r="MU79" t="s">
        <v>318</v>
      </c>
      <c r="MV79">
        <v>0</v>
      </c>
      <c r="MW79">
        <v>0</v>
      </c>
      <c r="MX79">
        <v>0</v>
      </c>
      <c r="MY79">
        <v>0</v>
      </c>
      <c r="MZ79">
        <v>0</v>
      </c>
      <c r="NA79">
        <v>1</v>
      </c>
      <c r="NB79">
        <v>0</v>
      </c>
      <c r="NC79" t="s">
        <v>2244</v>
      </c>
      <c r="ND79">
        <v>0</v>
      </c>
      <c r="NE79">
        <v>1</v>
      </c>
      <c r="NF79">
        <v>0</v>
      </c>
      <c r="NG79">
        <v>0</v>
      </c>
      <c r="NH79">
        <v>0</v>
      </c>
      <c r="NI79">
        <v>0</v>
      </c>
      <c r="NJ79">
        <v>0</v>
      </c>
      <c r="NK79">
        <v>0</v>
      </c>
      <c r="NL79">
        <v>0</v>
      </c>
      <c r="NM79">
        <v>0</v>
      </c>
      <c r="NN79">
        <v>0</v>
      </c>
      <c r="NP79">
        <v>0</v>
      </c>
      <c r="NQ79" s="67"/>
      <c r="NR79" t="s">
        <v>327</v>
      </c>
      <c r="NY79" t="s">
        <v>355</v>
      </c>
      <c r="NZ79" t="s">
        <v>327</v>
      </c>
      <c r="OA79" t="s">
        <v>598</v>
      </c>
      <c r="OB79">
        <v>0</v>
      </c>
      <c r="OC79">
        <v>0</v>
      </c>
      <c r="OD79">
        <v>1</v>
      </c>
      <c r="OF79">
        <v>0</v>
      </c>
      <c r="OG79">
        <v>0</v>
      </c>
      <c r="OH79" s="67"/>
      <c r="OI79" t="s">
        <v>1019</v>
      </c>
      <c r="OJ79">
        <v>0</v>
      </c>
      <c r="OK79">
        <v>1</v>
      </c>
      <c r="OL79">
        <v>1</v>
      </c>
      <c r="OM79">
        <v>1</v>
      </c>
      <c r="ON79">
        <v>0</v>
      </c>
      <c r="OO79">
        <v>0</v>
      </c>
      <c r="OP79">
        <v>0</v>
      </c>
      <c r="OQ79">
        <v>0</v>
      </c>
      <c r="OS79">
        <v>0</v>
      </c>
      <c r="OT79">
        <v>0</v>
      </c>
      <c r="OU79" t="s">
        <v>4424</v>
      </c>
      <c r="OX79">
        <v>1</v>
      </c>
      <c r="PM79" t="s">
        <v>392</v>
      </c>
      <c r="PN79">
        <v>1</v>
      </c>
    </row>
    <row r="80" spans="1:446" x14ac:dyDescent="0.25">
      <c r="A80" t="s">
        <v>1980</v>
      </c>
      <c r="C80" t="s">
        <v>441</v>
      </c>
      <c r="D80" s="68" t="s">
        <v>681</v>
      </c>
      <c r="E80" t="s">
        <v>310</v>
      </c>
      <c r="F80" t="s">
        <v>517</v>
      </c>
      <c r="G80" t="s">
        <v>401</v>
      </c>
      <c r="H80" t="s">
        <v>317</v>
      </c>
      <c r="I80" t="s">
        <v>4585</v>
      </c>
      <c r="J80">
        <v>0</v>
      </c>
      <c r="K80">
        <v>0</v>
      </c>
      <c r="L80" t="s">
        <v>318</v>
      </c>
      <c r="M80">
        <v>1</v>
      </c>
      <c r="N80">
        <v>0</v>
      </c>
      <c r="O80">
        <v>0</v>
      </c>
      <c r="P80">
        <v>0</v>
      </c>
      <c r="Q80" s="67"/>
      <c r="R80" t="s">
        <v>318</v>
      </c>
      <c r="S80">
        <v>1</v>
      </c>
      <c r="T80">
        <v>0</v>
      </c>
      <c r="U80">
        <v>0</v>
      </c>
      <c r="V80">
        <v>0</v>
      </c>
      <c r="W80" t="s">
        <v>495</v>
      </c>
      <c r="X80">
        <v>1</v>
      </c>
      <c r="Y80">
        <v>1</v>
      </c>
      <c r="Z80">
        <v>0</v>
      </c>
      <c r="AA80">
        <v>0</v>
      </c>
      <c r="AB80" s="67"/>
      <c r="AL80" s="67"/>
      <c r="AV80" s="67"/>
      <c r="BT80" s="67"/>
      <c r="EI80" s="67"/>
      <c r="EL80" t="s">
        <v>423</v>
      </c>
      <c r="EP80" t="s">
        <v>355</v>
      </c>
      <c r="FG80">
        <v>1</v>
      </c>
      <c r="FH80" s="67"/>
      <c r="GL80" s="67"/>
      <c r="HN80" s="67"/>
      <c r="IO80" s="67"/>
      <c r="JI80" t="s">
        <v>355</v>
      </c>
      <c r="JJ80">
        <v>0</v>
      </c>
      <c r="JK80">
        <v>0</v>
      </c>
      <c r="JL80">
        <v>0</v>
      </c>
      <c r="JM80">
        <v>0</v>
      </c>
      <c r="JN80">
        <v>0</v>
      </c>
      <c r="JO80">
        <v>0</v>
      </c>
      <c r="JP80">
        <v>1</v>
      </c>
      <c r="JW80" t="s">
        <v>2245</v>
      </c>
      <c r="JX80">
        <v>0</v>
      </c>
      <c r="JY80">
        <v>0</v>
      </c>
      <c r="JZ80">
        <v>1</v>
      </c>
      <c r="KA80">
        <v>1</v>
      </c>
      <c r="KB80" s="67"/>
      <c r="LK80" s="67"/>
      <c r="LL80" t="s">
        <v>753</v>
      </c>
      <c r="LM80">
        <v>1</v>
      </c>
      <c r="LN80">
        <v>0</v>
      </c>
      <c r="LO80">
        <v>0</v>
      </c>
      <c r="LP80">
        <v>0</v>
      </c>
      <c r="LQ80">
        <v>0</v>
      </c>
      <c r="LR80">
        <v>0</v>
      </c>
      <c r="LS80">
        <v>0</v>
      </c>
      <c r="LT80">
        <v>0</v>
      </c>
      <c r="LU80">
        <v>0</v>
      </c>
      <c r="LV80">
        <v>0</v>
      </c>
      <c r="LW80">
        <v>0</v>
      </c>
      <c r="LX80">
        <v>0</v>
      </c>
      <c r="ML80" t="s">
        <v>844</v>
      </c>
      <c r="MM80" t="s">
        <v>318</v>
      </c>
      <c r="MN80">
        <v>0</v>
      </c>
      <c r="MO80">
        <v>0</v>
      </c>
      <c r="MP80">
        <v>0</v>
      </c>
      <c r="MQ80">
        <v>0</v>
      </c>
      <c r="MR80">
        <v>0</v>
      </c>
      <c r="MS80">
        <v>1</v>
      </c>
      <c r="MT80">
        <v>0</v>
      </c>
      <c r="NC80" t="s">
        <v>2244</v>
      </c>
      <c r="ND80">
        <v>0</v>
      </c>
      <c r="NE80">
        <v>1</v>
      </c>
      <c r="NF80">
        <v>0</v>
      </c>
      <c r="NG80">
        <v>0</v>
      </c>
      <c r="NH80">
        <v>0</v>
      </c>
      <c r="NI80">
        <v>0</v>
      </c>
      <c r="NJ80">
        <v>0</v>
      </c>
      <c r="NK80">
        <v>0</v>
      </c>
      <c r="NL80">
        <v>0</v>
      </c>
      <c r="NM80">
        <v>0</v>
      </c>
      <c r="NN80">
        <v>0</v>
      </c>
      <c r="NP80">
        <v>0</v>
      </c>
      <c r="NQ80" s="67"/>
      <c r="NR80" t="s">
        <v>327</v>
      </c>
      <c r="NY80" t="s">
        <v>355</v>
      </c>
      <c r="NZ80" t="s">
        <v>327</v>
      </c>
      <c r="OA80" t="s">
        <v>598</v>
      </c>
      <c r="OB80">
        <v>0</v>
      </c>
      <c r="OC80">
        <v>0</v>
      </c>
      <c r="OD80">
        <v>1</v>
      </c>
      <c r="OF80">
        <v>0</v>
      </c>
      <c r="OG80">
        <v>0</v>
      </c>
      <c r="OH80" s="67"/>
      <c r="OI80" t="s">
        <v>2246</v>
      </c>
      <c r="OJ80">
        <v>0</v>
      </c>
      <c r="OK80">
        <v>1</v>
      </c>
      <c r="OL80">
        <v>0</v>
      </c>
      <c r="OM80">
        <v>1</v>
      </c>
      <c r="ON80">
        <v>0</v>
      </c>
      <c r="OO80">
        <v>1</v>
      </c>
      <c r="OP80">
        <v>0</v>
      </c>
      <c r="OQ80">
        <v>0</v>
      </c>
      <c r="OS80">
        <v>0</v>
      </c>
      <c r="OT80">
        <v>0</v>
      </c>
      <c r="OU80" t="s">
        <v>4468</v>
      </c>
      <c r="OW80">
        <v>1</v>
      </c>
      <c r="PE80">
        <v>1</v>
      </c>
      <c r="PM80" t="s">
        <v>4493</v>
      </c>
      <c r="PP80">
        <v>1</v>
      </c>
    </row>
    <row r="81" spans="1:446" x14ac:dyDescent="0.25">
      <c r="A81" t="s">
        <v>1980</v>
      </c>
      <c r="C81" t="s">
        <v>441</v>
      </c>
      <c r="D81" s="68" t="s">
        <v>681</v>
      </c>
      <c r="E81" t="s">
        <v>310</v>
      </c>
      <c r="F81" t="s">
        <v>517</v>
      </c>
      <c r="G81" t="s">
        <v>316</v>
      </c>
      <c r="H81" t="s">
        <v>317</v>
      </c>
      <c r="I81" t="s">
        <v>4585</v>
      </c>
      <c r="J81">
        <v>0</v>
      </c>
      <c r="K81">
        <v>0</v>
      </c>
      <c r="L81" t="s">
        <v>318</v>
      </c>
      <c r="M81">
        <v>1</v>
      </c>
      <c r="N81">
        <v>0</v>
      </c>
      <c r="O81">
        <v>0</v>
      </c>
      <c r="P81">
        <v>0</v>
      </c>
      <c r="Q81" s="67"/>
      <c r="R81" t="s">
        <v>318</v>
      </c>
      <c r="S81">
        <v>1</v>
      </c>
      <c r="T81">
        <v>0</v>
      </c>
      <c r="U81">
        <v>0</v>
      </c>
      <c r="V81">
        <v>0</v>
      </c>
      <c r="W81" t="s">
        <v>402</v>
      </c>
      <c r="X81">
        <v>1</v>
      </c>
      <c r="Y81">
        <v>1</v>
      </c>
      <c r="Z81">
        <v>0</v>
      </c>
      <c r="AA81">
        <v>0</v>
      </c>
      <c r="AB81" s="67"/>
      <c r="AL81" s="67"/>
      <c r="AV81" s="67"/>
      <c r="BT81" s="67"/>
      <c r="EI81" s="67"/>
      <c r="EL81" t="s">
        <v>423</v>
      </c>
      <c r="EP81" t="s">
        <v>355</v>
      </c>
      <c r="FG81">
        <v>1</v>
      </c>
      <c r="FH81" s="67"/>
      <c r="GL81" s="67"/>
      <c r="HN81" s="67"/>
      <c r="IO81" s="67"/>
      <c r="JI81" t="s">
        <v>2273</v>
      </c>
      <c r="JJ81">
        <v>0</v>
      </c>
      <c r="JK81">
        <v>0</v>
      </c>
      <c r="JL81">
        <v>0</v>
      </c>
      <c r="JM81">
        <v>0</v>
      </c>
      <c r="JN81">
        <v>1</v>
      </c>
      <c r="JO81">
        <v>0</v>
      </c>
      <c r="JP81">
        <v>0</v>
      </c>
      <c r="JW81" t="s">
        <v>2247</v>
      </c>
      <c r="JX81">
        <v>0</v>
      </c>
      <c r="JY81">
        <v>0</v>
      </c>
      <c r="JZ81">
        <v>1</v>
      </c>
      <c r="KA81">
        <v>0</v>
      </c>
      <c r="KB81" s="67"/>
      <c r="LK81" s="67"/>
      <c r="LL81" t="s">
        <v>1017</v>
      </c>
      <c r="LM81">
        <v>1</v>
      </c>
      <c r="LN81">
        <v>1</v>
      </c>
      <c r="LO81">
        <v>0</v>
      </c>
      <c r="LP81">
        <v>0</v>
      </c>
      <c r="LQ81">
        <v>0</v>
      </c>
      <c r="LR81">
        <v>0</v>
      </c>
      <c r="LS81">
        <v>0</v>
      </c>
      <c r="LT81">
        <v>0</v>
      </c>
      <c r="LX81">
        <v>0</v>
      </c>
      <c r="LY81" t="s">
        <v>1018</v>
      </c>
      <c r="LZ81">
        <v>0</v>
      </c>
      <c r="MA81">
        <v>0</v>
      </c>
      <c r="MB81">
        <v>0</v>
      </c>
      <c r="MC81">
        <v>0</v>
      </c>
      <c r="MD81">
        <v>0</v>
      </c>
      <c r="ME81">
        <v>0</v>
      </c>
      <c r="MF81">
        <v>0</v>
      </c>
      <c r="MG81">
        <v>0</v>
      </c>
      <c r="MH81">
        <v>0</v>
      </c>
      <c r="MI81">
        <v>1</v>
      </c>
      <c r="MJ81">
        <v>0</v>
      </c>
      <c r="MK81">
        <v>0</v>
      </c>
      <c r="ML81" t="s">
        <v>844</v>
      </c>
      <c r="MM81" t="s">
        <v>845</v>
      </c>
      <c r="MN81">
        <v>0</v>
      </c>
      <c r="MO81">
        <v>0</v>
      </c>
      <c r="MP81">
        <v>0</v>
      </c>
      <c r="MQ81">
        <v>0</v>
      </c>
      <c r="MR81">
        <v>1</v>
      </c>
      <c r="MS81">
        <v>0</v>
      </c>
      <c r="MT81">
        <v>0</v>
      </c>
      <c r="MU81" t="s">
        <v>845</v>
      </c>
      <c r="MV81">
        <v>0</v>
      </c>
      <c r="MW81">
        <v>0</v>
      </c>
      <c r="MX81">
        <v>0</v>
      </c>
      <c r="MY81">
        <v>0</v>
      </c>
      <c r="MZ81">
        <v>1</v>
      </c>
      <c r="NA81">
        <v>0</v>
      </c>
      <c r="NB81">
        <v>0</v>
      </c>
      <c r="NC81" t="s">
        <v>2244</v>
      </c>
      <c r="ND81">
        <v>0</v>
      </c>
      <c r="NE81">
        <v>1</v>
      </c>
      <c r="NF81">
        <v>0</v>
      </c>
      <c r="NG81">
        <v>0</v>
      </c>
      <c r="NH81">
        <v>0</v>
      </c>
      <c r="NI81">
        <v>0</v>
      </c>
      <c r="NJ81">
        <v>0</v>
      </c>
      <c r="NK81">
        <v>0</v>
      </c>
      <c r="NL81">
        <v>0</v>
      </c>
      <c r="NM81">
        <v>0</v>
      </c>
      <c r="NN81">
        <v>0</v>
      </c>
      <c r="NP81">
        <v>0</v>
      </c>
      <c r="NQ81" s="67"/>
      <c r="NR81" t="s">
        <v>327</v>
      </c>
      <c r="NY81" t="s">
        <v>355</v>
      </c>
      <c r="NZ81" t="s">
        <v>327</v>
      </c>
      <c r="OA81" t="s">
        <v>598</v>
      </c>
      <c r="OB81">
        <v>0</v>
      </c>
      <c r="OC81">
        <v>0</v>
      </c>
      <c r="OD81">
        <v>1</v>
      </c>
      <c r="OF81">
        <v>0</v>
      </c>
      <c r="OG81">
        <v>0</v>
      </c>
      <c r="OH81" s="67"/>
      <c r="OI81" t="s">
        <v>1181</v>
      </c>
      <c r="OJ81">
        <v>0</v>
      </c>
      <c r="OK81">
        <v>1</v>
      </c>
      <c r="OL81">
        <v>1</v>
      </c>
      <c r="OM81">
        <v>1</v>
      </c>
      <c r="ON81">
        <v>0</v>
      </c>
      <c r="OO81">
        <v>0</v>
      </c>
      <c r="OP81">
        <v>0</v>
      </c>
      <c r="OQ81">
        <v>0</v>
      </c>
      <c r="OS81">
        <v>0</v>
      </c>
      <c r="OT81">
        <v>0</v>
      </c>
      <c r="OU81" t="s">
        <v>4428</v>
      </c>
      <c r="OZ81">
        <v>1</v>
      </c>
      <c r="PM81" t="s">
        <v>4517</v>
      </c>
      <c r="PY81">
        <v>1</v>
      </c>
    </row>
    <row r="82" spans="1:446" x14ac:dyDescent="0.25">
      <c r="A82" t="s">
        <v>1980</v>
      </c>
      <c r="C82" t="s">
        <v>313</v>
      </c>
      <c r="D82" s="68" t="s">
        <v>681</v>
      </c>
      <c r="E82" t="s">
        <v>310</v>
      </c>
      <c r="F82" t="s">
        <v>315</v>
      </c>
      <c r="G82" t="s">
        <v>316</v>
      </c>
      <c r="H82" t="s">
        <v>317</v>
      </c>
      <c r="I82" t="s">
        <v>4585</v>
      </c>
      <c r="J82">
        <v>0</v>
      </c>
      <c r="K82">
        <v>0</v>
      </c>
      <c r="L82" t="s">
        <v>318</v>
      </c>
      <c r="M82">
        <v>1</v>
      </c>
      <c r="N82">
        <v>0</v>
      </c>
      <c r="O82">
        <v>0</v>
      </c>
      <c r="P82">
        <v>0</v>
      </c>
      <c r="Q82" s="67"/>
      <c r="R82" t="s">
        <v>318</v>
      </c>
      <c r="S82">
        <v>1</v>
      </c>
      <c r="T82">
        <v>0</v>
      </c>
      <c r="U82">
        <v>0</v>
      </c>
      <c r="V82">
        <v>0</v>
      </c>
      <c r="W82" t="s">
        <v>319</v>
      </c>
      <c r="X82">
        <v>1</v>
      </c>
      <c r="Y82">
        <v>0</v>
      </c>
      <c r="Z82">
        <v>0</v>
      </c>
      <c r="AA82">
        <v>0</v>
      </c>
      <c r="AB82" s="67"/>
      <c r="AL82" s="67"/>
      <c r="AV82" s="67"/>
      <c r="BT82" s="67"/>
      <c r="EI82" s="67"/>
      <c r="EL82" t="s">
        <v>423</v>
      </c>
      <c r="EP82" t="s">
        <v>4288</v>
      </c>
      <c r="EX82">
        <v>1</v>
      </c>
      <c r="FH82" s="67"/>
      <c r="GL82" s="67"/>
      <c r="HN82" s="67"/>
      <c r="IO82" s="67"/>
      <c r="JI82" t="s">
        <v>2273</v>
      </c>
      <c r="JJ82">
        <v>0</v>
      </c>
      <c r="JK82">
        <v>0</v>
      </c>
      <c r="JL82">
        <v>0</v>
      </c>
      <c r="JM82">
        <v>0</v>
      </c>
      <c r="JN82">
        <v>1</v>
      </c>
      <c r="JO82">
        <v>0</v>
      </c>
      <c r="JP82">
        <v>0</v>
      </c>
      <c r="JW82" t="s">
        <v>371</v>
      </c>
      <c r="JX82">
        <v>0</v>
      </c>
      <c r="JY82">
        <v>1</v>
      </c>
      <c r="JZ82">
        <v>0</v>
      </c>
      <c r="KA82">
        <v>0</v>
      </c>
      <c r="KB82" s="67"/>
      <c r="LK82" s="67"/>
      <c r="LL82" t="s">
        <v>320</v>
      </c>
      <c r="LM82">
        <v>0</v>
      </c>
      <c r="LN82">
        <v>0</v>
      </c>
      <c r="LO82">
        <v>0</v>
      </c>
      <c r="LP82">
        <v>0</v>
      </c>
      <c r="LQ82">
        <v>0</v>
      </c>
      <c r="LR82">
        <v>0</v>
      </c>
      <c r="LS82">
        <v>0</v>
      </c>
      <c r="LT82">
        <v>0</v>
      </c>
      <c r="LW82">
        <v>0</v>
      </c>
      <c r="LX82">
        <v>1</v>
      </c>
      <c r="ML82" t="s">
        <v>327</v>
      </c>
      <c r="MM82" t="s">
        <v>355</v>
      </c>
      <c r="MN82">
        <v>0</v>
      </c>
      <c r="MO82">
        <v>0</v>
      </c>
      <c r="MP82">
        <v>0</v>
      </c>
      <c r="MQ82">
        <v>0</v>
      </c>
      <c r="MR82">
        <v>0</v>
      </c>
      <c r="MS82">
        <v>0</v>
      </c>
      <c r="MT82">
        <v>0</v>
      </c>
      <c r="NC82" t="s">
        <v>850</v>
      </c>
      <c r="ND82">
        <v>0</v>
      </c>
      <c r="NE82">
        <v>0</v>
      </c>
      <c r="NF82">
        <v>0</v>
      </c>
      <c r="NG82">
        <v>0</v>
      </c>
      <c r="NH82">
        <v>0</v>
      </c>
      <c r="NI82">
        <v>0</v>
      </c>
      <c r="NJ82">
        <v>0</v>
      </c>
      <c r="NK82">
        <v>1</v>
      </c>
      <c r="NL82">
        <v>0</v>
      </c>
      <c r="NM82">
        <v>0</v>
      </c>
      <c r="NN82">
        <v>0</v>
      </c>
      <c r="NP82">
        <v>0</v>
      </c>
      <c r="NQ82" s="67"/>
      <c r="NR82" t="s">
        <v>327</v>
      </c>
      <c r="NY82" t="s">
        <v>327</v>
      </c>
      <c r="NZ82" t="s">
        <v>327</v>
      </c>
      <c r="OH82" s="67"/>
      <c r="OI82" t="s">
        <v>2249</v>
      </c>
      <c r="OJ82">
        <v>0</v>
      </c>
      <c r="OK82">
        <v>1</v>
      </c>
      <c r="OL82">
        <v>1</v>
      </c>
      <c r="OM82">
        <v>0</v>
      </c>
      <c r="ON82">
        <v>0</v>
      </c>
      <c r="OO82">
        <v>1</v>
      </c>
      <c r="OP82">
        <v>0</v>
      </c>
      <c r="OQ82">
        <v>0</v>
      </c>
      <c r="OS82">
        <v>0</v>
      </c>
      <c r="OT82">
        <v>0</v>
      </c>
      <c r="OU82" t="s">
        <v>4424</v>
      </c>
      <c r="OX82">
        <v>1</v>
      </c>
      <c r="PM82" t="s">
        <v>4516</v>
      </c>
      <c r="PR82">
        <v>1</v>
      </c>
    </row>
    <row r="83" spans="1:446" x14ac:dyDescent="0.25">
      <c r="A83" t="s">
        <v>1980</v>
      </c>
      <c r="C83" t="s">
        <v>313</v>
      </c>
      <c r="D83" s="68" t="s">
        <v>681</v>
      </c>
      <c r="E83" t="s">
        <v>310</v>
      </c>
      <c r="F83" t="s">
        <v>315</v>
      </c>
      <c r="G83" t="s">
        <v>316</v>
      </c>
      <c r="H83" t="s">
        <v>531</v>
      </c>
      <c r="I83" t="s">
        <v>4585</v>
      </c>
      <c r="J83">
        <v>0</v>
      </c>
      <c r="K83">
        <v>1</v>
      </c>
      <c r="L83" t="s">
        <v>318</v>
      </c>
      <c r="M83">
        <v>1</v>
      </c>
      <c r="N83">
        <v>0</v>
      </c>
      <c r="O83">
        <v>0</v>
      </c>
      <c r="P83">
        <v>0</v>
      </c>
      <c r="Q83" s="67"/>
      <c r="R83" t="s">
        <v>318</v>
      </c>
      <c r="S83">
        <v>1</v>
      </c>
      <c r="T83">
        <v>0</v>
      </c>
      <c r="U83">
        <v>0</v>
      </c>
      <c r="V83">
        <v>0</v>
      </c>
      <c r="W83" t="s">
        <v>319</v>
      </c>
      <c r="X83">
        <v>1</v>
      </c>
      <c r="Y83">
        <v>0</v>
      </c>
      <c r="Z83">
        <v>0</v>
      </c>
      <c r="AA83">
        <v>0</v>
      </c>
      <c r="AB83" s="67"/>
      <c r="AL83" s="67"/>
      <c r="AV83" s="67"/>
      <c r="BT83" s="67"/>
      <c r="EI83" s="67"/>
      <c r="EL83" t="s">
        <v>423</v>
      </c>
      <c r="EP83" t="s">
        <v>355</v>
      </c>
      <c r="FG83">
        <v>1</v>
      </c>
      <c r="FH83" s="67"/>
      <c r="GL83" s="67"/>
      <c r="HN83" s="67"/>
      <c r="IO83" s="67"/>
      <c r="JI83" t="s">
        <v>2273</v>
      </c>
      <c r="JJ83">
        <v>0</v>
      </c>
      <c r="JK83">
        <v>0</v>
      </c>
      <c r="JL83">
        <v>0</v>
      </c>
      <c r="JM83">
        <v>0</v>
      </c>
      <c r="JN83">
        <v>1</v>
      </c>
      <c r="JO83">
        <v>0</v>
      </c>
      <c r="JP83">
        <v>0</v>
      </c>
      <c r="JW83" t="s">
        <v>356</v>
      </c>
      <c r="JX83">
        <v>1</v>
      </c>
      <c r="JY83">
        <v>1</v>
      </c>
      <c r="JZ83">
        <v>0</v>
      </c>
      <c r="KA83">
        <v>0</v>
      </c>
      <c r="KB83" s="67"/>
      <c r="LK83" s="67"/>
      <c r="LL83" t="s">
        <v>326</v>
      </c>
      <c r="LM83">
        <v>0</v>
      </c>
      <c r="LN83">
        <v>1</v>
      </c>
      <c r="LO83">
        <v>0</v>
      </c>
      <c r="LP83">
        <v>0</v>
      </c>
      <c r="LQ83">
        <v>0</v>
      </c>
      <c r="LR83">
        <v>0</v>
      </c>
      <c r="LS83">
        <v>0</v>
      </c>
      <c r="LT83">
        <v>0</v>
      </c>
      <c r="LX83">
        <v>0</v>
      </c>
      <c r="LY83" t="s">
        <v>843</v>
      </c>
      <c r="LZ83">
        <v>0</v>
      </c>
      <c r="MA83">
        <v>0</v>
      </c>
      <c r="MB83">
        <v>0</v>
      </c>
      <c r="MC83">
        <v>0</v>
      </c>
      <c r="MD83">
        <v>0</v>
      </c>
      <c r="ME83">
        <v>1</v>
      </c>
      <c r="MF83">
        <v>0</v>
      </c>
      <c r="MG83">
        <v>0</v>
      </c>
      <c r="MH83">
        <v>0</v>
      </c>
      <c r="MI83">
        <v>0</v>
      </c>
      <c r="MJ83">
        <v>0</v>
      </c>
      <c r="MK83">
        <v>0</v>
      </c>
      <c r="ML83" t="s">
        <v>844</v>
      </c>
      <c r="MM83" t="s">
        <v>318</v>
      </c>
      <c r="MN83">
        <v>0</v>
      </c>
      <c r="MO83">
        <v>0</v>
      </c>
      <c r="MP83">
        <v>0</v>
      </c>
      <c r="MQ83">
        <v>0</v>
      </c>
      <c r="MR83">
        <v>0</v>
      </c>
      <c r="MS83">
        <v>1</v>
      </c>
      <c r="MT83">
        <v>0</v>
      </c>
      <c r="NC83" t="s">
        <v>1127</v>
      </c>
      <c r="ND83">
        <v>0</v>
      </c>
      <c r="NE83">
        <v>0</v>
      </c>
      <c r="NF83">
        <v>0</v>
      </c>
      <c r="NG83">
        <v>0</v>
      </c>
      <c r="NH83">
        <v>0</v>
      </c>
      <c r="NI83">
        <v>0</v>
      </c>
      <c r="NJ83">
        <v>0</v>
      </c>
      <c r="NK83">
        <v>0</v>
      </c>
      <c r="NL83">
        <v>0</v>
      </c>
      <c r="NM83">
        <v>0</v>
      </c>
      <c r="NN83">
        <v>1</v>
      </c>
      <c r="NP83">
        <v>0</v>
      </c>
      <c r="NQ83" s="67"/>
      <c r="NR83" t="s">
        <v>327</v>
      </c>
      <c r="NY83" t="s">
        <v>355</v>
      </c>
      <c r="NZ83" t="s">
        <v>327</v>
      </c>
      <c r="OA83" t="s">
        <v>598</v>
      </c>
      <c r="OB83">
        <v>0</v>
      </c>
      <c r="OC83">
        <v>0</v>
      </c>
      <c r="OD83">
        <v>1</v>
      </c>
      <c r="OF83">
        <v>0</v>
      </c>
      <c r="OG83">
        <v>0</v>
      </c>
      <c r="OH83" s="67"/>
      <c r="OI83" t="s">
        <v>2252</v>
      </c>
      <c r="OJ83">
        <v>0</v>
      </c>
      <c r="OK83">
        <v>0</v>
      </c>
      <c r="OL83">
        <v>1</v>
      </c>
      <c r="OM83">
        <v>1</v>
      </c>
      <c r="ON83">
        <v>0</v>
      </c>
      <c r="OO83">
        <v>1</v>
      </c>
      <c r="OP83">
        <v>0</v>
      </c>
      <c r="OQ83">
        <v>0</v>
      </c>
      <c r="OS83">
        <v>0</v>
      </c>
      <c r="OT83">
        <v>0</v>
      </c>
      <c r="OU83" t="s">
        <v>4424</v>
      </c>
      <c r="OX83">
        <v>1</v>
      </c>
      <c r="PM83" t="s">
        <v>4516</v>
      </c>
      <c r="PR83">
        <v>1</v>
      </c>
    </row>
    <row r="84" spans="1:446" x14ac:dyDescent="0.25">
      <c r="A84" t="s">
        <v>493</v>
      </c>
      <c r="C84" t="s">
        <v>313</v>
      </c>
      <c r="D84" s="68" t="s">
        <v>681</v>
      </c>
      <c r="E84" t="s">
        <v>310</v>
      </c>
      <c r="F84" t="s">
        <v>382</v>
      </c>
      <c r="G84" t="s">
        <v>316</v>
      </c>
      <c r="H84" t="s">
        <v>531</v>
      </c>
      <c r="I84" t="s">
        <v>4586</v>
      </c>
      <c r="J84">
        <v>1</v>
      </c>
      <c r="K84">
        <v>3</v>
      </c>
      <c r="L84" t="s">
        <v>497</v>
      </c>
      <c r="M84">
        <v>0</v>
      </c>
      <c r="N84">
        <v>1</v>
      </c>
      <c r="O84">
        <v>0</v>
      </c>
      <c r="P84">
        <v>0</v>
      </c>
      <c r="Q84" s="67"/>
      <c r="R84" t="s">
        <v>318</v>
      </c>
      <c r="S84">
        <v>1</v>
      </c>
      <c r="T84">
        <v>0</v>
      </c>
      <c r="U84">
        <v>0</v>
      </c>
      <c r="V84">
        <v>0</v>
      </c>
      <c r="W84" t="s">
        <v>402</v>
      </c>
      <c r="X84">
        <v>1</v>
      </c>
      <c r="Y84">
        <v>1</v>
      </c>
      <c r="Z84">
        <v>0</v>
      </c>
      <c r="AA84">
        <v>0</v>
      </c>
      <c r="AB84" s="67"/>
      <c r="AL84" s="67"/>
      <c r="AV84" s="67"/>
      <c r="BT84" s="67"/>
      <c r="EI84" s="67"/>
      <c r="EL84" t="s">
        <v>423</v>
      </c>
      <c r="EP84" t="s">
        <v>4254</v>
      </c>
      <c r="ER84">
        <v>1</v>
      </c>
      <c r="FH84" s="67"/>
      <c r="GL84" s="67"/>
      <c r="HN84" s="67"/>
      <c r="IO84" s="67"/>
      <c r="JI84" t="s">
        <v>509</v>
      </c>
      <c r="JJ84">
        <v>0</v>
      </c>
      <c r="JK84">
        <v>1</v>
      </c>
      <c r="JL84">
        <v>0</v>
      </c>
      <c r="JM84">
        <v>0</v>
      </c>
      <c r="JN84">
        <v>0</v>
      </c>
      <c r="JO84">
        <v>0</v>
      </c>
      <c r="JP84">
        <v>0</v>
      </c>
      <c r="JW84" t="s">
        <v>2245</v>
      </c>
      <c r="JX84">
        <v>0</v>
      </c>
      <c r="JY84">
        <v>0</v>
      </c>
      <c r="JZ84">
        <v>1</v>
      </c>
      <c r="KA84">
        <v>1</v>
      </c>
      <c r="KB84" s="67"/>
      <c r="LK84" s="67"/>
      <c r="LL84" t="s">
        <v>326</v>
      </c>
      <c r="LM84">
        <v>0</v>
      </c>
      <c r="LN84">
        <v>1</v>
      </c>
      <c r="LO84">
        <v>0</v>
      </c>
      <c r="LP84">
        <v>0</v>
      </c>
      <c r="LQ84">
        <v>0</v>
      </c>
      <c r="LR84">
        <v>0</v>
      </c>
      <c r="LS84">
        <v>0</v>
      </c>
      <c r="LT84">
        <v>0</v>
      </c>
      <c r="LX84">
        <v>0</v>
      </c>
      <c r="LY84" t="s">
        <v>503</v>
      </c>
      <c r="LZ84">
        <v>1</v>
      </c>
      <c r="MA84">
        <v>0</v>
      </c>
      <c r="MB84">
        <v>0</v>
      </c>
      <c r="MC84">
        <v>0</v>
      </c>
      <c r="MD84">
        <v>0</v>
      </c>
      <c r="ME84">
        <v>0</v>
      </c>
      <c r="MF84">
        <v>0</v>
      </c>
      <c r="MG84">
        <v>0</v>
      </c>
      <c r="MH84">
        <v>0</v>
      </c>
      <c r="MI84">
        <v>0</v>
      </c>
      <c r="MJ84">
        <v>0</v>
      </c>
      <c r="MK84">
        <v>0</v>
      </c>
      <c r="ML84" t="s">
        <v>327</v>
      </c>
      <c r="MM84" t="s">
        <v>2253</v>
      </c>
      <c r="MN84">
        <v>0</v>
      </c>
      <c r="MO84">
        <v>1</v>
      </c>
      <c r="MP84">
        <v>0</v>
      </c>
      <c r="MQ84">
        <v>1</v>
      </c>
      <c r="MR84">
        <v>0</v>
      </c>
      <c r="MS84">
        <v>0</v>
      </c>
      <c r="MT84">
        <v>0</v>
      </c>
      <c r="MU84" t="s">
        <v>1177</v>
      </c>
      <c r="MV84">
        <v>0</v>
      </c>
      <c r="MW84">
        <v>0</v>
      </c>
      <c r="MX84">
        <v>0</v>
      </c>
      <c r="MY84">
        <v>1</v>
      </c>
      <c r="MZ84">
        <v>0</v>
      </c>
      <c r="NA84">
        <v>0</v>
      </c>
      <c r="NB84">
        <v>0</v>
      </c>
      <c r="NC84" t="s">
        <v>489</v>
      </c>
      <c r="ND84">
        <v>0</v>
      </c>
      <c r="NE84">
        <v>0</v>
      </c>
      <c r="NF84">
        <v>0</v>
      </c>
      <c r="NG84">
        <v>0</v>
      </c>
      <c r="NH84">
        <v>0</v>
      </c>
      <c r="NI84">
        <v>1</v>
      </c>
      <c r="NJ84">
        <v>0</v>
      </c>
      <c r="NK84">
        <v>0</v>
      </c>
      <c r="NL84">
        <v>0</v>
      </c>
      <c r="NM84">
        <v>0</v>
      </c>
      <c r="NN84">
        <v>0</v>
      </c>
      <c r="NP84">
        <v>0</v>
      </c>
      <c r="NQ84" s="67"/>
      <c r="NR84" t="s">
        <v>310</v>
      </c>
      <c r="NS84" t="s">
        <v>2257</v>
      </c>
      <c r="NT84">
        <v>1</v>
      </c>
      <c r="NU84">
        <v>0</v>
      </c>
      <c r="NV84">
        <v>1</v>
      </c>
      <c r="NW84">
        <v>0</v>
      </c>
      <c r="NX84">
        <v>0</v>
      </c>
      <c r="NY84" t="s">
        <v>355</v>
      </c>
      <c r="NZ84" t="s">
        <v>428</v>
      </c>
      <c r="OH84" s="67"/>
      <c r="OI84" t="s">
        <v>2256</v>
      </c>
      <c r="OJ84">
        <v>0</v>
      </c>
      <c r="OK84">
        <v>0</v>
      </c>
      <c r="OL84">
        <v>0</v>
      </c>
      <c r="OM84">
        <v>1</v>
      </c>
      <c r="ON84">
        <v>0</v>
      </c>
      <c r="OO84">
        <v>0</v>
      </c>
      <c r="OP84">
        <v>1</v>
      </c>
      <c r="OQ84">
        <v>1</v>
      </c>
      <c r="OS84">
        <v>0</v>
      </c>
      <c r="OT84">
        <v>0</v>
      </c>
      <c r="OU84" t="s">
        <v>4440</v>
      </c>
      <c r="PM84" t="s">
        <v>4520</v>
      </c>
      <c r="PU84">
        <v>1</v>
      </c>
      <c r="PZ84">
        <v>1</v>
      </c>
    </row>
    <row r="85" spans="1:446" x14ac:dyDescent="0.25">
      <c r="A85" t="s">
        <v>1980</v>
      </c>
      <c r="C85" t="s">
        <v>441</v>
      </c>
      <c r="D85" s="68" t="s">
        <v>681</v>
      </c>
      <c r="E85" t="s">
        <v>327</v>
      </c>
      <c r="F85" t="s">
        <v>315</v>
      </c>
      <c r="G85" t="s">
        <v>316</v>
      </c>
      <c r="H85" t="s">
        <v>617</v>
      </c>
      <c r="I85" t="s">
        <v>4585</v>
      </c>
      <c r="J85">
        <v>0</v>
      </c>
      <c r="K85">
        <v>3</v>
      </c>
      <c r="L85" t="s">
        <v>318</v>
      </c>
      <c r="M85">
        <v>1</v>
      </c>
      <c r="N85">
        <v>0</v>
      </c>
      <c r="O85">
        <v>0</v>
      </c>
      <c r="P85">
        <v>0</v>
      </c>
      <c r="Q85" s="67"/>
      <c r="R85" t="s">
        <v>318</v>
      </c>
      <c r="S85">
        <v>1</v>
      </c>
      <c r="T85">
        <v>0</v>
      </c>
      <c r="U85">
        <v>0</v>
      </c>
      <c r="V85">
        <v>0</v>
      </c>
      <c r="W85" t="s">
        <v>319</v>
      </c>
      <c r="X85">
        <v>1</v>
      </c>
      <c r="Y85">
        <v>0</v>
      </c>
      <c r="Z85">
        <v>0</v>
      </c>
      <c r="AA85">
        <v>0</v>
      </c>
      <c r="AB85" s="67"/>
      <c r="AL85" s="67"/>
      <c r="AV85" s="67"/>
      <c r="BT85" s="67"/>
      <c r="EI85" s="67"/>
      <c r="EL85" t="s">
        <v>423</v>
      </c>
      <c r="EP85" t="s">
        <v>4200</v>
      </c>
      <c r="ET85">
        <v>1</v>
      </c>
      <c r="FH85" s="67"/>
      <c r="GL85" s="67"/>
      <c r="HN85" s="67"/>
      <c r="IO85" s="67"/>
      <c r="JI85" t="s">
        <v>2273</v>
      </c>
      <c r="JJ85">
        <v>0</v>
      </c>
      <c r="JK85">
        <v>0</v>
      </c>
      <c r="JL85">
        <v>0</v>
      </c>
      <c r="JM85">
        <v>0</v>
      </c>
      <c r="JN85">
        <v>1</v>
      </c>
      <c r="JO85">
        <v>0</v>
      </c>
      <c r="JP85">
        <v>0</v>
      </c>
      <c r="JW85" t="s">
        <v>2258</v>
      </c>
      <c r="JX85">
        <v>1</v>
      </c>
      <c r="JY85">
        <v>0</v>
      </c>
      <c r="JZ85">
        <v>0</v>
      </c>
      <c r="KA85">
        <v>1</v>
      </c>
      <c r="KB85" s="67"/>
      <c r="LK85" s="67"/>
      <c r="LL85" t="s">
        <v>320</v>
      </c>
      <c r="LM85">
        <v>0</v>
      </c>
      <c r="LN85">
        <v>0</v>
      </c>
      <c r="LO85">
        <v>0</v>
      </c>
      <c r="LP85">
        <v>0</v>
      </c>
      <c r="LQ85">
        <v>0</v>
      </c>
      <c r="LR85">
        <v>0</v>
      </c>
      <c r="LS85">
        <v>0</v>
      </c>
      <c r="LT85">
        <v>0</v>
      </c>
      <c r="LW85">
        <v>0</v>
      </c>
      <c r="LX85">
        <v>1</v>
      </c>
      <c r="ML85" t="s">
        <v>327</v>
      </c>
      <c r="MM85" t="s">
        <v>355</v>
      </c>
      <c r="MN85">
        <v>0</v>
      </c>
      <c r="MO85">
        <v>0</v>
      </c>
      <c r="MP85">
        <v>0</v>
      </c>
      <c r="MQ85">
        <v>0</v>
      </c>
      <c r="MR85">
        <v>0</v>
      </c>
      <c r="MS85">
        <v>0</v>
      </c>
      <c r="MT85">
        <v>0</v>
      </c>
      <c r="NC85" t="s">
        <v>489</v>
      </c>
      <c r="ND85">
        <v>0</v>
      </c>
      <c r="NE85">
        <v>0</v>
      </c>
      <c r="NF85">
        <v>0</v>
      </c>
      <c r="NG85">
        <v>0</v>
      </c>
      <c r="NH85">
        <v>0</v>
      </c>
      <c r="NI85">
        <v>1</v>
      </c>
      <c r="NJ85">
        <v>0</v>
      </c>
      <c r="NK85">
        <v>0</v>
      </c>
      <c r="NL85">
        <v>0</v>
      </c>
      <c r="NM85">
        <v>0</v>
      </c>
      <c r="NN85">
        <v>0</v>
      </c>
      <c r="NP85">
        <v>0</v>
      </c>
      <c r="NQ85" s="67"/>
      <c r="NR85" t="s">
        <v>327</v>
      </c>
      <c r="NY85" t="s">
        <v>327</v>
      </c>
      <c r="NZ85" t="s">
        <v>327</v>
      </c>
      <c r="OB85">
        <v>0</v>
      </c>
      <c r="OC85">
        <v>0</v>
      </c>
      <c r="OD85">
        <v>0</v>
      </c>
      <c r="OF85">
        <v>0</v>
      </c>
      <c r="OG85">
        <v>0</v>
      </c>
      <c r="OH85" s="67"/>
      <c r="OI85" t="s">
        <v>4423</v>
      </c>
      <c r="OJ85">
        <v>0</v>
      </c>
      <c r="OK85">
        <v>0</v>
      </c>
      <c r="OL85">
        <v>1</v>
      </c>
      <c r="OM85">
        <v>0</v>
      </c>
      <c r="ON85">
        <v>0</v>
      </c>
      <c r="OO85">
        <v>0</v>
      </c>
      <c r="OP85">
        <v>0</v>
      </c>
      <c r="OQ85">
        <v>0</v>
      </c>
      <c r="OR85">
        <v>1</v>
      </c>
      <c r="OS85">
        <v>0</v>
      </c>
      <c r="OT85">
        <v>0</v>
      </c>
      <c r="OU85" t="s">
        <v>4456</v>
      </c>
      <c r="PE85">
        <v>1</v>
      </c>
      <c r="PF85">
        <v>1</v>
      </c>
    </row>
    <row r="86" spans="1:446" x14ac:dyDescent="0.25">
      <c r="A86" t="s">
        <v>1980</v>
      </c>
      <c r="C86" t="s">
        <v>441</v>
      </c>
      <c r="D86" s="68" t="s">
        <v>681</v>
      </c>
      <c r="E86" t="s">
        <v>310</v>
      </c>
      <c r="F86" t="s">
        <v>382</v>
      </c>
      <c r="G86" t="s">
        <v>316</v>
      </c>
      <c r="H86" t="s">
        <v>617</v>
      </c>
      <c r="I86" t="s">
        <v>4585</v>
      </c>
      <c r="J86">
        <v>0</v>
      </c>
      <c r="K86">
        <v>0</v>
      </c>
      <c r="L86" t="s">
        <v>318</v>
      </c>
      <c r="M86">
        <v>1</v>
      </c>
      <c r="N86">
        <v>0</v>
      </c>
      <c r="O86">
        <v>0</v>
      </c>
      <c r="P86">
        <v>0</v>
      </c>
      <c r="Q86" s="67"/>
      <c r="R86" t="s">
        <v>318</v>
      </c>
      <c r="S86">
        <v>1</v>
      </c>
      <c r="T86">
        <v>0</v>
      </c>
      <c r="U86">
        <v>0</v>
      </c>
      <c r="V86">
        <v>0</v>
      </c>
      <c r="W86" t="s">
        <v>402</v>
      </c>
      <c r="X86">
        <v>1</v>
      </c>
      <c r="Y86">
        <v>1</v>
      </c>
      <c r="Z86">
        <v>0</v>
      </c>
      <c r="AA86">
        <v>0</v>
      </c>
      <c r="AB86" s="67"/>
      <c r="AL86" s="67"/>
      <c r="AV86" s="67"/>
      <c r="BT86" s="67"/>
      <c r="EI86" s="67"/>
      <c r="EL86" t="s">
        <v>423</v>
      </c>
      <c r="EP86" t="s">
        <v>4271</v>
      </c>
      <c r="EV86">
        <v>1</v>
      </c>
      <c r="EY86">
        <v>1</v>
      </c>
      <c r="FH86" s="67"/>
      <c r="GL86" s="67"/>
      <c r="HN86" s="67"/>
      <c r="IO86" s="67"/>
      <c r="JI86" t="s">
        <v>355</v>
      </c>
      <c r="JJ86">
        <v>0</v>
      </c>
      <c r="JK86">
        <v>0</v>
      </c>
      <c r="JL86">
        <v>0</v>
      </c>
      <c r="JM86">
        <v>0</v>
      </c>
      <c r="JN86">
        <v>0</v>
      </c>
      <c r="JO86">
        <v>0</v>
      </c>
      <c r="JP86">
        <v>1</v>
      </c>
      <c r="JW86" t="s">
        <v>325</v>
      </c>
      <c r="JX86">
        <v>1</v>
      </c>
      <c r="JY86">
        <v>0</v>
      </c>
      <c r="JZ86">
        <v>0</v>
      </c>
      <c r="KA86">
        <v>0</v>
      </c>
      <c r="KB86" s="67"/>
      <c r="LK86" s="67"/>
      <c r="LL86" t="s">
        <v>2259</v>
      </c>
      <c r="LM86">
        <v>0</v>
      </c>
      <c r="LN86">
        <v>0</v>
      </c>
      <c r="LO86">
        <v>0</v>
      </c>
      <c r="LP86">
        <v>0</v>
      </c>
      <c r="LQ86">
        <v>1</v>
      </c>
      <c r="LR86">
        <v>0</v>
      </c>
      <c r="LS86">
        <v>0</v>
      </c>
      <c r="LT86">
        <v>0</v>
      </c>
      <c r="LX86">
        <v>0</v>
      </c>
      <c r="ML86" t="s">
        <v>327</v>
      </c>
      <c r="MM86" t="s">
        <v>318</v>
      </c>
      <c r="MN86">
        <v>0</v>
      </c>
      <c r="MO86">
        <v>0</v>
      </c>
      <c r="MP86">
        <v>0</v>
      </c>
      <c r="MQ86">
        <v>0</v>
      </c>
      <c r="MR86">
        <v>0</v>
      </c>
      <c r="MS86">
        <v>1</v>
      </c>
      <c r="MT86">
        <v>0</v>
      </c>
      <c r="NC86" t="s">
        <v>355</v>
      </c>
      <c r="ND86">
        <v>0</v>
      </c>
      <c r="NE86">
        <v>0</v>
      </c>
      <c r="NF86">
        <v>0</v>
      </c>
      <c r="NG86">
        <v>0</v>
      </c>
      <c r="NH86">
        <v>0</v>
      </c>
      <c r="NI86">
        <v>0</v>
      </c>
      <c r="NJ86">
        <v>0</v>
      </c>
      <c r="NK86">
        <v>0</v>
      </c>
      <c r="NL86">
        <v>0</v>
      </c>
      <c r="NM86">
        <v>0</v>
      </c>
      <c r="NN86">
        <v>0</v>
      </c>
      <c r="NP86">
        <v>0</v>
      </c>
      <c r="NQ86" s="67"/>
      <c r="NR86" t="s">
        <v>327</v>
      </c>
      <c r="NY86" t="s">
        <v>327</v>
      </c>
      <c r="NZ86" t="s">
        <v>327</v>
      </c>
      <c r="OA86" t="s">
        <v>598</v>
      </c>
      <c r="OB86">
        <v>0</v>
      </c>
      <c r="OC86">
        <v>0</v>
      </c>
      <c r="OD86">
        <v>1</v>
      </c>
      <c r="OF86">
        <v>0</v>
      </c>
      <c r="OG86">
        <v>0</v>
      </c>
      <c r="OH86" s="67"/>
      <c r="OI86" t="s">
        <v>2260</v>
      </c>
      <c r="OJ86">
        <v>0</v>
      </c>
      <c r="OK86">
        <v>0</v>
      </c>
      <c r="OL86">
        <v>0</v>
      </c>
      <c r="OM86">
        <v>1</v>
      </c>
      <c r="ON86">
        <v>0</v>
      </c>
      <c r="OO86">
        <v>1</v>
      </c>
      <c r="OP86">
        <v>1</v>
      </c>
      <c r="OQ86">
        <v>0</v>
      </c>
      <c r="OS86">
        <v>0</v>
      </c>
      <c r="OT86">
        <v>0</v>
      </c>
      <c r="OU86" t="s">
        <v>4457</v>
      </c>
      <c r="PB86">
        <v>1</v>
      </c>
      <c r="PE86">
        <v>1</v>
      </c>
      <c r="PM86" t="s">
        <v>4525</v>
      </c>
      <c r="QB86">
        <v>1</v>
      </c>
      <c r="QC86">
        <v>1</v>
      </c>
    </row>
    <row r="87" spans="1:446" x14ac:dyDescent="0.25">
      <c r="A87" t="s">
        <v>1980</v>
      </c>
      <c r="C87" t="s">
        <v>441</v>
      </c>
      <c r="D87" s="69" t="s">
        <v>314</v>
      </c>
      <c r="E87" t="s">
        <v>310</v>
      </c>
      <c r="F87" t="s">
        <v>382</v>
      </c>
      <c r="G87" t="s">
        <v>316</v>
      </c>
      <c r="H87" t="s">
        <v>531</v>
      </c>
      <c r="I87" t="s">
        <v>4586</v>
      </c>
      <c r="J87">
        <v>0</v>
      </c>
      <c r="K87">
        <v>4</v>
      </c>
      <c r="L87" t="s">
        <v>318</v>
      </c>
      <c r="M87">
        <v>1</v>
      </c>
      <c r="N87">
        <v>0</v>
      </c>
      <c r="O87">
        <v>0</v>
      </c>
      <c r="P87">
        <v>0</v>
      </c>
      <c r="Q87" s="67"/>
      <c r="R87" t="s">
        <v>402</v>
      </c>
      <c r="S87">
        <v>0</v>
      </c>
      <c r="T87">
        <v>1</v>
      </c>
      <c r="U87">
        <v>1</v>
      </c>
      <c r="V87">
        <v>0</v>
      </c>
      <c r="AB87" s="67"/>
      <c r="AC87" t="s">
        <v>339</v>
      </c>
      <c r="AD87">
        <v>1</v>
      </c>
      <c r="AE87">
        <v>0</v>
      </c>
      <c r="AF87">
        <v>0</v>
      </c>
      <c r="AG87">
        <v>0</v>
      </c>
      <c r="AH87">
        <v>0</v>
      </c>
      <c r="AI87">
        <v>0</v>
      </c>
      <c r="AJ87" t="s">
        <v>480</v>
      </c>
      <c r="AK87" t="s">
        <v>327</v>
      </c>
      <c r="AL87" s="67"/>
      <c r="AM87" t="s">
        <v>339</v>
      </c>
      <c r="AN87">
        <v>1</v>
      </c>
      <c r="AO87">
        <v>0</v>
      </c>
      <c r="AP87">
        <v>0</v>
      </c>
      <c r="AQ87">
        <v>0</v>
      </c>
      <c r="AR87">
        <v>0</v>
      </c>
      <c r="AS87">
        <v>0</v>
      </c>
      <c r="AT87" t="s">
        <v>480</v>
      </c>
      <c r="AU87" t="s">
        <v>327</v>
      </c>
      <c r="AV87" s="67"/>
      <c r="BT87" s="67"/>
      <c r="BU87" t="s">
        <v>342</v>
      </c>
      <c r="BV87">
        <v>1</v>
      </c>
      <c r="BW87">
        <v>1</v>
      </c>
      <c r="BX87">
        <v>0</v>
      </c>
      <c r="BY87">
        <v>0</v>
      </c>
      <c r="BZ87">
        <v>0</v>
      </c>
      <c r="CA87">
        <v>0</v>
      </c>
      <c r="CB87">
        <v>0</v>
      </c>
      <c r="CC87">
        <v>0</v>
      </c>
      <c r="CD87">
        <v>0</v>
      </c>
      <c r="CE87">
        <v>0</v>
      </c>
      <c r="CF87">
        <v>0</v>
      </c>
      <c r="CG87">
        <v>0</v>
      </c>
      <c r="CH87">
        <v>0</v>
      </c>
      <c r="CI87">
        <v>0</v>
      </c>
      <c r="CJ87">
        <v>0</v>
      </c>
      <c r="CK87" t="s">
        <v>318</v>
      </c>
      <c r="CL87">
        <v>1</v>
      </c>
      <c r="CM87">
        <v>0</v>
      </c>
      <c r="CN87">
        <v>0</v>
      </c>
      <c r="CO87">
        <v>0</v>
      </c>
      <c r="CP87">
        <v>0</v>
      </c>
      <c r="CQ87" t="s">
        <v>642</v>
      </c>
      <c r="CR87">
        <v>1</v>
      </c>
      <c r="CS87">
        <v>0</v>
      </c>
      <c r="CT87">
        <v>0</v>
      </c>
      <c r="CU87">
        <v>0</v>
      </c>
      <c r="CV87">
        <v>0</v>
      </c>
      <c r="CW87">
        <v>1</v>
      </c>
      <c r="CX87">
        <v>0</v>
      </c>
      <c r="CY87">
        <v>0</v>
      </c>
      <c r="CZ87">
        <v>0</v>
      </c>
      <c r="DA87">
        <v>0</v>
      </c>
      <c r="DB87">
        <v>0</v>
      </c>
      <c r="DC87">
        <v>0</v>
      </c>
      <c r="DD87">
        <v>0</v>
      </c>
      <c r="DE87">
        <v>0</v>
      </c>
      <c r="DF87">
        <v>0</v>
      </c>
      <c r="DG87" t="s">
        <v>318</v>
      </c>
      <c r="DH87">
        <v>1</v>
      </c>
      <c r="DI87">
        <v>0</v>
      </c>
      <c r="DJ87">
        <v>0</v>
      </c>
      <c r="DK87">
        <v>0</v>
      </c>
      <c r="DL87">
        <v>0</v>
      </c>
      <c r="EI87" s="67"/>
      <c r="EJ87" t="s">
        <v>344</v>
      </c>
      <c r="EK87" t="s">
        <v>345</v>
      </c>
      <c r="EL87" t="s">
        <v>423</v>
      </c>
      <c r="EM87" t="s">
        <v>585</v>
      </c>
      <c r="EP87" t="s">
        <v>4276</v>
      </c>
      <c r="ET87">
        <v>1</v>
      </c>
      <c r="EU87">
        <v>1</v>
      </c>
      <c r="FH87" s="67"/>
      <c r="FI87" t="s">
        <v>4209</v>
      </c>
      <c r="FJ87">
        <v>0</v>
      </c>
      <c r="FK87">
        <v>0</v>
      </c>
      <c r="FL87">
        <v>0</v>
      </c>
      <c r="FM87">
        <v>0</v>
      </c>
      <c r="FN87">
        <v>0</v>
      </c>
      <c r="FO87">
        <v>0</v>
      </c>
      <c r="FP87">
        <v>1</v>
      </c>
      <c r="FQ87">
        <v>0</v>
      </c>
      <c r="FR87">
        <v>0</v>
      </c>
      <c r="FS87" t="s">
        <v>4224</v>
      </c>
      <c r="FT87">
        <v>0</v>
      </c>
      <c r="FU87">
        <v>0</v>
      </c>
      <c r="FV87">
        <v>0</v>
      </c>
      <c r="FW87">
        <v>0</v>
      </c>
      <c r="FX87">
        <v>0</v>
      </c>
      <c r="FY87">
        <v>0</v>
      </c>
      <c r="FZ87">
        <v>0</v>
      </c>
      <c r="GA87">
        <v>0</v>
      </c>
      <c r="GB87">
        <v>0</v>
      </c>
      <c r="GC87">
        <v>0</v>
      </c>
      <c r="GD87">
        <v>0</v>
      </c>
      <c r="GE87">
        <v>0</v>
      </c>
      <c r="GF87">
        <v>1</v>
      </c>
      <c r="GG87">
        <v>0</v>
      </c>
      <c r="GH87">
        <v>0</v>
      </c>
      <c r="GI87" t="s">
        <v>355</v>
      </c>
      <c r="GK87" t="s">
        <v>352</v>
      </c>
      <c r="GL87" s="67"/>
      <c r="GM87" t="s">
        <v>448</v>
      </c>
      <c r="GN87">
        <v>0</v>
      </c>
      <c r="GO87">
        <v>1</v>
      </c>
      <c r="GP87">
        <v>0</v>
      </c>
      <c r="GQ87">
        <v>0</v>
      </c>
      <c r="GR87">
        <v>0</v>
      </c>
      <c r="GS87">
        <v>0</v>
      </c>
      <c r="GT87">
        <v>0</v>
      </c>
      <c r="GU87">
        <v>0</v>
      </c>
      <c r="GV87" t="s">
        <v>2261</v>
      </c>
      <c r="GW87">
        <v>1</v>
      </c>
      <c r="GX87">
        <v>0</v>
      </c>
      <c r="GY87">
        <v>1</v>
      </c>
      <c r="GZ87">
        <v>1</v>
      </c>
      <c r="HA87">
        <v>0</v>
      </c>
      <c r="HB87">
        <v>0</v>
      </c>
      <c r="HC87">
        <v>0</v>
      </c>
      <c r="HD87">
        <v>0</v>
      </c>
      <c r="HE87">
        <v>1</v>
      </c>
      <c r="HF87">
        <v>0</v>
      </c>
      <c r="HG87">
        <v>0</v>
      </c>
      <c r="HH87">
        <v>1</v>
      </c>
      <c r="HJ87">
        <v>0</v>
      </c>
      <c r="HK87" t="s">
        <v>427</v>
      </c>
      <c r="HL87" t="s">
        <v>447</v>
      </c>
      <c r="HM87" t="s">
        <v>408</v>
      </c>
      <c r="HN87" s="67"/>
      <c r="IO87" s="67"/>
      <c r="IP87" t="s">
        <v>2271</v>
      </c>
      <c r="IQ87">
        <v>1</v>
      </c>
      <c r="IU87" t="s">
        <v>355</v>
      </c>
      <c r="JA87">
        <v>1</v>
      </c>
      <c r="JI87" t="s">
        <v>433</v>
      </c>
      <c r="JJ87">
        <v>1</v>
      </c>
      <c r="JK87">
        <v>0</v>
      </c>
      <c r="JL87">
        <v>0</v>
      </c>
      <c r="JM87">
        <v>0</v>
      </c>
      <c r="JN87">
        <v>0</v>
      </c>
      <c r="JO87">
        <v>0</v>
      </c>
      <c r="JP87">
        <v>0</v>
      </c>
      <c r="JQ87" t="s">
        <v>355</v>
      </c>
      <c r="JR87">
        <v>0</v>
      </c>
      <c r="JS87">
        <v>0</v>
      </c>
      <c r="JU87">
        <v>0</v>
      </c>
      <c r="JV87">
        <v>1</v>
      </c>
      <c r="JW87" t="s">
        <v>325</v>
      </c>
      <c r="JX87">
        <v>1</v>
      </c>
      <c r="JY87">
        <v>0</v>
      </c>
      <c r="JZ87">
        <v>0</v>
      </c>
      <c r="KA87">
        <v>0</v>
      </c>
      <c r="KB87" s="67"/>
      <c r="KC87" t="s">
        <v>4365</v>
      </c>
      <c r="KD87">
        <v>0</v>
      </c>
      <c r="KE87">
        <v>0</v>
      </c>
      <c r="KF87">
        <v>0</v>
      </c>
      <c r="KG87">
        <v>1</v>
      </c>
      <c r="KH87">
        <v>0</v>
      </c>
      <c r="KI87">
        <v>0</v>
      </c>
      <c r="KJ87">
        <v>0</v>
      </c>
      <c r="KK87">
        <v>0</v>
      </c>
      <c r="KL87">
        <v>1</v>
      </c>
      <c r="KM87">
        <v>0</v>
      </c>
      <c r="KN87" t="s">
        <v>310</v>
      </c>
      <c r="KO87" t="s">
        <v>355</v>
      </c>
      <c r="KP87">
        <v>0</v>
      </c>
      <c r="KQ87">
        <v>0</v>
      </c>
      <c r="KR87">
        <v>0</v>
      </c>
      <c r="KS87">
        <v>0</v>
      </c>
      <c r="KT87">
        <v>0</v>
      </c>
      <c r="KW87">
        <v>0</v>
      </c>
      <c r="KX87">
        <v>1</v>
      </c>
      <c r="KY87" t="s">
        <v>310</v>
      </c>
      <c r="KZ87" t="s">
        <v>320</v>
      </c>
      <c r="LA87">
        <v>0</v>
      </c>
      <c r="LB87">
        <v>0</v>
      </c>
      <c r="LC87">
        <v>0</v>
      </c>
      <c r="LD87">
        <v>0</v>
      </c>
      <c r="LE87">
        <v>0</v>
      </c>
      <c r="LF87">
        <v>0</v>
      </c>
      <c r="LG87">
        <v>0</v>
      </c>
      <c r="LH87">
        <v>0</v>
      </c>
      <c r="LI87">
        <v>1</v>
      </c>
      <c r="LJ87">
        <v>0</v>
      </c>
      <c r="LK87" s="67"/>
      <c r="NC87" t="s">
        <v>626</v>
      </c>
      <c r="ND87">
        <v>0</v>
      </c>
      <c r="NE87">
        <v>0</v>
      </c>
      <c r="NF87">
        <v>1</v>
      </c>
      <c r="NG87">
        <v>1</v>
      </c>
      <c r="NH87">
        <v>0</v>
      </c>
      <c r="NI87">
        <v>0</v>
      </c>
      <c r="NJ87">
        <v>0</v>
      </c>
      <c r="NK87">
        <v>0</v>
      </c>
      <c r="NL87">
        <v>0</v>
      </c>
      <c r="NM87">
        <v>0</v>
      </c>
      <c r="NN87">
        <v>0</v>
      </c>
      <c r="NP87">
        <v>0</v>
      </c>
      <c r="NQ87" s="67"/>
      <c r="NR87" t="s">
        <v>327</v>
      </c>
      <c r="NY87" t="s">
        <v>327</v>
      </c>
      <c r="NZ87" t="s">
        <v>327</v>
      </c>
      <c r="OA87" t="s">
        <v>355</v>
      </c>
      <c r="OB87">
        <v>0</v>
      </c>
      <c r="OC87">
        <v>0</v>
      </c>
      <c r="OD87">
        <v>0</v>
      </c>
      <c r="OF87">
        <v>0</v>
      </c>
      <c r="OG87">
        <v>1</v>
      </c>
      <c r="OH87" s="67"/>
      <c r="OI87" t="s">
        <v>471</v>
      </c>
      <c r="OJ87">
        <v>1</v>
      </c>
      <c r="OK87">
        <v>0</v>
      </c>
      <c r="OL87">
        <v>1</v>
      </c>
      <c r="OM87">
        <v>0</v>
      </c>
      <c r="ON87">
        <v>0</v>
      </c>
      <c r="OO87">
        <v>0</v>
      </c>
      <c r="OP87">
        <v>0</v>
      </c>
      <c r="OQ87">
        <v>0</v>
      </c>
      <c r="OS87">
        <v>0</v>
      </c>
      <c r="OT87">
        <v>0</v>
      </c>
      <c r="OU87" t="s">
        <v>4424</v>
      </c>
      <c r="OX87">
        <v>1</v>
      </c>
      <c r="PM87" t="s">
        <v>355</v>
      </c>
      <c r="QD87">
        <v>1</v>
      </c>
    </row>
    <row r="88" spans="1:446" x14ac:dyDescent="0.25">
      <c r="A88" t="s">
        <v>1980</v>
      </c>
      <c r="C88" t="s">
        <v>313</v>
      </c>
      <c r="D88" s="69" t="s">
        <v>314</v>
      </c>
      <c r="E88" t="s">
        <v>310</v>
      </c>
      <c r="F88" t="s">
        <v>382</v>
      </c>
      <c r="G88" t="s">
        <v>316</v>
      </c>
      <c r="H88" t="s">
        <v>531</v>
      </c>
      <c r="I88" t="s">
        <v>4585</v>
      </c>
      <c r="J88">
        <v>0</v>
      </c>
      <c r="K88">
        <v>2</v>
      </c>
      <c r="L88" t="s">
        <v>318</v>
      </c>
      <c r="M88">
        <v>1</v>
      </c>
      <c r="N88">
        <v>0</v>
      </c>
      <c r="O88">
        <v>0</v>
      </c>
      <c r="P88">
        <v>0</v>
      </c>
      <c r="Q88" s="67"/>
      <c r="R88" t="s">
        <v>582</v>
      </c>
      <c r="S88">
        <v>0</v>
      </c>
      <c r="T88">
        <v>0</v>
      </c>
      <c r="U88">
        <v>1</v>
      </c>
      <c r="V88">
        <v>0</v>
      </c>
      <c r="AB88" s="67"/>
      <c r="AL88" s="67"/>
      <c r="AM88" t="s">
        <v>339</v>
      </c>
      <c r="AN88">
        <v>1</v>
      </c>
      <c r="AO88">
        <v>0</v>
      </c>
      <c r="AP88">
        <v>0</v>
      </c>
      <c r="AQ88">
        <v>0</v>
      </c>
      <c r="AR88">
        <v>0</v>
      </c>
      <c r="AS88">
        <v>0</v>
      </c>
      <c r="AT88" t="s">
        <v>480</v>
      </c>
      <c r="AU88" t="s">
        <v>327</v>
      </c>
      <c r="AV88" s="67"/>
      <c r="BT88" s="67"/>
      <c r="CQ88" t="s">
        <v>692</v>
      </c>
      <c r="CR88">
        <v>1</v>
      </c>
      <c r="CS88">
        <v>0</v>
      </c>
      <c r="CT88">
        <v>0</v>
      </c>
      <c r="CU88">
        <v>1</v>
      </c>
      <c r="CV88">
        <v>0</v>
      </c>
      <c r="CW88">
        <v>0</v>
      </c>
      <c r="CX88">
        <v>0</v>
      </c>
      <c r="CY88">
        <v>0</v>
      </c>
      <c r="CZ88">
        <v>0</v>
      </c>
      <c r="DA88">
        <v>0</v>
      </c>
      <c r="DB88">
        <v>0</v>
      </c>
      <c r="DC88">
        <v>0</v>
      </c>
      <c r="DD88">
        <v>0</v>
      </c>
      <c r="DE88">
        <v>0</v>
      </c>
      <c r="DF88">
        <v>0</v>
      </c>
      <c r="DG88" t="s">
        <v>318</v>
      </c>
      <c r="DH88">
        <v>1</v>
      </c>
      <c r="DI88">
        <v>0</v>
      </c>
      <c r="DJ88">
        <v>0</v>
      </c>
      <c r="DK88">
        <v>0</v>
      </c>
      <c r="DL88">
        <v>0</v>
      </c>
      <c r="EI88" s="67"/>
      <c r="EL88" t="s">
        <v>320</v>
      </c>
      <c r="EM88" t="s">
        <v>585</v>
      </c>
      <c r="EP88" t="s">
        <v>4272</v>
      </c>
      <c r="ER88">
        <v>1</v>
      </c>
      <c r="EV88">
        <v>1</v>
      </c>
      <c r="EW88">
        <v>1</v>
      </c>
      <c r="FH88" s="67"/>
      <c r="GL88" s="67"/>
      <c r="GM88" t="s">
        <v>448</v>
      </c>
      <c r="GN88">
        <v>0</v>
      </c>
      <c r="GO88">
        <v>1</v>
      </c>
      <c r="GP88">
        <v>0</v>
      </c>
      <c r="GQ88">
        <v>0</v>
      </c>
      <c r="GR88">
        <v>0</v>
      </c>
      <c r="GS88">
        <v>0</v>
      </c>
      <c r="GT88">
        <v>0</v>
      </c>
      <c r="GU88">
        <v>0</v>
      </c>
      <c r="GV88" t="s">
        <v>2262</v>
      </c>
      <c r="GW88">
        <v>1</v>
      </c>
      <c r="GX88">
        <v>0</v>
      </c>
      <c r="GY88">
        <v>1</v>
      </c>
      <c r="GZ88">
        <v>1</v>
      </c>
      <c r="HA88">
        <v>0</v>
      </c>
      <c r="HB88">
        <v>1</v>
      </c>
      <c r="HC88">
        <v>0</v>
      </c>
      <c r="HD88">
        <v>0</v>
      </c>
      <c r="HE88">
        <v>0</v>
      </c>
      <c r="HF88">
        <v>0</v>
      </c>
      <c r="HG88">
        <v>0</v>
      </c>
      <c r="HH88">
        <v>0</v>
      </c>
      <c r="HJ88">
        <v>1</v>
      </c>
      <c r="HK88" t="s">
        <v>411</v>
      </c>
      <c r="HL88" t="s">
        <v>351</v>
      </c>
      <c r="HM88" t="s">
        <v>408</v>
      </c>
      <c r="HN88" s="67"/>
      <c r="IO88" s="67"/>
      <c r="IU88" t="s">
        <v>4355</v>
      </c>
      <c r="IW88">
        <v>1</v>
      </c>
      <c r="IX88">
        <v>1</v>
      </c>
      <c r="JI88" t="s">
        <v>433</v>
      </c>
      <c r="JJ88">
        <v>1</v>
      </c>
      <c r="JK88">
        <v>0</v>
      </c>
      <c r="JL88">
        <v>0</v>
      </c>
      <c r="JM88">
        <v>0</v>
      </c>
      <c r="JN88">
        <v>0</v>
      </c>
      <c r="JO88">
        <v>0</v>
      </c>
      <c r="JP88">
        <v>0</v>
      </c>
      <c r="JQ88" t="s">
        <v>324</v>
      </c>
      <c r="JR88">
        <v>0</v>
      </c>
      <c r="JS88">
        <v>1</v>
      </c>
      <c r="JU88">
        <v>0</v>
      </c>
      <c r="JV88">
        <v>0</v>
      </c>
      <c r="JW88" t="s">
        <v>2258</v>
      </c>
      <c r="JX88">
        <v>1</v>
      </c>
      <c r="JY88">
        <v>0</v>
      </c>
      <c r="JZ88">
        <v>0</v>
      </c>
      <c r="KA88">
        <v>1</v>
      </c>
      <c r="KB88" s="67"/>
      <c r="KC88" t="s">
        <v>413</v>
      </c>
      <c r="KD88">
        <v>0</v>
      </c>
      <c r="KE88">
        <v>0</v>
      </c>
      <c r="KF88">
        <v>1</v>
      </c>
      <c r="KG88">
        <v>0</v>
      </c>
      <c r="KH88">
        <v>0</v>
      </c>
      <c r="KI88">
        <v>0</v>
      </c>
      <c r="KJ88">
        <v>0</v>
      </c>
      <c r="KK88">
        <v>0</v>
      </c>
      <c r="KL88">
        <v>0</v>
      </c>
      <c r="KM88">
        <v>0</v>
      </c>
      <c r="KN88" t="s">
        <v>310</v>
      </c>
      <c r="KO88" t="s">
        <v>4373</v>
      </c>
      <c r="KP88">
        <v>0</v>
      </c>
      <c r="KQ88">
        <v>0</v>
      </c>
      <c r="KR88">
        <v>0</v>
      </c>
      <c r="KS88">
        <v>0</v>
      </c>
      <c r="KT88">
        <v>0</v>
      </c>
      <c r="KU88">
        <v>0</v>
      </c>
      <c r="KV88">
        <v>1</v>
      </c>
      <c r="KW88">
        <v>0</v>
      </c>
      <c r="KX88">
        <v>0</v>
      </c>
      <c r="KY88" t="s">
        <v>310</v>
      </c>
      <c r="KZ88" t="s">
        <v>358</v>
      </c>
      <c r="LA88">
        <v>1</v>
      </c>
      <c r="LB88">
        <v>0</v>
      </c>
      <c r="LC88">
        <v>0</v>
      </c>
      <c r="LD88">
        <v>0</v>
      </c>
      <c r="LE88">
        <v>0</v>
      </c>
      <c r="LF88">
        <v>0</v>
      </c>
      <c r="LI88">
        <v>0</v>
      </c>
      <c r="LJ88">
        <v>0</v>
      </c>
      <c r="LK88" s="67"/>
      <c r="NC88" t="s">
        <v>355</v>
      </c>
      <c r="ND88">
        <v>0</v>
      </c>
      <c r="NE88">
        <v>0</v>
      </c>
      <c r="NF88">
        <v>0</v>
      </c>
      <c r="NG88">
        <v>0</v>
      </c>
      <c r="NH88">
        <v>0</v>
      </c>
      <c r="NI88">
        <v>0</v>
      </c>
      <c r="NJ88">
        <v>0</v>
      </c>
      <c r="NK88">
        <v>0</v>
      </c>
      <c r="NL88">
        <v>0</v>
      </c>
      <c r="NM88">
        <v>0</v>
      </c>
      <c r="NN88">
        <v>0</v>
      </c>
      <c r="NP88">
        <v>0</v>
      </c>
      <c r="NQ88" s="67"/>
      <c r="NR88" t="s">
        <v>327</v>
      </c>
      <c r="NY88" t="s">
        <v>327</v>
      </c>
      <c r="NZ88" t="s">
        <v>327</v>
      </c>
      <c r="OA88" t="s">
        <v>355</v>
      </c>
      <c r="OB88">
        <v>0</v>
      </c>
      <c r="OC88">
        <v>0</v>
      </c>
      <c r="OD88">
        <v>0</v>
      </c>
      <c r="OF88">
        <v>0</v>
      </c>
      <c r="OG88">
        <v>1</v>
      </c>
      <c r="OH88" s="67"/>
      <c r="OI88" t="s">
        <v>2263</v>
      </c>
      <c r="OJ88">
        <v>1</v>
      </c>
      <c r="OK88">
        <v>1</v>
      </c>
      <c r="OL88">
        <v>1</v>
      </c>
      <c r="OM88">
        <v>0</v>
      </c>
      <c r="ON88">
        <v>0</v>
      </c>
      <c r="OO88">
        <v>0</v>
      </c>
      <c r="OP88">
        <v>0</v>
      </c>
      <c r="OQ88">
        <v>0</v>
      </c>
      <c r="OS88">
        <v>0</v>
      </c>
      <c r="OT88">
        <v>0</v>
      </c>
      <c r="OU88" t="s">
        <v>355</v>
      </c>
      <c r="PL88">
        <v>1</v>
      </c>
    </row>
    <row r="89" spans="1:446" x14ac:dyDescent="0.25">
      <c r="A89" t="s">
        <v>312</v>
      </c>
      <c r="C89" t="s">
        <v>441</v>
      </c>
      <c r="D89" s="68" t="s">
        <v>681</v>
      </c>
      <c r="E89" t="s">
        <v>310</v>
      </c>
      <c r="F89" t="s">
        <v>517</v>
      </c>
      <c r="G89" t="s">
        <v>442</v>
      </c>
      <c r="H89" t="s">
        <v>317</v>
      </c>
      <c r="I89" t="s">
        <v>4585</v>
      </c>
      <c r="J89">
        <v>0</v>
      </c>
      <c r="K89">
        <v>2</v>
      </c>
      <c r="L89" t="s">
        <v>318</v>
      </c>
      <c r="M89">
        <v>1</v>
      </c>
      <c r="N89">
        <v>0</v>
      </c>
      <c r="O89">
        <v>0</v>
      </c>
      <c r="P89">
        <v>0</v>
      </c>
      <c r="Q89" s="67"/>
      <c r="R89" t="s">
        <v>318</v>
      </c>
      <c r="S89">
        <v>1</v>
      </c>
      <c r="T89">
        <v>0</v>
      </c>
      <c r="U89">
        <v>0</v>
      </c>
      <c r="V89">
        <v>0</v>
      </c>
      <c r="W89" t="s">
        <v>495</v>
      </c>
      <c r="X89">
        <v>1</v>
      </c>
      <c r="Y89">
        <v>1</v>
      </c>
      <c r="Z89">
        <v>0</v>
      </c>
      <c r="AA89">
        <v>0</v>
      </c>
      <c r="AB89" s="67"/>
      <c r="AL89" s="67"/>
      <c r="AV89" s="67"/>
      <c r="BT89" s="67"/>
      <c r="EI89" s="67"/>
      <c r="EP89" t="s">
        <v>4254</v>
      </c>
      <c r="ER89">
        <v>1</v>
      </c>
      <c r="FH89" s="67"/>
      <c r="GL89" s="67"/>
      <c r="HN89" s="67"/>
      <c r="IO89" s="67"/>
      <c r="JI89" t="s">
        <v>2275</v>
      </c>
      <c r="JJ89">
        <v>1</v>
      </c>
      <c r="JK89">
        <v>1</v>
      </c>
      <c r="JL89">
        <v>0</v>
      </c>
      <c r="JM89">
        <v>0</v>
      </c>
      <c r="JN89">
        <v>0</v>
      </c>
      <c r="JO89">
        <v>0</v>
      </c>
      <c r="JP89">
        <v>0</v>
      </c>
      <c r="JW89" t="s">
        <v>371</v>
      </c>
      <c r="JX89">
        <v>0</v>
      </c>
      <c r="JY89">
        <v>1</v>
      </c>
      <c r="JZ89">
        <v>0</v>
      </c>
      <c r="KA89">
        <v>0</v>
      </c>
      <c r="KB89" s="67"/>
      <c r="LK89" s="67"/>
      <c r="LL89" t="s">
        <v>326</v>
      </c>
      <c r="LM89">
        <v>0</v>
      </c>
      <c r="LN89">
        <v>1</v>
      </c>
      <c r="LO89">
        <v>0</v>
      </c>
      <c r="LP89">
        <v>0</v>
      </c>
      <c r="LQ89">
        <v>0</v>
      </c>
      <c r="LR89">
        <v>0</v>
      </c>
      <c r="LS89">
        <v>0</v>
      </c>
      <c r="LT89">
        <v>0</v>
      </c>
      <c r="LX89">
        <v>0</v>
      </c>
      <c r="LY89" t="s">
        <v>2276</v>
      </c>
      <c r="LZ89">
        <v>0</v>
      </c>
      <c r="MA89">
        <v>0</v>
      </c>
      <c r="MB89">
        <v>0</v>
      </c>
      <c r="MC89">
        <v>0</v>
      </c>
      <c r="MD89">
        <v>0</v>
      </c>
      <c r="ME89">
        <v>0</v>
      </c>
      <c r="MF89">
        <v>0</v>
      </c>
      <c r="MG89">
        <v>0</v>
      </c>
      <c r="MH89">
        <v>1</v>
      </c>
      <c r="MI89">
        <v>0</v>
      </c>
      <c r="MJ89">
        <v>0</v>
      </c>
      <c r="MK89">
        <v>0</v>
      </c>
      <c r="ML89" t="s">
        <v>327</v>
      </c>
      <c r="MM89" t="s">
        <v>1219</v>
      </c>
      <c r="MN89">
        <v>0</v>
      </c>
      <c r="MO89">
        <v>0</v>
      </c>
      <c r="MP89">
        <v>0</v>
      </c>
      <c r="MQ89">
        <v>1</v>
      </c>
      <c r="MR89">
        <v>1</v>
      </c>
      <c r="MS89">
        <v>0</v>
      </c>
      <c r="MT89">
        <v>0</v>
      </c>
      <c r="MU89" t="s">
        <v>1219</v>
      </c>
      <c r="MV89">
        <v>0</v>
      </c>
      <c r="MW89">
        <v>0</v>
      </c>
      <c r="MX89">
        <v>0</v>
      </c>
      <c r="MY89">
        <v>1</v>
      </c>
      <c r="MZ89">
        <v>1</v>
      </c>
      <c r="NA89">
        <v>0</v>
      </c>
      <c r="NB89">
        <v>0</v>
      </c>
      <c r="NC89" t="s">
        <v>2281</v>
      </c>
      <c r="ND89">
        <v>0</v>
      </c>
      <c r="NE89">
        <v>0</v>
      </c>
      <c r="NF89">
        <v>0</v>
      </c>
      <c r="NG89">
        <v>0</v>
      </c>
      <c r="NH89">
        <v>1</v>
      </c>
      <c r="NI89">
        <v>0</v>
      </c>
      <c r="NJ89">
        <v>0</v>
      </c>
      <c r="NK89">
        <v>1</v>
      </c>
      <c r="NL89">
        <v>1</v>
      </c>
      <c r="NM89">
        <v>0</v>
      </c>
      <c r="NN89">
        <v>0</v>
      </c>
      <c r="NP89">
        <v>0</v>
      </c>
      <c r="NQ89" s="67"/>
      <c r="NR89" t="s">
        <v>310</v>
      </c>
      <c r="NS89" t="s">
        <v>2235</v>
      </c>
      <c r="NT89">
        <v>0</v>
      </c>
      <c r="NU89">
        <v>0</v>
      </c>
      <c r="NV89">
        <v>1</v>
      </c>
      <c r="NW89">
        <v>0</v>
      </c>
      <c r="NX89">
        <v>0</v>
      </c>
      <c r="NY89" t="s">
        <v>355</v>
      </c>
      <c r="NZ89" t="s">
        <v>327</v>
      </c>
      <c r="OA89" t="s">
        <v>598</v>
      </c>
      <c r="OB89">
        <v>0</v>
      </c>
      <c r="OC89">
        <v>0</v>
      </c>
      <c r="OD89">
        <v>1</v>
      </c>
      <c r="OF89">
        <v>0</v>
      </c>
      <c r="OG89">
        <v>0</v>
      </c>
      <c r="OH89" s="67"/>
      <c r="OI89" t="s">
        <v>2278</v>
      </c>
      <c r="OJ89">
        <v>0</v>
      </c>
      <c r="OK89">
        <v>0</v>
      </c>
      <c r="OL89">
        <v>1</v>
      </c>
      <c r="OM89">
        <v>0</v>
      </c>
      <c r="ON89">
        <v>0</v>
      </c>
      <c r="OO89">
        <v>0</v>
      </c>
      <c r="OP89">
        <v>0</v>
      </c>
      <c r="OQ89">
        <v>1</v>
      </c>
      <c r="OS89">
        <v>0</v>
      </c>
      <c r="OT89">
        <v>0</v>
      </c>
      <c r="OU89" t="s">
        <v>4441</v>
      </c>
      <c r="OY89">
        <v>1</v>
      </c>
      <c r="PM89" t="s">
        <v>4521</v>
      </c>
      <c r="PP89">
        <v>1</v>
      </c>
      <c r="PV89">
        <v>1</v>
      </c>
    </row>
    <row r="90" spans="1:446" x14ac:dyDescent="0.25">
      <c r="A90" t="s">
        <v>312</v>
      </c>
      <c r="C90" t="s">
        <v>313</v>
      </c>
      <c r="D90" s="69" t="s">
        <v>314</v>
      </c>
      <c r="E90" t="s">
        <v>310</v>
      </c>
      <c r="F90" t="s">
        <v>315</v>
      </c>
      <c r="G90" t="s">
        <v>316</v>
      </c>
      <c r="H90" t="s">
        <v>317</v>
      </c>
      <c r="I90" t="s">
        <v>4586</v>
      </c>
      <c r="J90">
        <v>0</v>
      </c>
      <c r="K90">
        <v>3</v>
      </c>
      <c r="L90" t="s">
        <v>318</v>
      </c>
      <c r="M90">
        <v>1</v>
      </c>
      <c r="N90">
        <v>0</v>
      </c>
      <c r="O90">
        <v>0</v>
      </c>
      <c r="P90">
        <v>0</v>
      </c>
      <c r="Q90" s="67"/>
      <c r="R90" t="s">
        <v>319</v>
      </c>
      <c r="S90">
        <v>0</v>
      </c>
      <c r="T90">
        <v>1</v>
      </c>
      <c r="U90">
        <v>0</v>
      </c>
      <c r="V90">
        <v>0</v>
      </c>
      <c r="AB90" s="67"/>
      <c r="AC90" t="s">
        <v>339</v>
      </c>
      <c r="AD90">
        <v>1</v>
      </c>
      <c r="AE90">
        <v>0</v>
      </c>
      <c r="AF90">
        <v>0</v>
      </c>
      <c r="AG90">
        <v>0</v>
      </c>
      <c r="AH90">
        <v>0</v>
      </c>
      <c r="AI90">
        <v>0</v>
      </c>
      <c r="AJ90" t="s">
        <v>403</v>
      </c>
      <c r="AK90" t="s">
        <v>327</v>
      </c>
      <c r="AL90" s="67"/>
      <c r="AV90" s="67"/>
      <c r="BT90" s="67"/>
      <c r="BU90" t="s">
        <v>384</v>
      </c>
      <c r="BV90">
        <v>1</v>
      </c>
      <c r="BW90">
        <v>0</v>
      </c>
      <c r="BX90">
        <v>0</v>
      </c>
      <c r="BY90">
        <v>0</v>
      </c>
      <c r="BZ90">
        <v>0</v>
      </c>
      <c r="CA90">
        <v>0</v>
      </c>
      <c r="CB90">
        <v>0</v>
      </c>
      <c r="CC90">
        <v>0</v>
      </c>
      <c r="CD90">
        <v>0</v>
      </c>
      <c r="CE90">
        <v>0</v>
      </c>
      <c r="CF90">
        <v>0</v>
      </c>
      <c r="CG90">
        <v>0</v>
      </c>
      <c r="CH90">
        <v>0</v>
      </c>
      <c r="CI90">
        <v>0</v>
      </c>
      <c r="CJ90">
        <v>0</v>
      </c>
      <c r="CK90" t="s">
        <v>318</v>
      </c>
      <c r="CL90">
        <v>1</v>
      </c>
      <c r="CM90">
        <v>0</v>
      </c>
      <c r="CN90">
        <v>0</v>
      </c>
      <c r="CO90">
        <v>0</v>
      </c>
      <c r="CP90">
        <v>0</v>
      </c>
      <c r="EI90" s="67"/>
      <c r="EJ90" t="s">
        <v>404</v>
      </c>
      <c r="EK90" t="s">
        <v>345</v>
      </c>
      <c r="EP90" t="s">
        <v>4273</v>
      </c>
      <c r="ET90">
        <v>1</v>
      </c>
      <c r="FH90" s="67"/>
      <c r="FI90" t="s">
        <v>2286</v>
      </c>
      <c r="FJ90">
        <v>0</v>
      </c>
      <c r="FK90">
        <v>0</v>
      </c>
      <c r="FL90">
        <v>0</v>
      </c>
      <c r="FM90">
        <v>1</v>
      </c>
      <c r="FN90">
        <v>0</v>
      </c>
      <c r="FO90">
        <v>1</v>
      </c>
      <c r="FP90">
        <v>0</v>
      </c>
      <c r="FQ90">
        <v>0</v>
      </c>
      <c r="FR90">
        <v>0</v>
      </c>
      <c r="FS90" t="s">
        <v>2288</v>
      </c>
      <c r="FT90">
        <v>1</v>
      </c>
      <c r="FU90">
        <v>1</v>
      </c>
      <c r="FV90">
        <v>1</v>
      </c>
      <c r="FW90">
        <v>0</v>
      </c>
      <c r="FX90">
        <v>0</v>
      </c>
      <c r="FY90">
        <v>1</v>
      </c>
      <c r="FZ90">
        <v>0</v>
      </c>
      <c r="GA90">
        <v>0</v>
      </c>
      <c r="GB90">
        <v>0</v>
      </c>
      <c r="GC90">
        <v>0</v>
      </c>
      <c r="GD90">
        <v>0</v>
      </c>
      <c r="GE90">
        <v>0</v>
      </c>
      <c r="GF90">
        <v>0</v>
      </c>
      <c r="GG90">
        <v>0</v>
      </c>
      <c r="GH90">
        <v>0</v>
      </c>
      <c r="GI90" t="s">
        <v>389</v>
      </c>
      <c r="GJ90" t="s">
        <v>351</v>
      </c>
      <c r="GK90" t="s">
        <v>352</v>
      </c>
      <c r="GL90" s="67"/>
      <c r="HN90" s="67"/>
      <c r="IO90" s="67"/>
      <c r="IP90" t="s">
        <v>2271</v>
      </c>
      <c r="IQ90">
        <v>1</v>
      </c>
      <c r="IU90" t="s">
        <v>2271</v>
      </c>
      <c r="IV90">
        <v>1</v>
      </c>
      <c r="JB90" t="s">
        <v>355</v>
      </c>
      <c r="JH90">
        <v>1</v>
      </c>
      <c r="JI90" t="s">
        <v>2275</v>
      </c>
      <c r="JJ90">
        <v>1</v>
      </c>
      <c r="JK90">
        <v>1</v>
      </c>
      <c r="JL90">
        <v>0</v>
      </c>
      <c r="JM90">
        <v>0</v>
      </c>
      <c r="JN90">
        <v>0</v>
      </c>
      <c r="JO90">
        <v>0</v>
      </c>
      <c r="JP90">
        <v>0</v>
      </c>
      <c r="JQ90" t="s">
        <v>324</v>
      </c>
      <c r="JR90">
        <v>0</v>
      </c>
      <c r="JS90">
        <v>1</v>
      </c>
      <c r="JU90">
        <v>0</v>
      </c>
      <c r="JV90">
        <v>0</v>
      </c>
      <c r="JW90" t="s">
        <v>371</v>
      </c>
      <c r="JX90">
        <v>0</v>
      </c>
      <c r="JY90">
        <v>1</v>
      </c>
      <c r="KB90" s="67"/>
      <c r="KC90" t="s">
        <v>326</v>
      </c>
      <c r="KD90">
        <v>0</v>
      </c>
      <c r="KE90">
        <v>0</v>
      </c>
      <c r="KF90">
        <v>0</v>
      </c>
      <c r="KG90">
        <v>1</v>
      </c>
      <c r="KH90">
        <v>0</v>
      </c>
      <c r="KI90">
        <v>0</v>
      </c>
      <c r="KJ90">
        <v>0</v>
      </c>
      <c r="KK90">
        <v>0</v>
      </c>
      <c r="KL90">
        <v>0</v>
      </c>
      <c r="KM90">
        <v>0</v>
      </c>
      <c r="KN90" t="s">
        <v>327</v>
      </c>
      <c r="KY90" t="s">
        <v>327</v>
      </c>
      <c r="LK90" s="67"/>
      <c r="NC90" t="s">
        <v>376</v>
      </c>
      <c r="ND90">
        <v>0</v>
      </c>
      <c r="NE90">
        <v>0</v>
      </c>
      <c r="NF90">
        <v>0</v>
      </c>
      <c r="NG90">
        <v>0</v>
      </c>
      <c r="NH90">
        <v>1</v>
      </c>
      <c r="NI90">
        <v>1</v>
      </c>
      <c r="NJ90">
        <v>0</v>
      </c>
      <c r="NK90">
        <v>0</v>
      </c>
      <c r="NL90">
        <v>1</v>
      </c>
      <c r="NM90">
        <v>0</v>
      </c>
      <c r="NN90">
        <v>0</v>
      </c>
      <c r="NP90">
        <v>0</v>
      </c>
      <c r="NQ90" s="67"/>
      <c r="NR90" t="s">
        <v>327</v>
      </c>
      <c r="NY90" t="s">
        <v>355</v>
      </c>
      <c r="NZ90" t="s">
        <v>327</v>
      </c>
      <c r="OA90" t="s">
        <v>355</v>
      </c>
      <c r="OB90">
        <v>0</v>
      </c>
      <c r="OC90">
        <v>0</v>
      </c>
      <c r="OD90">
        <v>0</v>
      </c>
      <c r="OF90">
        <v>0</v>
      </c>
      <c r="OG90">
        <v>1</v>
      </c>
      <c r="OH90" s="67"/>
      <c r="OI90" t="s">
        <v>414</v>
      </c>
      <c r="OJ90">
        <v>0</v>
      </c>
      <c r="OK90">
        <v>0</v>
      </c>
      <c r="OL90">
        <v>1</v>
      </c>
      <c r="OM90">
        <v>0</v>
      </c>
      <c r="ON90">
        <v>0</v>
      </c>
      <c r="OO90">
        <v>1</v>
      </c>
      <c r="OP90">
        <v>0</v>
      </c>
      <c r="OQ90">
        <v>0</v>
      </c>
      <c r="OS90">
        <v>0</v>
      </c>
      <c r="OT90">
        <v>0</v>
      </c>
      <c r="OU90" t="s">
        <v>4442</v>
      </c>
      <c r="PM90" t="s">
        <v>4522</v>
      </c>
    </row>
    <row r="91" spans="1:446" x14ac:dyDescent="0.25">
      <c r="A91" t="s">
        <v>312</v>
      </c>
      <c r="C91" t="s">
        <v>313</v>
      </c>
      <c r="D91" s="69" t="s">
        <v>314</v>
      </c>
      <c r="E91" t="s">
        <v>310</v>
      </c>
      <c r="F91" t="s">
        <v>315</v>
      </c>
      <c r="G91" t="s">
        <v>316</v>
      </c>
      <c r="H91" t="s">
        <v>317</v>
      </c>
      <c r="I91" t="s">
        <v>4587</v>
      </c>
      <c r="J91">
        <v>0</v>
      </c>
      <c r="K91">
        <v>5</v>
      </c>
      <c r="L91" t="s">
        <v>318</v>
      </c>
      <c r="M91">
        <v>1</v>
      </c>
      <c r="N91">
        <v>0</v>
      </c>
      <c r="O91">
        <v>0</v>
      </c>
      <c r="P91">
        <v>0</v>
      </c>
      <c r="Q91" s="67"/>
      <c r="R91" t="s">
        <v>319</v>
      </c>
      <c r="S91">
        <v>0</v>
      </c>
      <c r="T91">
        <v>1</v>
      </c>
      <c r="U91">
        <v>0</v>
      </c>
      <c r="V91">
        <v>0</v>
      </c>
      <c r="AB91" s="67"/>
      <c r="AC91" t="s">
        <v>339</v>
      </c>
      <c r="AD91">
        <v>1</v>
      </c>
      <c r="AE91">
        <v>0</v>
      </c>
      <c r="AF91">
        <v>0</v>
      </c>
      <c r="AG91">
        <v>0</v>
      </c>
      <c r="AH91">
        <v>0</v>
      </c>
      <c r="AI91">
        <v>0</v>
      </c>
      <c r="AJ91" t="s">
        <v>403</v>
      </c>
      <c r="AK91" t="s">
        <v>327</v>
      </c>
      <c r="AL91" s="67"/>
      <c r="AV91" s="67"/>
      <c r="BT91" s="67"/>
      <c r="BU91" t="s">
        <v>384</v>
      </c>
      <c r="BV91">
        <v>1</v>
      </c>
      <c r="BW91">
        <v>0</v>
      </c>
      <c r="BX91">
        <v>0</v>
      </c>
      <c r="BY91">
        <v>0</v>
      </c>
      <c r="BZ91">
        <v>0</v>
      </c>
      <c r="CA91">
        <v>0</v>
      </c>
      <c r="CB91">
        <v>0</v>
      </c>
      <c r="CC91">
        <v>0</v>
      </c>
      <c r="CD91">
        <v>0</v>
      </c>
      <c r="CE91">
        <v>0</v>
      </c>
      <c r="CF91">
        <v>0</v>
      </c>
      <c r="CG91">
        <v>0</v>
      </c>
      <c r="CH91">
        <v>0</v>
      </c>
      <c r="CI91">
        <v>0</v>
      </c>
      <c r="CJ91">
        <v>0</v>
      </c>
      <c r="CK91" t="s">
        <v>318</v>
      </c>
      <c r="CL91">
        <v>1</v>
      </c>
      <c r="CM91">
        <v>0</v>
      </c>
      <c r="CN91">
        <v>0</v>
      </c>
      <c r="CO91">
        <v>0</v>
      </c>
      <c r="CP91">
        <v>0</v>
      </c>
      <c r="EI91" s="67"/>
      <c r="EJ91" t="s">
        <v>643</v>
      </c>
      <c r="EK91" t="s">
        <v>345</v>
      </c>
      <c r="EP91" t="s">
        <v>4254</v>
      </c>
      <c r="ER91">
        <v>1</v>
      </c>
      <c r="FH91" s="67"/>
      <c r="FI91" t="s">
        <v>2296</v>
      </c>
      <c r="FJ91">
        <v>0</v>
      </c>
      <c r="FK91">
        <v>0</v>
      </c>
      <c r="FL91">
        <v>1</v>
      </c>
      <c r="FM91">
        <v>0</v>
      </c>
      <c r="FN91">
        <v>0</v>
      </c>
      <c r="FO91">
        <v>1</v>
      </c>
      <c r="FP91">
        <v>0</v>
      </c>
      <c r="FQ91">
        <v>0</v>
      </c>
      <c r="FR91">
        <v>0</v>
      </c>
      <c r="FS91" t="s">
        <v>2298</v>
      </c>
      <c r="FT91">
        <v>1</v>
      </c>
      <c r="FU91">
        <v>1</v>
      </c>
      <c r="FV91">
        <v>1</v>
      </c>
      <c r="FW91">
        <v>0</v>
      </c>
      <c r="FX91">
        <v>0</v>
      </c>
      <c r="FY91">
        <v>1</v>
      </c>
      <c r="FZ91">
        <v>0</v>
      </c>
      <c r="GA91">
        <v>0</v>
      </c>
      <c r="GB91">
        <v>0</v>
      </c>
      <c r="GC91">
        <v>0</v>
      </c>
      <c r="GD91">
        <v>0</v>
      </c>
      <c r="GE91">
        <v>0</v>
      </c>
      <c r="GF91">
        <v>0</v>
      </c>
      <c r="GG91">
        <v>0</v>
      </c>
      <c r="GH91">
        <v>0</v>
      </c>
      <c r="GI91" t="s">
        <v>411</v>
      </c>
      <c r="GJ91" t="s">
        <v>351</v>
      </c>
      <c r="GK91" t="s">
        <v>408</v>
      </c>
      <c r="GL91" s="67"/>
      <c r="HN91" s="67"/>
      <c r="IO91" s="67"/>
      <c r="IP91" t="s">
        <v>4356</v>
      </c>
      <c r="IR91">
        <v>1</v>
      </c>
      <c r="IU91" t="s">
        <v>4356</v>
      </c>
      <c r="IW91">
        <v>1</v>
      </c>
      <c r="JB91" t="s">
        <v>4080</v>
      </c>
      <c r="JG91">
        <v>1</v>
      </c>
      <c r="JI91" t="s">
        <v>2302</v>
      </c>
      <c r="JJ91">
        <v>1</v>
      </c>
      <c r="JK91">
        <v>1</v>
      </c>
      <c r="JL91">
        <v>0</v>
      </c>
      <c r="JM91">
        <v>1</v>
      </c>
      <c r="JN91">
        <v>0</v>
      </c>
      <c r="JO91">
        <v>0</v>
      </c>
      <c r="JP91">
        <v>0</v>
      </c>
      <c r="JQ91" t="s">
        <v>370</v>
      </c>
      <c r="JR91">
        <v>1</v>
      </c>
      <c r="JS91">
        <v>0</v>
      </c>
      <c r="JU91">
        <v>0</v>
      </c>
      <c r="JV91">
        <v>0</v>
      </c>
      <c r="JW91" t="s">
        <v>371</v>
      </c>
      <c r="JX91">
        <v>0</v>
      </c>
      <c r="JY91">
        <v>1</v>
      </c>
      <c r="KB91" s="67"/>
      <c r="KC91" t="s">
        <v>326</v>
      </c>
      <c r="KD91">
        <v>0</v>
      </c>
      <c r="KE91">
        <v>0</v>
      </c>
      <c r="KF91">
        <v>0</v>
      </c>
      <c r="KG91">
        <v>1</v>
      </c>
      <c r="KH91">
        <v>0</v>
      </c>
      <c r="KI91">
        <v>0</v>
      </c>
      <c r="KJ91">
        <v>0</v>
      </c>
      <c r="KK91">
        <v>0</v>
      </c>
      <c r="KL91">
        <v>0</v>
      </c>
      <c r="KM91">
        <v>0</v>
      </c>
      <c r="KN91" t="s">
        <v>327</v>
      </c>
      <c r="KY91" t="s">
        <v>327</v>
      </c>
      <c r="LK91" s="67"/>
      <c r="NC91" t="s">
        <v>474</v>
      </c>
      <c r="ND91">
        <v>0</v>
      </c>
      <c r="NE91">
        <v>0</v>
      </c>
      <c r="NF91">
        <v>0</v>
      </c>
      <c r="NG91">
        <v>0</v>
      </c>
      <c r="NH91">
        <v>1</v>
      </c>
      <c r="NI91">
        <v>1</v>
      </c>
      <c r="NJ91">
        <v>0</v>
      </c>
      <c r="NK91">
        <v>0</v>
      </c>
      <c r="NL91">
        <v>0</v>
      </c>
      <c r="NM91">
        <v>0</v>
      </c>
      <c r="NN91">
        <v>0</v>
      </c>
      <c r="NP91">
        <v>0</v>
      </c>
      <c r="NQ91" s="67"/>
      <c r="NR91" t="s">
        <v>327</v>
      </c>
      <c r="NY91" t="s">
        <v>327</v>
      </c>
      <c r="NZ91" t="s">
        <v>327</v>
      </c>
      <c r="OA91" t="s">
        <v>598</v>
      </c>
      <c r="OB91">
        <v>0</v>
      </c>
      <c r="OC91">
        <v>0</v>
      </c>
      <c r="OD91">
        <v>1</v>
      </c>
      <c r="OF91">
        <v>0</v>
      </c>
      <c r="OG91">
        <v>0</v>
      </c>
      <c r="OH91" s="67"/>
      <c r="OI91" t="s">
        <v>2303</v>
      </c>
      <c r="OJ91">
        <v>0</v>
      </c>
      <c r="OK91">
        <v>0</v>
      </c>
      <c r="OL91">
        <v>1</v>
      </c>
      <c r="OM91">
        <v>1</v>
      </c>
      <c r="ON91">
        <v>0</v>
      </c>
      <c r="OO91">
        <v>0</v>
      </c>
      <c r="OP91">
        <v>1</v>
      </c>
      <c r="OQ91">
        <v>0</v>
      </c>
      <c r="OS91">
        <v>0</v>
      </c>
      <c r="OT91">
        <v>0</v>
      </c>
      <c r="OU91" t="s">
        <v>4424</v>
      </c>
      <c r="OX91">
        <v>1</v>
      </c>
      <c r="PM91" t="s">
        <v>4502</v>
      </c>
      <c r="PU91">
        <v>1</v>
      </c>
      <c r="PY91">
        <v>1</v>
      </c>
    </row>
    <row r="92" spans="1:446" x14ac:dyDescent="0.25">
      <c r="A92" t="s">
        <v>312</v>
      </c>
      <c r="C92" t="s">
        <v>313</v>
      </c>
      <c r="D92" s="69" t="s">
        <v>314</v>
      </c>
      <c r="E92" t="s">
        <v>310</v>
      </c>
      <c r="F92" t="s">
        <v>315</v>
      </c>
      <c r="G92" t="s">
        <v>401</v>
      </c>
      <c r="H92" t="s">
        <v>317</v>
      </c>
      <c r="I92" t="s">
        <v>4585</v>
      </c>
      <c r="J92">
        <v>0</v>
      </c>
      <c r="K92">
        <v>0</v>
      </c>
      <c r="L92" t="s">
        <v>318</v>
      </c>
      <c r="M92">
        <v>1</v>
      </c>
      <c r="N92">
        <v>0</v>
      </c>
      <c r="O92">
        <v>0</v>
      </c>
      <c r="P92">
        <v>0</v>
      </c>
      <c r="Q92" s="67"/>
      <c r="R92" t="s">
        <v>319</v>
      </c>
      <c r="S92">
        <v>0</v>
      </c>
      <c r="T92">
        <v>1</v>
      </c>
      <c r="U92">
        <v>0</v>
      </c>
      <c r="V92">
        <v>0</v>
      </c>
      <c r="AB92" s="67"/>
      <c r="AC92" t="s">
        <v>339</v>
      </c>
      <c r="AD92">
        <v>1</v>
      </c>
      <c r="AE92">
        <v>0</v>
      </c>
      <c r="AF92">
        <v>0</v>
      </c>
      <c r="AG92">
        <v>0</v>
      </c>
      <c r="AH92">
        <v>0</v>
      </c>
      <c r="AI92">
        <v>0</v>
      </c>
      <c r="AJ92" t="s">
        <v>403</v>
      </c>
      <c r="AK92" t="s">
        <v>327</v>
      </c>
      <c r="AL92" s="67"/>
      <c r="AV92" s="67"/>
      <c r="BT92" s="67"/>
      <c r="BU92" t="s">
        <v>342</v>
      </c>
      <c r="BV92">
        <v>1</v>
      </c>
      <c r="BW92">
        <v>1</v>
      </c>
      <c r="BX92">
        <v>0</v>
      </c>
      <c r="BY92">
        <v>0</v>
      </c>
      <c r="BZ92">
        <v>0</v>
      </c>
      <c r="CA92">
        <v>0</v>
      </c>
      <c r="CB92">
        <v>0</v>
      </c>
      <c r="CC92">
        <v>0</v>
      </c>
      <c r="CD92">
        <v>0</v>
      </c>
      <c r="CE92">
        <v>0</v>
      </c>
      <c r="CF92">
        <v>0</v>
      </c>
      <c r="CG92">
        <v>0</v>
      </c>
      <c r="CH92">
        <v>0</v>
      </c>
      <c r="CI92">
        <v>0</v>
      </c>
      <c r="CJ92">
        <v>0</v>
      </c>
      <c r="CK92" t="s">
        <v>318</v>
      </c>
      <c r="CL92">
        <v>1</v>
      </c>
      <c r="CM92">
        <v>0</v>
      </c>
      <c r="CN92">
        <v>0</v>
      </c>
      <c r="CO92">
        <v>0</v>
      </c>
      <c r="CP92">
        <v>0</v>
      </c>
      <c r="EI92" s="67"/>
      <c r="EJ92" t="s">
        <v>344</v>
      </c>
      <c r="EK92" t="s">
        <v>345</v>
      </c>
      <c r="EP92" t="s">
        <v>4200</v>
      </c>
      <c r="ET92">
        <v>1</v>
      </c>
      <c r="FH92" s="67"/>
      <c r="FI92" t="s">
        <v>347</v>
      </c>
      <c r="FJ92">
        <v>1</v>
      </c>
      <c r="FK92">
        <v>0</v>
      </c>
      <c r="FL92">
        <v>0</v>
      </c>
      <c r="FM92">
        <v>0</v>
      </c>
      <c r="FN92">
        <v>0</v>
      </c>
      <c r="FO92">
        <v>0</v>
      </c>
      <c r="FP92">
        <v>0</v>
      </c>
      <c r="FQ92">
        <v>0</v>
      </c>
      <c r="FR92">
        <v>0</v>
      </c>
      <c r="FS92" t="s">
        <v>349</v>
      </c>
      <c r="FT92">
        <v>0</v>
      </c>
      <c r="FU92">
        <v>0</v>
      </c>
      <c r="FV92">
        <v>1</v>
      </c>
      <c r="FW92">
        <v>0</v>
      </c>
      <c r="FX92">
        <v>0</v>
      </c>
      <c r="FY92">
        <v>1</v>
      </c>
      <c r="FZ92">
        <v>0</v>
      </c>
      <c r="GA92">
        <v>0</v>
      </c>
      <c r="GB92">
        <v>0</v>
      </c>
      <c r="GC92">
        <v>0</v>
      </c>
      <c r="GD92">
        <v>0</v>
      </c>
      <c r="GE92">
        <v>0</v>
      </c>
      <c r="GF92">
        <v>0</v>
      </c>
      <c r="GG92">
        <v>0</v>
      </c>
      <c r="GH92">
        <v>0</v>
      </c>
      <c r="GI92" t="s">
        <v>411</v>
      </c>
      <c r="GJ92" t="s">
        <v>351</v>
      </c>
      <c r="GK92" t="s">
        <v>352</v>
      </c>
      <c r="GL92" s="67"/>
      <c r="HN92" s="67"/>
      <c r="IO92" s="67"/>
      <c r="IP92" t="s">
        <v>2271</v>
      </c>
      <c r="IQ92">
        <v>1</v>
      </c>
      <c r="IU92" t="s">
        <v>355</v>
      </c>
      <c r="JA92">
        <v>1</v>
      </c>
      <c r="JB92" t="s">
        <v>355</v>
      </c>
      <c r="JH92">
        <v>1</v>
      </c>
      <c r="JI92" t="s">
        <v>355</v>
      </c>
      <c r="JJ92">
        <v>0</v>
      </c>
      <c r="JK92">
        <v>0</v>
      </c>
      <c r="JL92">
        <v>0</v>
      </c>
      <c r="JM92">
        <v>0</v>
      </c>
      <c r="JN92">
        <v>0</v>
      </c>
      <c r="JO92">
        <v>0</v>
      </c>
      <c r="JP92">
        <v>1</v>
      </c>
      <c r="JQ92" t="s">
        <v>355</v>
      </c>
      <c r="JR92">
        <v>0</v>
      </c>
      <c r="JS92">
        <v>0</v>
      </c>
      <c r="JU92">
        <v>0</v>
      </c>
      <c r="JV92">
        <v>1</v>
      </c>
      <c r="JW92" t="s">
        <v>371</v>
      </c>
      <c r="JX92">
        <v>0</v>
      </c>
      <c r="JY92">
        <v>1</v>
      </c>
      <c r="KB92" s="67"/>
      <c r="KC92" t="s">
        <v>372</v>
      </c>
      <c r="KD92">
        <v>0</v>
      </c>
      <c r="KE92">
        <v>0</v>
      </c>
      <c r="KF92">
        <v>1</v>
      </c>
      <c r="KG92">
        <v>1</v>
      </c>
      <c r="KH92">
        <v>0</v>
      </c>
      <c r="KI92">
        <v>0</v>
      </c>
      <c r="KJ92">
        <v>0</v>
      </c>
      <c r="KK92">
        <v>0</v>
      </c>
      <c r="KL92">
        <v>0</v>
      </c>
      <c r="KM92">
        <v>0</v>
      </c>
      <c r="KN92" t="s">
        <v>327</v>
      </c>
      <c r="KY92" t="s">
        <v>327</v>
      </c>
      <c r="LK92" s="67"/>
      <c r="NC92" t="s">
        <v>2313</v>
      </c>
      <c r="ND92">
        <v>0</v>
      </c>
      <c r="NE92">
        <v>0</v>
      </c>
      <c r="NF92">
        <v>0</v>
      </c>
      <c r="NG92">
        <v>0</v>
      </c>
      <c r="NH92">
        <v>1</v>
      </c>
      <c r="NI92">
        <v>1</v>
      </c>
      <c r="NJ92">
        <v>0</v>
      </c>
      <c r="NK92">
        <v>0</v>
      </c>
      <c r="NL92">
        <v>1</v>
      </c>
      <c r="NM92">
        <v>0</v>
      </c>
      <c r="NN92">
        <v>0</v>
      </c>
      <c r="NP92">
        <v>0</v>
      </c>
      <c r="NQ92" s="67"/>
      <c r="NR92" t="s">
        <v>327</v>
      </c>
      <c r="NY92" t="s">
        <v>355</v>
      </c>
      <c r="NZ92" t="s">
        <v>327</v>
      </c>
      <c r="OB92">
        <v>0</v>
      </c>
      <c r="OC92">
        <v>0</v>
      </c>
      <c r="OD92">
        <v>0</v>
      </c>
      <c r="OF92">
        <v>0</v>
      </c>
      <c r="OG92">
        <v>0</v>
      </c>
      <c r="OH92" s="67"/>
      <c r="OI92" t="s">
        <v>815</v>
      </c>
      <c r="OJ92">
        <v>0</v>
      </c>
      <c r="OK92">
        <v>0</v>
      </c>
      <c r="OL92">
        <v>1</v>
      </c>
      <c r="OM92">
        <v>0</v>
      </c>
      <c r="ON92">
        <v>0</v>
      </c>
      <c r="OO92">
        <v>0</v>
      </c>
      <c r="OP92">
        <v>0</v>
      </c>
      <c r="OQ92">
        <v>0</v>
      </c>
      <c r="OS92">
        <v>0</v>
      </c>
      <c r="OT92">
        <v>0</v>
      </c>
      <c r="OU92" t="s">
        <v>4443</v>
      </c>
      <c r="OX92">
        <v>1</v>
      </c>
      <c r="PM92" t="s">
        <v>4523</v>
      </c>
      <c r="PV92">
        <v>1</v>
      </c>
      <c r="PY92">
        <v>1</v>
      </c>
    </row>
    <row r="93" spans="1:446" x14ac:dyDescent="0.25">
      <c r="A93" t="s">
        <v>312</v>
      </c>
      <c r="C93" t="s">
        <v>441</v>
      </c>
      <c r="D93" s="69" t="s">
        <v>314</v>
      </c>
      <c r="E93" t="s">
        <v>310</v>
      </c>
      <c r="F93" t="s">
        <v>315</v>
      </c>
      <c r="G93" t="s">
        <v>401</v>
      </c>
      <c r="H93" t="s">
        <v>317</v>
      </c>
      <c r="I93" t="s">
        <v>4586</v>
      </c>
      <c r="J93">
        <v>0</v>
      </c>
      <c r="K93">
        <v>4</v>
      </c>
      <c r="L93" t="s">
        <v>318</v>
      </c>
      <c r="M93">
        <v>1</v>
      </c>
      <c r="N93">
        <v>0</v>
      </c>
      <c r="O93">
        <v>0</v>
      </c>
      <c r="P93">
        <v>0</v>
      </c>
      <c r="Q93" s="67"/>
      <c r="R93" t="s">
        <v>319</v>
      </c>
      <c r="S93">
        <v>0</v>
      </c>
      <c r="T93">
        <v>1</v>
      </c>
      <c r="U93">
        <v>0</v>
      </c>
      <c r="V93">
        <v>0</v>
      </c>
      <c r="AB93" s="67"/>
      <c r="AC93" t="s">
        <v>339</v>
      </c>
      <c r="AD93">
        <v>1</v>
      </c>
      <c r="AE93">
        <v>0</v>
      </c>
      <c r="AF93">
        <v>0</v>
      </c>
      <c r="AG93">
        <v>0</v>
      </c>
      <c r="AH93">
        <v>0</v>
      </c>
      <c r="AI93">
        <v>0</v>
      </c>
      <c r="AJ93" t="s">
        <v>383</v>
      </c>
      <c r="AK93" t="s">
        <v>327</v>
      </c>
      <c r="AL93" s="67"/>
      <c r="AV93" s="67"/>
      <c r="BT93" s="67"/>
      <c r="BU93" t="s">
        <v>342</v>
      </c>
      <c r="BV93">
        <v>1</v>
      </c>
      <c r="BW93">
        <v>1</v>
      </c>
      <c r="BX93">
        <v>0</v>
      </c>
      <c r="BY93">
        <v>0</v>
      </c>
      <c r="BZ93">
        <v>0</v>
      </c>
      <c r="CA93">
        <v>0</v>
      </c>
      <c r="CB93">
        <v>0</v>
      </c>
      <c r="CC93">
        <v>0</v>
      </c>
      <c r="CD93">
        <v>0</v>
      </c>
      <c r="CE93">
        <v>0</v>
      </c>
      <c r="CF93">
        <v>0</v>
      </c>
      <c r="CG93">
        <v>0</v>
      </c>
      <c r="CH93">
        <v>0</v>
      </c>
      <c r="CI93">
        <v>0</v>
      </c>
      <c r="CJ93">
        <v>0</v>
      </c>
      <c r="CK93" t="s">
        <v>318</v>
      </c>
      <c r="CL93">
        <v>1</v>
      </c>
      <c r="CM93">
        <v>0</v>
      </c>
      <c r="CN93">
        <v>0</v>
      </c>
      <c r="CO93">
        <v>0</v>
      </c>
      <c r="CP93">
        <v>0</v>
      </c>
      <c r="EI93" s="67"/>
      <c r="EJ93" t="s">
        <v>404</v>
      </c>
      <c r="EK93" t="s">
        <v>345</v>
      </c>
      <c r="EP93" t="s">
        <v>4262</v>
      </c>
      <c r="ER93">
        <v>1</v>
      </c>
      <c r="ES93">
        <v>1</v>
      </c>
      <c r="FH93" s="67"/>
      <c r="FI93" t="s">
        <v>347</v>
      </c>
      <c r="FJ93">
        <v>1</v>
      </c>
      <c r="FK93">
        <v>0</v>
      </c>
      <c r="FL93">
        <v>0</v>
      </c>
      <c r="FM93">
        <v>0</v>
      </c>
      <c r="FN93">
        <v>0</v>
      </c>
      <c r="FO93">
        <v>0</v>
      </c>
      <c r="FP93">
        <v>0</v>
      </c>
      <c r="FQ93">
        <v>0</v>
      </c>
      <c r="FR93">
        <v>0</v>
      </c>
      <c r="FS93" t="s">
        <v>349</v>
      </c>
      <c r="FT93">
        <v>0</v>
      </c>
      <c r="FU93">
        <v>0</v>
      </c>
      <c r="FV93">
        <v>1</v>
      </c>
      <c r="FW93">
        <v>0</v>
      </c>
      <c r="FX93">
        <v>0</v>
      </c>
      <c r="FY93">
        <v>1</v>
      </c>
      <c r="FZ93">
        <v>0</v>
      </c>
      <c r="GA93">
        <v>0</v>
      </c>
      <c r="GB93">
        <v>0</v>
      </c>
      <c r="GC93">
        <v>0</v>
      </c>
      <c r="GD93">
        <v>0</v>
      </c>
      <c r="GE93">
        <v>0</v>
      </c>
      <c r="GF93">
        <v>0</v>
      </c>
      <c r="GG93">
        <v>0</v>
      </c>
      <c r="GH93">
        <v>0</v>
      </c>
      <c r="GI93" t="s">
        <v>411</v>
      </c>
      <c r="GJ93" t="s">
        <v>351</v>
      </c>
      <c r="GK93" t="s">
        <v>352</v>
      </c>
      <c r="GL93" s="67"/>
      <c r="HN93" s="67"/>
      <c r="IO93" s="67"/>
      <c r="IP93" t="s">
        <v>355</v>
      </c>
      <c r="IT93">
        <v>1</v>
      </c>
      <c r="IU93" t="s">
        <v>355</v>
      </c>
      <c r="JA93">
        <v>1</v>
      </c>
      <c r="JB93" t="s">
        <v>355</v>
      </c>
      <c r="JH93">
        <v>1</v>
      </c>
      <c r="JI93" t="s">
        <v>320</v>
      </c>
      <c r="JJ93">
        <v>0</v>
      </c>
      <c r="JK93">
        <v>0</v>
      </c>
      <c r="JL93">
        <v>0</v>
      </c>
      <c r="JM93">
        <v>0</v>
      </c>
      <c r="JN93">
        <v>0</v>
      </c>
      <c r="JO93">
        <v>1</v>
      </c>
      <c r="JP93">
        <v>0</v>
      </c>
      <c r="JQ93" t="s">
        <v>789</v>
      </c>
      <c r="JR93">
        <v>1</v>
      </c>
      <c r="JS93">
        <v>1</v>
      </c>
      <c r="JU93">
        <v>0</v>
      </c>
      <c r="JV93">
        <v>0</v>
      </c>
      <c r="JW93" t="s">
        <v>470</v>
      </c>
      <c r="JX93">
        <v>1</v>
      </c>
      <c r="JY93">
        <v>1</v>
      </c>
      <c r="JZ93">
        <v>0</v>
      </c>
      <c r="KA93">
        <v>0</v>
      </c>
      <c r="KB93" s="67"/>
      <c r="KC93" t="s">
        <v>326</v>
      </c>
      <c r="KD93">
        <v>0</v>
      </c>
      <c r="KE93">
        <v>0</v>
      </c>
      <c r="KF93">
        <v>0</v>
      </c>
      <c r="KG93">
        <v>1</v>
      </c>
      <c r="KH93">
        <v>0</v>
      </c>
      <c r="KI93">
        <v>0</v>
      </c>
      <c r="KJ93">
        <v>0</v>
      </c>
      <c r="KK93">
        <v>0</v>
      </c>
      <c r="KL93">
        <v>0</v>
      </c>
      <c r="KM93">
        <v>0</v>
      </c>
      <c r="KN93" t="s">
        <v>327</v>
      </c>
      <c r="KY93" t="s">
        <v>327</v>
      </c>
      <c r="LK93" s="67"/>
      <c r="NC93" t="s">
        <v>2324</v>
      </c>
      <c r="ND93">
        <v>0</v>
      </c>
      <c r="NE93">
        <v>0</v>
      </c>
      <c r="NF93">
        <v>0</v>
      </c>
      <c r="NG93">
        <v>0</v>
      </c>
      <c r="NH93">
        <v>1</v>
      </c>
      <c r="NI93">
        <v>0</v>
      </c>
      <c r="NJ93">
        <v>1</v>
      </c>
      <c r="NK93">
        <v>1</v>
      </c>
      <c r="NL93">
        <v>0</v>
      </c>
      <c r="NM93">
        <v>0</v>
      </c>
      <c r="NN93">
        <v>0</v>
      </c>
      <c r="NP93">
        <v>0</v>
      </c>
      <c r="NQ93" s="67"/>
      <c r="NR93" t="s">
        <v>327</v>
      </c>
      <c r="NY93" t="s">
        <v>355</v>
      </c>
      <c r="NZ93" t="s">
        <v>327</v>
      </c>
      <c r="OA93" t="s">
        <v>355</v>
      </c>
      <c r="OB93">
        <v>0</v>
      </c>
      <c r="OC93">
        <v>0</v>
      </c>
      <c r="OD93">
        <v>0</v>
      </c>
      <c r="OF93">
        <v>0</v>
      </c>
      <c r="OG93">
        <v>1</v>
      </c>
      <c r="OH93" s="67"/>
      <c r="OI93" t="s">
        <v>2321</v>
      </c>
      <c r="OJ93">
        <v>0</v>
      </c>
      <c r="OK93">
        <v>0</v>
      </c>
      <c r="OL93">
        <v>1</v>
      </c>
      <c r="OM93">
        <v>0</v>
      </c>
      <c r="ON93">
        <v>1</v>
      </c>
      <c r="OO93">
        <v>0</v>
      </c>
      <c r="OP93">
        <v>0</v>
      </c>
      <c r="OQ93">
        <v>0</v>
      </c>
      <c r="OS93">
        <v>0</v>
      </c>
      <c r="OT93">
        <v>0</v>
      </c>
      <c r="OU93" t="s">
        <v>4432</v>
      </c>
      <c r="PD93">
        <v>1</v>
      </c>
      <c r="PM93" t="s">
        <v>4501</v>
      </c>
      <c r="PU93">
        <v>1</v>
      </c>
    </row>
    <row r="94" spans="1:446" x14ac:dyDescent="0.25">
      <c r="A94" t="s">
        <v>312</v>
      </c>
      <c r="C94" t="s">
        <v>441</v>
      </c>
      <c r="D94" s="69" t="s">
        <v>314</v>
      </c>
      <c r="E94" t="s">
        <v>310</v>
      </c>
      <c r="F94" t="s">
        <v>315</v>
      </c>
      <c r="G94" t="s">
        <v>401</v>
      </c>
      <c r="H94" t="s">
        <v>317</v>
      </c>
      <c r="I94" t="s">
        <v>4585</v>
      </c>
      <c r="J94">
        <v>0</v>
      </c>
      <c r="K94">
        <v>2</v>
      </c>
      <c r="L94" t="s">
        <v>318</v>
      </c>
      <c r="M94">
        <v>1</v>
      </c>
      <c r="N94">
        <v>0</v>
      </c>
      <c r="O94">
        <v>0</v>
      </c>
      <c r="P94">
        <v>0</v>
      </c>
      <c r="Q94" s="67"/>
      <c r="R94" t="s">
        <v>319</v>
      </c>
      <c r="S94">
        <v>0</v>
      </c>
      <c r="T94">
        <v>1</v>
      </c>
      <c r="U94">
        <v>0</v>
      </c>
      <c r="V94">
        <v>0</v>
      </c>
      <c r="AB94" s="67"/>
      <c r="AC94" t="s">
        <v>339</v>
      </c>
      <c r="AD94">
        <v>1</v>
      </c>
      <c r="AE94">
        <v>0</v>
      </c>
      <c r="AF94">
        <v>0</v>
      </c>
      <c r="AG94">
        <v>0</v>
      </c>
      <c r="AH94">
        <v>0</v>
      </c>
      <c r="AI94">
        <v>0</v>
      </c>
      <c r="AJ94" t="s">
        <v>383</v>
      </c>
      <c r="AK94" t="s">
        <v>327</v>
      </c>
      <c r="AL94" s="67"/>
      <c r="AV94" s="67"/>
      <c r="BT94" s="67"/>
      <c r="BU94" t="s">
        <v>342</v>
      </c>
      <c r="BV94">
        <v>1</v>
      </c>
      <c r="BW94">
        <v>1</v>
      </c>
      <c r="BX94">
        <v>0</v>
      </c>
      <c r="BY94">
        <v>0</v>
      </c>
      <c r="BZ94">
        <v>0</v>
      </c>
      <c r="CA94">
        <v>0</v>
      </c>
      <c r="CB94">
        <v>0</v>
      </c>
      <c r="CC94">
        <v>0</v>
      </c>
      <c r="CD94">
        <v>0</v>
      </c>
      <c r="CE94">
        <v>0</v>
      </c>
      <c r="CF94">
        <v>0</v>
      </c>
      <c r="CG94">
        <v>0</v>
      </c>
      <c r="CH94">
        <v>0</v>
      </c>
      <c r="CI94">
        <v>0</v>
      </c>
      <c r="CJ94">
        <v>0</v>
      </c>
      <c r="CK94" t="s">
        <v>318</v>
      </c>
      <c r="CL94">
        <v>1</v>
      </c>
      <c r="CM94">
        <v>0</v>
      </c>
      <c r="CN94">
        <v>0</v>
      </c>
      <c r="CO94">
        <v>0</v>
      </c>
      <c r="CP94">
        <v>0</v>
      </c>
      <c r="EI94" s="67"/>
      <c r="EJ94" t="s">
        <v>404</v>
      </c>
      <c r="EK94" t="s">
        <v>345</v>
      </c>
      <c r="EP94" t="s">
        <v>4254</v>
      </c>
      <c r="ER94">
        <v>1</v>
      </c>
      <c r="FH94" s="67"/>
      <c r="FI94" t="s">
        <v>347</v>
      </c>
      <c r="FJ94">
        <v>1</v>
      </c>
      <c r="FK94">
        <v>0</v>
      </c>
      <c r="FL94">
        <v>0</v>
      </c>
      <c r="FM94">
        <v>0</v>
      </c>
      <c r="FN94">
        <v>0</v>
      </c>
      <c r="FO94">
        <v>0</v>
      </c>
      <c r="FP94">
        <v>0</v>
      </c>
      <c r="FQ94">
        <v>0</v>
      </c>
      <c r="FR94">
        <v>0</v>
      </c>
      <c r="FS94" t="s">
        <v>349</v>
      </c>
      <c r="FT94">
        <v>0</v>
      </c>
      <c r="FU94">
        <v>0</v>
      </c>
      <c r="FV94">
        <v>1</v>
      </c>
      <c r="FW94">
        <v>0</v>
      </c>
      <c r="FX94">
        <v>0</v>
      </c>
      <c r="FY94">
        <v>1</v>
      </c>
      <c r="FZ94">
        <v>0</v>
      </c>
      <c r="GA94">
        <v>0</v>
      </c>
      <c r="GB94">
        <v>0</v>
      </c>
      <c r="GC94">
        <v>0</v>
      </c>
      <c r="GD94">
        <v>0</v>
      </c>
      <c r="GE94">
        <v>0</v>
      </c>
      <c r="GF94">
        <v>0</v>
      </c>
      <c r="GG94">
        <v>0</v>
      </c>
      <c r="GH94">
        <v>0</v>
      </c>
      <c r="GI94" t="s">
        <v>411</v>
      </c>
      <c r="GJ94" t="s">
        <v>506</v>
      </c>
      <c r="GK94" t="s">
        <v>408</v>
      </c>
      <c r="GL94" s="67"/>
      <c r="HN94" s="67"/>
      <c r="IO94" s="67"/>
      <c r="IP94" t="s">
        <v>355</v>
      </c>
      <c r="IT94">
        <v>1</v>
      </c>
      <c r="IU94" t="s">
        <v>355</v>
      </c>
      <c r="JA94">
        <v>1</v>
      </c>
      <c r="JB94" t="s">
        <v>355</v>
      </c>
      <c r="JH94">
        <v>1</v>
      </c>
      <c r="JI94" t="s">
        <v>369</v>
      </c>
      <c r="JJ94">
        <v>1</v>
      </c>
      <c r="JK94">
        <v>0</v>
      </c>
      <c r="JL94">
        <v>0</v>
      </c>
      <c r="JM94">
        <v>1</v>
      </c>
      <c r="JN94">
        <v>0</v>
      </c>
      <c r="JO94">
        <v>0</v>
      </c>
      <c r="JP94">
        <v>0</v>
      </c>
      <c r="JQ94" t="s">
        <v>324</v>
      </c>
      <c r="JR94">
        <v>0</v>
      </c>
      <c r="JS94">
        <v>1</v>
      </c>
      <c r="JU94">
        <v>0</v>
      </c>
      <c r="JV94">
        <v>0</v>
      </c>
      <c r="JW94" t="s">
        <v>470</v>
      </c>
      <c r="JX94">
        <v>1</v>
      </c>
      <c r="JY94">
        <v>1</v>
      </c>
      <c r="JZ94">
        <v>0</v>
      </c>
      <c r="KA94">
        <v>0</v>
      </c>
      <c r="KB94" s="67"/>
      <c r="KC94" t="s">
        <v>326</v>
      </c>
      <c r="KD94">
        <v>0</v>
      </c>
      <c r="KE94">
        <v>0</v>
      </c>
      <c r="KF94">
        <v>0</v>
      </c>
      <c r="KG94">
        <v>1</v>
      </c>
      <c r="KH94">
        <v>0</v>
      </c>
      <c r="KI94">
        <v>0</v>
      </c>
      <c r="KJ94">
        <v>0</v>
      </c>
      <c r="KK94">
        <v>0</v>
      </c>
      <c r="KL94">
        <v>0</v>
      </c>
      <c r="KM94">
        <v>0</v>
      </c>
      <c r="KN94" t="s">
        <v>327</v>
      </c>
      <c r="KY94" t="s">
        <v>327</v>
      </c>
      <c r="LK94" s="67"/>
      <c r="NC94" t="s">
        <v>1134</v>
      </c>
      <c r="ND94">
        <v>0</v>
      </c>
      <c r="NE94">
        <v>0</v>
      </c>
      <c r="NF94">
        <v>0</v>
      </c>
      <c r="NG94">
        <v>0</v>
      </c>
      <c r="NH94">
        <v>1</v>
      </c>
      <c r="NI94">
        <v>1</v>
      </c>
      <c r="NJ94">
        <v>0</v>
      </c>
      <c r="NK94">
        <v>0</v>
      </c>
      <c r="NL94">
        <v>1</v>
      </c>
      <c r="NM94">
        <v>0</v>
      </c>
      <c r="NN94">
        <v>0</v>
      </c>
      <c r="NP94">
        <v>0</v>
      </c>
      <c r="NQ94" s="67"/>
      <c r="NR94" t="s">
        <v>327</v>
      </c>
      <c r="NY94" t="s">
        <v>355</v>
      </c>
      <c r="NZ94" t="s">
        <v>327</v>
      </c>
      <c r="OA94" t="s">
        <v>355</v>
      </c>
      <c r="OB94">
        <v>0</v>
      </c>
      <c r="OC94">
        <v>0</v>
      </c>
      <c r="OD94">
        <v>0</v>
      </c>
      <c r="OF94">
        <v>0</v>
      </c>
      <c r="OG94">
        <v>1</v>
      </c>
      <c r="OH94" s="67"/>
      <c r="OI94" t="s">
        <v>815</v>
      </c>
      <c r="OJ94">
        <v>0</v>
      </c>
      <c r="OK94">
        <v>0</v>
      </c>
      <c r="OL94">
        <v>1</v>
      </c>
      <c r="OM94">
        <v>0</v>
      </c>
      <c r="ON94">
        <v>0</v>
      </c>
      <c r="OO94">
        <v>0</v>
      </c>
      <c r="OP94">
        <v>0</v>
      </c>
      <c r="OQ94">
        <v>0</v>
      </c>
      <c r="OS94">
        <v>0</v>
      </c>
      <c r="OT94">
        <v>0</v>
      </c>
      <c r="OU94" t="s">
        <v>4424</v>
      </c>
      <c r="OX94">
        <v>1</v>
      </c>
      <c r="PM94" t="s">
        <v>4524</v>
      </c>
      <c r="PV94">
        <v>1</v>
      </c>
      <c r="PY94">
        <v>1</v>
      </c>
    </row>
    <row r="95" spans="1:446" x14ac:dyDescent="0.25">
      <c r="A95" t="s">
        <v>312</v>
      </c>
      <c r="C95" t="s">
        <v>441</v>
      </c>
      <c r="D95" s="69" t="s">
        <v>314</v>
      </c>
      <c r="E95" t="s">
        <v>310</v>
      </c>
      <c r="F95" t="s">
        <v>517</v>
      </c>
      <c r="G95" t="s">
        <v>401</v>
      </c>
      <c r="H95" t="s">
        <v>317</v>
      </c>
      <c r="I95" t="s">
        <v>4585</v>
      </c>
      <c r="J95">
        <v>0</v>
      </c>
      <c r="K95">
        <v>2</v>
      </c>
      <c r="L95" t="s">
        <v>318</v>
      </c>
      <c r="M95">
        <v>1</v>
      </c>
      <c r="N95">
        <v>0</v>
      </c>
      <c r="O95">
        <v>0</v>
      </c>
      <c r="P95">
        <v>0</v>
      </c>
      <c r="Q95" s="67"/>
      <c r="R95" t="s">
        <v>319</v>
      </c>
      <c r="S95">
        <v>0</v>
      </c>
      <c r="T95">
        <v>1</v>
      </c>
      <c r="U95">
        <v>0</v>
      </c>
      <c r="V95">
        <v>0</v>
      </c>
      <c r="AB95" s="67"/>
      <c r="AC95" t="s">
        <v>339</v>
      </c>
      <c r="AD95">
        <v>1</v>
      </c>
      <c r="AE95">
        <v>0</v>
      </c>
      <c r="AF95">
        <v>0</v>
      </c>
      <c r="AG95">
        <v>0</v>
      </c>
      <c r="AH95">
        <v>0</v>
      </c>
      <c r="AI95">
        <v>0</v>
      </c>
      <c r="AJ95" t="s">
        <v>383</v>
      </c>
      <c r="AK95" t="s">
        <v>327</v>
      </c>
      <c r="AL95" s="67"/>
      <c r="AV95" s="67"/>
      <c r="BT95" s="67"/>
      <c r="BU95" t="s">
        <v>519</v>
      </c>
      <c r="BV95">
        <v>1</v>
      </c>
      <c r="BW95">
        <v>1</v>
      </c>
      <c r="BX95">
        <v>0</v>
      </c>
      <c r="BY95">
        <v>0</v>
      </c>
      <c r="BZ95">
        <v>0</v>
      </c>
      <c r="CA95">
        <v>0</v>
      </c>
      <c r="CB95">
        <v>0</v>
      </c>
      <c r="CC95">
        <v>0</v>
      </c>
      <c r="CD95">
        <v>0</v>
      </c>
      <c r="CE95">
        <v>0</v>
      </c>
      <c r="CF95">
        <v>0</v>
      </c>
      <c r="CG95">
        <v>0</v>
      </c>
      <c r="CH95">
        <v>0</v>
      </c>
      <c r="CI95">
        <v>0</v>
      </c>
      <c r="CJ95">
        <v>0</v>
      </c>
      <c r="CK95" t="s">
        <v>320</v>
      </c>
      <c r="CL95">
        <v>0</v>
      </c>
      <c r="CM95">
        <v>0</v>
      </c>
      <c r="CN95">
        <v>0</v>
      </c>
      <c r="CO95">
        <v>1</v>
      </c>
      <c r="CP95">
        <v>0</v>
      </c>
      <c r="EI95" s="67"/>
      <c r="EJ95" t="s">
        <v>344</v>
      </c>
      <c r="EK95" t="s">
        <v>345</v>
      </c>
      <c r="EP95" t="s">
        <v>355</v>
      </c>
      <c r="FG95">
        <v>1</v>
      </c>
      <c r="FH95" s="67"/>
      <c r="FI95" t="s">
        <v>347</v>
      </c>
      <c r="FJ95">
        <v>1</v>
      </c>
      <c r="FK95">
        <v>0</v>
      </c>
      <c r="FL95">
        <v>0</v>
      </c>
      <c r="FM95">
        <v>0</v>
      </c>
      <c r="FN95">
        <v>0</v>
      </c>
      <c r="FO95">
        <v>0</v>
      </c>
      <c r="FP95">
        <v>0</v>
      </c>
      <c r="FQ95">
        <v>0</v>
      </c>
      <c r="FR95">
        <v>0</v>
      </c>
      <c r="FS95" t="s">
        <v>349</v>
      </c>
      <c r="FT95">
        <v>0</v>
      </c>
      <c r="FU95">
        <v>0</v>
      </c>
      <c r="FV95">
        <v>1</v>
      </c>
      <c r="FW95">
        <v>0</v>
      </c>
      <c r="FX95">
        <v>0</v>
      </c>
      <c r="FY95">
        <v>1</v>
      </c>
      <c r="FZ95">
        <v>0</v>
      </c>
      <c r="GA95">
        <v>0</v>
      </c>
      <c r="GB95">
        <v>0</v>
      </c>
      <c r="GC95">
        <v>0</v>
      </c>
      <c r="GD95">
        <v>0</v>
      </c>
      <c r="GE95">
        <v>0</v>
      </c>
      <c r="GF95">
        <v>0</v>
      </c>
      <c r="GG95">
        <v>0</v>
      </c>
      <c r="GH95">
        <v>0</v>
      </c>
      <c r="GI95" t="s">
        <v>427</v>
      </c>
      <c r="GJ95" t="s">
        <v>351</v>
      </c>
      <c r="GK95" t="s">
        <v>352</v>
      </c>
      <c r="GL95" s="67"/>
      <c r="HN95" s="67"/>
      <c r="IO95" s="67"/>
      <c r="IP95" t="s">
        <v>355</v>
      </c>
      <c r="IT95">
        <v>1</v>
      </c>
      <c r="IU95" t="s">
        <v>355</v>
      </c>
      <c r="JA95">
        <v>1</v>
      </c>
      <c r="JB95" t="s">
        <v>355</v>
      </c>
      <c r="JH95">
        <v>1</v>
      </c>
      <c r="JI95" t="s">
        <v>2275</v>
      </c>
      <c r="JJ95">
        <v>1</v>
      </c>
      <c r="JK95">
        <v>1</v>
      </c>
      <c r="JL95">
        <v>0</v>
      </c>
      <c r="JM95">
        <v>0</v>
      </c>
      <c r="JN95">
        <v>0</v>
      </c>
      <c r="JO95">
        <v>0</v>
      </c>
      <c r="JP95">
        <v>0</v>
      </c>
      <c r="JQ95" t="s">
        <v>324</v>
      </c>
      <c r="JR95">
        <v>0</v>
      </c>
      <c r="JS95">
        <v>1</v>
      </c>
      <c r="JU95">
        <v>0</v>
      </c>
      <c r="JV95">
        <v>0</v>
      </c>
      <c r="JW95" t="s">
        <v>325</v>
      </c>
      <c r="JX95">
        <v>1</v>
      </c>
      <c r="JY95">
        <v>0</v>
      </c>
      <c r="JZ95">
        <v>0</v>
      </c>
      <c r="KA95">
        <v>0</v>
      </c>
      <c r="KB95" s="67"/>
      <c r="KC95" t="s">
        <v>326</v>
      </c>
      <c r="KD95">
        <v>0</v>
      </c>
      <c r="KE95">
        <v>0</v>
      </c>
      <c r="KF95">
        <v>0</v>
      </c>
      <c r="KG95">
        <v>1</v>
      </c>
      <c r="KH95">
        <v>0</v>
      </c>
      <c r="KI95">
        <v>0</v>
      </c>
      <c r="KJ95">
        <v>0</v>
      </c>
      <c r="KK95">
        <v>0</v>
      </c>
      <c r="KL95">
        <v>0</v>
      </c>
      <c r="KM95">
        <v>0</v>
      </c>
      <c r="KN95" t="s">
        <v>327</v>
      </c>
      <c r="KY95" t="s">
        <v>327</v>
      </c>
      <c r="LK95" s="67"/>
      <c r="NC95" t="s">
        <v>2340</v>
      </c>
      <c r="ND95">
        <v>0</v>
      </c>
      <c r="NE95">
        <v>1</v>
      </c>
      <c r="NF95">
        <v>0</v>
      </c>
      <c r="NG95">
        <v>0</v>
      </c>
      <c r="NH95">
        <v>0</v>
      </c>
      <c r="NI95">
        <v>1</v>
      </c>
      <c r="NJ95">
        <v>0</v>
      </c>
      <c r="NK95">
        <v>0</v>
      </c>
      <c r="NL95">
        <v>0</v>
      </c>
      <c r="NM95">
        <v>0</v>
      </c>
      <c r="NN95">
        <v>0</v>
      </c>
      <c r="NP95">
        <v>0</v>
      </c>
      <c r="NQ95" s="67"/>
      <c r="NR95" t="s">
        <v>327</v>
      </c>
      <c r="NY95" t="s">
        <v>355</v>
      </c>
      <c r="NZ95" t="s">
        <v>327</v>
      </c>
      <c r="OA95" t="s">
        <v>598</v>
      </c>
      <c r="OB95">
        <v>0</v>
      </c>
      <c r="OC95">
        <v>0</v>
      </c>
      <c r="OD95">
        <v>1</v>
      </c>
      <c r="OF95">
        <v>0</v>
      </c>
      <c r="OG95">
        <v>0</v>
      </c>
      <c r="OH95" s="67"/>
      <c r="OI95" t="s">
        <v>471</v>
      </c>
      <c r="OJ95">
        <v>1</v>
      </c>
      <c r="OK95">
        <v>0</v>
      </c>
      <c r="OL95">
        <v>1</v>
      </c>
      <c r="OM95">
        <v>0</v>
      </c>
      <c r="ON95">
        <v>0</v>
      </c>
      <c r="OO95">
        <v>0</v>
      </c>
      <c r="OP95">
        <v>0</v>
      </c>
      <c r="OQ95">
        <v>0</v>
      </c>
      <c r="OS95">
        <v>0</v>
      </c>
      <c r="OT95">
        <v>0</v>
      </c>
      <c r="OU95" t="s">
        <v>4445</v>
      </c>
      <c r="PJ95">
        <v>1</v>
      </c>
      <c r="PM95" t="s">
        <v>4502</v>
      </c>
      <c r="PU95">
        <v>1</v>
      </c>
      <c r="PY95">
        <v>1</v>
      </c>
    </row>
    <row r="96" spans="1:446" x14ac:dyDescent="0.25">
      <c r="A96" t="s">
        <v>312</v>
      </c>
      <c r="C96" t="s">
        <v>441</v>
      </c>
      <c r="D96" s="68" t="s">
        <v>681</v>
      </c>
      <c r="E96" t="s">
        <v>327</v>
      </c>
      <c r="F96" t="s">
        <v>517</v>
      </c>
      <c r="G96" t="s">
        <v>401</v>
      </c>
      <c r="H96" t="s">
        <v>317</v>
      </c>
      <c r="I96" t="s">
        <v>4586</v>
      </c>
      <c r="J96">
        <v>0</v>
      </c>
      <c r="K96">
        <v>4</v>
      </c>
      <c r="L96" t="s">
        <v>318</v>
      </c>
      <c r="M96">
        <v>1</v>
      </c>
      <c r="N96">
        <v>0</v>
      </c>
      <c r="O96">
        <v>0</v>
      </c>
      <c r="P96">
        <v>0</v>
      </c>
      <c r="Q96" s="67"/>
      <c r="R96" t="s">
        <v>318</v>
      </c>
      <c r="S96">
        <v>1</v>
      </c>
      <c r="T96">
        <v>0</v>
      </c>
      <c r="U96">
        <v>0</v>
      </c>
      <c r="V96">
        <v>0</v>
      </c>
      <c r="W96" t="s">
        <v>495</v>
      </c>
      <c r="X96">
        <v>1</v>
      </c>
      <c r="Y96">
        <v>1</v>
      </c>
      <c r="Z96">
        <v>0</v>
      </c>
      <c r="AA96">
        <v>0</v>
      </c>
      <c r="AB96" s="67"/>
      <c r="AL96" s="67"/>
      <c r="AV96" s="67"/>
      <c r="BT96" s="67"/>
      <c r="EI96" s="67"/>
      <c r="EP96" t="s">
        <v>4254</v>
      </c>
      <c r="ER96">
        <v>1</v>
      </c>
      <c r="FH96" s="67"/>
      <c r="GL96" s="67"/>
      <c r="HN96" s="67"/>
      <c r="IO96" s="67"/>
      <c r="JI96" t="s">
        <v>355</v>
      </c>
      <c r="JJ96">
        <v>0</v>
      </c>
      <c r="JK96">
        <v>0</v>
      </c>
      <c r="JL96">
        <v>0</v>
      </c>
      <c r="JM96">
        <v>0</v>
      </c>
      <c r="JN96">
        <v>0</v>
      </c>
      <c r="JO96">
        <v>0</v>
      </c>
      <c r="JP96">
        <v>1</v>
      </c>
      <c r="JW96" t="s">
        <v>2247</v>
      </c>
      <c r="JX96">
        <v>0</v>
      </c>
      <c r="JY96">
        <v>0</v>
      </c>
      <c r="JZ96">
        <v>1</v>
      </c>
      <c r="KA96">
        <v>0</v>
      </c>
      <c r="KB96" s="67"/>
      <c r="LK96" s="67"/>
      <c r="LL96" t="s">
        <v>326</v>
      </c>
      <c r="LM96">
        <v>0</v>
      </c>
      <c r="LN96">
        <v>1</v>
      </c>
      <c r="LO96">
        <v>0</v>
      </c>
      <c r="LP96">
        <v>0</v>
      </c>
      <c r="LQ96">
        <v>0</v>
      </c>
      <c r="LR96">
        <v>0</v>
      </c>
      <c r="LS96">
        <v>0</v>
      </c>
      <c r="LT96">
        <v>0</v>
      </c>
      <c r="LX96">
        <v>0</v>
      </c>
      <c r="LY96" t="s">
        <v>2345</v>
      </c>
      <c r="LZ96">
        <v>1</v>
      </c>
      <c r="MA96">
        <v>1</v>
      </c>
      <c r="MB96">
        <v>1</v>
      </c>
      <c r="MC96">
        <v>0</v>
      </c>
      <c r="MD96">
        <v>0</v>
      </c>
      <c r="ME96">
        <v>0</v>
      </c>
      <c r="MF96">
        <v>0</v>
      </c>
      <c r="MG96">
        <v>0</v>
      </c>
      <c r="MH96">
        <v>0</v>
      </c>
      <c r="MI96">
        <v>0</v>
      </c>
      <c r="MJ96">
        <v>0</v>
      </c>
      <c r="MK96">
        <v>0</v>
      </c>
      <c r="ML96" t="s">
        <v>327</v>
      </c>
      <c r="MM96" t="s">
        <v>355</v>
      </c>
      <c r="MN96">
        <v>0</v>
      </c>
      <c r="MO96">
        <v>0</v>
      </c>
      <c r="MP96">
        <v>0</v>
      </c>
      <c r="MQ96">
        <v>0</v>
      </c>
      <c r="MR96">
        <v>0</v>
      </c>
      <c r="MS96">
        <v>0</v>
      </c>
      <c r="MT96">
        <v>0</v>
      </c>
      <c r="NC96" t="s">
        <v>2340</v>
      </c>
      <c r="ND96">
        <v>0</v>
      </c>
      <c r="NE96">
        <v>1</v>
      </c>
      <c r="NF96">
        <v>0</v>
      </c>
      <c r="NG96">
        <v>0</v>
      </c>
      <c r="NH96">
        <v>0</v>
      </c>
      <c r="NI96">
        <v>1</v>
      </c>
      <c r="NJ96">
        <v>0</v>
      </c>
      <c r="NK96">
        <v>0</v>
      </c>
      <c r="NL96">
        <v>0</v>
      </c>
      <c r="NM96">
        <v>0</v>
      </c>
      <c r="NN96">
        <v>0</v>
      </c>
      <c r="NP96">
        <v>0</v>
      </c>
      <c r="NQ96" s="67"/>
      <c r="NR96" t="s">
        <v>310</v>
      </c>
      <c r="NS96" t="s">
        <v>2235</v>
      </c>
      <c r="NT96">
        <v>0</v>
      </c>
      <c r="NU96">
        <v>0</v>
      </c>
      <c r="NV96">
        <v>1</v>
      </c>
      <c r="NW96">
        <v>0</v>
      </c>
      <c r="NX96">
        <v>0</v>
      </c>
      <c r="NY96" t="s">
        <v>355</v>
      </c>
      <c r="NZ96" t="s">
        <v>327</v>
      </c>
      <c r="OA96" t="s">
        <v>598</v>
      </c>
      <c r="OB96">
        <v>0</v>
      </c>
      <c r="OC96">
        <v>0</v>
      </c>
      <c r="OD96">
        <v>1</v>
      </c>
      <c r="OF96">
        <v>0</v>
      </c>
      <c r="OG96">
        <v>0</v>
      </c>
      <c r="OH96" s="67"/>
      <c r="OI96" t="s">
        <v>2346</v>
      </c>
      <c r="OJ96">
        <v>0</v>
      </c>
      <c r="OK96">
        <v>0</v>
      </c>
      <c r="OL96">
        <v>0</v>
      </c>
      <c r="OM96">
        <v>0</v>
      </c>
      <c r="ON96">
        <v>0</v>
      </c>
      <c r="OO96">
        <v>1</v>
      </c>
      <c r="OP96">
        <v>0</v>
      </c>
      <c r="OQ96">
        <v>1</v>
      </c>
      <c r="OS96">
        <v>0</v>
      </c>
      <c r="OT96">
        <v>0</v>
      </c>
      <c r="OU96" t="s">
        <v>4452</v>
      </c>
      <c r="PE96">
        <v>1</v>
      </c>
      <c r="PM96" t="s">
        <v>4493</v>
      </c>
      <c r="PP96">
        <v>1</v>
      </c>
    </row>
    <row r="97" spans="1:446" x14ac:dyDescent="0.25">
      <c r="A97" t="s">
        <v>312</v>
      </c>
      <c r="C97" t="s">
        <v>313</v>
      </c>
      <c r="D97" s="69" t="s">
        <v>314</v>
      </c>
      <c r="E97" t="s">
        <v>310</v>
      </c>
      <c r="F97" t="s">
        <v>315</v>
      </c>
      <c r="G97" t="s">
        <v>316</v>
      </c>
      <c r="H97" t="s">
        <v>317</v>
      </c>
      <c r="I97" t="s">
        <v>4585</v>
      </c>
      <c r="J97">
        <v>0</v>
      </c>
      <c r="K97">
        <v>1</v>
      </c>
      <c r="L97" t="s">
        <v>320</v>
      </c>
      <c r="M97">
        <v>0</v>
      </c>
      <c r="N97">
        <v>0</v>
      </c>
      <c r="O97">
        <v>0</v>
      </c>
      <c r="P97">
        <v>1</v>
      </c>
      <c r="Q97" s="67"/>
      <c r="R97" t="s">
        <v>319</v>
      </c>
      <c r="S97">
        <v>0</v>
      </c>
      <c r="T97">
        <v>1</v>
      </c>
      <c r="U97">
        <v>0</v>
      </c>
      <c r="V97">
        <v>0</v>
      </c>
      <c r="AB97" s="67"/>
      <c r="AC97" t="s">
        <v>339</v>
      </c>
      <c r="AD97">
        <v>1</v>
      </c>
      <c r="AE97">
        <v>0</v>
      </c>
      <c r="AF97">
        <v>0</v>
      </c>
      <c r="AG97">
        <v>0</v>
      </c>
      <c r="AH97">
        <v>0</v>
      </c>
      <c r="AI97">
        <v>0</v>
      </c>
      <c r="AJ97" t="s">
        <v>383</v>
      </c>
      <c r="AK97" t="s">
        <v>327</v>
      </c>
      <c r="AL97" s="67"/>
      <c r="AV97" s="67"/>
      <c r="BT97" s="67"/>
      <c r="BU97" t="s">
        <v>557</v>
      </c>
      <c r="BV97">
        <v>0</v>
      </c>
      <c r="BW97">
        <v>1</v>
      </c>
      <c r="BX97">
        <v>0</v>
      </c>
      <c r="BY97">
        <v>0</v>
      </c>
      <c r="BZ97">
        <v>0</v>
      </c>
      <c r="CA97">
        <v>0</v>
      </c>
      <c r="CB97">
        <v>0</v>
      </c>
      <c r="CC97">
        <v>0</v>
      </c>
      <c r="CD97">
        <v>0</v>
      </c>
      <c r="CE97">
        <v>0</v>
      </c>
      <c r="CF97">
        <v>0</v>
      </c>
      <c r="CG97">
        <v>0</v>
      </c>
      <c r="CH97">
        <v>0</v>
      </c>
      <c r="CI97">
        <v>0</v>
      </c>
      <c r="CJ97">
        <v>0</v>
      </c>
      <c r="CK97" t="s">
        <v>320</v>
      </c>
      <c r="CL97">
        <v>0</v>
      </c>
      <c r="CM97">
        <v>0</v>
      </c>
      <c r="CN97">
        <v>0</v>
      </c>
      <c r="CO97">
        <v>1</v>
      </c>
      <c r="CP97">
        <v>0</v>
      </c>
      <c r="EI97" s="67"/>
      <c r="EJ97" t="s">
        <v>344</v>
      </c>
      <c r="EK97" t="s">
        <v>385</v>
      </c>
      <c r="EP97" t="s">
        <v>4258</v>
      </c>
      <c r="ER97">
        <v>1</v>
      </c>
      <c r="EY97">
        <v>1</v>
      </c>
      <c r="FH97" s="67"/>
      <c r="FI97" t="s">
        <v>347</v>
      </c>
      <c r="FJ97">
        <v>1</v>
      </c>
      <c r="FK97">
        <v>0</v>
      </c>
      <c r="FL97">
        <v>0</v>
      </c>
      <c r="FM97">
        <v>0</v>
      </c>
      <c r="FN97">
        <v>0</v>
      </c>
      <c r="FO97">
        <v>0</v>
      </c>
      <c r="FP97">
        <v>0</v>
      </c>
      <c r="FQ97">
        <v>0</v>
      </c>
      <c r="FR97">
        <v>0</v>
      </c>
      <c r="FS97" t="s">
        <v>349</v>
      </c>
      <c r="FT97">
        <v>0</v>
      </c>
      <c r="FU97">
        <v>0</v>
      </c>
      <c r="FV97">
        <v>1</v>
      </c>
      <c r="FW97">
        <v>0</v>
      </c>
      <c r="FX97">
        <v>0</v>
      </c>
      <c r="FY97">
        <v>1</v>
      </c>
      <c r="FZ97">
        <v>0</v>
      </c>
      <c r="GA97">
        <v>0</v>
      </c>
      <c r="GB97">
        <v>0</v>
      </c>
      <c r="GC97">
        <v>0</v>
      </c>
      <c r="GD97">
        <v>0</v>
      </c>
      <c r="GE97">
        <v>0</v>
      </c>
      <c r="GF97">
        <v>0</v>
      </c>
      <c r="GG97">
        <v>0</v>
      </c>
      <c r="GH97">
        <v>0</v>
      </c>
      <c r="GI97" t="s">
        <v>411</v>
      </c>
      <c r="GJ97" t="s">
        <v>351</v>
      </c>
      <c r="GK97" t="s">
        <v>352</v>
      </c>
      <c r="GL97" s="67"/>
      <c r="HN97" s="67"/>
      <c r="IO97" s="67"/>
      <c r="IP97" t="s">
        <v>355</v>
      </c>
      <c r="IT97">
        <v>1</v>
      </c>
      <c r="IU97" t="s">
        <v>355</v>
      </c>
      <c r="JA97">
        <v>1</v>
      </c>
      <c r="JB97" t="s">
        <v>355</v>
      </c>
      <c r="JH97">
        <v>1</v>
      </c>
      <c r="JI97" t="s">
        <v>355</v>
      </c>
      <c r="JJ97">
        <v>0</v>
      </c>
      <c r="JK97">
        <v>0</v>
      </c>
      <c r="JL97">
        <v>0</v>
      </c>
      <c r="JM97">
        <v>0</v>
      </c>
      <c r="JN97">
        <v>0</v>
      </c>
      <c r="JO97">
        <v>0</v>
      </c>
      <c r="JP97">
        <v>1</v>
      </c>
      <c r="JQ97" t="s">
        <v>355</v>
      </c>
      <c r="JR97">
        <v>0</v>
      </c>
      <c r="JS97">
        <v>0</v>
      </c>
      <c r="JU97">
        <v>0</v>
      </c>
      <c r="JV97">
        <v>1</v>
      </c>
      <c r="JW97" t="s">
        <v>325</v>
      </c>
      <c r="JX97">
        <v>1</v>
      </c>
      <c r="JY97">
        <v>0</v>
      </c>
      <c r="JZ97">
        <v>0</v>
      </c>
      <c r="KA97">
        <v>0</v>
      </c>
      <c r="KB97" s="67"/>
      <c r="KC97" t="s">
        <v>372</v>
      </c>
      <c r="KD97">
        <v>0</v>
      </c>
      <c r="KE97">
        <v>0</v>
      </c>
      <c r="KF97">
        <v>1</v>
      </c>
      <c r="KG97">
        <v>1</v>
      </c>
      <c r="KH97">
        <v>0</v>
      </c>
      <c r="KI97">
        <v>0</v>
      </c>
      <c r="KJ97">
        <v>0</v>
      </c>
      <c r="KK97">
        <v>0</v>
      </c>
      <c r="KL97">
        <v>0</v>
      </c>
      <c r="KM97">
        <v>0</v>
      </c>
      <c r="KN97" t="s">
        <v>327</v>
      </c>
      <c r="KY97" t="s">
        <v>310</v>
      </c>
      <c r="KZ97" t="s">
        <v>320</v>
      </c>
      <c r="LA97">
        <v>0</v>
      </c>
      <c r="LB97">
        <v>0</v>
      </c>
      <c r="LC97">
        <v>0</v>
      </c>
      <c r="LD97">
        <v>0</v>
      </c>
      <c r="LE97">
        <v>0</v>
      </c>
      <c r="LF97">
        <v>0</v>
      </c>
      <c r="LG97">
        <v>0</v>
      </c>
      <c r="LH97">
        <v>0</v>
      </c>
      <c r="LI97">
        <v>1</v>
      </c>
      <c r="LJ97">
        <v>0</v>
      </c>
      <c r="LK97" s="67"/>
      <c r="NC97" t="s">
        <v>1134</v>
      </c>
      <c r="ND97">
        <v>0</v>
      </c>
      <c r="NE97">
        <v>0</v>
      </c>
      <c r="NF97">
        <v>0</v>
      </c>
      <c r="NG97">
        <v>0</v>
      </c>
      <c r="NH97">
        <v>1</v>
      </c>
      <c r="NI97">
        <v>1</v>
      </c>
      <c r="NJ97">
        <v>0</v>
      </c>
      <c r="NK97">
        <v>0</v>
      </c>
      <c r="NL97">
        <v>1</v>
      </c>
      <c r="NM97">
        <v>0</v>
      </c>
      <c r="NN97">
        <v>0</v>
      </c>
      <c r="NP97">
        <v>0</v>
      </c>
      <c r="NQ97" s="67"/>
      <c r="NR97" t="s">
        <v>327</v>
      </c>
      <c r="NY97" t="s">
        <v>355</v>
      </c>
      <c r="NZ97" t="s">
        <v>355</v>
      </c>
      <c r="OH97" s="67"/>
      <c r="OI97" t="s">
        <v>471</v>
      </c>
      <c r="OJ97">
        <v>1</v>
      </c>
      <c r="OK97">
        <v>0</v>
      </c>
      <c r="OL97">
        <v>1</v>
      </c>
      <c r="OM97">
        <v>0</v>
      </c>
      <c r="ON97">
        <v>0</v>
      </c>
      <c r="OO97">
        <v>0</v>
      </c>
      <c r="OP97">
        <v>0</v>
      </c>
      <c r="OQ97">
        <v>0</v>
      </c>
      <c r="OS97">
        <v>0</v>
      </c>
      <c r="OT97">
        <v>0</v>
      </c>
      <c r="OU97" t="s">
        <v>4424</v>
      </c>
      <c r="OX97">
        <v>1</v>
      </c>
      <c r="PM97" t="s">
        <v>4493</v>
      </c>
      <c r="PP97">
        <v>1</v>
      </c>
    </row>
    <row r="98" spans="1:446" x14ac:dyDescent="0.25">
      <c r="A98" t="s">
        <v>1029</v>
      </c>
      <c r="C98" t="s">
        <v>313</v>
      </c>
      <c r="D98" s="69" t="s">
        <v>314</v>
      </c>
      <c r="E98" t="s">
        <v>310</v>
      </c>
      <c r="F98" t="s">
        <v>315</v>
      </c>
      <c r="G98" t="s">
        <v>316</v>
      </c>
      <c r="H98" t="s">
        <v>317</v>
      </c>
      <c r="I98" t="s">
        <v>4585</v>
      </c>
      <c r="J98">
        <v>0</v>
      </c>
      <c r="K98">
        <v>2</v>
      </c>
      <c r="L98" t="s">
        <v>318</v>
      </c>
      <c r="M98">
        <v>1</v>
      </c>
      <c r="N98">
        <v>0</v>
      </c>
      <c r="O98">
        <v>0</v>
      </c>
      <c r="P98">
        <v>0</v>
      </c>
      <c r="Q98" s="67"/>
      <c r="R98" t="s">
        <v>319</v>
      </c>
      <c r="S98">
        <v>0</v>
      </c>
      <c r="T98">
        <v>1</v>
      </c>
      <c r="U98">
        <v>0</v>
      </c>
      <c r="V98">
        <v>0</v>
      </c>
      <c r="AB98" s="67"/>
      <c r="AC98" t="s">
        <v>339</v>
      </c>
      <c r="AD98">
        <v>1</v>
      </c>
      <c r="AE98">
        <v>0</v>
      </c>
      <c r="AF98">
        <v>0</v>
      </c>
      <c r="AG98">
        <v>0</v>
      </c>
      <c r="AH98">
        <v>0</v>
      </c>
      <c r="AI98">
        <v>0</v>
      </c>
      <c r="AJ98" t="s">
        <v>383</v>
      </c>
      <c r="AK98" t="s">
        <v>327</v>
      </c>
      <c r="AL98" s="67"/>
      <c r="AV98" s="67"/>
      <c r="BT98" s="67"/>
      <c r="BU98" t="s">
        <v>320</v>
      </c>
      <c r="BV98">
        <v>0</v>
      </c>
      <c r="BW98">
        <v>0</v>
      </c>
      <c r="BX98">
        <v>0</v>
      </c>
      <c r="BY98">
        <v>0</v>
      </c>
      <c r="BZ98">
        <v>0</v>
      </c>
      <c r="CA98">
        <v>0</v>
      </c>
      <c r="CB98">
        <v>0</v>
      </c>
      <c r="CC98">
        <v>0</v>
      </c>
      <c r="CD98">
        <v>0</v>
      </c>
      <c r="CE98">
        <v>0</v>
      </c>
      <c r="CF98">
        <v>0</v>
      </c>
      <c r="CG98">
        <v>0</v>
      </c>
      <c r="CH98">
        <v>0</v>
      </c>
      <c r="CI98">
        <v>0</v>
      </c>
      <c r="CJ98">
        <v>1</v>
      </c>
      <c r="CK98" t="s">
        <v>318</v>
      </c>
      <c r="CL98">
        <v>1</v>
      </c>
      <c r="CM98">
        <v>0</v>
      </c>
      <c r="CN98">
        <v>0</v>
      </c>
      <c r="CO98">
        <v>0</v>
      </c>
      <c r="CP98">
        <v>0</v>
      </c>
      <c r="EI98" s="67"/>
      <c r="EJ98" t="s">
        <v>344</v>
      </c>
      <c r="EK98" t="s">
        <v>385</v>
      </c>
      <c r="EP98" t="s">
        <v>4200</v>
      </c>
      <c r="ET98">
        <v>1</v>
      </c>
      <c r="FH98" s="67"/>
      <c r="FI98" t="s">
        <v>4209</v>
      </c>
      <c r="FJ98">
        <v>0</v>
      </c>
      <c r="FK98">
        <v>0</v>
      </c>
      <c r="FL98">
        <v>0</v>
      </c>
      <c r="FM98">
        <v>0</v>
      </c>
      <c r="FN98">
        <v>0</v>
      </c>
      <c r="FO98">
        <v>0</v>
      </c>
      <c r="FP98">
        <v>1</v>
      </c>
      <c r="FQ98">
        <v>0</v>
      </c>
      <c r="FR98">
        <v>0</v>
      </c>
      <c r="FS98" t="s">
        <v>604</v>
      </c>
      <c r="FT98">
        <v>1</v>
      </c>
      <c r="FU98">
        <v>0</v>
      </c>
      <c r="FV98">
        <v>1</v>
      </c>
      <c r="FW98">
        <v>1</v>
      </c>
      <c r="FX98">
        <v>0</v>
      </c>
      <c r="FY98">
        <v>0</v>
      </c>
      <c r="FZ98">
        <v>0</v>
      </c>
      <c r="GA98">
        <v>0</v>
      </c>
      <c r="GB98">
        <v>0</v>
      </c>
      <c r="GC98">
        <v>0</v>
      </c>
      <c r="GD98">
        <v>0</v>
      </c>
      <c r="GE98">
        <v>0</v>
      </c>
      <c r="GF98">
        <v>0</v>
      </c>
      <c r="GG98">
        <v>0</v>
      </c>
      <c r="GH98">
        <v>0</v>
      </c>
      <c r="GI98" t="s">
        <v>411</v>
      </c>
      <c r="GJ98" t="s">
        <v>351</v>
      </c>
      <c r="GK98" t="s">
        <v>352</v>
      </c>
      <c r="GL98" s="67"/>
      <c r="HN98" s="67"/>
      <c r="IO98" s="67"/>
      <c r="IP98" t="s">
        <v>2271</v>
      </c>
      <c r="IQ98">
        <v>1</v>
      </c>
      <c r="IU98" t="s">
        <v>2271</v>
      </c>
      <c r="IV98">
        <v>1</v>
      </c>
      <c r="JB98" t="s">
        <v>2271</v>
      </c>
      <c r="JC98">
        <v>1</v>
      </c>
      <c r="JI98" t="s">
        <v>2367</v>
      </c>
      <c r="JJ98">
        <v>0</v>
      </c>
      <c r="JK98">
        <v>0</v>
      </c>
      <c r="JL98">
        <v>1</v>
      </c>
      <c r="JM98">
        <v>1</v>
      </c>
      <c r="JN98">
        <v>0</v>
      </c>
      <c r="JO98">
        <v>0</v>
      </c>
      <c r="JP98">
        <v>0</v>
      </c>
      <c r="JQ98" t="s">
        <v>355</v>
      </c>
      <c r="JR98">
        <v>0</v>
      </c>
      <c r="JS98">
        <v>0</v>
      </c>
      <c r="JU98">
        <v>0</v>
      </c>
      <c r="JV98">
        <v>1</v>
      </c>
      <c r="JW98" t="s">
        <v>325</v>
      </c>
      <c r="JX98">
        <v>1</v>
      </c>
      <c r="JY98">
        <v>0</v>
      </c>
      <c r="JZ98">
        <v>0</v>
      </c>
      <c r="KA98">
        <v>0</v>
      </c>
      <c r="KB98" s="67"/>
      <c r="KC98" t="s">
        <v>392</v>
      </c>
      <c r="KD98">
        <v>1</v>
      </c>
      <c r="KE98">
        <v>0</v>
      </c>
      <c r="KF98">
        <v>0</v>
      </c>
      <c r="KG98">
        <v>0</v>
      </c>
      <c r="KH98">
        <v>0</v>
      </c>
      <c r="KI98">
        <v>0</v>
      </c>
      <c r="KJ98">
        <v>0</v>
      </c>
      <c r="KK98">
        <v>0</v>
      </c>
      <c r="KL98">
        <v>0</v>
      </c>
      <c r="KM98">
        <v>0</v>
      </c>
      <c r="KN98" t="s">
        <v>310</v>
      </c>
      <c r="KO98" t="s">
        <v>355</v>
      </c>
      <c r="KP98">
        <v>0</v>
      </c>
      <c r="KQ98">
        <v>0</v>
      </c>
      <c r="KR98">
        <v>0</v>
      </c>
      <c r="KS98">
        <v>0</v>
      </c>
      <c r="KT98">
        <v>0</v>
      </c>
      <c r="KW98">
        <v>0</v>
      </c>
      <c r="KX98">
        <v>1</v>
      </c>
      <c r="KY98" t="s">
        <v>310</v>
      </c>
      <c r="KZ98" t="s">
        <v>358</v>
      </c>
      <c r="LA98">
        <v>1</v>
      </c>
      <c r="LB98">
        <v>0</v>
      </c>
      <c r="LC98">
        <v>0</v>
      </c>
      <c r="LD98">
        <v>0</v>
      </c>
      <c r="LE98">
        <v>0</v>
      </c>
      <c r="LF98">
        <v>0</v>
      </c>
      <c r="LI98">
        <v>0</v>
      </c>
      <c r="LJ98">
        <v>0</v>
      </c>
      <c r="LK98" s="67"/>
      <c r="NC98" t="s">
        <v>318</v>
      </c>
      <c r="ND98">
        <v>1</v>
      </c>
      <c r="NE98">
        <v>0</v>
      </c>
      <c r="NF98">
        <v>0</v>
      </c>
      <c r="NG98">
        <v>0</v>
      </c>
      <c r="NH98">
        <v>0</v>
      </c>
      <c r="NI98">
        <v>0</v>
      </c>
      <c r="NJ98">
        <v>0</v>
      </c>
      <c r="NK98">
        <v>0</v>
      </c>
      <c r="NL98">
        <v>0</v>
      </c>
      <c r="NM98">
        <v>0</v>
      </c>
      <c r="NN98">
        <v>0</v>
      </c>
      <c r="NP98">
        <v>0</v>
      </c>
      <c r="NQ98" s="67"/>
      <c r="NR98" t="s">
        <v>327</v>
      </c>
      <c r="NY98" t="s">
        <v>355</v>
      </c>
      <c r="NZ98" t="s">
        <v>327</v>
      </c>
      <c r="OA98" t="s">
        <v>428</v>
      </c>
      <c r="OB98">
        <v>0</v>
      </c>
      <c r="OC98">
        <v>0</v>
      </c>
      <c r="OD98">
        <v>0</v>
      </c>
      <c r="OF98">
        <v>0</v>
      </c>
      <c r="OG98">
        <v>0</v>
      </c>
      <c r="OH98" s="67"/>
      <c r="OI98" t="s">
        <v>471</v>
      </c>
      <c r="OJ98">
        <v>1</v>
      </c>
      <c r="OK98">
        <v>0</v>
      </c>
      <c r="OL98">
        <v>1</v>
      </c>
      <c r="OM98">
        <v>0</v>
      </c>
      <c r="ON98">
        <v>0</v>
      </c>
      <c r="OO98">
        <v>0</v>
      </c>
      <c r="OP98">
        <v>0</v>
      </c>
      <c r="OQ98">
        <v>0</v>
      </c>
      <c r="OS98">
        <v>0</v>
      </c>
      <c r="OT98">
        <v>0</v>
      </c>
      <c r="OU98" t="s">
        <v>355</v>
      </c>
      <c r="PL98">
        <v>1</v>
      </c>
      <c r="PM98" t="s">
        <v>4096</v>
      </c>
      <c r="PQ98">
        <v>1</v>
      </c>
    </row>
    <row r="99" spans="1:446" x14ac:dyDescent="0.25">
      <c r="A99" t="s">
        <v>1980</v>
      </c>
      <c r="C99" t="s">
        <v>313</v>
      </c>
      <c r="D99" s="68" t="s">
        <v>681</v>
      </c>
      <c r="E99" t="s">
        <v>310</v>
      </c>
      <c r="F99" t="s">
        <v>315</v>
      </c>
      <c r="G99" t="s">
        <v>316</v>
      </c>
      <c r="H99" t="s">
        <v>617</v>
      </c>
      <c r="I99" t="s">
        <v>4586</v>
      </c>
      <c r="J99">
        <v>1</v>
      </c>
      <c r="K99">
        <v>2</v>
      </c>
      <c r="L99" t="s">
        <v>318</v>
      </c>
      <c r="M99">
        <v>1</v>
      </c>
      <c r="N99">
        <v>0</v>
      </c>
      <c r="O99">
        <v>0</v>
      </c>
      <c r="P99">
        <v>0</v>
      </c>
      <c r="Q99" s="67"/>
      <c r="R99" t="s">
        <v>318</v>
      </c>
      <c r="S99">
        <v>1</v>
      </c>
      <c r="T99">
        <v>0</v>
      </c>
      <c r="U99">
        <v>0</v>
      </c>
      <c r="V99">
        <v>0</v>
      </c>
      <c r="W99" t="s">
        <v>402</v>
      </c>
      <c r="X99">
        <v>1</v>
      </c>
      <c r="Y99">
        <v>1</v>
      </c>
      <c r="Z99">
        <v>0</v>
      </c>
      <c r="AA99">
        <v>0</v>
      </c>
      <c r="AB99" s="67"/>
      <c r="AL99" s="67"/>
      <c r="AV99" s="67"/>
      <c r="BT99" s="67"/>
      <c r="EI99" s="67"/>
      <c r="EP99" t="s">
        <v>4290</v>
      </c>
      <c r="EZ99">
        <v>1</v>
      </c>
      <c r="FH99" s="67"/>
      <c r="GL99" s="67"/>
      <c r="HN99" s="67"/>
      <c r="IO99" s="67"/>
      <c r="JI99" t="s">
        <v>2273</v>
      </c>
      <c r="JJ99">
        <v>0</v>
      </c>
      <c r="JK99">
        <v>0</v>
      </c>
      <c r="JL99">
        <v>0</v>
      </c>
      <c r="JM99">
        <v>0</v>
      </c>
      <c r="JN99">
        <v>1</v>
      </c>
      <c r="JO99">
        <v>0</v>
      </c>
      <c r="JP99">
        <v>0</v>
      </c>
      <c r="JW99" t="s">
        <v>1208</v>
      </c>
      <c r="JX99">
        <v>0</v>
      </c>
      <c r="JY99">
        <v>0</v>
      </c>
      <c r="JZ99">
        <v>0</v>
      </c>
      <c r="KA99">
        <v>1</v>
      </c>
      <c r="KB99" s="67"/>
      <c r="LK99" s="67"/>
      <c r="LL99" t="s">
        <v>2732</v>
      </c>
      <c r="LM99">
        <v>0</v>
      </c>
      <c r="LN99">
        <v>0</v>
      </c>
      <c r="LO99">
        <v>0</v>
      </c>
      <c r="LP99">
        <v>0</v>
      </c>
      <c r="LQ99">
        <v>0</v>
      </c>
      <c r="LR99">
        <v>1</v>
      </c>
      <c r="LS99">
        <v>0</v>
      </c>
      <c r="LT99">
        <v>0</v>
      </c>
      <c r="LX99">
        <v>0</v>
      </c>
      <c r="ML99" t="s">
        <v>327</v>
      </c>
      <c r="MM99" t="s">
        <v>1177</v>
      </c>
      <c r="MN99">
        <v>0</v>
      </c>
      <c r="MO99">
        <v>0</v>
      </c>
      <c r="MP99">
        <v>0</v>
      </c>
      <c r="MQ99">
        <v>1</v>
      </c>
      <c r="MR99">
        <v>0</v>
      </c>
      <c r="MS99">
        <v>0</v>
      </c>
      <c r="MT99">
        <v>0</v>
      </c>
      <c r="MU99" t="s">
        <v>318</v>
      </c>
      <c r="MV99">
        <v>0</v>
      </c>
      <c r="MW99">
        <v>0</v>
      </c>
      <c r="MX99">
        <v>0</v>
      </c>
      <c r="MY99">
        <v>0</v>
      </c>
      <c r="MZ99">
        <v>0</v>
      </c>
      <c r="NA99">
        <v>1</v>
      </c>
      <c r="NB99">
        <v>0</v>
      </c>
      <c r="NC99" t="s">
        <v>355</v>
      </c>
      <c r="ND99">
        <v>0</v>
      </c>
      <c r="NE99">
        <v>0</v>
      </c>
      <c r="NF99">
        <v>0</v>
      </c>
      <c r="NG99">
        <v>0</v>
      </c>
      <c r="NH99">
        <v>0</v>
      </c>
      <c r="NI99">
        <v>0</v>
      </c>
      <c r="NJ99">
        <v>0</v>
      </c>
      <c r="NK99">
        <v>0</v>
      </c>
      <c r="NL99">
        <v>0</v>
      </c>
      <c r="NM99">
        <v>0</v>
      </c>
      <c r="NN99">
        <v>0</v>
      </c>
      <c r="NP99">
        <v>0</v>
      </c>
      <c r="NQ99" s="67"/>
      <c r="NR99" t="s">
        <v>327</v>
      </c>
      <c r="NY99" t="s">
        <v>327</v>
      </c>
      <c r="NZ99" t="s">
        <v>327</v>
      </c>
      <c r="OA99" t="s">
        <v>355</v>
      </c>
      <c r="OB99">
        <v>0</v>
      </c>
      <c r="OC99">
        <v>0</v>
      </c>
      <c r="OD99">
        <v>0</v>
      </c>
      <c r="OF99">
        <v>0</v>
      </c>
      <c r="OG99">
        <v>1</v>
      </c>
      <c r="OH99" s="67"/>
      <c r="OI99" t="s">
        <v>2374</v>
      </c>
      <c r="OJ99">
        <v>1</v>
      </c>
      <c r="OK99">
        <v>1</v>
      </c>
      <c r="OL99">
        <v>1</v>
      </c>
      <c r="OM99">
        <v>1</v>
      </c>
      <c r="ON99">
        <v>1</v>
      </c>
      <c r="OO99">
        <v>1</v>
      </c>
      <c r="OP99">
        <v>1</v>
      </c>
      <c r="OQ99">
        <v>0</v>
      </c>
      <c r="OS99">
        <v>0</v>
      </c>
      <c r="OT99">
        <v>0</v>
      </c>
      <c r="OU99" t="s">
        <v>4424</v>
      </c>
      <c r="OX99">
        <v>1</v>
      </c>
      <c r="PM99" t="s">
        <v>4527</v>
      </c>
      <c r="PU99">
        <v>1</v>
      </c>
      <c r="QC99">
        <v>1</v>
      </c>
    </row>
    <row r="100" spans="1:446" x14ac:dyDescent="0.25">
      <c r="A100" t="s">
        <v>1980</v>
      </c>
      <c r="C100" t="s">
        <v>313</v>
      </c>
      <c r="D100" s="68" t="s">
        <v>681</v>
      </c>
      <c r="E100" t="s">
        <v>310</v>
      </c>
      <c r="F100" t="s">
        <v>382</v>
      </c>
      <c r="G100" t="s">
        <v>316</v>
      </c>
      <c r="H100" t="s">
        <v>617</v>
      </c>
      <c r="I100" t="s">
        <v>4585</v>
      </c>
      <c r="J100">
        <v>1</v>
      </c>
      <c r="K100">
        <v>2</v>
      </c>
      <c r="L100" t="s">
        <v>318</v>
      </c>
      <c r="M100">
        <v>1</v>
      </c>
      <c r="N100">
        <v>0</v>
      </c>
      <c r="O100">
        <v>0</v>
      </c>
      <c r="P100">
        <v>0</v>
      </c>
      <c r="Q100" s="67"/>
      <c r="R100" t="s">
        <v>318</v>
      </c>
      <c r="S100">
        <v>1</v>
      </c>
      <c r="T100">
        <v>0</v>
      </c>
      <c r="U100">
        <v>0</v>
      </c>
      <c r="V100">
        <v>0</v>
      </c>
      <c r="W100" t="s">
        <v>582</v>
      </c>
      <c r="X100">
        <v>0</v>
      </c>
      <c r="Y100">
        <v>1</v>
      </c>
      <c r="Z100">
        <v>0</v>
      </c>
      <c r="AA100">
        <v>0</v>
      </c>
      <c r="AB100" s="67"/>
      <c r="AL100" s="67"/>
      <c r="AV100" s="67"/>
      <c r="BT100" s="67"/>
      <c r="EI100" s="67"/>
      <c r="EP100" t="s">
        <v>4270</v>
      </c>
      <c r="EV100">
        <v>1</v>
      </c>
      <c r="FH100" s="67"/>
      <c r="GL100" s="67"/>
      <c r="HN100" s="67"/>
      <c r="IO100" s="67"/>
      <c r="JI100" t="s">
        <v>433</v>
      </c>
      <c r="JJ100">
        <v>1</v>
      </c>
      <c r="JK100">
        <v>0</v>
      </c>
      <c r="JL100">
        <v>0</v>
      </c>
      <c r="JM100">
        <v>0</v>
      </c>
      <c r="JN100">
        <v>0</v>
      </c>
      <c r="JO100">
        <v>0</v>
      </c>
      <c r="JP100">
        <v>0</v>
      </c>
      <c r="JW100" t="s">
        <v>2247</v>
      </c>
      <c r="JX100">
        <v>0</v>
      </c>
      <c r="JY100">
        <v>0</v>
      </c>
      <c r="JZ100">
        <v>1</v>
      </c>
      <c r="KA100">
        <v>0</v>
      </c>
      <c r="KB100" s="67"/>
      <c r="LK100" s="67"/>
      <c r="LL100" t="s">
        <v>4390</v>
      </c>
      <c r="LM100">
        <v>0</v>
      </c>
      <c r="LN100">
        <v>0</v>
      </c>
      <c r="LO100">
        <v>0</v>
      </c>
      <c r="LP100">
        <v>0</v>
      </c>
      <c r="LQ100">
        <v>1</v>
      </c>
      <c r="LR100">
        <v>0</v>
      </c>
      <c r="LS100">
        <v>0</v>
      </c>
      <c r="LT100">
        <v>0</v>
      </c>
      <c r="LU100">
        <v>1</v>
      </c>
      <c r="LX100">
        <v>0</v>
      </c>
      <c r="ML100" t="s">
        <v>327</v>
      </c>
      <c r="MM100" t="s">
        <v>902</v>
      </c>
      <c r="MN100">
        <v>0</v>
      </c>
      <c r="MO100">
        <v>1</v>
      </c>
      <c r="MP100">
        <v>0</v>
      </c>
      <c r="MQ100">
        <v>0</v>
      </c>
      <c r="MR100">
        <v>0</v>
      </c>
      <c r="MS100">
        <v>0</v>
      </c>
      <c r="MT100">
        <v>0</v>
      </c>
      <c r="MU100" t="s">
        <v>318</v>
      </c>
      <c r="MV100">
        <v>0</v>
      </c>
      <c r="MW100">
        <v>0</v>
      </c>
      <c r="MX100">
        <v>0</v>
      </c>
      <c r="MY100">
        <v>0</v>
      </c>
      <c r="MZ100">
        <v>0</v>
      </c>
      <c r="NA100">
        <v>1</v>
      </c>
      <c r="NB100">
        <v>0</v>
      </c>
      <c r="NC100" t="s">
        <v>2382</v>
      </c>
      <c r="ND100">
        <v>0</v>
      </c>
      <c r="NE100">
        <v>1</v>
      </c>
      <c r="NF100">
        <v>1</v>
      </c>
      <c r="NG100">
        <v>1</v>
      </c>
      <c r="NH100">
        <v>0</v>
      </c>
      <c r="NI100">
        <v>1</v>
      </c>
      <c r="NJ100">
        <v>0</v>
      </c>
      <c r="NK100">
        <v>1</v>
      </c>
      <c r="NL100">
        <v>1</v>
      </c>
      <c r="NM100">
        <v>0</v>
      </c>
      <c r="NN100">
        <v>1</v>
      </c>
      <c r="NP100">
        <v>0</v>
      </c>
      <c r="NQ100" s="67"/>
      <c r="NR100" t="s">
        <v>327</v>
      </c>
      <c r="NY100" t="s">
        <v>327</v>
      </c>
      <c r="NZ100" t="s">
        <v>327</v>
      </c>
      <c r="OA100" t="s">
        <v>598</v>
      </c>
      <c r="OB100">
        <v>0</v>
      </c>
      <c r="OC100">
        <v>0</v>
      </c>
      <c r="OD100">
        <v>1</v>
      </c>
      <c r="OF100">
        <v>0</v>
      </c>
      <c r="OG100">
        <v>0</v>
      </c>
      <c r="OH100" s="67"/>
      <c r="OI100" t="s">
        <v>2236</v>
      </c>
      <c r="OJ100">
        <v>0</v>
      </c>
      <c r="OK100">
        <v>1</v>
      </c>
      <c r="OL100">
        <v>0</v>
      </c>
      <c r="OM100">
        <v>0</v>
      </c>
      <c r="ON100">
        <v>0</v>
      </c>
      <c r="OO100">
        <v>0</v>
      </c>
      <c r="OP100">
        <v>1</v>
      </c>
      <c r="OQ100">
        <v>0</v>
      </c>
      <c r="OS100">
        <v>0</v>
      </c>
      <c r="OT100">
        <v>0</v>
      </c>
      <c r="OU100" t="s">
        <v>4458</v>
      </c>
      <c r="PB100">
        <v>1</v>
      </c>
      <c r="PE100">
        <v>1</v>
      </c>
      <c r="PM100" t="s">
        <v>355</v>
      </c>
      <c r="QD100">
        <v>1</v>
      </c>
    </row>
    <row r="101" spans="1:446" x14ac:dyDescent="0.25">
      <c r="A101" t="s">
        <v>1980</v>
      </c>
      <c r="C101" t="s">
        <v>441</v>
      </c>
      <c r="D101" s="68" t="s">
        <v>681</v>
      </c>
      <c r="E101" t="s">
        <v>310</v>
      </c>
      <c r="F101" t="s">
        <v>315</v>
      </c>
      <c r="G101" t="s">
        <v>316</v>
      </c>
      <c r="H101" t="s">
        <v>531</v>
      </c>
      <c r="I101" t="s">
        <v>4586</v>
      </c>
      <c r="J101">
        <v>0</v>
      </c>
      <c r="K101">
        <v>4</v>
      </c>
      <c r="L101" t="s">
        <v>318</v>
      </c>
      <c r="M101">
        <v>1</v>
      </c>
      <c r="N101">
        <v>0</v>
      </c>
      <c r="O101">
        <v>0</v>
      </c>
      <c r="P101">
        <v>0</v>
      </c>
      <c r="Q101" s="67"/>
      <c r="R101" t="s">
        <v>318</v>
      </c>
      <c r="S101">
        <v>1</v>
      </c>
      <c r="T101">
        <v>0</v>
      </c>
      <c r="U101">
        <v>0</v>
      </c>
      <c r="V101">
        <v>0</v>
      </c>
      <c r="W101" t="s">
        <v>319</v>
      </c>
      <c r="X101">
        <v>1</v>
      </c>
      <c r="Y101">
        <v>0</v>
      </c>
      <c r="Z101">
        <v>0</v>
      </c>
      <c r="AA101">
        <v>0</v>
      </c>
      <c r="AB101" s="67"/>
      <c r="AL101" s="67"/>
      <c r="AV101" s="67"/>
      <c r="BT101" s="67"/>
      <c r="EI101" s="67"/>
      <c r="EP101" t="s">
        <v>4275</v>
      </c>
      <c r="EU101">
        <v>1</v>
      </c>
      <c r="FH101" s="67"/>
      <c r="GL101" s="67"/>
      <c r="HN101" s="67"/>
      <c r="IO101" s="67"/>
      <c r="JI101" t="s">
        <v>355</v>
      </c>
      <c r="JJ101">
        <v>0</v>
      </c>
      <c r="JK101">
        <v>0</v>
      </c>
      <c r="JL101">
        <v>0</v>
      </c>
      <c r="JM101">
        <v>0</v>
      </c>
      <c r="JN101">
        <v>0</v>
      </c>
      <c r="JO101">
        <v>0</v>
      </c>
      <c r="JP101">
        <v>1</v>
      </c>
      <c r="JW101" t="s">
        <v>1208</v>
      </c>
      <c r="JX101">
        <v>0</v>
      </c>
      <c r="JY101">
        <v>0</v>
      </c>
      <c r="JZ101">
        <v>0</v>
      </c>
      <c r="KA101">
        <v>1</v>
      </c>
      <c r="KB101" s="67"/>
      <c r="LK101" s="67"/>
      <c r="LL101" t="s">
        <v>326</v>
      </c>
      <c r="LM101">
        <v>0</v>
      </c>
      <c r="LN101">
        <v>1</v>
      </c>
      <c r="LO101">
        <v>0</v>
      </c>
      <c r="LP101">
        <v>0</v>
      </c>
      <c r="LQ101">
        <v>0</v>
      </c>
      <c r="LR101">
        <v>0</v>
      </c>
      <c r="LS101">
        <v>0</v>
      </c>
      <c r="LT101">
        <v>0</v>
      </c>
      <c r="LX101">
        <v>0</v>
      </c>
      <c r="LY101" t="s">
        <v>2232</v>
      </c>
      <c r="LZ101">
        <v>1</v>
      </c>
      <c r="MA101">
        <v>0</v>
      </c>
      <c r="MB101">
        <v>1</v>
      </c>
      <c r="MC101">
        <v>0</v>
      </c>
      <c r="MD101">
        <v>0</v>
      </c>
      <c r="ME101">
        <v>0</v>
      </c>
      <c r="MF101">
        <v>0</v>
      </c>
      <c r="MG101">
        <v>0</v>
      </c>
      <c r="MH101">
        <v>0</v>
      </c>
      <c r="MI101">
        <v>0</v>
      </c>
      <c r="MJ101">
        <v>0</v>
      </c>
      <c r="MK101">
        <v>0</v>
      </c>
      <c r="ML101" t="s">
        <v>327</v>
      </c>
      <c r="MM101" t="s">
        <v>355</v>
      </c>
      <c r="MN101">
        <v>0</v>
      </c>
      <c r="MO101">
        <v>0</v>
      </c>
      <c r="MP101">
        <v>0</v>
      </c>
      <c r="MQ101">
        <v>0</v>
      </c>
      <c r="MR101">
        <v>0</v>
      </c>
      <c r="MS101">
        <v>0</v>
      </c>
      <c r="MT101">
        <v>0</v>
      </c>
      <c r="NC101" t="s">
        <v>489</v>
      </c>
      <c r="ND101">
        <v>0</v>
      </c>
      <c r="NE101">
        <v>0</v>
      </c>
      <c r="NF101">
        <v>0</v>
      </c>
      <c r="NG101">
        <v>0</v>
      </c>
      <c r="NH101">
        <v>0</v>
      </c>
      <c r="NI101">
        <v>1</v>
      </c>
      <c r="NJ101">
        <v>0</v>
      </c>
      <c r="NK101">
        <v>0</v>
      </c>
      <c r="NL101">
        <v>0</v>
      </c>
      <c r="NM101">
        <v>0</v>
      </c>
      <c r="NN101">
        <v>0</v>
      </c>
      <c r="NP101">
        <v>0</v>
      </c>
      <c r="NQ101" s="67"/>
      <c r="NR101" t="s">
        <v>327</v>
      </c>
      <c r="NY101" t="s">
        <v>327</v>
      </c>
      <c r="NZ101" t="s">
        <v>327</v>
      </c>
      <c r="OA101" t="s">
        <v>598</v>
      </c>
      <c r="OB101">
        <v>0</v>
      </c>
      <c r="OC101">
        <v>0</v>
      </c>
      <c r="OD101">
        <v>1</v>
      </c>
      <c r="OF101">
        <v>0</v>
      </c>
      <c r="OG101">
        <v>0</v>
      </c>
      <c r="OH101" s="67"/>
      <c r="OI101" t="s">
        <v>2386</v>
      </c>
      <c r="OJ101">
        <v>0</v>
      </c>
      <c r="OK101">
        <v>0</v>
      </c>
      <c r="OL101">
        <v>0</v>
      </c>
      <c r="OM101">
        <v>0</v>
      </c>
      <c r="ON101">
        <v>0</v>
      </c>
      <c r="OO101">
        <v>0</v>
      </c>
      <c r="OP101">
        <v>0</v>
      </c>
      <c r="OQ101">
        <v>1</v>
      </c>
      <c r="OS101">
        <v>0</v>
      </c>
      <c r="OT101">
        <v>0</v>
      </c>
      <c r="OU101" t="s">
        <v>4452</v>
      </c>
      <c r="PE101">
        <v>1</v>
      </c>
      <c r="PM101" t="s">
        <v>4519</v>
      </c>
      <c r="PP101">
        <v>1</v>
      </c>
    </row>
    <row r="102" spans="1:446" x14ac:dyDescent="0.25">
      <c r="A102" t="s">
        <v>1980</v>
      </c>
      <c r="C102" t="s">
        <v>441</v>
      </c>
      <c r="D102" s="68" t="s">
        <v>681</v>
      </c>
      <c r="E102" t="s">
        <v>310</v>
      </c>
      <c r="F102" t="s">
        <v>382</v>
      </c>
      <c r="G102" t="s">
        <v>316</v>
      </c>
      <c r="H102" t="s">
        <v>531</v>
      </c>
      <c r="I102" t="s">
        <v>4586</v>
      </c>
      <c r="J102">
        <v>0</v>
      </c>
      <c r="K102">
        <v>5</v>
      </c>
      <c r="L102" t="s">
        <v>318</v>
      </c>
      <c r="M102">
        <v>1</v>
      </c>
      <c r="N102">
        <v>0</v>
      </c>
      <c r="O102">
        <v>0</v>
      </c>
      <c r="P102">
        <v>0</v>
      </c>
      <c r="Q102" s="67"/>
      <c r="R102" t="s">
        <v>318</v>
      </c>
      <c r="S102">
        <v>1</v>
      </c>
      <c r="T102">
        <v>0</v>
      </c>
      <c r="U102">
        <v>0</v>
      </c>
      <c r="V102">
        <v>0</v>
      </c>
      <c r="W102" t="s">
        <v>495</v>
      </c>
      <c r="X102">
        <v>1</v>
      </c>
      <c r="Y102">
        <v>1</v>
      </c>
      <c r="Z102">
        <v>0</v>
      </c>
      <c r="AA102">
        <v>0</v>
      </c>
      <c r="AB102" s="67"/>
      <c r="AL102" s="67"/>
      <c r="AV102" s="67"/>
      <c r="BT102" s="67"/>
      <c r="EI102" s="67"/>
      <c r="EP102" t="s">
        <v>4200</v>
      </c>
      <c r="ET102">
        <v>1</v>
      </c>
      <c r="FH102" s="67"/>
      <c r="GL102" s="67"/>
      <c r="HN102" s="67"/>
      <c r="IO102" s="67"/>
      <c r="JI102" t="s">
        <v>433</v>
      </c>
      <c r="JJ102">
        <v>1</v>
      </c>
      <c r="JK102">
        <v>0</v>
      </c>
      <c r="JL102">
        <v>0</v>
      </c>
      <c r="JM102">
        <v>0</v>
      </c>
      <c r="JN102">
        <v>0</v>
      </c>
      <c r="JO102">
        <v>0</v>
      </c>
      <c r="JP102">
        <v>0</v>
      </c>
      <c r="JW102" t="s">
        <v>2258</v>
      </c>
      <c r="JX102">
        <v>1</v>
      </c>
      <c r="JY102">
        <v>0</v>
      </c>
      <c r="JZ102">
        <v>0</v>
      </c>
      <c r="KA102">
        <v>1</v>
      </c>
      <c r="KB102" s="67"/>
      <c r="LK102" s="67"/>
      <c r="LL102" t="s">
        <v>753</v>
      </c>
      <c r="LM102">
        <v>1</v>
      </c>
      <c r="LN102">
        <v>0</v>
      </c>
      <c r="LO102">
        <v>0</v>
      </c>
      <c r="LP102">
        <v>0</v>
      </c>
      <c r="LQ102">
        <v>0</v>
      </c>
      <c r="LR102">
        <v>0</v>
      </c>
      <c r="LS102">
        <v>0</v>
      </c>
      <c r="LT102">
        <v>0</v>
      </c>
      <c r="LU102">
        <v>0</v>
      </c>
      <c r="LV102">
        <v>0</v>
      </c>
      <c r="LX102">
        <v>0</v>
      </c>
      <c r="ML102" t="s">
        <v>327</v>
      </c>
      <c r="MM102" t="s">
        <v>2253</v>
      </c>
      <c r="MN102">
        <v>0</v>
      </c>
      <c r="MO102">
        <v>1</v>
      </c>
      <c r="MP102">
        <v>0</v>
      </c>
      <c r="MQ102">
        <v>1</v>
      </c>
      <c r="MR102">
        <v>0</v>
      </c>
      <c r="MS102">
        <v>0</v>
      </c>
      <c r="MT102">
        <v>0</v>
      </c>
      <c r="MU102" t="s">
        <v>902</v>
      </c>
      <c r="MV102">
        <v>0</v>
      </c>
      <c r="MW102">
        <v>1</v>
      </c>
      <c r="MX102">
        <v>0</v>
      </c>
      <c r="MY102">
        <v>0</v>
      </c>
      <c r="MZ102">
        <v>0</v>
      </c>
      <c r="NA102">
        <v>0</v>
      </c>
      <c r="NB102">
        <v>0</v>
      </c>
      <c r="NC102" t="s">
        <v>355</v>
      </c>
      <c r="ND102">
        <v>0</v>
      </c>
      <c r="NE102">
        <v>0</v>
      </c>
      <c r="NF102">
        <v>0</v>
      </c>
      <c r="NG102">
        <v>0</v>
      </c>
      <c r="NH102">
        <v>0</v>
      </c>
      <c r="NI102">
        <v>0</v>
      </c>
      <c r="NJ102">
        <v>0</v>
      </c>
      <c r="NK102">
        <v>0</v>
      </c>
      <c r="NL102">
        <v>0</v>
      </c>
      <c r="NM102">
        <v>0</v>
      </c>
      <c r="NN102">
        <v>0</v>
      </c>
      <c r="NP102">
        <v>0</v>
      </c>
      <c r="NQ102" s="67"/>
      <c r="NR102" t="s">
        <v>327</v>
      </c>
      <c r="NY102" t="s">
        <v>327</v>
      </c>
      <c r="NZ102" t="s">
        <v>327</v>
      </c>
      <c r="OA102" t="s">
        <v>355</v>
      </c>
      <c r="OB102">
        <v>0</v>
      </c>
      <c r="OC102">
        <v>0</v>
      </c>
      <c r="OD102">
        <v>0</v>
      </c>
      <c r="OF102">
        <v>0</v>
      </c>
      <c r="OG102">
        <v>1</v>
      </c>
      <c r="OH102" s="67"/>
      <c r="OI102" t="s">
        <v>2393</v>
      </c>
      <c r="OJ102">
        <v>0</v>
      </c>
      <c r="OK102">
        <v>0</v>
      </c>
      <c r="OL102">
        <v>0</v>
      </c>
      <c r="OM102">
        <v>0</v>
      </c>
      <c r="ON102">
        <v>0</v>
      </c>
      <c r="OO102">
        <v>1</v>
      </c>
      <c r="OP102">
        <v>1</v>
      </c>
      <c r="OQ102">
        <v>0</v>
      </c>
      <c r="OS102">
        <v>0</v>
      </c>
      <c r="OT102">
        <v>0</v>
      </c>
      <c r="OU102" t="s">
        <v>4424</v>
      </c>
      <c r="OX102">
        <v>1</v>
      </c>
      <c r="PM102" t="s">
        <v>4497</v>
      </c>
      <c r="PV102">
        <v>1</v>
      </c>
    </row>
    <row r="103" spans="1:446" x14ac:dyDescent="0.25">
      <c r="A103" t="s">
        <v>312</v>
      </c>
      <c r="C103" t="s">
        <v>441</v>
      </c>
      <c r="D103" s="68" t="s">
        <v>681</v>
      </c>
      <c r="E103" t="s">
        <v>310</v>
      </c>
      <c r="F103" t="s">
        <v>517</v>
      </c>
      <c r="G103" t="s">
        <v>316</v>
      </c>
      <c r="H103" t="s">
        <v>317</v>
      </c>
      <c r="I103" t="s">
        <v>4585</v>
      </c>
      <c r="J103">
        <v>1</v>
      </c>
      <c r="K103">
        <v>2</v>
      </c>
      <c r="L103" t="s">
        <v>318</v>
      </c>
      <c r="M103">
        <v>1</v>
      </c>
      <c r="N103">
        <v>0</v>
      </c>
      <c r="O103">
        <v>0</v>
      </c>
      <c r="P103">
        <v>0</v>
      </c>
      <c r="Q103" s="67"/>
      <c r="R103" t="s">
        <v>318</v>
      </c>
      <c r="S103">
        <v>1</v>
      </c>
      <c r="T103">
        <v>0</v>
      </c>
      <c r="U103">
        <v>0</v>
      </c>
      <c r="V103">
        <v>0</v>
      </c>
      <c r="W103" t="s">
        <v>402</v>
      </c>
      <c r="X103">
        <v>1</v>
      </c>
      <c r="Y103">
        <v>1</v>
      </c>
      <c r="Z103">
        <v>0</v>
      </c>
      <c r="AA103">
        <v>0</v>
      </c>
      <c r="AB103" s="67"/>
      <c r="AL103" s="67"/>
      <c r="AV103" s="67"/>
      <c r="BT103" s="67"/>
      <c r="EI103" s="67"/>
      <c r="EP103" t="s">
        <v>4277</v>
      </c>
      <c r="FH103" s="67"/>
      <c r="GL103" s="67"/>
      <c r="HN103" s="67"/>
      <c r="IO103" s="67"/>
      <c r="JI103" t="s">
        <v>433</v>
      </c>
      <c r="JJ103">
        <v>1</v>
      </c>
      <c r="JK103">
        <v>0</v>
      </c>
      <c r="JL103">
        <v>0</v>
      </c>
      <c r="JM103">
        <v>0</v>
      </c>
      <c r="JN103">
        <v>0</v>
      </c>
      <c r="JO103">
        <v>0</v>
      </c>
      <c r="JP103">
        <v>0</v>
      </c>
      <c r="JW103" t="s">
        <v>371</v>
      </c>
      <c r="JX103">
        <v>0</v>
      </c>
      <c r="JY103">
        <v>1</v>
      </c>
      <c r="JZ103">
        <v>0</v>
      </c>
      <c r="KA103">
        <v>0</v>
      </c>
      <c r="KB103" s="67"/>
      <c r="LK103" s="67"/>
      <c r="LL103" t="s">
        <v>2745</v>
      </c>
      <c r="LM103">
        <v>1</v>
      </c>
      <c r="LN103">
        <v>1</v>
      </c>
      <c r="LO103">
        <v>0</v>
      </c>
      <c r="LP103">
        <v>0</v>
      </c>
      <c r="LQ103">
        <v>0</v>
      </c>
      <c r="LR103">
        <v>0</v>
      </c>
      <c r="LS103">
        <v>0</v>
      </c>
      <c r="LT103">
        <v>0</v>
      </c>
      <c r="LX103">
        <v>0</v>
      </c>
      <c r="LY103" t="s">
        <v>2746</v>
      </c>
      <c r="LZ103">
        <v>0</v>
      </c>
      <c r="MA103">
        <v>0</v>
      </c>
      <c r="MB103">
        <v>1</v>
      </c>
      <c r="MC103">
        <v>1</v>
      </c>
      <c r="MD103">
        <v>1</v>
      </c>
      <c r="ME103">
        <v>0</v>
      </c>
      <c r="MF103">
        <v>0</v>
      </c>
      <c r="MG103">
        <v>0</v>
      </c>
      <c r="MH103">
        <v>0</v>
      </c>
      <c r="MI103">
        <v>0</v>
      </c>
      <c r="MJ103">
        <v>0</v>
      </c>
      <c r="MK103">
        <v>0</v>
      </c>
      <c r="ML103" t="s">
        <v>844</v>
      </c>
      <c r="MM103" t="s">
        <v>1177</v>
      </c>
      <c r="MN103">
        <v>0</v>
      </c>
      <c r="MO103">
        <v>0</v>
      </c>
      <c r="MP103">
        <v>0</v>
      </c>
      <c r="MQ103">
        <v>1</v>
      </c>
      <c r="MR103">
        <v>0</v>
      </c>
      <c r="MS103">
        <v>0</v>
      </c>
      <c r="MT103">
        <v>0</v>
      </c>
      <c r="MU103" t="s">
        <v>1177</v>
      </c>
      <c r="MV103">
        <v>0</v>
      </c>
      <c r="MW103">
        <v>0</v>
      </c>
      <c r="MX103">
        <v>0</v>
      </c>
      <c r="MY103">
        <v>1</v>
      </c>
      <c r="MZ103">
        <v>0</v>
      </c>
      <c r="NA103">
        <v>0</v>
      </c>
      <c r="NB103">
        <v>0</v>
      </c>
      <c r="NC103" t="s">
        <v>2750</v>
      </c>
      <c r="ND103">
        <v>0</v>
      </c>
      <c r="NE103">
        <v>0</v>
      </c>
      <c r="NF103">
        <v>0</v>
      </c>
      <c r="NG103">
        <v>1</v>
      </c>
      <c r="NH103">
        <v>0</v>
      </c>
      <c r="NI103">
        <v>0</v>
      </c>
      <c r="NJ103">
        <v>1</v>
      </c>
      <c r="NK103">
        <v>0</v>
      </c>
      <c r="NL103">
        <v>0</v>
      </c>
      <c r="NM103">
        <v>0</v>
      </c>
      <c r="NN103">
        <v>0</v>
      </c>
      <c r="NP103">
        <v>0</v>
      </c>
      <c r="NQ103" s="67"/>
      <c r="NR103" t="s">
        <v>310</v>
      </c>
      <c r="NS103" t="s">
        <v>2235</v>
      </c>
      <c r="NT103">
        <v>0</v>
      </c>
      <c r="NU103">
        <v>0</v>
      </c>
      <c r="NV103">
        <v>1</v>
      </c>
      <c r="NW103">
        <v>0</v>
      </c>
      <c r="NX103">
        <v>0</v>
      </c>
      <c r="NY103" t="s">
        <v>327</v>
      </c>
      <c r="NZ103" t="s">
        <v>327</v>
      </c>
      <c r="OA103" t="s">
        <v>439</v>
      </c>
      <c r="OB103">
        <v>0</v>
      </c>
      <c r="OC103">
        <v>1</v>
      </c>
      <c r="OD103">
        <v>0</v>
      </c>
      <c r="OF103">
        <v>0</v>
      </c>
      <c r="OG103">
        <v>0</v>
      </c>
      <c r="OH103" s="67"/>
      <c r="OI103" t="s">
        <v>2747</v>
      </c>
      <c r="OJ103">
        <v>0</v>
      </c>
      <c r="OK103">
        <v>0</v>
      </c>
      <c r="OL103">
        <v>0</v>
      </c>
      <c r="OM103">
        <v>1</v>
      </c>
      <c r="ON103">
        <v>0</v>
      </c>
      <c r="OO103">
        <v>1</v>
      </c>
      <c r="OP103">
        <v>0</v>
      </c>
      <c r="OQ103">
        <v>1</v>
      </c>
      <c r="OS103">
        <v>0</v>
      </c>
      <c r="OT103">
        <v>0</v>
      </c>
      <c r="OU103" t="s">
        <v>4446</v>
      </c>
      <c r="PC103">
        <v>1</v>
      </c>
      <c r="PM103" t="s">
        <v>4493</v>
      </c>
      <c r="PP103">
        <v>1</v>
      </c>
    </row>
    <row r="104" spans="1:446" x14ac:dyDescent="0.25">
      <c r="A104" t="s">
        <v>312</v>
      </c>
      <c r="C104" t="s">
        <v>441</v>
      </c>
      <c r="D104" s="68" t="s">
        <v>681</v>
      </c>
      <c r="E104" t="s">
        <v>310</v>
      </c>
      <c r="F104" t="s">
        <v>517</v>
      </c>
      <c r="G104" t="s">
        <v>401</v>
      </c>
      <c r="H104" t="s">
        <v>317</v>
      </c>
      <c r="I104" t="s">
        <v>4585</v>
      </c>
      <c r="J104">
        <v>0</v>
      </c>
      <c r="K104">
        <v>0</v>
      </c>
      <c r="L104" t="s">
        <v>318</v>
      </c>
      <c r="M104">
        <v>1</v>
      </c>
      <c r="N104">
        <v>0</v>
      </c>
      <c r="O104">
        <v>0</v>
      </c>
      <c r="P104">
        <v>0</v>
      </c>
      <c r="Q104" s="67"/>
      <c r="R104" t="s">
        <v>318</v>
      </c>
      <c r="S104">
        <v>1</v>
      </c>
      <c r="T104">
        <v>0</v>
      </c>
      <c r="U104">
        <v>0</v>
      </c>
      <c r="V104">
        <v>0</v>
      </c>
      <c r="W104" t="s">
        <v>319</v>
      </c>
      <c r="X104">
        <v>1</v>
      </c>
      <c r="Y104">
        <v>0</v>
      </c>
      <c r="Z104">
        <v>0</v>
      </c>
      <c r="AA104">
        <v>0</v>
      </c>
      <c r="AB104" s="67"/>
      <c r="AL104" s="67"/>
      <c r="AV104" s="67"/>
      <c r="BT104" s="67"/>
      <c r="EI104" s="67"/>
      <c r="EP104" t="s">
        <v>4275</v>
      </c>
      <c r="EU104">
        <v>1</v>
      </c>
      <c r="FH104" s="67"/>
      <c r="GL104" s="67"/>
      <c r="HN104" s="67"/>
      <c r="IO104" s="67"/>
      <c r="JI104" t="s">
        <v>355</v>
      </c>
      <c r="JJ104">
        <v>0</v>
      </c>
      <c r="JK104">
        <v>0</v>
      </c>
      <c r="JL104">
        <v>0</v>
      </c>
      <c r="JM104">
        <v>0</v>
      </c>
      <c r="JN104">
        <v>0</v>
      </c>
      <c r="JO104">
        <v>0</v>
      </c>
      <c r="JP104">
        <v>1</v>
      </c>
      <c r="JW104" t="s">
        <v>325</v>
      </c>
      <c r="JX104">
        <v>1</v>
      </c>
      <c r="JY104">
        <v>0</v>
      </c>
      <c r="JZ104">
        <v>0</v>
      </c>
      <c r="KA104">
        <v>0</v>
      </c>
      <c r="KB104" s="67"/>
      <c r="LK104" s="67"/>
      <c r="LL104" t="s">
        <v>753</v>
      </c>
      <c r="LM104">
        <v>1</v>
      </c>
      <c r="LN104">
        <v>0</v>
      </c>
      <c r="LO104">
        <v>0</v>
      </c>
      <c r="LP104">
        <v>0</v>
      </c>
      <c r="LQ104">
        <v>0</v>
      </c>
      <c r="LR104">
        <v>0</v>
      </c>
      <c r="LS104">
        <v>0</v>
      </c>
      <c r="LT104">
        <v>0</v>
      </c>
      <c r="LX104">
        <v>0</v>
      </c>
      <c r="ML104" t="s">
        <v>844</v>
      </c>
      <c r="MM104" t="s">
        <v>355</v>
      </c>
      <c r="MN104">
        <v>0</v>
      </c>
      <c r="MO104">
        <v>0</v>
      </c>
      <c r="MP104">
        <v>0</v>
      </c>
      <c r="MQ104">
        <v>0</v>
      </c>
      <c r="MR104">
        <v>0</v>
      </c>
      <c r="MS104">
        <v>0</v>
      </c>
      <c r="MT104">
        <v>0</v>
      </c>
      <c r="NC104" t="s">
        <v>474</v>
      </c>
      <c r="ND104">
        <v>0</v>
      </c>
      <c r="NE104">
        <v>0</v>
      </c>
      <c r="NF104">
        <v>0</v>
      </c>
      <c r="NG104">
        <v>0</v>
      </c>
      <c r="NH104">
        <v>1</v>
      </c>
      <c r="NI104">
        <v>1</v>
      </c>
      <c r="NJ104">
        <v>0</v>
      </c>
      <c r="NK104">
        <v>0</v>
      </c>
      <c r="NL104">
        <v>0</v>
      </c>
      <c r="NM104">
        <v>0</v>
      </c>
      <c r="NN104">
        <v>0</v>
      </c>
      <c r="NP104">
        <v>0</v>
      </c>
      <c r="NQ104" s="67"/>
      <c r="NR104" t="s">
        <v>327</v>
      </c>
      <c r="NY104" t="s">
        <v>327</v>
      </c>
      <c r="NZ104" t="s">
        <v>327</v>
      </c>
      <c r="OA104" t="s">
        <v>598</v>
      </c>
      <c r="OB104">
        <v>0</v>
      </c>
      <c r="OC104">
        <v>0</v>
      </c>
      <c r="OD104">
        <v>1</v>
      </c>
      <c r="OF104">
        <v>0</v>
      </c>
      <c r="OG104">
        <v>0</v>
      </c>
      <c r="OH104" s="67"/>
      <c r="OI104" t="s">
        <v>815</v>
      </c>
      <c r="OJ104">
        <v>0</v>
      </c>
      <c r="OK104">
        <v>0</v>
      </c>
      <c r="OL104">
        <v>1</v>
      </c>
      <c r="OM104">
        <v>0</v>
      </c>
      <c r="ON104">
        <v>0</v>
      </c>
      <c r="OO104">
        <v>0</v>
      </c>
      <c r="OP104">
        <v>0</v>
      </c>
      <c r="OQ104">
        <v>0</v>
      </c>
      <c r="OS104">
        <v>0</v>
      </c>
      <c r="OT104">
        <v>0</v>
      </c>
      <c r="OU104" t="s">
        <v>4447</v>
      </c>
      <c r="OZ104">
        <v>1</v>
      </c>
      <c r="PM104" t="s">
        <v>4493</v>
      </c>
      <c r="PP104">
        <v>1</v>
      </c>
    </row>
    <row r="105" spans="1:446" x14ac:dyDescent="0.25">
      <c r="A105" t="s">
        <v>312</v>
      </c>
      <c r="C105" t="s">
        <v>441</v>
      </c>
      <c r="D105" s="68" t="s">
        <v>681</v>
      </c>
      <c r="E105" t="s">
        <v>310</v>
      </c>
      <c r="F105" t="s">
        <v>517</v>
      </c>
      <c r="G105" t="s">
        <v>401</v>
      </c>
      <c r="H105" t="s">
        <v>617</v>
      </c>
      <c r="I105" t="s">
        <v>4585</v>
      </c>
      <c r="J105">
        <v>0</v>
      </c>
      <c r="K105">
        <v>2</v>
      </c>
      <c r="L105" t="s">
        <v>318</v>
      </c>
      <c r="M105">
        <v>1</v>
      </c>
      <c r="N105">
        <v>0</v>
      </c>
      <c r="O105">
        <v>0</v>
      </c>
      <c r="P105">
        <v>0</v>
      </c>
      <c r="Q105" s="67"/>
      <c r="R105" t="s">
        <v>318</v>
      </c>
      <c r="S105">
        <v>1</v>
      </c>
      <c r="T105">
        <v>0</v>
      </c>
      <c r="U105">
        <v>0</v>
      </c>
      <c r="V105">
        <v>0</v>
      </c>
      <c r="AB105" s="67"/>
      <c r="AL105" s="67"/>
      <c r="AV105" s="67"/>
      <c r="AW105" t="s">
        <v>339</v>
      </c>
      <c r="AX105">
        <v>1</v>
      </c>
      <c r="AY105">
        <v>0</v>
      </c>
      <c r="AZ105">
        <v>0</v>
      </c>
      <c r="BA105">
        <v>0</v>
      </c>
      <c r="BB105">
        <v>0</v>
      </c>
      <c r="BC105">
        <v>0</v>
      </c>
      <c r="BD105" t="s">
        <v>383</v>
      </c>
      <c r="BE105" t="s">
        <v>327</v>
      </c>
      <c r="BT105" s="67"/>
      <c r="EI105" s="67"/>
      <c r="EN105" t="s">
        <v>344</v>
      </c>
      <c r="EO105" t="s">
        <v>385</v>
      </c>
      <c r="EP105" t="s">
        <v>4292</v>
      </c>
      <c r="FD105">
        <v>1</v>
      </c>
      <c r="FE105">
        <v>1</v>
      </c>
      <c r="FH105" s="67"/>
      <c r="GL105" s="67"/>
      <c r="HN105" s="67"/>
      <c r="IO105" s="67"/>
      <c r="JI105" t="s">
        <v>433</v>
      </c>
      <c r="JJ105">
        <v>1</v>
      </c>
      <c r="JK105">
        <v>0</v>
      </c>
      <c r="JL105">
        <v>0</v>
      </c>
      <c r="JM105">
        <v>0</v>
      </c>
      <c r="JN105">
        <v>0</v>
      </c>
      <c r="JO105">
        <v>0</v>
      </c>
      <c r="JP105">
        <v>0</v>
      </c>
      <c r="JW105" t="s">
        <v>325</v>
      </c>
      <c r="JX105">
        <v>1</v>
      </c>
      <c r="JY105">
        <v>0</v>
      </c>
      <c r="JZ105">
        <v>0</v>
      </c>
      <c r="KA105">
        <v>0</v>
      </c>
      <c r="KB105" s="67"/>
      <c r="LK105" s="67"/>
      <c r="LL105" t="s">
        <v>326</v>
      </c>
      <c r="LM105">
        <v>0</v>
      </c>
      <c r="LN105">
        <v>1</v>
      </c>
      <c r="LO105">
        <v>0</v>
      </c>
      <c r="LP105">
        <v>0</v>
      </c>
      <c r="LQ105">
        <v>0</v>
      </c>
      <c r="LR105">
        <v>0</v>
      </c>
      <c r="LS105">
        <v>0</v>
      </c>
      <c r="LT105">
        <v>0</v>
      </c>
      <c r="LX105">
        <v>0</v>
      </c>
      <c r="LY105" t="s">
        <v>2760</v>
      </c>
      <c r="LZ105">
        <v>1</v>
      </c>
      <c r="MA105">
        <v>0</v>
      </c>
      <c r="MB105">
        <v>0</v>
      </c>
      <c r="MC105">
        <v>1</v>
      </c>
      <c r="MD105">
        <v>1</v>
      </c>
      <c r="ME105">
        <v>0</v>
      </c>
      <c r="MF105">
        <v>0</v>
      </c>
      <c r="MG105">
        <v>0</v>
      </c>
      <c r="MH105">
        <v>0</v>
      </c>
      <c r="MI105">
        <v>0</v>
      </c>
      <c r="MJ105">
        <v>0</v>
      </c>
      <c r="MK105">
        <v>0</v>
      </c>
      <c r="ML105" t="s">
        <v>844</v>
      </c>
      <c r="MM105" t="s">
        <v>355</v>
      </c>
      <c r="MN105">
        <v>0</v>
      </c>
      <c r="MO105">
        <v>0</v>
      </c>
      <c r="MP105">
        <v>0</v>
      </c>
      <c r="MQ105">
        <v>0</v>
      </c>
      <c r="MR105">
        <v>0</v>
      </c>
      <c r="MS105">
        <v>0</v>
      </c>
      <c r="MT105">
        <v>0</v>
      </c>
      <c r="NC105" t="s">
        <v>1012</v>
      </c>
      <c r="ND105">
        <v>0</v>
      </c>
      <c r="NE105">
        <v>0</v>
      </c>
      <c r="NF105">
        <v>0</v>
      </c>
      <c r="NG105">
        <v>0</v>
      </c>
      <c r="NH105">
        <v>0</v>
      </c>
      <c r="NI105">
        <v>1</v>
      </c>
      <c r="NJ105">
        <v>0</v>
      </c>
      <c r="NK105">
        <v>0</v>
      </c>
      <c r="NL105">
        <v>1</v>
      </c>
      <c r="NM105">
        <v>0</v>
      </c>
      <c r="NN105">
        <v>0</v>
      </c>
      <c r="NP105">
        <v>0</v>
      </c>
      <c r="NQ105" s="67"/>
      <c r="NR105" t="s">
        <v>355</v>
      </c>
      <c r="NY105" t="s">
        <v>355</v>
      </c>
      <c r="NZ105" t="s">
        <v>327</v>
      </c>
      <c r="OA105" t="s">
        <v>598</v>
      </c>
      <c r="OB105">
        <v>0</v>
      </c>
      <c r="OC105">
        <v>0</v>
      </c>
      <c r="OD105">
        <v>1</v>
      </c>
      <c r="OF105">
        <v>0</v>
      </c>
      <c r="OG105">
        <v>0</v>
      </c>
      <c r="OH105" s="67"/>
      <c r="OI105" t="s">
        <v>2747</v>
      </c>
      <c r="OJ105">
        <v>0</v>
      </c>
      <c r="OK105">
        <v>0</v>
      </c>
      <c r="OL105">
        <v>0</v>
      </c>
      <c r="OM105">
        <v>1</v>
      </c>
      <c r="ON105">
        <v>0</v>
      </c>
      <c r="OO105">
        <v>1</v>
      </c>
      <c r="OP105">
        <v>0</v>
      </c>
      <c r="OQ105">
        <v>1</v>
      </c>
      <c r="OS105">
        <v>0</v>
      </c>
      <c r="OT105">
        <v>0</v>
      </c>
      <c r="OU105" t="s">
        <v>4448</v>
      </c>
      <c r="OZ105">
        <v>1</v>
      </c>
      <c r="PM105" t="s">
        <v>355</v>
      </c>
      <c r="QD105">
        <v>1</v>
      </c>
    </row>
    <row r="106" spans="1:446" x14ac:dyDescent="0.25">
      <c r="A106" t="s">
        <v>312</v>
      </c>
      <c r="C106" t="s">
        <v>441</v>
      </c>
      <c r="D106" s="68" t="s">
        <v>681</v>
      </c>
      <c r="E106" t="s">
        <v>310</v>
      </c>
      <c r="F106" t="s">
        <v>517</v>
      </c>
      <c r="G106" t="s">
        <v>401</v>
      </c>
      <c r="H106" t="s">
        <v>317</v>
      </c>
      <c r="I106" t="s">
        <v>4585</v>
      </c>
      <c r="J106">
        <v>0</v>
      </c>
      <c r="K106">
        <v>2</v>
      </c>
      <c r="L106" t="s">
        <v>318</v>
      </c>
      <c r="M106">
        <v>1</v>
      </c>
      <c r="N106">
        <v>0</v>
      </c>
      <c r="O106">
        <v>0</v>
      </c>
      <c r="P106">
        <v>0</v>
      </c>
      <c r="Q106" s="67"/>
      <c r="R106" t="s">
        <v>318</v>
      </c>
      <c r="S106">
        <v>1</v>
      </c>
      <c r="T106">
        <v>0</v>
      </c>
      <c r="U106">
        <v>0</v>
      </c>
      <c r="V106">
        <v>0</v>
      </c>
      <c r="AB106" s="67"/>
      <c r="AC106" t="s">
        <v>339</v>
      </c>
      <c r="AD106">
        <v>1</v>
      </c>
      <c r="AE106">
        <v>0</v>
      </c>
      <c r="AF106">
        <v>0</v>
      </c>
      <c r="AG106">
        <v>0</v>
      </c>
      <c r="AH106">
        <v>0</v>
      </c>
      <c r="AI106">
        <v>0</v>
      </c>
      <c r="AJ106" t="s">
        <v>383</v>
      </c>
      <c r="AK106" t="s">
        <v>327</v>
      </c>
      <c r="AL106" s="67"/>
      <c r="AV106" s="67"/>
      <c r="BT106" s="67"/>
      <c r="EI106" s="67"/>
      <c r="EJ106" t="s">
        <v>344</v>
      </c>
      <c r="EK106" t="s">
        <v>385</v>
      </c>
      <c r="EP106" t="s">
        <v>4012</v>
      </c>
      <c r="FH106" s="67"/>
      <c r="GL106" s="67"/>
      <c r="HN106" s="67"/>
      <c r="IO106" s="67"/>
      <c r="JI106" t="s">
        <v>433</v>
      </c>
      <c r="JJ106">
        <v>1</v>
      </c>
      <c r="JK106">
        <v>0</v>
      </c>
      <c r="JL106">
        <v>0</v>
      </c>
      <c r="JM106">
        <v>0</v>
      </c>
      <c r="JN106">
        <v>0</v>
      </c>
      <c r="JO106">
        <v>0</v>
      </c>
      <c r="JP106">
        <v>0</v>
      </c>
      <c r="JW106" t="s">
        <v>371</v>
      </c>
      <c r="JX106">
        <v>0</v>
      </c>
      <c r="JY106">
        <v>1</v>
      </c>
      <c r="JZ106">
        <v>0</v>
      </c>
      <c r="KA106">
        <v>0</v>
      </c>
      <c r="KB106" s="67"/>
      <c r="LK106" s="67"/>
      <c r="LL106" t="s">
        <v>753</v>
      </c>
      <c r="LM106">
        <v>1</v>
      </c>
      <c r="LN106">
        <v>0</v>
      </c>
      <c r="LO106">
        <v>0</v>
      </c>
      <c r="LP106">
        <v>0</v>
      </c>
      <c r="LQ106">
        <v>0</v>
      </c>
      <c r="LR106">
        <v>0</v>
      </c>
      <c r="LS106">
        <v>0</v>
      </c>
      <c r="LT106">
        <v>0</v>
      </c>
      <c r="LX106">
        <v>0</v>
      </c>
      <c r="ML106" t="s">
        <v>844</v>
      </c>
      <c r="MM106" t="s">
        <v>355</v>
      </c>
      <c r="MN106">
        <v>0</v>
      </c>
      <c r="MO106">
        <v>0</v>
      </c>
      <c r="MP106">
        <v>0</v>
      </c>
      <c r="MQ106">
        <v>0</v>
      </c>
      <c r="MR106">
        <v>0</v>
      </c>
      <c r="MS106">
        <v>0</v>
      </c>
      <c r="MT106">
        <v>0</v>
      </c>
      <c r="NC106" t="s">
        <v>396</v>
      </c>
      <c r="ND106">
        <v>0</v>
      </c>
      <c r="NE106">
        <v>0</v>
      </c>
      <c r="NF106">
        <v>0</v>
      </c>
      <c r="NG106">
        <v>0</v>
      </c>
      <c r="NH106">
        <v>1</v>
      </c>
      <c r="NI106">
        <v>1</v>
      </c>
      <c r="NJ106">
        <v>0</v>
      </c>
      <c r="NK106">
        <v>0</v>
      </c>
      <c r="NL106">
        <v>0</v>
      </c>
      <c r="NM106">
        <v>0</v>
      </c>
      <c r="NN106">
        <v>0</v>
      </c>
      <c r="NP106">
        <v>0</v>
      </c>
      <c r="NQ106" s="67"/>
      <c r="NR106" t="s">
        <v>327</v>
      </c>
      <c r="NY106" t="s">
        <v>327</v>
      </c>
      <c r="NZ106" t="s">
        <v>327</v>
      </c>
      <c r="OA106" t="s">
        <v>439</v>
      </c>
      <c r="OB106">
        <v>0</v>
      </c>
      <c r="OC106">
        <v>1</v>
      </c>
      <c r="OD106">
        <v>0</v>
      </c>
      <c r="OF106">
        <v>0</v>
      </c>
      <c r="OG106">
        <v>0</v>
      </c>
      <c r="OH106" s="67"/>
      <c r="OI106" t="s">
        <v>815</v>
      </c>
      <c r="OJ106">
        <v>0</v>
      </c>
      <c r="OK106">
        <v>0</v>
      </c>
      <c r="OL106">
        <v>1</v>
      </c>
      <c r="OM106">
        <v>0</v>
      </c>
      <c r="ON106">
        <v>0</v>
      </c>
      <c r="OO106">
        <v>0</v>
      </c>
      <c r="OP106">
        <v>0</v>
      </c>
      <c r="OQ106">
        <v>0</v>
      </c>
      <c r="OS106">
        <v>0</v>
      </c>
      <c r="OT106">
        <v>0</v>
      </c>
      <c r="OU106" t="s">
        <v>4424</v>
      </c>
      <c r="OX106">
        <v>1</v>
      </c>
      <c r="PM106" t="s">
        <v>392</v>
      </c>
      <c r="PN106">
        <v>1</v>
      </c>
    </row>
    <row r="107" spans="1:446" x14ac:dyDescent="0.25">
      <c r="A107" t="s">
        <v>312</v>
      </c>
      <c r="C107" t="s">
        <v>313</v>
      </c>
      <c r="D107" s="68" t="s">
        <v>681</v>
      </c>
      <c r="E107" t="s">
        <v>310</v>
      </c>
      <c r="F107" t="s">
        <v>315</v>
      </c>
      <c r="G107" t="s">
        <v>316</v>
      </c>
      <c r="H107" t="s">
        <v>317</v>
      </c>
      <c r="I107" t="s">
        <v>4585</v>
      </c>
      <c r="J107">
        <v>0</v>
      </c>
      <c r="K107">
        <v>0</v>
      </c>
      <c r="L107" t="s">
        <v>318</v>
      </c>
      <c r="M107">
        <v>1</v>
      </c>
      <c r="N107">
        <v>0</v>
      </c>
      <c r="O107">
        <v>0</v>
      </c>
      <c r="P107">
        <v>0</v>
      </c>
      <c r="Q107" s="67"/>
      <c r="R107" t="s">
        <v>318</v>
      </c>
      <c r="S107">
        <v>1</v>
      </c>
      <c r="T107">
        <v>0</v>
      </c>
      <c r="U107">
        <v>0</v>
      </c>
      <c r="V107">
        <v>0</v>
      </c>
      <c r="W107" t="s">
        <v>319</v>
      </c>
      <c r="X107">
        <v>1</v>
      </c>
      <c r="Y107">
        <v>0</v>
      </c>
      <c r="Z107">
        <v>0</v>
      </c>
      <c r="AA107">
        <v>0</v>
      </c>
      <c r="AB107" s="67"/>
      <c r="AL107" s="67"/>
      <c r="AV107" s="67"/>
      <c r="BT107" s="67"/>
      <c r="EI107" s="67"/>
      <c r="EP107" t="s">
        <v>4255</v>
      </c>
      <c r="ER107">
        <v>1</v>
      </c>
      <c r="ET107">
        <v>1</v>
      </c>
      <c r="FH107" s="67"/>
      <c r="GL107" s="67"/>
      <c r="HN107" s="67"/>
      <c r="IO107" s="67"/>
      <c r="JI107" t="s">
        <v>509</v>
      </c>
      <c r="JJ107">
        <v>0</v>
      </c>
      <c r="JK107">
        <v>1</v>
      </c>
      <c r="JL107">
        <v>0</v>
      </c>
      <c r="JM107">
        <v>0</v>
      </c>
      <c r="JN107">
        <v>0</v>
      </c>
      <c r="JO107">
        <v>0</v>
      </c>
      <c r="JP107">
        <v>0</v>
      </c>
      <c r="JW107" t="s">
        <v>470</v>
      </c>
      <c r="JX107">
        <v>1</v>
      </c>
      <c r="JY107">
        <v>1</v>
      </c>
      <c r="JZ107">
        <v>0</v>
      </c>
      <c r="KA107">
        <v>0</v>
      </c>
      <c r="KB107" s="67"/>
      <c r="LK107" s="67"/>
      <c r="LL107" t="s">
        <v>753</v>
      </c>
      <c r="LM107">
        <v>1</v>
      </c>
      <c r="LN107">
        <v>0</v>
      </c>
      <c r="LO107">
        <v>0</v>
      </c>
      <c r="LP107">
        <v>0</v>
      </c>
      <c r="LQ107">
        <v>0</v>
      </c>
      <c r="LR107">
        <v>0</v>
      </c>
      <c r="LS107">
        <v>0</v>
      </c>
      <c r="LT107">
        <v>0</v>
      </c>
      <c r="LX107">
        <v>0</v>
      </c>
      <c r="ML107" t="s">
        <v>327</v>
      </c>
      <c r="MM107" t="s">
        <v>318</v>
      </c>
      <c r="MN107">
        <v>0</v>
      </c>
      <c r="MO107">
        <v>0</v>
      </c>
      <c r="MP107">
        <v>0</v>
      </c>
      <c r="MQ107">
        <v>0</v>
      </c>
      <c r="MR107">
        <v>0</v>
      </c>
      <c r="MS107">
        <v>1</v>
      </c>
      <c r="MT107">
        <v>0</v>
      </c>
      <c r="NC107" t="s">
        <v>1134</v>
      </c>
      <c r="ND107">
        <v>0</v>
      </c>
      <c r="NE107">
        <v>0</v>
      </c>
      <c r="NF107">
        <v>0</v>
      </c>
      <c r="NG107">
        <v>0</v>
      </c>
      <c r="NH107">
        <v>1</v>
      </c>
      <c r="NI107">
        <v>1</v>
      </c>
      <c r="NJ107">
        <v>0</v>
      </c>
      <c r="NK107">
        <v>0</v>
      </c>
      <c r="NL107">
        <v>1</v>
      </c>
      <c r="NM107">
        <v>0</v>
      </c>
      <c r="NN107">
        <v>0</v>
      </c>
      <c r="NP107">
        <v>0</v>
      </c>
      <c r="NQ107" s="67"/>
      <c r="NR107" t="s">
        <v>327</v>
      </c>
      <c r="NY107" t="s">
        <v>327</v>
      </c>
      <c r="NZ107" t="s">
        <v>327</v>
      </c>
      <c r="OB107">
        <v>0</v>
      </c>
      <c r="OC107">
        <v>0</v>
      </c>
      <c r="OD107">
        <v>0</v>
      </c>
      <c r="OF107">
        <v>0</v>
      </c>
      <c r="OG107">
        <v>0</v>
      </c>
      <c r="OH107" s="67"/>
      <c r="OI107" t="s">
        <v>2769</v>
      </c>
      <c r="OJ107">
        <v>0</v>
      </c>
      <c r="OK107">
        <v>1</v>
      </c>
      <c r="OL107">
        <v>1</v>
      </c>
      <c r="OM107">
        <v>0</v>
      </c>
      <c r="ON107">
        <v>0</v>
      </c>
      <c r="OO107">
        <v>0</v>
      </c>
      <c r="OP107">
        <v>0</v>
      </c>
      <c r="OQ107">
        <v>0</v>
      </c>
      <c r="OS107">
        <v>0</v>
      </c>
      <c r="OT107">
        <v>0</v>
      </c>
      <c r="OU107" t="s">
        <v>4449</v>
      </c>
      <c r="OX107">
        <v>1</v>
      </c>
      <c r="OZ107">
        <v>1</v>
      </c>
      <c r="PB107">
        <v>1</v>
      </c>
      <c r="PM107" t="s">
        <v>4528</v>
      </c>
      <c r="PO107">
        <v>1</v>
      </c>
      <c r="PU107">
        <v>1</v>
      </c>
      <c r="PY107">
        <v>1</v>
      </c>
    </row>
    <row r="108" spans="1:446" x14ac:dyDescent="0.25">
      <c r="A108" t="s">
        <v>312</v>
      </c>
      <c r="C108" t="s">
        <v>313</v>
      </c>
      <c r="D108" s="69" t="s">
        <v>314</v>
      </c>
      <c r="E108" t="s">
        <v>310</v>
      </c>
      <c r="F108" t="s">
        <v>315</v>
      </c>
      <c r="G108" t="s">
        <v>316</v>
      </c>
      <c r="H108" t="s">
        <v>317</v>
      </c>
      <c r="I108" t="s">
        <v>4585</v>
      </c>
      <c r="J108">
        <v>1</v>
      </c>
      <c r="K108">
        <v>1</v>
      </c>
      <c r="L108" t="s">
        <v>497</v>
      </c>
      <c r="M108">
        <v>0</v>
      </c>
      <c r="N108">
        <v>1</v>
      </c>
      <c r="O108">
        <v>0</v>
      </c>
      <c r="P108">
        <v>0</v>
      </c>
      <c r="Q108" s="67"/>
      <c r="R108" t="s">
        <v>582</v>
      </c>
      <c r="S108">
        <v>0</v>
      </c>
      <c r="T108">
        <v>0</v>
      </c>
      <c r="U108">
        <v>1</v>
      </c>
      <c r="V108">
        <v>0</v>
      </c>
      <c r="AB108" s="67"/>
      <c r="AL108" s="67"/>
      <c r="AM108" t="s">
        <v>339</v>
      </c>
      <c r="AN108">
        <v>1</v>
      </c>
      <c r="AO108">
        <v>0</v>
      </c>
      <c r="AP108">
        <v>0</v>
      </c>
      <c r="AQ108">
        <v>0</v>
      </c>
      <c r="AR108">
        <v>0</v>
      </c>
      <c r="AS108">
        <v>0</v>
      </c>
      <c r="AT108" t="s">
        <v>421</v>
      </c>
      <c r="AU108" t="s">
        <v>327</v>
      </c>
      <c r="AV108" s="67"/>
      <c r="BT108" s="67"/>
      <c r="CQ108" t="s">
        <v>994</v>
      </c>
      <c r="CR108">
        <v>0</v>
      </c>
      <c r="CS108">
        <v>0</v>
      </c>
      <c r="CT108">
        <v>1</v>
      </c>
      <c r="CU108">
        <v>0</v>
      </c>
      <c r="CV108">
        <v>0</v>
      </c>
      <c r="CW108">
        <v>0</v>
      </c>
      <c r="CX108">
        <v>0</v>
      </c>
      <c r="CY108">
        <v>0</v>
      </c>
      <c r="CZ108">
        <v>0</v>
      </c>
      <c r="DA108">
        <v>0</v>
      </c>
      <c r="DB108">
        <v>0</v>
      </c>
      <c r="DC108">
        <v>0</v>
      </c>
      <c r="DD108">
        <v>0</v>
      </c>
      <c r="DE108">
        <v>0</v>
      </c>
      <c r="DF108">
        <v>0</v>
      </c>
      <c r="DG108" t="s">
        <v>499</v>
      </c>
      <c r="DH108">
        <v>0</v>
      </c>
      <c r="DI108">
        <v>0</v>
      </c>
      <c r="DJ108">
        <v>1</v>
      </c>
      <c r="DK108">
        <v>0</v>
      </c>
      <c r="DL108">
        <v>0</v>
      </c>
      <c r="EI108" s="67"/>
      <c r="EL108" t="s">
        <v>404</v>
      </c>
      <c r="EM108" t="s">
        <v>345</v>
      </c>
      <c r="EP108" t="s">
        <v>4278</v>
      </c>
      <c r="ER108">
        <v>1</v>
      </c>
      <c r="ET108">
        <v>1</v>
      </c>
      <c r="FH108" s="67"/>
      <c r="GL108" s="67"/>
      <c r="GM108" t="s">
        <v>448</v>
      </c>
      <c r="GN108">
        <v>0</v>
      </c>
      <c r="GO108">
        <v>1</v>
      </c>
      <c r="GP108">
        <v>0</v>
      </c>
      <c r="GQ108">
        <v>0</v>
      </c>
      <c r="GR108">
        <v>0</v>
      </c>
      <c r="GS108">
        <v>0</v>
      </c>
      <c r="GT108">
        <v>0</v>
      </c>
      <c r="GU108">
        <v>0</v>
      </c>
      <c r="GV108" t="s">
        <v>4247</v>
      </c>
      <c r="GW108">
        <v>1</v>
      </c>
      <c r="GX108">
        <v>0</v>
      </c>
      <c r="GY108">
        <v>1</v>
      </c>
      <c r="GZ108">
        <v>1</v>
      </c>
      <c r="HA108">
        <v>1</v>
      </c>
      <c r="HB108">
        <v>0</v>
      </c>
      <c r="HC108">
        <v>0</v>
      </c>
      <c r="HD108">
        <v>0</v>
      </c>
      <c r="HE108">
        <v>0</v>
      </c>
      <c r="HF108">
        <v>0</v>
      </c>
      <c r="HG108">
        <v>0</v>
      </c>
      <c r="HH108">
        <v>1</v>
      </c>
      <c r="HI108">
        <v>1</v>
      </c>
      <c r="HJ108">
        <v>0</v>
      </c>
      <c r="HK108" t="s">
        <v>427</v>
      </c>
      <c r="HL108" t="s">
        <v>351</v>
      </c>
      <c r="HM108" t="s">
        <v>408</v>
      </c>
      <c r="HN108" s="67"/>
      <c r="IO108" s="67"/>
      <c r="IP108" t="s">
        <v>355</v>
      </c>
      <c r="IT108">
        <v>1</v>
      </c>
      <c r="IU108" t="s">
        <v>4356</v>
      </c>
      <c r="IW108">
        <v>1</v>
      </c>
      <c r="JB108" t="s">
        <v>355</v>
      </c>
      <c r="JH108">
        <v>1</v>
      </c>
      <c r="JI108" t="s">
        <v>1008</v>
      </c>
      <c r="JJ108">
        <v>0</v>
      </c>
      <c r="JK108">
        <v>0</v>
      </c>
      <c r="JL108">
        <v>0</v>
      </c>
      <c r="JM108">
        <v>1</v>
      </c>
      <c r="JN108">
        <v>0</v>
      </c>
      <c r="JO108">
        <v>0</v>
      </c>
      <c r="JP108">
        <v>0</v>
      </c>
      <c r="JQ108" t="s">
        <v>370</v>
      </c>
      <c r="JR108">
        <v>1</v>
      </c>
      <c r="JS108">
        <v>0</v>
      </c>
      <c r="JU108">
        <v>0</v>
      </c>
      <c r="JV108">
        <v>0</v>
      </c>
      <c r="JW108" t="s">
        <v>470</v>
      </c>
      <c r="JX108">
        <v>1</v>
      </c>
      <c r="JY108">
        <v>1</v>
      </c>
      <c r="JZ108">
        <v>0</v>
      </c>
      <c r="KA108">
        <v>0</v>
      </c>
      <c r="KB108" s="67"/>
      <c r="KC108" t="s">
        <v>2781</v>
      </c>
      <c r="KD108">
        <v>0</v>
      </c>
      <c r="KE108">
        <v>1</v>
      </c>
      <c r="KF108">
        <v>0</v>
      </c>
      <c r="KG108">
        <v>1</v>
      </c>
      <c r="KH108">
        <v>0</v>
      </c>
      <c r="KI108">
        <v>1</v>
      </c>
      <c r="KJ108">
        <v>0</v>
      </c>
      <c r="KK108">
        <v>0</v>
      </c>
      <c r="KL108">
        <v>0</v>
      </c>
      <c r="KM108">
        <v>0</v>
      </c>
      <c r="KN108" t="s">
        <v>327</v>
      </c>
      <c r="KY108" t="s">
        <v>310</v>
      </c>
      <c r="KZ108" t="s">
        <v>2782</v>
      </c>
      <c r="LA108">
        <v>1</v>
      </c>
      <c r="LB108">
        <v>1</v>
      </c>
      <c r="LC108">
        <v>0</v>
      </c>
      <c r="LD108">
        <v>1</v>
      </c>
      <c r="LE108">
        <v>0</v>
      </c>
      <c r="LF108">
        <v>0</v>
      </c>
      <c r="LI108">
        <v>0</v>
      </c>
      <c r="LJ108">
        <v>0</v>
      </c>
      <c r="LK108" s="67"/>
      <c r="NC108" t="s">
        <v>355</v>
      </c>
      <c r="ND108">
        <v>0</v>
      </c>
      <c r="NE108">
        <v>0</v>
      </c>
      <c r="NF108">
        <v>0</v>
      </c>
      <c r="NG108">
        <v>0</v>
      </c>
      <c r="NH108">
        <v>0</v>
      </c>
      <c r="NI108">
        <v>0</v>
      </c>
      <c r="NJ108">
        <v>0</v>
      </c>
      <c r="NK108">
        <v>0</v>
      </c>
      <c r="NL108">
        <v>0</v>
      </c>
      <c r="NM108">
        <v>0</v>
      </c>
      <c r="NN108">
        <v>0</v>
      </c>
      <c r="NP108">
        <v>0</v>
      </c>
      <c r="NQ108" s="67"/>
      <c r="NR108" t="s">
        <v>327</v>
      </c>
      <c r="NY108" t="s">
        <v>327</v>
      </c>
      <c r="NZ108" t="s">
        <v>327</v>
      </c>
      <c r="OA108" t="s">
        <v>598</v>
      </c>
      <c r="OB108">
        <v>0</v>
      </c>
      <c r="OC108">
        <v>0</v>
      </c>
      <c r="OD108">
        <v>1</v>
      </c>
      <c r="OF108">
        <v>0</v>
      </c>
      <c r="OG108">
        <v>0</v>
      </c>
      <c r="OH108" s="67"/>
      <c r="OI108" t="s">
        <v>373</v>
      </c>
      <c r="OJ108">
        <v>0</v>
      </c>
      <c r="OK108">
        <v>0</v>
      </c>
      <c r="OL108">
        <v>1</v>
      </c>
      <c r="OM108">
        <v>1</v>
      </c>
      <c r="ON108">
        <v>0</v>
      </c>
      <c r="OO108">
        <v>0</v>
      </c>
      <c r="OP108">
        <v>0</v>
      </c>
      <c r="OQ108">
        <v>0</v>
      </c>
      <c r="OS108">
        <v>0</v>
      </c>
      <c r="OT108">
        <v>0</v>
      </c>
      <c r="OU108" t="s">
        <v>4444</v>
      </c>
      <c r="OX108">
        <v>1</v>
      </c>
      <c r="OZ108">
        <v>1</v>
      </c>
      <c r="PM108" t="s">
        <v>4529</v>
      </c>
      <c r="PU108">
        <v>1</v>
      </c>
    </row>
    <row r="109" spans="1:446" x14ac:dyDescent="0.25">
      <c r="A109" t="s">
        <v>312</v>
      </c>
      <c r="C109" t="s">
        <v>313</v>
      </c>
      <c r="D109" s="69" t="s">
        <v>314</v>
      </c>
      <c r="E109" t="s">
        <v>310</v>
      </c>
      <c r="F109" t="s">
        <v>315</v>
      </c>
      <c r="G109" t="s">
        <v>401</v>
      </c>
      <c r="H109" t="s">
        <v>531</v>
      </c>
      <c r="I109" t="s">
        <v>4585</v>
      </c>
      <c r="J109">
        <v>0</v>
      </c>
      <c r="K109">
        <v>2</v>
      </c>
      <c r="L109" t="s">
        <v>318</v>
      </c>
      <c r="M109">
        <v>1</v>
      </c>
      <c r="N109">
        <v>0</v>
      </c>
      <c r="O109">
        <v>0</v>
      </c>
      <c r="P109">
        <v>0</v>
      </c>
      <c r="Q109" s="67"/>
      <c r="R109" t="s">
        <v>2758</v>
      </c>
      <c r="S109">
        <v>0</v>
      </c>
      <c r="T109">
        <v>0</v>
      </c>
      <c r="U109">
        <v>0</v>
      </c>
      <c r="V109">
        <v>1</v>
      </c>
      <c r="AB109" s="67"/>
      <c r="AL109" s="67"/>
      <c r="AV109" s="67"/>
      <c r="AW109" t="s">
        <v>2788</v>
      </c>
      <c r="AX109">
        <v>0</v>
      </c>
      <c r="AY109">
        <v>0</v>
      </c>
      <c r="AZ109">
        <v>1</v>
      </c>
      <c r="BA109">
        <v>0</v>
      </c>
      <c r="BB109">
        <v>0</v>
      </c>
      <c r="BC109">
        <v>0</v>
      </c>
      <c r="BD109" t="s">
        <v>480</v>
      </c>
      <c r="BE109" t="s">
        <v>327</v>
      </c>
      <c r="BT109" s="67"/>
      <c r="DM109" t="s">
        <v>384</v>
      </c>
      <c r="DN109">
        <v>1</v>
      </c>
      <c r="DO109">
        <v>0</v>
      </c>
      <c r="DP109">
        <v>0</v>
      </c>
      <c r="DQ109">
        <v>0</v>
      </c>
      <c r="DR109">
        <v>0</v>
      </c>
      <c r="DS109">
        <v>0</v>
      </c>
      <c r="DT109">
        <v>0</v>
      </c>
      <c r="DU109">
        <v>0</v>
      </c>
      <c r="DV109">
        <v>0</v>
      </c>
      <c r="DW109">
        <v>0</v>
      </c>
      <c r="DX109">
        <v>0</v>
      </c>
      <c r="DY109">
        <v>0</v>
      </c>
      <c r="DZ109">
        <v>0</v>
      </c>
      <c r="EA109">
        <v>0</v>
      </c>
      <c r="EB109">
        <v>0</v>
      </c>
      <c r="EC109" t="s">
        <v>318</v>
      </c>
      <c r="ED109">
        <v>1</v>
      </c>
      <c r="EE109">
        <v>0</v>
      </c>
      <c r="EF109">
        <v>0</v>
      </c>
      <c r="EG109">
        <v>0</v>
      </c>
      <c r="EH109">
        <v>0</v>
      </c>
      <c r="EI109" s="67"/>
      <c r="EN109" t="s">
        <v>423</v>
      </c>
      <c r="EO109" t="s">
        <v>385</v>
      </c>
      <c r="EP109" t="s">
        <v>4279</v>
      </c>
      <c r="ET109">
        <v>1</v>
      </c>
      <c r="EW109">
        <v>1</v>
      </c>
      <c r="EY109">
        <v>1</v>
      </c>
      <c r="FH109" s="67"/>
      <c r="GL109" s="67"/>
      <c r="HN109" s="67"/>
      <c r="HO109" t="s">
        <v>2790</v>
      </c>
      <c r="HP109">
        <v>0</v>
      </c>
      <c r="HQ109">
        <v>0</v>
      </c>
      <c r="HR109">
        <v>1</v>
      </c>
      <c r="HS109">
        <v>0</v>
      </c>
      <c r="HT109">
        <v>0</v>
      </c>
      <c r="HU109">
        <v>0</v>
      </c>
      <c r="HV109">
        <v>0</v>
      </c>
      <c r="HW109">
        <v>0</v>
      </c>
      <c r="HX109" t="s">
        <v>2792</v>
      </c>
      <c r="HY109">
        <v>0</v>
      </c>
      <c r="HZ109">
        <v>0</v>
      </c>
      <c r="IA109">
        <v>1</v>
      </c>
      <c r="IB109">
        <v>0</v>
      </c>
      <c r="IC109">
        <v>1</v>
      </c>
      <c r="ID109">
        <v>0</v>
      </c>
      <c r="IE109">
        <v>0</v>
      </c>
      <c r="IF109">
        <v>1</v>
      </c>
      <c r="IG109">
        <v>0</v>
      </c>
      <c r="IH109">
        <v>0</v>
      </c>
      <c r="II109">
        <v>0</v>
      </c>
      <c r="IJ109">
        <v>0</v>
      </c>
      <c r="IK109">
        <v>0</v>
      </c>
      <c r="IL109" t="s">
        <v>411</v>
      </c>
      <c r="IM109" t="s">
        <v>351</v>
      </c>
      <c r="IN109" t="s">
        <v>408</v>
      </c>
      <c r="IO109" s="67"/>
      <c r="IP109" t="s">
        <v>355</v>
      </c>
      <c r="IT109">
        <v>1</v>
      </c>
      <c r="IU109" t="s">
        <v>355</v>
      </c>
      <c r="JA109">
        <v>1</v>
      </c>
      <c r="JB109" t="s">
        <v>4081</v>
      </c>
      <c r="JI109" t="s">
        <v>1008</v>
      </c>
      <c r="JJ109">
        <v>0</v>
      </c>
      <c r="JK109">
        <v>0</v>
      </c>
      <c r="JL109">
        <v>0</v>
      </c>
      <c r="JM109">
        <v>1</v>
      </c>
      <c r="JN109">
        <v>0</v>
      </c>
      <c r="JO109">
        <v>0</v>
      </c>
      <c r="JP109">
        <v>0</v>
      </c>
      <c r="JQ109" t="s">
        <v>370</v>
      </c>
      <c r="JR109">
        <v>1</v>
      </c>
      <c r="JS109">
        <v>0</v>
      </c>
      <c r="JU109">
        <v>0</v>
      </c>
      <c r="JV109">
        <v>0</v>
      </c>
      <c r="JW109" t="s">
        <v>470</v>
      </c>
      <c r="JX109">
        <v>1</v>
      </c>
      <c r="JY109">
        <v>1</v>
      </c>
      <c r="JZ109">
        <v>0</v>
      </c>
      <c r="KA109">
        <v>0</v>
      </c>
      <c r="KB109" s="67"/>
      <c r="KC109" t="s">
        <v>372</v>
      </c>
      <c r="KD109">
        <v>0</v>
      </c>
      <c r="KE109">
        <v>0</v>
      </c>
      <c r="KF109">
        <v>1</v>
      </c>
      <c r="KG109">
        <v>1</v>
      </c>
      <c r="KH109">
        <v>0</v>
      </c>
      <c r="KI109">
        <v>0</v>
      </c>
      <c r="KJ109">
        <v>0</v>
      </c>
      <c r="KK109">
        <v>0</v>
      </c>
      <c r="KL109">
        <v>0</v>
      </c>
      <c r="KM109">
        <v>0</v>
      </c>
      <c r="KN109" t="s">
        <v>310</v>
      </c>
      <c r="KO109" t="s">
        <v>2794</v>
      </c>
      <c r="KP109">
        <v>1</v>
      </c>
      <c r="KQ109">
        <v>1</v>
      </c>
      <c r="KR109">
        <v>0</v>
      </c>
      <c r="KS109">
        <v>0</v>
      </c>
      <c r="KT109">
        <v>0</v>
      </c>
      <c r="KW109">
        <v>0</v>
      </c>
      <c r="KX109">
        <v>0</v>
      </c>
      <c r="KY109" t="s">
        <v>310</v>
      </c>
      <c r="KZ109" t="s">
        <v>737</v>
      </c>
      <c r="LA109">
        <v>1</v>
      </c>
      <c r="LB109">
        <v>0</v>
      </c>
      <c r="LC109">
        <v>0</v>
      </c>
      <c r="LD109">
        <v>0</v>
      </c>
      <c r="LE109">
        <v>0</v>
      </c>
      <c r="LF109">
        <v>1</v>
      </c>
      <c r="LI109">
        <v>0</v>
      </c>
      <c r="LJ109">
        <v>0</v>
      </c>
      <c r="LK109" s="67"/>
      <c r="NC109" t="s">
        <v>396</v>
      </c>
      <c r="ND109">
        <v>0</v>
      </c>
      <c r="NE109">
        <v>0</v>
      </c>
      <c r="NF109">
        <v>0</v>
      </c>
      <c r="NG109">
        <v>0</v>
      </c>
      <c r="NH109">
        <v>1</v>
      </c>
      <c r="NI109">
        <v>1</v>
      </c>
      <c r="NJ109">
        <v>0</v>
      </c>
      <c r="NK109">
        <v>0</v>
      </c>
      <c r="NL109">
        <v>0</v>
      </c>
      <c r="NM109">
        <v>0</v>
      </c>
      <c r="NN109">
        <v>0</v>
      </c>
      <c r="NP109">
        <v>0</v>
      </c>
      <c r="NQ109" s="67"/>
      <c r="NR109" t="s">
        <v>327</v>
      </c>
      <c r="NY109" t="s">
        <v>327</v>
      </c>
      <c r="NZ109" t="s">
        <v>327</v>
      </c>
      <c r="OB109">
        <v>0</v>
      </c>
      <c r="OC109">
        <v>0</v>
      </c>
      <c r="OD109">
        <v>0</v>
      </c>
      <c r="OF109">
        <v>0</v>
      </c>
      <c r="OG109">
        <v>0</v>
      </c>
      <c r="OH109" s="67"/>
      <c r="OI109" t="s">
        <v>435</v>
      </c>
      <c r="OJ109">
        <v>0</v>
      </c>
      <c r="OK109">
        <v>0</v>
      </c>
      <c r="OL109">
        <v>1</v>
      </c>
      <c r="OM109">
        <v>1</v>
      </c>
      <c r="ON109">
        <v>1</v>
      </c>
      <c r="OO109">
        <v>0</v>
      </c>
      <c r="OP109">
        <v>0</v>
      </c>
      <c r="OQ109">
        <v>0</v>
      </c>
      <c r="OS109">
        <v>0</v>
      </c>
      <c r="OT109">
        <v>0</v>
      </c>
      <c r="OU109" t="s">
        <v>4444</v>
      </c>
      <c r="OX109">
        <v>1</v>
      </c>
      <c r="OZ109">
        <v>1</v>
      </c>
      <c r="PM109" t="s">
        <v>4504</v>
      </c>
      <c r="PS109">
        <v>1</v>
      </c>
      <c r="PY109">
        <v>1</v>
      </c>
    </row>
    <row r="110" spans="1:446" x14ac:dyDescent="0.25">
      <c r="A110" t="s">
        <v>312</v>
      </c>
      <c r="C110" t="s">
        <v>313</v>
      </c>
      <c r="D110" s="69" t="s">
        <v>314</v>
      </c>
      <c r="E110" t="s">
        <v>310</v>
      </c>
      <c r="F110" t="s">
        <v>315</v>
      </c>
      <c r="G110" t="s">
        <v>401</v>
      </c>
      <c r="H110" t="s">
        <v>317</v>
      </c>
      <c r="I110" t="s">
        <v>4585</v>
      </c>
      <c r="J110">
        <v>0</v>
      </c>
      <c r="K110">
        <v>2</v>
      </c>
      <c r="L110" t="s">
        <v>318</v>
      </c>
      <c r="M110">
        <v>1</v>
      </c>
      <c r="N110">
        <v>0</v>
      </c>
      <c r="O110">
        <v>0</v>
      </c>
      <c r="P110">
        <v>0</v>
      </c>
      <c r="Q110" s="67"/>
      <c r="R110" t="s">
        <v>319</v>
      </c>
      <c r="S110">
        <v>0</v>
      </c>
      <c r="T110">
        <v>1</v>
      </c>
      <c r="U110">
        <v>0</v>
      </c>
      <c r="V110">
        <v>0</v>
      </c>
      <c r="AB110" s="67"/>
      <c r="AC110" t="s">
        <v>339</v>
      </c>
      <c r="AD110">
        <v>1</v>
      </c>
      <c r="AE110">
        <v>0</v>
      </c>
      <c r="AF110">
        <v>0</v>
      </c>
      <c r="AG110">
        <v>0</v>
      </c>
      <c r="AH110">
        <v>0</v>
      </c>
      <c r="AI110">
        <v>0</v>
      </c>
      <c r="AJ110" t="s">
        <v>383</v>
      </c>
      <c r="AK110" t="s">
        <v>327</v>
      </c>
      <c r="AL110" s="67"/>
      <c r="AV110" s="67"/>
      <c r="BT110" s="67"/>
      <c r="BU110" t="s">
        <v>342</v>
      </c>
      <c r="BV110">
        <v>1</v>
      </c>
      <c r="BW110">
        <v>1</v>
      </c>
      <c r="BX110">
        <v>0</v>
      </c>
      <c r="BY110">
        <v>0</v>
      </c>
      <c r="BZ110">
        <v>0</v>
      </c>
      <c r="CA110">
        <v>0</v>
      </c>
      <c r="CB110">
        <v>0</v>
      </c>
      <c r="CC110">
        <v>0</v>
      </c>
      <c r="CD110">
        <v>0</v>
      </c>
      <c r="CE110">
        <v>0</v>
      </c>
      <c r="CF110">
        <v>0</v>
      </c>
      <c r="CG110">
        <v>0</v>
      </c>
      <c r="CH110">
        <v>0</v>
      </c>
      <c r="CI110">
        <v>0</v>
      </c>
      <c r="CJ110">
        <v>0</v>
      </c>
      <c r="CK110" t="s">
        <v>318</v>
      </c>
      <c r="CL110">
        <v>1</v>
      </c>
      <c r="CM110">
        <v>0</v>
      </c>
      <c r="CN110">
        <v>0</v>
      </c>
      <c r="CO110">
        <v>0</v>
      </c>
      <c r="CP110">
        <v>0</v>
      </c>
      <c r="EI110" s="67"/>
      <c r="EJ110" t="s">
        <v>423</v>
      </c>
      <c r="EK110" t="s">
        <v>345</v>
      </c>
      <c r="EP110" t="s">
        <v>4280</v>
      </c>
      <c r="ER110">
        <v>1</v>
      </c>
      <c r="ET110">
        <v>1</v>
      </c>
      <c r="FH110" s="67"/>
      <c r="FI110" t="s">
        <v>347</v>
      </c>
      <c r="FJ110">
        <v>1</v>
      </c>
      <c r="FK110">
        <v>0</v>
      </c>
      <c r="FL110">
        <v>0</v>
      </c>
      <c r="FM110">
        <v>0</v>
      </c>
      <c r="FN110">
        <v>0</v>
      </c>
      <c r="FO110">
        <v>0</v>
      </c>
      <c r="FP110">
        <v>0</v>
      </c>
      <c r="FQ110">
        <v>0</v>
      </c>
      <c r="FR110">
        <v>0</v>
      </c>
      <c r="FS110" t="s">
        <v>2802</v>
      </c>
      <c r="FT110">
        <v>1</v>
      </c>
      <c r="FU110">
        <v>0</v>
      </c>
      <c r="FV110">
        <v>1</v>
      </c>
      <c r="FW110">
        <v>0</v>
      </c>
      <c r="FX110">
        <v>0</v>
      </c>
      <c r="FY110">
        <v>1</v>
      </c>
      <c r="FZ110">
        <v>0</v>
      </c>
      <c r="GA110">
        <v>0</v>
      </c>
      <c r="GB110">
        <v>0</v>
      </c>
      <c r="GC110">
        <v>0</v>
      </c>
      <c r="GD110">
        <v>0</v>
      </c>
      <c r="GE110">
        <v>0</v>
      </c>
      <c r="GF110">
        <v>0</v>
      </c>
      <c r="GG110">
        <v>0</v>
      </c>
      <c r="GH110">
        <v>0</v>
      </c>
      <c r="GI110" t="s">
        <v>411</v>
      </c>
      <c r="GJ110" t="s">
        <v>351</v>
      </c>
      <c r="GK110" t="s">
        <v>352</v>
      </c>
      <c r="GL110" s="67"/>
      <c r="HN110" s="67"/>
      <c r="IO110" s="67"/>
      <c r="IP110" t="s">
        <v>4356</v>
      </c>
      <c r="IR110">
        <v>1</v>
      </c>
      <c r="IU110" t="s">
        <v>355</v>
      </c>
      <c r="JA110">
        <v>1</v>
      </c>
      <c r="JB110" t="s">
        <v>355</v>
      </c>
      <c r="JH110">
        <v>1</v>
      </c>
      <c r="JI110" t="s">
        <v>779</v>
      </c>
      <c r="JJ110">
        <v>0</v>
      </c>
      <c r="JK110">
        <v>1</v>
      </c>
      <c r="JL110">
        <v>0</v>
      </c>
      <c r="JM110">
        <v>1</v>
      </c>
      <c r="JN110">
        <v>0</v>
      </c>
      <c r="JO110">
        <v>0</v>
      </c>
      <c r="JP110">
        <v>0</v>
      </c>
      <c r="JQ110" t="s">
        <v>370</v>
      </c>
      <c r="JR110">
        <v>1</v>
      </c>
      <c r="JS110">
        <v>0</v>
      </c>
      <c r="JU110">
        <v>0</v>
      </c>
      <c r="JV110">
        <v>0</v>
      </c>
      <c r="JW110" t="s">
        <v>356</v>
      </c>
      <c r="JX110">
        <v>1</v>
      </c>
      <c r="JY110">
        <v>1</v>
      </c>
      <c r="JZ110">
        <v>0</v>
      </c>
      <c r="KA110">
        <v>0</v>
      </c>
      <c r="KB110" s="67"/>
      <c r="KC110" t="s">
        <v>326</v>
      </c>
      <c r="KD110">
        <v>0</v>
      </c>
      <c r="KE110">
        <v>0</v>
      </c>
      <c r="KF110">
        <v>0</v>
      </c>
      <c r="KG110">
        <v>1</v>
      </c>
      <c r="KH110">
        <v>0</v>
      </c>
      <c r="KI110">
        <v>0</v>
      </c>
      <c r="KJ110">
        <v>0</v>
      </c>
      <c r="KK110">
        <v>0</v>
      </c>
      <c r="KL110">
        <v>0</v>
      </c>
      <c r="KM110">
        <v>0</v>
      </c>
      <c r="KN110" t="s">
        <v>327</v>
      </c>
      <c r="KY110" t="s">
        <v>327</v>
      </c>
      <c r="LK110" s="67"/>
      <c r="NC110" t="s">
        <v>1134</v>
      </c>
      <c r="ND110">
        <v>0</v>
      </c>
      <c r="NE110">
        <v>0</v>
      </c>
      <c r="NF110">
        <v>0</v>
      </c>
      <c r="NG110">
        <v>0</v>
      </c>
      <c r="NH110">
        <v>1</v>
      </c>
      <c r="NI110">
        <v>1</v>
      </c>
      <c r="NJ110">
        <v>0</v>
      </c>
      <c r="NK110">
        <v>0</v>
      </c>
      <c r="NL110">
        <v>1</v>
      </c>
      <c r="NM110">
        <v>0</v>
      </c>
      <c r="NN110">
        <v>0</v>
      </c>
      <c r="NP110">
        <v>0</v>
      </c>
      <c r="NQ110" s="67"/>
      <c r="NR110" t="s">
        <v>327</v>
      </c>
      <c r="NY110" t="s">
        <v>327</v>
      </c>
      <c r="NZ110" t="s">
        <v>327</v>
      </c>
      <c r="OA110" t="s">
        <v>355</v>
      </c>
      <c r="OB110">
        <v>0</v>
      </c>
      <c r="OC110">
        <v>0</v>
      </c>
      <c r="OD110">
        <v>0</v>
      </c>
      <c r="OF110">
        <v>0</v>
      </c>
      <c r="OG110">
        <v>1</v>
      </c>
      <c r="OH110" s="67"/>
      <c r="OI110" t="s">
        <v>373</v>
      </c>
      <c r="OJ110">
        <v>0</v>
      </c>
      <c r="OK110">
        <v>0</v>
      </c>
      <c r="OL110">
        <v>1</v>
      </c>
      <c r="OM110">
        <v>1</v>
      </c>
      <c r="ON110">
        <v>0</v>
      </c>
      <c r="OO110">
        <v>0</v>
      </c>
      <c r="OP110">
        <v>0</v>
      </c>
      <c r="OQ110">
        <v>0</v>
      </c>
      <c r="OS110">
        <v>0</v>
      </c>
      <c r="OT110">
        <v>0</v>
      </c>
      <c r="OU110" t="s">
        <v>4469</v>
      </c>
      <c r="OW110">
        <v>1</v>
      </c>
      <c r="PH110">
        <v>1</v>
      </c>
      <c r="PM110" t="s">
        <v>4523</v>
      </c>
      <c r="PV110">
        <v>1</v>
      </c>
      <c r="PY110">
        <v>1</v>
      </c>
    </row>
    <row r="111" spans="1:446" x14ac:dyDescent="0.25">
      <c r="A111" t="s">
        <v>312</v>
      </c>
      <c r="C111" t="s">
        <v>313</v>
      </c>
      <c r="D111" s="69" t="s">
        <v>314</v>
      </c>
      <c r="E111" t="s">
        <v>310</v>
      </c>
      <c r="F111" t="s">
        <v>517</v>
      </c>
      <c r="G111" t="s">
        <v>656</v>
      </c>
      <c r="H111" t="s">
        <v>317</v>
      </c>
      <c r="I111" t="s">
        <v>4586</v>
      </c>
      <c r="J111">
        <v>1</v>
      </c>
      <c r="K111">
        <v>3</v>
      </c>
      <c r="L111" t="s">
        <v>497</v>
      </c>
      <c r="M111">
        <v>0</v>
      </c>
      <c r="N111">
        <v>1</v>
      </c>
      <c r="O111">
        <v>0</v>
      </c>
      <c r="P111">
        <v>0</v>
      </c>
      <c r="Q111" s="67"/>
      <c r="R111" t="s">
        <v>582</v>
      </c>
      <c r="S111">
        <v>0</v>
      </c>
      <c r="T111">
        <v>0</v>
      </c>
      <c r="U111">
        <v>1</v>
      </c>
      <c r="V111">
        <v>0</v>
      </c>
      <c r="AB111" s="67"/>
      <c r="AL111" s="67"/>
      <c r="AM111" t="s">
        <v>339</v>
      </c>
      <c r="AN111">
        <v>1</v>
      </c>
      <c r="AO111">
        <v>0</v>
      </c>
      <c r="AP111">
        <v>0</v>
      </c>
      <c r="AQ111">
        <v>0</v>
      </c>
      <c r="AR111">
        <v>0</v>
      </c>
      <c r="AS111">
        <v>0</v>
      </c>
      <c r="AT111" t="s">
        <v>421</v>
      </c>
      <c r="AU111" t="s">
        <v>327</v>
      </c>
      <c r="AV111" s="67"/>
      <c r="BT111" s="67"/>
      <c r="CQ111" t="s">
        <v>584</v>
      </c>
      <c r="CR111">
        <v>1</v>
      </c>
      <c r="CS111">
        <v>0</v>
      </c>
      <c r="CT111">
        <v>1</v>
      </c>
      <c r="CU111">
        <v>0</v>
      </c>
      <c r="CV111">
        <v>0</v>
      </c>
      <c r="CW111">
        <v>0</v>
      </c>
      <c r="CX111">
        <v>0</v>
      </c>
      <c r="CY111">
        <v>0</v>
      </c>
      <c r="CZ111">
        <v>0</v>
      </c>
      <c r="DA111">
        <v>0</v>
      </c>
      <c r="DB111">
        <v>0</v>
      </c>
      <c r="DC111">
        <v>0</v>
      </c>
      <c r="DD111">
        <v>0</v>
      </c>
      <c r="DE111">
        <v>0</v>
      </c>
      <c r="DF111">
        <v>0</v>
      </c>
      <c r="DG111" t="s">
        <v>499</v>
      </c>
      <c r="DH111">
        <v>0</v>
      </c>
      <c r="DI111">
        <v>0</v>
      </c>
      <c r="DJ111">
        <v>1</v>
      </c>
      <c r="DK111">
        <v>0</v>
      </c>
      <c r="DL111">
        <v>0</v>
      </c>
      <c r="EI111" s="67"/>
      <c r="EL111" t="s">
        <v>404</v>
      </c>
      <c r="EM111" t="s">
        <v>345</v>
      </c>
      <c r="EP111" t="s">
        <v>4278</v>
      </c>
      <c r="ER111">
        <v>1</v>
      </c>
      <c r="ET111">
        <v>1</v>
      </c>
      <c r="FH111" s="67"/>
      <c r="GL111" s="67"/>
      <c r="GM111" t="s">
        <v>448</v>
      </c>
      <c r="GN111">
        <v>0</v>
      </c>
      <c r="GO111">
        <v>1</v>
      </c>
      <c r="GP111">
        <v>0</v>
      </c>
      <c r="GQ111">
        <v>0</v>
      </c>
      <c r="GR111">
        <v>0</v>
      </c>
      <c r="GS111">
        <v>0</v>
      </c>
      <c r="GT111">
        <v>0</v>
      </c>
      <c r="GU111">
        <v>0</v>
      </c>
      <c r="GV111" t="s">
        <v>4248</v>
      </c>
      <c r="GW111">
        <v>1</v>
      </c>
      <c r="GX111">
        <v>0</v>
      </c>
      <c r="GY111">
        <v>1</v>
      </c>
      <c r="GZ111">
        <v>1</v>
      </c>
      <c r="HA111">
        <v>1</v>
      </c>
      <c r="HB111">
        <v>1</v>
      </c>
      <c r="HC111">
        <v>0</v>
      </c>
      <c r="HD111">
        <v>0</v>
      </c>
      <c r="HE111">
        <v>0</v>
      </c>
      <c r="HF111">
        <v>0</v>
      </c>
      <c r="HG111">
        <v>0</v>
      </c>
      <c r="HH111">
        <v>0</v>
      </c>
      <c r="HI111">
        <v>1</v>
      </c>
      <c r="HJ111">
        <v>0</v>
      </c>
      <c r="HK111" t="s">
        <v>427</v>
      </c>
      <c r="HL111" t="s">
        <v>351</v>
      </c>
      <c r="HM111" t="s">
        <v>408</v>
      </c>
      <c r="HN111" s="67"/>
      <c r="IO111" s="67"/>
      <c r="IP111" t="s">
        <v>355</v>
      </c>
      <c r="IT111">
        <v>1</v>
      </c>
      <c r="IU111" t="s">
        <v>4356</v>
      </c>
      <c r="IW111">
        <v>1</v>
      </c>
      <c r="JB111" t="s">
        <v>355</v>
      </c>
      <c r="JH111">
        <v>1</v>
      </c>
      <c r="JI111" t="s">
        <v>779</v>
      </c>
      <c r="JJ111">
        <v>0</v>
      </c>
      <c r="JK111">
        <v>1</v>
      </c>
      <c r="JL111">
        <v>0</v>
      </c>
      <c r="JM111">
        <v>1</v>
      </c>
      <c r="JN111">
        <v>0</v>
      </c>
      <c r="JO111">
        <v>0</v>
      </c>
      <c r="JP111">
        <v>0</v>
      </c>
      <c r="JQ111" t="s">
        <v>370</v>
      </c>
      <c r="JR111">
        <v>1</v>
      </c>
      <c r="JS111">
        <v>0</v>
      </c>
      <c r="JU111">
        <v>0</v>
      </c>
      <c r="JV111">
        <v>0</v>
      </c>
      <c r="JW111" t="s">
        <v>356</v>
      </c>
      <c r="JX111">
        <v>1</v>
      </c>
      <c r="JY111">
        <v>1</v>
      </c>
      <c r="JZ111">
        <v>0</v>
      </c>
      <c r="KA111">
        <v>0</v>
      </c>
      <c r="KB111" s="67"/>
      <c r="KC111" t="s">
        <v>2812</v>
      </c>
      <c r="KD111">
        <v>0</v>
      </c>
      <c r="KE111">
        <v>1</v>
      </c>
      <c r="KF111">
        <v>0</v>
      </c>
      <c r="KG111">
        <v>1</v>
      </c>
      <c r="KH111">
        <v>0</v>
      </c>
      <c r="KI111">
        <v>0</v>
      </c>
      <c r="KJ111">
        <v>0</v>
      </c>
      <c r="KK111">
        <v>0</v>
      </c>
      <c r="KL111">
        <v>0</v>
      </c>
      <c r="KM111">
        <v>0</v>
      </c>
      <c r="KN111" t="s">
        <v>327</v>
      </c>
      <c r="KY111" t="s">
        <v>327</v>
      </c>
      <c r="LK111" s="67"/>
      <c r="NC111" t="s">
        <v>2825</v>
      </c>
      <c r="ND111">
        <v>0</v>
      </c>
      <c r="NE111">
        <v>0</v>
      </c>
      <c r="NF111">
        <v>0</v>
      </c>
      <c r="NG111">
        <v>0</v>
      </c>
      <c r="NH111">
        <v>1</v>
      </c>
      <c r="NI111">
        <v>1</v>
      </c>
      <c r="NJ111">
        <v>0</v>
      </c>
      <c r="NK111">
        <v>1</v>
      </c>
      <c r="NL111">
        <v>0</v>
      </c>
      <c r="NM111">
        <v>0</v>
      </c>
      <c r="NN111">
        <v>0</v>
      </c>
      <c r="NP111">
        <v>0</v>
      </c>
      <c r="NQ111" s="67"/>
      <c r="NR111" t="s">
        <v>327</v>
      </c>
      <c r="NY111" t="s">
        <v>327</v>
      </c>
      <c r="NZ111" t="s">
        <v>327</v>
      </c>
      <c r="OA111" t="s">
        <v>355</v>
      </c>
      <c r="OB111">
        <v>0</v>
      </c>
      <c r="OC111">
        <v>0</v>
      </c>
      <c r="OD111">
        <v>0</v>
      </c>
      <c r="OF111">
        <v>0</v>
      </c>
      <c r="OG111">
        <v>1</v>
      </c>
      <c r="OH111" s="67"/>
      <c r="OI111" t="s">
        <v>815</v>
      </c>
      <c r="OJ111">
        <v>0</v>
      </c>
      <c r="OK111">
        <v>0</v>
      </c>
      <c r="OL111">
        <v>1</v>
      </c>
      <c r="OM111">
        <v>0</v>
      </c>
      <c r="ON111">
        <v>0</v>
      </c>
      <c r="OO111">
        <v>0</v>
      </c>
      <c r="OP111">
        <v>0</v>
      </c>
      <c r="OQ111">
        <v>0</v>
      </c>
      <c r="OS111">
        <v>0</v>
      </c>
      <c r="OT111">
        <v>0</v>
      </c>
      <c r="OU111" t="s">
        <v>4470</v>
      </c>
      <c r="OW111">
        <v>1</v>
      </c>
      <c r="PH111">
        <v>1</v>
      </c>
      <c r="PM111" t="s">
        <v>4100</v>
      </c>
    </row>
    <row r="112" spans="1:446" x14ac:dyDescent="0.25">
      <c r="A112" t="s">
        <v>312</v>
      </c>
      <c r="C112" t="s">
        <v>313</v>
      </c>
      <c r="D112" s="68" t="s">
        <v>681</v>
      </c>
      <c r="E112" t="s">
        <v>310</v>
      </c>
      <c r="F112" t="s">
        <v>382</v>
      </c>
      <c r="G112" t="s">
        <v>316</v>
      </c>
      <c r="H112" t="s">
        <v>531</v>
      </c>
      <c r="I112" t="s">
        <v>4585</v>
      </c>
      <c r="J112">
        <v>0</v>
      </c>
      <c r="K112">
        <v>2</v>
      </c>
      <c r="L112" t="s">
        <v>318</v>
      </c>
      <c r="M112">
        <v>1</v>
      </c>
      <c r="N112">
        <v>0</v>
      </c>
      <c r="O112">
        <v>0</v>
      </c>
      <c r="P112">
        <v>0</v>
      </c>
      <c r="Q112" s="67"/>
      <c r="R112" t="s">
        <v>318</v>
      </c>
      <c r="S112">
        <v>1</v>
      </c>
      <c r="T112">
        <v>0</v>
      </c>
      <c r="U112">
        <v>0</v>
      </c>
      <c r="V112">
        <v>0</v>
      </c>
      <c r="W112" t="s">
        <v>2818</v>
      </c>
      <c r="X112">
        <v>1</v>
      </c>
      <c r="Y112">
        <v>0</v>
      </c>
      <c r="Z112">
        <v>1</v>
      </c>
      <c r="AA112">
        <v>0</v>
      </c>
      <c r="AB112" s="67"/>
      <c r="AL112" s="67"/>
      <c r="AV112" s="67"/>
      <c r="BT112" s="67"/>
      <c r="EI112" s="67"/>
      <c r="EP112" t="s">
        <v>4281</v>
      </c>
      <c r="ET112">
        <v>1</v>
      </c>
      <c r="EY112">
        <v>1</v>
      </c>
      <c r="FH112" s="67"/>
      <c r="GL112" s="67"/>
      <c r="HN112" s="67"/>
      <c r="IO112" s="67"/>
      <c r="JI112" t="s">
        <v>2820</v>
      </c>
      <c r="JJ112">
        <v>0</v>
      </c>
      <c r="JK112">
        <v>0</v>
      </c>
      <c r="JL112">
        <v>1</v>
      </c>
      <c r="JM112">
        <v>1</v>
      </c>
      <c r="JN112">
        <v>0</v>
      </c>
      <c r="JO112">
        <v>0</v>
      </c>
      <c r="JP112">
        <v>0</v>
      </c>
      <c r="JW112" t="s">
        <v>356</v>
      </c>
      <c r="JX112">
        <v>1</v>
      </c>
      <c r="JY112">
        <v>1</v>
      </c>
      <c r="JZ112">
        <v>0</v>
      </c>
      <c r="KA112">
        <v>0</v>
      </c>
      <c r="KB112" s="67"/>
      <c r="LK112" s="67"/>
      <c r="LL112" t="s">
        <v>326</v>
      </c>
      <c r="LM112">
        <v>0</v>
      </c>
      <c r="LN112">
        <v>1</v>
      </c>
      <c r="LO112">
        <v>0</v>
      </c>
      <c r="LP112">
        <v>0</v>
      </c>
      <c r="LQ112">
        <v>0</v>
      </c>
      <c r="LR112">
        <v>0</v>
      </c>
      <c r="LS112">
        <v>0</v>
      </c>
      <c r="LT112">
        <v>0</v>
      </c>
      <c r="LX112">
        <v>0</v>
      </c>
      <c r="LY112" t="s">
        <v>2821</v>
      </c>
      <c r="LZ112">
        <v>1</v>
      </c>
      <c r="MA112">
        <v>0</v>
      </c>
      <c r="MB112">
        <v>1</v>
      </c>
      <c r="MC112">
        <v>0</v>
      </c>
      <c r="MD112">
        <v>1</v>
      </c>
      <c r="ME112">
        <v>0</v>
      </c>
      <c r="MF112">
        <v>0</v>
      </c>
      <c r="MG112">
        <v>0</v>
      </c>
      <c r="MH112">
        <v>0</v>
      </c>
      <c r="MI112">
        <v>0</v>
      </c>
      <c r="MJ112">
        <v>0</v>
      </c>
      <c r="MK112">
        <v>0</v>
      </c>
      <c r="ML112" t="s">
        <v>844</v>
      </c>
      <c r="MM112" t="s">
        <v>1177</v>
      </c>
      <c r="MN112">
        <v>0</v>
      </c>
      <c r="MO112">
        <v>0</v>
      </c>
      <c r="MP112">
        <v>0</v>
      </c>
      <c r="MQ112">
        <v>1</v>
      </c>
      <c r="MR112">
        <v>0</v>
      </c>
      <c r="MS112">
        <v>0</v>
      </c>
      <c r="MT112">
        <v>0</v>
      </c>
      <c r="MU112" t="s">
        <v>1177</v>
      </c>
      <c r="MV112">
        <v>0</v>
      </c>
      <c r="MW112">
        <v>0</v>
      </c>
      <c r="MX112">
        <v>0</v>
      </c>
      <c r="MY112">
        <v>1</v>
      </c>
      <c r="MZ112">
        <v>0</v>
      </c>
      <c r="NA112">
        <v>0</v>
      </c>
      <c r="NB112">
        <v>0</v>
      </c>
      <c r="NC112" t="s">
        <v>2831</v>
      </c>
      <c r="ND112">
        <v>0</v>
      </c>
      <c r="NE112">
        <v>0</v>
      </c>
      <c r="NF112">
        <v>0</v>
      </c>
      <c r="NG112">
        <v>0</v>
      </c>
      <c r="NH112">
        <v>1</v>
      </c>
      <c r="NI112">
        <v>0</v>
      </c>
      <c r="NJ112">
        <v>0</v>
      </c>
      <c r="NK112">
        <v>1</v>
      </c>
      <c r="NL112">
        <v>0</v>
      </c>
      <c r="NM112">
        <v>0</v>
      </c>
      <c r="NN112">
        <v>0</v>
      </c>
      <c r="NP112">
        <v>0</v>
      </c>
      <c r="NQ112" s="67"/>
      <c r="NR112" t="s">
        <v>327</v>
      </c>
      <c r="NY112" t="s">
        <v>327</v>
      </c>
      <c r="NZ112" t="s">
        <v>327</v>
      </c>
      <c r="OA112" t="s">
        <v>355</v>
      </c>
      <c r="OB112">
        <v>0</v>
      </c>
      <c r="OC112">
        <v>0</v>
      </c>
      <c r="OD112">
        <v>0</v>
      </c>
      <c r="OF112">
        <v>0</v>
      </c>
      <c r="OG112">
        <v>1</v>
      </c>
      <c r="OH112" s="67"/>
      <c r="OI112" t="s">
        <v>815</v>
      </c>
      <c r="OJ112">
        <v>0</v>
      </c>
      <c r="OK112">
        <v>0</v>
      </c>
      <c r="OL112">
        <v>1</v>
      </c>
      <c r="OM112">
        <v>0</v>
      </c>
      <c r="ON112">
        <v>0</v>
      </c>
      <c r="OO112">
        <v>0</v>
      </c>
      <c r="OP112">
        <v>0</v>
      </c>
      <c r="OQ112">
        <v>0</v>
      </c>
      <c r="OS112">
        <v>0</v>
      </c>
      <c r="OT112">
        <v>0</v>
      </c>
      <c r="OU112" t="s">
        <v>4424</v>
      </c>
      <c r="OX112">
        <v>1</v>
      </c>
      <c r="PM112" t="s">
        <v>4530</v>
      </c>
      <c r="PY112">
        <v>1</v>
      </c>
      <c r="QB112">
        <v>1</v>
      </c>
    </row>
    <row r="113" spans="1:444" x14ac:dyDescent="0.25">
      <c r="A113" t="s">
        <v>312</v>
      </c>
      <c r="C113" t="s">
        <v>313</v>
      </c>
      <c r="D113" s="68" t="s">
        <v>681</v>
      </c>
      <c r="E113" t="s">
        <v>310</v>
      </c>
      <c r="F113" t="s">
        <v>517</v>
      </c>
      <c r="G113" t="s">
        <v>401</v>
      </c>
      <c r="H113" t="s">
        <v>317</v>
      </c>
      <c r="I113" t="s">
        <v>4586</v>
      </c>
      <c r="J113">
        <v>0</v>
      </c>
      <c r="K113">
        <v>3</v>
      </c>
      <c r="L113" t="s">
        <v>318</v>
      </c>
      <c r="M113">
        <v>1</v>
      </c>
      <c r="N113">
        <v>0</v>
      </c>
      <c r="O113">
        <v>0</v>
      </c>
      <c r="P113">
        <v>0</v>
      </c>
      <c r="Q113" s="67"/>
      <c r="R113" t="s">
        <v>318</v>
      </c>
      <c r="S113">
        <v>1</v>
      </c>
      <c r="T113">
        <v>0</v>
      </c>
      <c r="U113">
        <v>0</v>
      </c>
      <c r="V113">
        <v>0</v>
      </c>
      <c r="W113" t="s">
        <v>2818</v>
      </c>
      <c r="X113">
        <v>1</v>
      </c>
      <c r="Y113">
        <v>0</v>
      </c>
      <c r="Z113">
        <v>1</v>
      </c>
      <c r="AA113">
        <v>0</v>
      </c>
      <c r="AB113" s="67"/>
      <c r="AL113" s="67"/>
      <c r="AV113" s="67"/>
      <c r="BT113" s="67"/>
      <c r="EI113" s="67"/>
      <c r="EP113" t="s">
        <v>4200</v>
      </c>
      <c r="ET113">
        <v>1</v>
      </c>
      <c r="FH113" s="67"/>
      <c r="GL113" s="67"/>
      <c r="HN113" s="67"/>
      <c r="IO113" s="67"/>
      <c r="JI113" t="s">
        <v>355</v>
      </c>
      <c r="JJ113">
        <v>0</v>
      </c>
      <c r="JK113">
        <v>0</v>
      </c>
      <c r="JL113">
        <v>0</v>
      </c>
      <c r="JM113">
        <v>0</v>
      </c>
      <c r="JN113">
        <v>0</v>
      </c>
      <c r="JO113">
        <v>0</v>
      </c>
      <c r="JP113">
        <v>1</v>
      </c>
      <c r="JW113" t="s">
        <v>371</v>
      </c>
      <c r="JX113">
        <v>0</v>
      </c>
      <c r="JY113">
        <v>1</v>
      </c>
      <c r="JZ113">
        <v>0</v>
      </c>
      <c r="KA113">
        <v>0</v>
      </c>
      <c r="KB113" s="67"/>
      <c r="LK113" s="67"/>
      <c r="LL113" t="s">
        <v>326</v>
      </c>
      <c r="LM113">
        <v>0</v>
      </c>
      <c r="LN113">
        <v>1</v>
      </c>
      <c r="LO113">
        <v>0</v>
      </c>
      <c r="LP113">
        <v>0</v>
      </c>
      <c r="LQ113">
        <v>0</v>
      </c>
      <c r="LR113">
        <v>0</v>
      </c>
      <c r="LS113">
        <v>0</v>
      </c>
      <c r="LT113">
        <v>0</v>
      </c>
      <c r="LX113">
        <v>0</v>
      </c>
      <c r="LY113" t="s">
        <v>503</v>
      </c>
      <c r="LZ113">
        <v>1</v>
      </c>
      <c r="MA113">
        <v>0</v>
      </c>
      <c r="MB113">
        <v>0</v>
      </c>
      <c r="MC113">
        <v>0</v>
      </c>
      <c r="MD113">
        <v>0</v>
      </c>
      <c r="ME113">
        <v>0</v>
      </c>
      <c r="MF113">
        <v>0</v>
      </c>
      <c r="MG113">
        <v>0</v>
      </c>
      <c r="MH113">
        <v>0</v>
      </c>
      <c r="MI113">
        <v>0</v>
      </c>
      <c r="MJ113">
        <v>0</v>
      </c>
      <c r="MK113">
        <v>0</v>
      </c>
      <c r="ML113" t="s">
        <v>327</v>
      </c>
      <c r="MM113" t="s">
        <v>2828</v>
      </c>
      <c r="MN113">
        <v>0</v>
      </c>
      <c r="MO113">
        <v>0</v>
      </c>
      <c r="MP113">
        <v>1</v>
      </c>
      <c r="MQ113">
        <v>0</v>
      </c>
      <c r="MR113">
        <v>0</v>
      </c>
      <c r="MS113">
        <v>0</v>
      </c>
      <c r="MT113">
        <v>0</v>
      </c>
      <c r="MU113" t="s">
        <v>2828</v>
      </c>
      <c r="MV113">
        <v>0</v>
      </c>
      <c r="MW113">
        <v>0</v>
      </c>
      <c r="MX113">
        <v>1</v>
      </c>
      <c r="MY113">
        <v>0</v>
      </c>
      <c r="MZ113">
        <v>0</v>
      </c>
      <c r="NA113">
        <v>0</v>
      </c>
      <c r="NB113">
        <v>0</v>
      </c>
      <c r="NC113" t="s">
        <v>396</v>
      </c>
      <c r="ND113">
        <v>0</v>
      </c>
      <c r="NE113">
        <v>0</v>
      </c>
      <c r="NF113">
        <v>0</v>
      </c>
      <c r="NG113">
        <v>0</v>
      </c>
      <c r="NH113">
        <v>1</v>
      </c>
      <c r="NI113">
        <v>1</v>
      </c>
      <c r="NJ113">
        <v>0</v>
      </c>
      <c r="NK113">
        <v>0</v>
      </c>
      <c r="NL113">
        <v>0</v>
      </c>
      <c r="NM113">
        <v>0</v>
      </c>
      <c r="NN113">
        <v>0</v>
      </c>
      <c r="NP113">
        <v>0</v>
      </c>
      <c r="NQ113" s="67"/>
      <c r="NR113" t="s">
        <v>327</v>
      </c>
      <c r="NY113" t="s">
        <v>310</v>
      </c>
      <c r="NZ113" t="s">
        <v>327</v>
      </c>
      <c r="OA113" t="s">
        <v>355</v>
      </c>
      <c r="OB113">
        <v>0</v>
      </c>
      <c r="OC113">
        <v>0</v>
      </c>
      <c r="OD113">
        <v>0</v>
      </c>
      <c r="OF113">
        <v>0</v>
      </c>
      <c r="OG113">
        <v>1</v>
      </c>
      <c r="OH113" s="67"/>
      <c r="OI113" t="s">
        <v>815</v>
      </c>
      <c r="OJ113">
        <v>0</v>
      </c>
      <c r="OK113">
        <v>0</v>
      </c>
      <c r="OL113">
        <v>1</v>
      </c>
      <c r="OM113">
        <v>0</v>
      </c>
      <c r="ON113">
        <v>0</v>
      </c>
      <c r="OO113">
        <v>0</v>
      </c>
      <c r="OP113">
        <v>0</v>
      </c>
      <c r="OQ113">
        <v>0</v>
      </c>
      <c r="OS113">
        <v>0</v>
      </c>
      <c r="OT113">
        <v>0</v>
      </c>
      <c r="OU113" t="s">
        <v>4091</v>
      </c>
      <c r="PM113" t="s">
        <v>4516</v>
      </c>
      <c r="PR113">
        <v>1</v>
      </c>
    </row>
    <row r="114" spans="1:444" x14ac:dyDescent="0.25">
      <c r="A114" t="s">
        <v>312</v>
      </c>
      <c r="C114" t="s">
        <v>313</v>
      </c>
      <c r="D114" s="68" t="s">
        <v>681</v>
      </c>
      <c r="E114" t="s">
        <v>310</v>
      </c>
      <c r="F114" t="s">
        <v>382</v>
      </c>
      <c r="G114" t="s">
        <v>401</v>
      </c>
      <c r="H114" t="s">
        <v>617</v>
      </c>
      <c r="I114" t="s">
        <v>4585</v>
      </c>
      <c r="J114">
        <v>0</v>
      </c>
      <c r="K114">
        <v>3</v>
      </c>
      <c r="L114" t="s">
        <v>318</v>
      </c>
      <c r="M114">
        <v>1</v>
      </c>
      <c r="N114">
        <v>0</v>
      </c>
      <c r="O114">
        <v>0</v>
      </c>
      <c r="P114">
        <v>0</v>
      </c>
      <c r="Q114" s="67"/>
      <c r="R114" t="s">
        <v>318</v>
      </c>
      <c r="S114">
        <v>1</v>
      </c>
      <c r="T114">
        <v>0</v>
      </c>
      <c r="U114">
        <v>0</v>
      </c>
      <c r="V114">
        <v>0</v>
      </c>
      <c r="W114" t="s">
        <v>2818</v>
      </c>
      <c r="X114">
        <v>1</v>
      </c>
      <c r="Y114">
        <v>0</v>
      </c>
      <c r="Z114">
        <v>1</v>
      </c>
      <c r="AA114">
        <v>0</v>
      </c>
      <c r="AB114" s="67"/>
      <c r="AL114" s="67"/>
      <c r="AV114" s="67"/>
      <c r="BT114" s="67"/>
      <c r="EI114" s="67"/>
      <c r="EP114" t="s">
        <v>4200</v>
      </c>
      <c r="ET114">
        <v>1</v>
      </c>
      <c r="FH114" s="67"/>
      <c r="GL114" s="67"/>
      <c r="HN114" s="67"/>
      <c r="IO114" s="67"/>
      <c r="JI114" t="s">
        <v>355</v>
      </c>
      <c r="JJ114">
        <v>0</v>
      </c>
      <c r="JK114">
        <v>0</v>
      </c>
      <c r="JL114">
        <v>0</v>
      </c>
      <c r="JM114">
        <v>0</v>
      </c>
      <c r="JN114">
        <v>0</v>
      </c>
      <c r="JO114">
        <v>0</v>
      </c>
      <c r="JP114">
        <v>1</v>
      </c>
      <c r="JW114" t="s">
        <v>356</v>
      </c>
      <c r="JX114">
        <v>1</v>
      </c>
      <c r="JY114">
        <v>1</v>
      </c>
      <c r="JZ114">
        <v>0</v>
      </c>
      <c r="KA114">
        <v>0</v>
      </c>
      <c r="KB114" s="67"/>
      <c r="LK114" s="67"/>
      <c r="LL114" t="s">
        <v>326</v>
      </c>
      <c r="LM114">
        <v>0</v>
      </c>
      <c r="LN114">
        <v>1</v>
      </c>
      <c r="LO114">
        <v>0</v>
      </c>
      <c r="LP114">
        <v>0</v>
      </c>
      <c r="LQ114">
        <v>0</v>
      </c>
      <c r="LR114">
        <v>0</v>
      </c>
      <c r="LS114">
        <v>0</v>
      </c>
      <c r="LT114">
        <v>0</v>
      </c>
      <c r="LX114">
        <v>0</v>
      </c>
      <c r="LY114" t="s">
        <v>503</v>
      </c>
      <c r="LZ114">
        <v>1</v>
      </c>
      <c r="MA114">
        <v>0</v>
      </c>
      <c r="MB114">
        <v>0</v>
      </c>
      <c r="MC114">
        <v>0</v>
      </c>
      <c r="MD114">
        <v>0</v>
      </c>
      <c r="ME114">
        <v>0</v>
      </c>
      <c r="MF114">
        <v>0</v>
      </c>
      <c r="MG114">
        <v>0</v>
      </c>
      <c r="MH114">
        <v>0</v>
      </c>
      <c r="MI114">
        <v>0</v>
      </c>
      <c r="MJ114">
        <v>0</v>
      </c>
      <c r="MK114">
        <v>0</v>
      </c>
      <c r="ML114" t="s">
        <v>327</v>
      </c>
      <c r="MM114" t="s">
        <v>318</v>
      </c>
      <c r="MN114">
        <v>0</v>
      </c>
      <c r="MO114">
        <v>0</v>
      </c>
      <c r="MP114">
        <v>0</v>
      </c>
      <c r="MQ114">
        <v>0</v>
      </c>
      <c r="MR114">
        <v>0</v>
      </c>
      <c r="MS114">
        <v>1</v>
      </c>
      <c r="MT114">
        <v>0</v>
      </c>
      <c r="NC114" t="s">
        <v>2845</v>
      </c>
      <c r="ND114">
        <v>0</v>
      </c>
      <c r="NE114">
        <v>0</v>
      </c>
      <c r="NF114">
        <v>0</v>
      </c>
      <c r="NG114">
        <v>0</v>
      </c>
      <c r="NH114">
        <v>1</v>
      </c>
      <c r="NI114">
        <v>1</v>
      </c>
      <c r="NJ114">
        <v>0</v>
      </c>
      <c r="NK114">
        <v>1</v>
      </c>
      <c r="NL114">
        <v>0</v>
      </c>
      <c r="NM114">
        <v>0</v>
      </c>
      <c r="NN114">
        <v>0</v>
      </c>
      <c r="NP114">
        <v>0</v>
      </c>
      <c r="NQ114" s="67"/>
      <c r="NR114" t="s">
        <v>310</v>
      </c>
      <c r="NS114" t="s">
        <v>2257</v>
      </c>
      <c r="NT114">
        <v>1</v>
      </c>
      <c r="NU114">
        <v>0</v>
      </c>
      <c r="NV114">
        <v>1</v>
      </c>
      <c r="NW114">
        <v>0</v>
      </c>
      <c r="NX114">
        <v>0</v>
      </c>
      <c r="NY114" t="s">
        <v>355</v>
      </c>
      <c r="NZ114" t="s">
        <v>327</v>
      </c>
      <c r="OA114" t="s">
        <v>428</v>
      </c>
      <c r="OB114">
        <v>0</v>
      </c>
      <c r="OC114">
        <v>0</v>
      </c>
      <c r="OD114">
        <v>0</v>
      </c>
      <c r="OF114">
        <v>0</v>
      </c>
      <c r="OG114">
        <v>0</v>
      </c>
      <c r="OH114" s="67"/>
      <c r="OI114" t="s">
        <v>2278</v>
      </c>
      <c r="OJ114">
        <v>0</v>
      </c>
      <c r="OK114">
        <v>0</v>
      </c>
      <c r="OL114">
        <v>1</v>
      </c>
      <c r="OM114">
        <v>0</v>
      </c>
      <c r="ON114">
        <v>0</v>
      </c>
      <c r="OO114">
        <v>0</v>
      </c>
      <c r="OP114">
        <v>0</v>
      </c>
      <c r="OQ114">
        <v>1</v>
      </c>
      <c r="OS114">
        <v>0</v>
      </c>
      <c r="OT114">
        <v>0</v>
      </c>
      <c r="OU114" t="s">
        <v>4469</v>
      </c>
      <c r="OW114">
        <v>1</v>
      </c>
      <c r="PH114">
        <v>1</v>
      </c>
      <c r="PM114" t="s">
        <v>4517</v>
      </c>
      <c r="PY114">
        <v>1</v>
      </c>
    </row>
    <row r="115" spans="1:444" x14ac:dyDescent="0.25">
      <c r="A115" t="s">
        <v>312</v>
      </c>
      <c r="C115" t="s">
        <v>313</v>
      </c>
      <c r="D115" s="68" t="s">
        <v>681</v>
      </c>
      <c r="E115" t="s">
        <v>310</v>
      </c>
      <c r="F115" t="s">
        <v>382</v>
      </c>
      <c r="G115" t="s">
        <v>401</v>
      </c>
      <c r="H115" t="s">
        <v>531</v>
      </c>
      <c r="I115" t="s">
        <v>4585</v>
      </c>
      <c r="J115">
        <v>0</v>
      </c>
      <c r="K115">
        <v>2</v>
      </c>
      <c r="L115" t="s">
        <v>318</v>
      </c>
      <c r="M115">
        <v>1</v>
      </c>
      <c r="N115">
        <v>0</v>
      </c>
      <c r="O115">
        <v>0</v>
      </c>
      <c r="P115">
        <v>0</v>
      </c>
      <c r="Q115" s="67"/>
      <c r="R115" t="s">
        <v>318</v>
      </c>
      <c r="S115">
        <v>1</v>
      </c>
      <c r="T115">
        <v>0</v>
      </c>
      <c r="U115">
        <v>0</v>
      </c>
      <c r="V115">
        <v>0</v>
      </c>
      <c r="W115" t="s">
        <v>2818</v>
      </c>
      <c r="X115">
        <v>1</v>
      </c>
      <c r="Y115">
        <v>0</v>
      </c>
      <c r="Z115">
        <v>1</v>
      </c>
      <c r="AA115">
        <v>0</v>
      </c>
      <c r="AB115" s="67"/>
      <c r="AL115" s="67"/>
      <c r="AV115" s="67"/>
      <c r="BT115" s="67"/>
      <c r="EI115" s="67"/>
      <c r="EP115" t="s">
        <v>4292</v>
      </c>
      <c r="FD115">
        <v>1</v>
      </c>
      <c r="FE115">
        <v>1</v>
      </c>
      <c r="FH115" s="67"/>
      <c r="GL115" s="67"/>
      <c r="HN115" s="67"/>
      <c r="IO115" s="67"/>
      <c r="JI115" t="s">
        <v>355</v>
      </c>
      <c r="JJ115">
        <v>0</v>
      </c>
      <c r="JK115">
        <v>0</v>
      </c>
      <c r="JL115">
        <v>0</v>
      </c>
      <c r="JM115">
        <v>0</v>
      </c>
      <c r="JN115">
        <v>0</v>
      </c>
      <c r="JO115">
        <v>0</v>
      </c>
      <c r="JP115">
        <v>1</v>
      </c>
      <c r="JW115" t="s">
        <v>470</v>
      </c>
      <c r="JX115">
        <v>1</v>
      </c>
      <c r="JY115">
        <v>1</v>
      </c>
      <c r="JZ115">
        <v>0</v>
      </c>
      <c r="KA115">
        <v>0</v>
      </c>
      <c r="KB115" s="67"/>
      <c r="LK115" s="67"/>
      <c r="LL115" t="s">
        <v>326</v>
      </c>
      <c r="LM115">
        <v>0</v>
      </c>
      <c r="LN115">
        <v>1</v>
      </c>
      <c r="LO115">
        <v>0</v>
      </c>
      <c r="LP115">
        <v>0</v>
      </c>
      <c r="LQ115">
        <v>0</v>
      </c>
      <c r="LR115">
        <v>0</v>
      </c>
      <c r="LS115">
        <v>0</v>
      </c>
      <c r="LT115">
        <v>0</v>
      </c>
      <c r="LX115">
        <v>0</v>
      </c>
      <c r="LY115" t="s">
        <v>503</v>
      </c>
      <c r="LZ115">
        <v>1</v>
      </c>
      <c r="MA115">
        <v>0</v>
      </c>
      <c r="MB115">
        <v>0</v>
      </c>
      <c r="MC115">
        <v>0</v>
      </c>
      <c r="MD115">
        <v>0</v>
      </c>
      <c r="ME115">
        <v>0</v>
      </c>
      <c r="MF115">
        <v>0</v>
      </c>
      <c r="MG115">
        <v>0</v>
      </c>
      <c r="MH115">
        <v>0</v>
      </c>
      <c r="MI115">
        <v>0</v>
      </c>
      <c r="MJ115">
        <v>0</v>
      </c>
      <c r="MK115">
        <v>0</v>
      </c>
      <c r="ML115" t="s">
        <v>844</v>
      </c>
      <c r="MM115" t="s">
        <v>1177</v>
      </c>
      <c r="MN115">
        <v>0</v>
      </c>
      <c r="MO115">
        <v>0</v>
      </c>
      <c r="MP115">
        <v>0</v>
      </c>
      <c r="MQ115">
        <v>1</v>
      </c>
      <c r="MR115">
        <v>0</v>
      </c>
      <c r="MS115">
        <v>0</v>
      </c>
      <c r="MT115">
        <v>0</v>
      </c>
      <c r="MU115" t="s">
        <v>1177</v>
      </c>
      <c r="MV115">
        <v>0</v>
      </c>
      <c r="MW115">
        <v>0</v>
      </c>
      <c r="MX115">
        <v>0</v>
      </c>
      <c r="MY115">
        <v>1</v>
      </c>
      <c r="MZ115">
        <v>0</v>
      </c>
      <c r="NA115">
        <v>0</v>
      </c>
      <c r="NB115">
        <v>0</v>
      </c>
      <c r="NC115" t="s">
        <v>2852</v>
      </c>
      <c r="ND115">
        <v>0</v>
      </c>
      <c r="NE115">
        <v>0</v>
      </c>
      <c r="NF115">
        <v>0</v>
      </c>
      <c r="NG115">
        <v>0</v>
      </c>
      <c r="NH115">
        <v>0</v>
      </c>
      <c r="NI115">
        <v>1</v>
      </c>
      <c r="NJ115">
        <v>1</v>
      </c>
      <c r="NK115">
        <v>0</v>
      </c>
      <c r="NL115">
        <v>0</v>
      </c>
      <c r="NM115">
        <v>0</v>
      </c>
      <c r="NN115">
        <v>0</v>
      </c>
      <c r="NP115">
        <v>0</v>
      </c>
      <c r="NQ115" s="67"/>
      <c r="NR115" t="s">
        <v>327</v>
      </c>
      <c r="NY115" t="s">
        <v>327</v>
      </c>
      <c r="NZ115" t="s">
        <v>327</v>
      </c>
      <c r="OA115" t="s">
        <v>355</v>
      </c>
      <c r="OB115">
        <v>0</v>
      </c>
      <c r="OC115">
        <v>0</v>
      </c>
      <c r="OD115">
        <v>0</v>
      </c>
      <c r="OF115">
        <v>0</v>
      </c>
      <c r="OG115">
        <v>1</v>
      </c>
      <c r="OH115" s="67"/>
      <c r="OI115" t="s">
        <v>2842</v>
      </c>
      <c r="OJ115">
        <v>0</v>
      </c>
      <c r="OK115">
        <v>0</v>
      </c>
      <c r="OL115">
        <v>0</v>
      </c>
      <c r="OM115">
        <v>1</v>
      </c>
      <c r="ON115">
        <v>0</v>
      </c>
      <c r="OO115">
        <v>0</v>
      </c>
      <c r="OP115">
        <v>0</v>
      </c>
      <c r="OQ115">
        <v>0</v>
      </c>
      <c r="OS115">
        <v>0</v>
      </c>
      <c r="OT115">
        <v>0</v>
      </c>
      <c r="OU115" t="s">
        <v>4092</v>
      </c>
      <c r="PM115" t="s">
        <v>4502</v>
      </c>
      <c r="PU115">
        <v>1</v>
      </c>
      <c r="PY115">
        <v>1</v>
      </c>
    </row>
    <row r="116" spans="1:444" x14ac:dyDescent="0.25">
      <c r="A116" t="s">
        <v>312</v>
      </c>
      <c r="C116" t="s">
        <v>313</v>
      </c>
      <c r="D116" s="69" t="s">
        <v>314</v>
      </c>
      <c r="E116" t="s">
        <v>310</v>
      </c>
      <c r="F116" t="s">
        <v>315</v>
      </c>
      <c r="G116" t="s">
        <v>316</v>
      </c>
      <c r="H116" t="s">
        <v>317</v>
      </c>
      <c r="I116" t="s">
        <v>4585</v>
      </c>
      <c r="J116">
        <v>0</v>
      </c>
      <c r="K116">
        <v>0</v>
      </c>
      <c r="L116" t="s">
        <v>318</v>
      </c>
      <c r="M116">
        <v>1</v>
      </c>
      <c r="N116">
        <v>0</v>
      </c>
      <c r="O116">
        <v>0</v>
      </c>
      <c r="P116">
        <v>0</v>
      </c>
      <c r="Q116" s="67"/>
      <c r="R116" t="s">
        <v>319</v>
      </c>
      <c r="S116">
        <v>0</v>
      </c>
      <c r="T116">
        <v>1</v>
      </c>
      <c r="U116">
        <v>0</v>
      </c>
      <c r="V116">
        <v>0</v>
      </c>
      <c r="AB116" s="67"/>
      <c r="AC116" t="s">
        <v>339</v>
      </c>
      <c r="AD116">
        <v>1</v>
      </c>
      <c r="AE116">
        <v>0</v>
      </c>
      <c r="AF116">
        <v>0</v>
      </c>
      <c r="AG116">
        <v>0</v>
      </c>
      <c r="AH116">
        <v>0</v>
      </c>
      <c r="AI116">
        <v>0</v>
      </c>
      <c r="AJ116" t="s">
        <v>403</v>
      </c>
      <c r="AK116" t="s">
        <v>327</v>
      </c>
      <c r="AL116" s="67"/>
      <c r="AV116" s="67"/>
      <c r="BT116" s="67"/>
      <c r="BU116" t="s">
        <v>342</v>
      </c>
      <c r="BV116">
        <v>1</v>
      </c>
      <c r="BW116">
        <v>1</v>
      </c>
      <c r="BX116">
        <v>0</v>
      </c>
      <c r="BY116">
        <v>0</v>
      </c>
      <c r="BZ116">
        <v>0</v>
      </c>
      <c r="CA116">
        <v>0</v>
      </c>
      <c r="CB116">
        <v>0</v>
      </c>
      <c r="CC116">
        <v>0</v>
      </c>
      <c r="CD116">
        <v>0</v>
      </c>
      <c r="CE116">
        <v>0</v>
      </c>
      <c r="CF116">
        <v>0</v>
      </c>
      <c r="CG116">
        <v>0</v>
      </c>
      <c r="CH116">
        <v>0</v>
      </c>
      <c r="CI116">
        <v>0</v>
      </c>
      <c r="CJ116">
        <v>0</v>
      </c>
      <c r="CK116" t="s">
        <v>320</v>
      </c>
      <c r="CL116">
        <v>0</v>
      </c>
      <c r="CM116">
        <v>0</v>
      </c>
      <c r="CN116">
        <v>0</v>
      </c>
      <c r="CO116">
        <v>1</v>
      </c>
      <c r="CP116">
        <v>0</v>
      </c>
      <c r="EI116" s="67"/>
      <c r="EJ116" t="s">
        <v>344</v>
      </c>
      <c r="EK116" t="s">
        <v>345</v>
      </c>
      <c r="EP116" t="s">
        <v>4254</v>
      </c>
      <c r="ER116">
        <v>1</v>
      </c>
      <c r="FH116" s="67"/>
      <c r="FI116" t="s">
        <v>347</v>
      </c>
      <c r="FJ116">
        <v>1</v>
      </c>
      <c r="FK116">
        <v>0</v>
      </c>
      <c r="FL116">
        <v>0</v>
      </c>
      <c r="FM116">
        <v>0</v>
      </c>
      <c r="FN116">
        <v>0</v>
      </c>
      <c r="FO116">
        <v>0</v>
      </c>
      <c r="FP116">
        <v>0</v>
      </c>
      <c r="FQ116">
        <v>0</v>
      </c>
      <c r="FR116">
        <v>0</v>
      </c>
      <c r="FS116" t="s">
        <v>349</v>
      </c>
      <c r="FT116">
        <v>0</v>
      </c>
      <c r="FU116">
        <v>0</v>
      </c>
      <c r="FV116">
        <v>1</v>
      </c>
      <c r="FW116">
        <v>0</v>
      </c>
      <c r="FX116">
        <v>0</v>
      </c>
      <c r="FY116">
        <v>1</v>
      </c>
      <c r="FZ116">
        <v>0</v>
      </c>
      <c r="GA116">
        <v>0</v>
      </c>
      <c r="GB116">
        <v>0</v>
      </c>
      <c r="GC116">
        <v>0</v>
      </c>
      <c r="GD116">
        <v>0</v>
      </c>
      <c r="GE116">
        <v>0</v>
      </c>
      <c r="GF116">
        <v>0</v>
      </c>
      <c r="GG116">
        <v>0</v>
      </c>
      <c r="GH116">
        <v>0</v>
      </c>
      <c r="GI116" t="s">
        <v>389</v>
      </c>
      <c r="GJ116" t="s">
        <v>351</v>
      </c>
      <c r="GK116" t="s">
        <v>352</v>
      </c>
      <c r="GL116" s="67"/>
      <c r="HN116" s="67"/>
      <c r="IO116" s="67"/>
      <c r="IP116" t="s">
        <v>355</v>
      </c>
      <c r="IT116">
        <v>1</v>
      </c>
      <c r="IU116" t="s">
        <v>2271</v>
      </c>
      <c r="IV116">
        <v>1</v>
      </c>
      <c r="JB116" t="s">
        <v>2271</v>
      </c>
      <c r="JC116">
        <v>1</v>
      </c>
      <c r="JI116" t="s">
        <v>355</v>
      </c>
      <c r="JJ116">
        <v>0</v>
      </c>
      <c r="JK116">
        <v>0</v>
      </c>
      <c r="JL116">
        <v>0</v>
      </c>
      <c r="JM116">
        <v>0</v>
      </c>
      <c r="JN116">
        <v>0</v>
      </c>
      <c r="JO116">
        <v>0</v>
      </c>
      <c r="JP116">
        <v>1</v>
      </c>
      <c r="JQ116" t="s">
        <v>355</v>
      </c>
      <c r="JR116">
        <v>0</v>
      </c>
      <c r="JS116">
        <v>0</v>
      </c>
      <c r="JU116">
        <v>0</v>
      </c>
      <c r="JV116">
        <v>1</v>
      </c>
      <c r="JW116" t="s">
        <v>356</v>
      </c>
      <c r="JX116">
        <v>1</v>
      </c>
      <c r="JY116">
        <v>1</v>
      </c>
      <c r="JZ116">
        <v>0</v>
      </c>
      <c r="KA116">
        <v>0</v>
      </c>
      <c r="KB116" s="67"/>
      <c r="KC116" t="s">
        <v>326</v>
      </c>
      <c r="KD116">
        <v>0</v>
      </c>
      <c r="KE116">
        <v>0</v>
      </c>
      <c r="KF116">
        <v>0</v>
      </c>
      <c r="KG116">
        <v>1</v>
      </c>
      <c r="KH116">
        <v>0</v>
      </c>
      <c r="KI116">
        <v>0</v>
      </c>
      <c r="KJ116">
        <v>0</v>
      </c>
      <c r="KK116">
        <v>0</v>
      </c>
      <c r="KL116">
        <v>0</v>
      </c>
      <c r="KM116">
        <v>0</v>
      </c>
      <c r="KN116" t="s">
        <v>327</v>
      </c>
      <c r="KY116" t="s">
        <v>327</v>
      </c>
      <c r="LK116" s="67"/>
      <c r="NC116" t="s">
        <v>2856</v>
      </c>
      <c r="ND116">
        <v>0</v>
      </c>
      <c r="NE116">
        <v>0</v>
      </c>
      <c r="NF116">
        <v>0</v>
      </c>
      <c r="NG116">
        <v>0</v>
      </c>
      <c r="NH116">
        <v>1</v>
      </c>
      <c r="NI116">
        <v>1</v>
      </c>
      <c r="NJ116">
        <v>0</v>
      </c>
      <c r="NK116">
        <v>0</v>
      </c>
      <c r="NL116">
        <v>1</v>
      </c>
      <c r="NM116">
        <v>0</v>
      </c>
      <c r="NN116">
        <v>0</v>
      </c>
      <c r="NP116">
        <v>0</v>
      </c>
      <c r="NQ116" s="67"/>
      <c r="OH116" s="67"/>
      <c r="OI116" t="s">
        <v>359</v>
      </c>
      <c r="OJ116">
        <v>1</v>
      </c>
      <c r="OK116">
        <v>1</v>
      </c>
      <c r="OL116">
        <v>1</v>
      </c>
      <c r="OM116">
        <v>0</v>
      </c>
      <c r="ON116">
        <v>0</v>
      </c>
      <c r="OO116">
        <v>0</v>
      </c>
      <c r="OP116">
        <v>0</v>
      </c>
      <c r="OQ116">
        <v>0</v>
      </c>
      <c r="OS116">
        <v>0</v>
      </c>
      <c r="OT116">
        <v>0</v>
      </c>
      <c r="OU116" t="s">
        <v>4424</v>
      </c>
      <c r="OX116">
        <v>1</v>
      </c>
      <c r="PM116" t="s">
        <v>392</v>
      </c>
      <c r="PN116">
        <v>1</v>
      </c>
    </row>
    <row r="117" spans="1:444" x14ac:dyDescent="0.25">
      <c r="A117" t="s">
        <v>312</v>
      </c>
      <c r="C117" t="s">
        <v>313</v>
      </c>
      <c r="D117" s="68" t="s">
        <v>681</v>
      </c>
      <c r="E117" t="s">
        <v>310</v>
      </c>
      <c r="F117" t="s">
        <v>315</v>
      </c>
      <c r="G117" t="s">
        <v>316</v>
      </c>
      <c r="H117" t="s">
        <v>317</v>
      </c>
      <c r="I117" t="s">
        <v>4585</v>
      </c>
      <c r="J117">
        <v>0</v>
      </c>
      <c r="K117">
        <v>0</v>
      </c>
      <c r="L117" t="s">
        <v>318</v>
      </c>
      <c r="M117">
        <v>1</v>
      </c>
      <c r="N117">
        <v>0</v>
      </c>
      <c r="O117">
        <v>0</v>
      </c>
      <c r="P117">
        <v>0</v>
      </c>
      <c r="Q117" s="67"/>
      <c r="R117" t="s">
        <v>318</v>
      </c>
      <c r="S117">
        <v>1</v>
      </c>
      <c r="T117">
        <v>0</v>
      </c>
      <c r="U117">
        <v>0</v>
      </c>
      <c r="V117">
        <v>0</v>
      </c>
      <c r="W117" t="s">
        <v>319</v>
      </c>
      <c r="X117">
        <v>1</v>
      </c>
      <c r="Y117">
        <v>0</v>
      </c>
      <c r="Z117">
        <v>0</v>
      </c>
      <c r="AA117">
        <v>0</v>
      </c>
      <c r="AB117" s="67"/>
      <c r="AL117" s="67"/>
      <c r="AV117" s="67"/>
      <c r="BT117" s="67"/>
      <c r="EI117" s="67"/>
      <c r="EP117" t="s">
        <v>4280</v>
      </c>
      <c r="ER117">
        <v>1</v>
      </c>
      <c r="ET117">
        <v>1</v>
      </c>
      <c r="FH117" s="67"/>
      <c r="GL117" s="67"/>
      <c r="HN117" s="67"/>
      <c r="IO117" s="67"/>
      <c r="JI117" t="s">
        <v>355</v>
      </c>
      <c r="JJ117">
        <v>0</v>
      </c>
      <c r="JK117">
        <v>0</v>
      </c>
      <c r="JL117">
        <v>0</v>
      </c>
      <c r="JM117">
        <v>0</v>
      </c>
      <c r="JN117">
        <v>0</v>
      </c>
      <c r="JO117">
        <v>0</v>
      </c>
      <c r="JP117">
        <v>1</v>
      </c>
      <c r="JW117" t="s">
        <v>325</v>
      </c>
      <c r="JX117">
        <v>1</v>
      </c>
      <c r="JY117">
        <v>0</v>
      </c>
      <c r="JZ117">
        <v>0</v>
      </c>
      <c r="KA117">
        <v>0</v>
      </c>
      <c r="KB117" s="67"/>
      <c r="LK117" s="67"/>
      <c r="LL117" t="s">
        <v>753</v>
      </c>
      <c r="LM117">
        <v>1</v>
      </c>
      <c r="LN117">
        <v>0</v>
      </c>
      <c r="LO117">
        <v>0</v>
      </c>
      <c r="LP117">
        <v>0</v>
      </c>
      <c r="LQ117">
        <v>0</v>
      </c>
      <c r="LR117">
        <v>0</v>
      </c>
      <c r="LS117">
        <v>0</v>
      </c>
      <c r="LT117">
        <v>0</v>
      </c>
      <c r="LX117">
        <v>0</v>
      </c>
      <c r="ML117" t="s">
        <v>327</v>
      </c>
      <c r="MM117" t="s">
        <v>355</v>
      </c>
      <c r="MN117">
        <v>0</v>
      </c>
      <c r="MO117">
        <v>0</v>
      </c>
      <c r="MP117">
        <v>0</v>
      </c>
      <c r="MQ117">
        <v>0</v>
      </c>
      <c r="MR117">
        <v>0</v>
      </c>
      <c r="MS117">
        <v>0</v>
      </c>
      <c r="MT117">
        <v>0</v>
      </c>
      <c r="NC117" t="s">
        <v>1012</v>
      </c>
      <c r="ND117">
        <v>0</v>
      </c>
      <c r="NE117">
        <v>0</v>
      </c>
      <c r="NF117">
        <v>0</v>
      </c>
      <c r="NG117">
        <v>0</v>
      </c>
      <c r="NH117">
        <v>0</v>
      </c>
      <c r="NI117">
        <v>1</v>
      </c>
      <c r="NJ117">
        <v>0</v>
      </c>
      <c r="NK117">
        <v>0</v>
      </c>
      <c r="NL117">
        <v>1</v>
      </c>
      <c r="NM117">
        <v>0</v>
      </c>
      <c r="NN117">
        <v>0</v>
      </c>
      <c r="NP117">
        <v>0</v>
      </c>
      <c r="NQ117" s="67"/>
      <c r="NR117" t="s">
        <v>327</v>
      </c>
      <c r="NY117" t="s">
        <v>327</v>
      </c>
      <c r="NZ117" t="s">
        <v>327</v>
      </c>
      <c r="OA117" t="s">
        <v>598</v>
      </c>
      <c r="OB117">
        <v>0</v>
      </c>
      <c r="OC117">
        <v>0</v>
      </c>
      <c r="OD117">
        <v>1</v>
      </c>
      <c r="OF117">
        <v>0</v>
      </c>
      <c r="OG117">
        <v>0</v>
      </c>
      <c r="OH117" s="67"/>
      <c r="OI117" t="s">
        <v>393</v>
      </c>
      <c r="OJ117">
        <v>0</v>
      </c>
      <c r="OK117">
        <v>0</v>
      </c>
      <c r="OL117">
        <v>1</v>
      </c>
      <c r="OM117">
        <v>0</v>
      </c>
      <c r="ON117">
        <v>0</v>
      </c>
      <c r="OO117">
        <v>0</v>
      </c>
      <c r="OP117">
        <v>1</v>
      </c>
      <c r="OQ117">
        <v>0</v>
      </c>
      <c r="OS117">
        <v>0</v>
      </c>
      <c r="OT117">
        <v>0</v>
      </c>
      <c r="OU117" t="s">
        <v>4445</v>
      </c>
      <c r="PJ117">
        <v>1</v>
      </c>
      <c r="PM117" t="s">
        <v>4492</v>
      </c>
      <c r="PP117">
        <v>1</v>
      </c>
    </row>
    <row r="118" spans="1:444" x14ac:dyDescent="0.25">
      <c r="A118" t="s">
        <v>312</v>
      </c>
      <c r="C118" t="s">
        <v>313</v>
      </c>
      <c r="D118" s="69" t="s">
        <v>314</v>
      </c>
      <c r="E118" t="s">
        <v>310</v>
      </c>
      <c r="F118" t="s">
        <v>315</v>
      </c>
      <c r="G118" t="s">
        <v>316</v>
      </c>
      <c r="H118" t="s">
        <v>317</v>
      </c>
      <c r="I118" t="s">
        <v>4586</v>
      </c>
      <c r="J118">
        <v>0</v>
      </c>
      <c r="K118">
        <v>3</v>
      </c>
      <c r="L118" t="s">
        <v>318</v>
      </c>
      <c r="M118">
        <v>1</v>
      </c>
      <c r="N118">
        <v>0</v>
      </c>
      <c r="O118">
        <v>0</v>
      </c>
      <c r="P118">
        <v>0</v>
      </c>
      <c r="Q118" s="67"/>
      <c r="R118" t="s">
        <v>319</v>
      </c>
      <c r="S118">
        <v>0</v>
      </c>
      <c r="T118">
        <v>1</v>
      </c>
      <c r="U118">
        <v>0</v>
      </c>
      <c r="V118">
        <v>0</v>
      </c>
      <c r="AB118" s="67"/>
      <c r="AC118" t="s">
        <v>339</v>
      </c>
      <c r="AD118">
        <v>1</v>
      </c>
      <c r="AE118">
        <v>0</v>
      </c>
      <c r="AF118">
        <v>0</v>
      </c>
      <c r="AG118">
        <v>0</v>
      </c>
      <c r="AH118">
        <v>0</v>
      </c>
      <c r="AI118">
        <v>0</v>
      </c>
      <c r="AJ118" t="s">
        <v>383</v>
      </c>
      <c r="AK118" t="s">
        <v>327</v>
      </c>
      <c r="AL118" s="67"/>
      <c r="AV118" s="67"/>
      <c r="BT118" s="67"/>
      <c r="BU118" t="s">
        <v>2860</v>
      </c>
      <c r="BV118">
        <v>1</v>
      </c>
      <c r="BW118">
        <v>1</v>
      </c>
      <c r="BX118">
        <v>0</v>
      </c>
      <c r="BY118">
        <v>0</v>
      </c>
      <c r="BZ118">
        <v>0</v>
      </c>
      <c r="CA118">
        <v>0</v>
      </c>
      <c r="CB118">
        <v>0</v>
      </c>
      <c r="CC118">
        <v>0</v>
      </c>
      <c r="CD118">
        <v>1</v>
      </c>
      <c r="CE118">
        <v>0</v>
      </c>
      <c r="CF118">
        <v>0</v>
      </c>
      <c r="CG118">
        <v>0</v>
      </c>
      <c r="CH118">
        <v>0</v>
      </c>
      <c r="CI118">
        <v>0</v>
      </c>
      <c r="CJ118">
        <v>0</v>
      </c>
      <c r="CK118" t="s">
        <v>318</v>
      </c>
      <c r="CL118">
        <v>1</v>
      </c>
      <c r="CM118">
        <v>0</v>
      </c>
      <c r="CN118">
        <v>0</v>
      </c>
      <c r="CO118">
        <v>0</v>
      </c>
      <c r="CP118">
        <v>0</v>
      </c>
      <c r="EI118" s="67"/>
      <c r="EJ118" t="s">
        <v>344</v>
      </c>
      <c r="EK118" t="s">
        <v>385</v>
      </c>
      <c r="EP118" t="s">
        <v>4275</v>
      </c>
      <c r="EU118">
        <v>1</v>
      </c>
      <c r="FH118" s="67"/>
      <c r="FI118" t="s">
        <v>347</v>
      </c>
      <c r="FJ118">
        <v>1</v>
      </c>
      <c r="FK118">
        <v>0</v>
      </c>
      <c r="FL118">
        <v>0</v>
      </c>
      <c r="FM118">
        <v>0</v>
      </c>
      <c r="FN118">
        <v>0</v>
      </c>
      <c r="FO118">
        <v>0</v>
      </c>
      <c r="FP118">
        <v>0</v>
      </c>
      <c r="FQ118">
        <v>0</v>
      </c>
      <c r="FR118">
        <v>0</v>
      </c>
      <c r="FS118" t="s">
        <v>349</v>
      </c>
      <c r="FT118">
        <v>0</v>
      </c>
      <c r="FU118">
        <v>0</v>
      </c>
      <c r="FV118">
        <v>1</v>
      </c>
      <c r="FW118">
        <v>0</v>
      </c>
      <c r="FX118">
        <v>0</v>
      </c>
      <c r="FY118">
        <v>1</v>
      </c>
      <c r="FZ118">
        <v>0</v>
      </c>
      <c r="GA118">
        <v>0</v>
      </c>
      <c r="GB118">
        <v>0</v>
      </c>
      <c r="GC118">
        <v>0</v>
      </c>
      <c r="GD118">
        <v>0</v>
      </c>
      <c r="GE118">
        <v>0</v>
      </c>
      <c r="GF118">
        <v>0</v>
      </c>
      <c r="GG118">
        <v>0</v>
      </c>
      <c r="GH118">
        <v>0</v>
      </c>
      <c r="GI118" t="s">
        <v>389</v>
      </c>
      <c r="GJ118" t="s">
        <v>351</v>
      </c>
      <c r="GK118" t="s">
        <v>352</v>
      </c>
      <c r="GL118" s="67"/>
      <c r="HN118" s="67"/>
      <c r="IO118" s="67"/>
      <c r="IP118" t="s">
        <v>355</v>
      </c>
      <c r="IT118">
        <v>1</v>
      </c>
      <c r="IU118" t="s">
        <v>2271</v>
      </c>
      <c r="IV118">
        <v>1</v>
      </c>
      <c r="JB118" t="s">
        <v>2271</v>
      </c>
      <c r="JC118">
        <v>1</v>
      </c>
      <c r="JI118" t="s">
        <v>355</v>
      </c>
      <c r="JJ118">
        <v>0</v>
      </c>
      <c r="JK118">
        <v>0</v>
      </c>
      <c r="JL118">
        <v>0</v>
      </c>
      <c r="JM118">
        <v>0</v>
      </c>
      <c r="JN118">
        <v>0</v>
      </c>
      <c r="JO118">
        <v>0</v>
      </c>
      <c r="JP118">
        <v>1</v>
      </c>
      <c r="JQ118" t="s">
        <v>324</v>
      </c>
      <c r="JR118">
        <v>0</v>
      </c>
      <c r="JS118">
        <v>1</v>
      </c>
      <c r="JU118">
        <v>0</v>
      </c>
      <c r="JV118">
        <v>0</v>
      </c>
      <c r="JW118" t="s">
        <v>356</v>
      </c>
      <c r="JX118">
        <v>1</v>
      </c>
      <c r="JY118">
        <v>1</v>
      </c>
      <c r="JZ118">
        <v>0</v>
      </c>
      <c r="KA118">
        <v>0</v>
      </c>
      <c r="KB118" s="67"/>
      <c r="KC118" t="s">
        <v>326</v>
      </c>
      <c r="KD118">
        <v>0</v>
      </c>
      <c r="KE118">
        <v>0</v>
      </c>
      <c r="KF118">
        <v>0</v>
      </c>
      <c r="KG118">
        <v>1</v>
      </c>
      <c r="KH118">
        <v>0</v>
      </c>
      <c r="KI118">
        <v>0</v>
      </c>
      <c r="KJ118">
        <v>0</v>
      </c>
      <c r="KK118">
        <v>0</v>
      </c>
      <c r="KL118">
        <v>0</v>
      </c>
      <c r="KM118">
        <v>0</v>
      </c>
      <c r="KN118" t="s">
        <v>327</v>
      </c>
      <c r="KY118" t="s">
        <v>327</v>
      </c>
      <c r="LK118" s="67"/>
      <c r="NC118" t="s">
        <v>318</v>
      </c>
      <c r="ND118">
        <v>1</v>
      </c>
      <c r="NE118">
        <v>0</v>
      </c>
      <c r="NF118">
        <v>0</v>
      </c>
      <c r="NG118">
        <v>0</v>
      </c>
      <c r="NH118">
        <v>0</v>
      </c>
      <c r="NI118">
        <v>0</v>
      </c>
      <c r="NJ118">
        <v>0</v>
      </c>
      <c r="NK118">
        <v>0</v>
      </c>
      <c r="NL118">
        <v>0</v>
      </c>
      <c r="NM118">
        <v>0</v>
      </c>
      <c r="NN118">
        <v>0</v>
      </c>
      <c r="NP118">
        <v>0</v>
      </c>
      <c r="NQ118" s="67"/>
      <c r="NR118" t="s">
        <v>327</v>
      </c>
      <c r="NY118" t="s">
        <v>327</v>
      </c>
      <c r="NZ118" t="s">
        <v>327</v>
      </c>
      <c r="OA118" t="s">
        <v>598</v>
      </c>
      <c r="OB118">
        <v>0</v>
      </c>
      <c r="OC118">
        <v>0</v>
      </c>
      <c r="OD118">
        <v>1</v>
      </c>
      <c r="OF118">
        <v>0</v>
      </c>
      <c r="OG118">
        <v>0</v>
      </c>
      <c r="OH118" s="67"/>
      <c r="OI118" t="s">
        <v>2864</v>
      </c>
      <c r="OJ118">
        <v>1</v>
      </c>
      <c r="OK118">
        <v>1</v>
      </c>
      <c r="OL118">
        <v>1</v>
      </c>
      <c r="OM118">
        <v>0</v>
      </c>
      <c r="ON118">
        <v>0</v>
      </c>
      <c r="OO118">
        <v>0</v>
      </c>
      <c r="OP118">
        <v>1</v>
      </c>
      <c r="OQ118">
        <v>0</v>
      </c>
      <c r="OS118">
        <v>0</v>
      </c>
      <c r="OT118">
        <v>0</v>
      </c>
      <c r="OU118" t="s">
        <v>355</v>
      </c>
      <c r="PL118">
        <v>1</v>
      </c>
      <c r="PM118" t="s">
        <v>4512</v>
      </c>
      <c r="PO118">
        <v>1</v>
      </c>
    </row>
    <row r="119" spans="1:444" x14ac:dyDescent="0.25">
      <c r="A119" t="s">
        <v>312</v>
      </c>
      <c r="C119" t="s">
        <v>313</v>
      </c>
      <c r="D119" s="69" t="s">
        <v>314</v>
      </c>
      <c r="E119" t="s">
        <v>310</v>
      </c>
      <c r="F119" t="s">
        <v>315</v>
      </c>
      <c r="G119" t="s">
        <v>656</v>
      </c>
      <c r="H119" t="s">
        <v>317</v>
      </c>
      <c r="I119" t="s">
        <v>4587</v>
      </c>
      <c r="J119">
        <v>0</v>
      </c>
      <c r="K119">
        <v>0</v>
      </c>
      <c r="L119" t="s">
        <v>318</v>
      </c>
      <c r="M119">
        <v>1</v>
      </c>
      <c r="N119">
        <v>0</v>
      </c>
      <c r="O119">
        <v>0</v>
      </c>
      <c r="P119">
        <v>0</v>
      </c>
      <c r="Q119" s="67"/>
      <c r="R119" t="s">
        <v>319</v>
      </c>
      <c r="S119">
        <v>0</v>
      </c>
      <c r="T119">
        <v>1</v>
      </c>
      <c r="U119">
        <v>0</v>
      </c>
      <c r="V119">
        <v>0</v>
      </c>
      <c r="AB119" s="67"/>
      <c r="AC119" t="s">
        <v>339</v>
      </c>
      <c r="AD119">
        <v>1</v>
      </c>
      <c r="AE119">
        <v>0</v>
      </c>
      <c r="AF119">
        <v>0</v>
      </c>
      <c r="AG119">
        <v>0</v>
      </c>
      <c r="AH119">
        <v>0</v>
      </c>
      <c r="AI119">
        <v>0</v>
      </c>
      <c r="AJ119" t="s">
        <v>383</v>
      </c>
      <c r="AK119" t="s">
        <v>327</v>
      </c>
      <c r="AL119" s="67"/>
      <c r="AV119" s="67"/>
      <c r="BT119" s="67"/>
      <c r="BU119" t="s">
        <v>342</v>
      </c>
      <c r="BV119">
        <v>1</v>
      </c>
      <c r="BW119">
        <v>1</v>
      </c>
      <c r="BX119">
        <v>0</v>
      </c>
      <c r="BY119">
        <v>0</v>
      </c>
      <c r="BZ119">
        <v>0</v>
      </c>
      <c r="CA119">
        <v>0</v>
      </c>
      <c r="CB119">
        <v>0</v>
      </c>
      <c r="CC119">
        <v>0</v>
      </c>
      <c r="CD119">
        <v>0</v>
      </c>
      <c r="CE119">
        <v>0</v>
      </c>
      <c r="CF119">
        <v>0</v>
      </c>
      <c r="CG119">
        <v>0</v>
      </c>
      <c r="CH119">
        <v>0</v>
      </c>
      <c r="CI119">
        <v>0</v>
      </c>
      <c r="CJ119">
        <v>0</v>
      </c>
      <c r="CK119" t="s">
        <v>318</v>
      </c>
      <c r="CL119">
        <v>1</v>
      </c>
      <c r="CM119">
        <v>0</v>
      </c>
      <c r="CN119">
        <v>0</v>
      </c>
      <c r="CO119">
        <v>0</v>
      </c>
      <c r="CP119">
        <v>0</v>
      </c>
      <c r="EI119" s="67"/>
      <c r="EJ119" t="s">
        <v>643</v>
      </c>
      <c r="EK119" t="s">
        <v>385</v>
      </c>
      <c r="EP119" t="s">
        <v>355</v>
      </c>
      <c r="FG119">
        <v>1</v>
      </c>
      <c r="FH119" s="67"/>
      <c r="FI119" t="s">
        <v>347</v>
      </c>
      <c r="FJ119">
        <v>1</v>
      </c>
      <c r="FK119">
        <v>0</v>
      </c>
      <c r="FL119">
        <v>0</v>
      </c>
      <c r="FM119">
        <v>0</v>
      </c>
      <c r="FN119">
        <v>0</v>
      </c>
      <c r="FO119">
        <v>0</v>
      </c>
      <c r="FP119">
        <v>0</v>
      </c>
      <c r="FQ119">
        <v>0</v>
      </c>
      <c r="FR119">
        <v>0</v>
      </c>
      <c r="FS119" t="s">
        <v>349</v>
      </c>
      <c r="FT119">
        <v>0</v>
      </c>
      <c r="FU119">
        <v>0</v>
      </c>
      <c r="FV119">
        <v>1</v>
      </c>
      <c r="FW119">
        <v>0</v>
      </c>
      <c r="FX119">
        <v>0</v>
      </c>
      <c r="FY119">
        <v>1</v>
      </c>
      <c r="FZ119">
        <v>0</v>
      </c>
      <c r="GA119">
        <v>0</v>
      </c>
      <c r="GB119">
        <v>0</v>
      </c>
      <c r="GC119">
        <v>0</v>
      </c>
      <c r="GD119">
        <v>0</v>
      </c>
      <c r="GE119">
        <v>0</v>
      </c>
      <c r="GF119">
        <v>0</v>
      </c>
      <c r="GG119">
        <v>0</v>
      </c>
      <c r="GH119">
        <v>0</v>
      </c>
      <c r="GI119" t="s">
        <v>389</v>
      </c>
      <c r="GJ119" t="s">
        <v>351</v>
      </c>
      <c r="GK119" t="s">
        <v>352</v>
      </c>
      <c r="GL119" s="67"/>
      <c r="HN119" s="67"/>
      <c r="IO119" s="67"/>
      <c r="IP119" t="s">
        <v>355</v>
      </c>
      <c r="IT119">
        <v>1</v>
      </c>
      <c r="IU119" t="s">
        <v>2271</v>
      </c>
      <c r="IV119">
        <v>1</v>
      </c>
      <c r="JB119" t="s">
        <v>2271</v>
      </c>
      <c r="JC119">
        <v>1</v>
      </c>
      <c r="JI119" t="s">
        <v>355</v>
      </c>
      <c r="JJ119">
        <v>0</v>
      </c>
      <c r="JK119">
        <v>0</v>
      </c>
      <c r="JL119">
        <v>0</v>
      </c>
      <c r="JM119">
        <v>0</v>
      </c>
      <c r="JN119">
        <v>0</v>
      </c>
      <c r="JO119">
        <v>0</v>
      </c>
      <c r="JP119">
        <v>1</v>
      </c>
      <c r="JQ119" t="s">
        <v>324</v>
      </c>
      <c r="JR119">
        <v>0</v>
      </c>
      <c r="JS119">
        <v>1</v>
      </c>
      <c r="JU119">
        <v>0</v>
      </c>
      <c r="JV119">
        <v>0</v>
      </c>
      <c r="JW119" t="s">
        <v>325</v>
      </c>
      <c r="JX119">
        <v>1</v>
      </c>
      <c r="JY119">
        <v>0</v>
      </c>
      <c r="JZ119">
        <v>0</v>
      </c>
      <c r="KA119">
        <v>0</v>
      </c>
      <c r="KB119" s="67"/>
      <c r="KC119" t="s">
        <v>326</v>
      </c>
      <c r="KD119">
        <v>0</v>
      </c>
      <c r="KE119">
        <v>0</v>
      </c>
      <c r="KF119">
        <v>0</v>
      </c>
      <c r="KG119">
        <v>1</v>
      </c>
      <c r="KH119">
        <v>0</v>
      </c>
      <c r="KI119">
        <v>0</v>
      </c>
      <c r="KJ119">
        <v>0</v>
      </c>
      <c r="KK119">
        <v>0</v>
      </c>
      <c r="KL119">
        <v>0</v>
      </c>
      <c r="KM119">
        <v>0</v>
      </c>
      <c r="KN119" t="s">
        <v>327</v>
      </c>
      <c r="KY119" t="s">
        <v>327</v>
      </c>
      <c r="LK119" s="67"/>
      <c r="NC119" t="s">
        <v>2877</v>
      </c>
      <c r="ND119">
        <v>0</v>
      </c>
      <c r="NE119">
        <v>0</v>
      </c>
      <c r="NF119">
        <v>0</v>
      </c>
      <c r="NG119">
        <v>0</v>
      </c>
      <c r="NH119">
        <v>0</v>
      </c>
      <c r="NI119">
        <v>1</v>
      </c>
      <c r="NJ119">
        <v>0</v>
      </c>
      <c r="NK119">
        <v>0</v>
      </c>
      <c r="NL119">
        <v>1</v>
      </c>
      <c r="NM119">
        <v>1</v>
      </c>
      <c r="NN119">
        <v>0</v>
      </c>
      <c r="NP119">
        <v>0</v>
      </c>
      <c r="NQ119" s="67"/>
      <c r="NR119" t="s">
        <v>327</v>
      </c>
      <c r="NY119" t="s">
        <v>327</v>
      </c>
      <c r="NZ119" t="s">
        <v>327</v>
      </c>
      <c r="OA119" t="s">
        <v>598</v>
      </c>
      <c r="OB119">
        <v>0</v>
      </c>
      <c r="OC119">
        <v>0</v>
      </c>
      <c r="OD119">
        <v>1</v>
      </c>
      <c r="OF119">
        <v>0</v>
      </c>
      <c r="OG119">
        <v>0</v>
      </c>
      <c r="OH119" s="67"/>
      <c r="OI119" t="s">
        <v>2321</v>
      </c>
      <c r="OJ119">
        <v>0</v>
      </c>
      <c r="OK119">
        <v>0</v>
      </c>
      <c r="OL119">
        <v>1</v>
      </c>
      <c r="OM119">
        <v>0</v>
      </c>
      <c r="ON119">
        <v>1</v>
      </c>
      <c r="OO119">
        <v>0</v>
      </c>
      <c r="OP119">
        <v>0</v>
      </c>
      <c r="OQ119">
        <v>0</v>
      </c>
      <c r="OS119">
        <v>0</v>
      </c>
      <c r="OT119">
        <v>0</v>
      </c>
      <c r="OU119" t="s">
        <v>4445</v>
      </c>
      <c r="PM119" t="s">
        <v>392</v>
      </c>
      <c r="PN119">
        <v>1</v>
      </c>
    </row>
    <row r="120" spans="1:444" x14ac:dyDescent="0.25">
      <c r="A120" t="s">
        <v>312</v>
      </c>
      <c r="C120" t="s">
        <v>313</v>
      </c>
      <c r="D120" s="68" t="s">
        <v>681</v>
      </c>
      <c r="E120" t="s">
        <v>310</v>
      </c>
      <c r="F120" t="s">
        <v>315</v>
      </c>
      <c r="G120" t="s">
        <v>316</v>
      </c>
      <c r="H120" t="s">
        <v>531</v>
      </c>
      <c r="I120" t="s">
        <v>4586</v>
      </c>
      <c r="J120">
        <v>0</v>
      </c>
      <c r="K120">
        <v>1</v>
      </c>
      <c r="L120" t="s">
        <v>318</v>
      </c>
      <c r="M120">
        <v>1</v>
      </c>
      <c r="N120">
        <v>0</v>
      </c>
      <c r="O120">
        <v>0</v>
      </c>
      <c r="P120">
        <v>0</v>
      </c>
      <c r="Q120" s="67"/>
      <c r="R120" t="s">
        <v>318</v>
      </c>
      <c r="S120">
        <v>1</v>
      </c>
      <c r="T120">
        <v>0</v>
      </c>
      <c r="U120">
        <v>0</v>
      </c>
      <c r="V120">
        <v>0</v>
      </c>
      <c r="W120" t="s">
        <v>2758</v>
      </c>
      <c r="X120">
        <v>0</v>
      </c>
      <c r="Y120">
        <v>0</v>
      </c>
      <c r="Z120">
        <v>1</v>
      </c>
      <c r="AA120">
        <v>0</v>
      </c>
      <c r="AB120" s="67"/>
      <c r="AL120" s="67"/>
      <c r="AV120" s="67"/>
      <c r="BT120" s="67"/>
      <c r="EI120" s="67"/>
      <c r="EP120" t="s">
        <v>4273</v>
      </c>
      <c r="ET120">
        <v>1</v>
      </c>
      <c r="FH120" s="67"/>
      <c r="GL120" s="67"/>
      <c r="HN120" s="67"/>
      <c r="IO120" s="67"/>
      <c r="JI120" t="s">
        <v>355</v>
      </c>
      <c r="JJ120">
        <v>0</v>
      </c>
      <c r="JK120">
        <v>0</v>
      </c>
      <c r="JL120">
        <v>0</v>
      </c>
      <c r="JM120">
        <v>0</v>
      </c>
      <c r="JN120">
        <v>0</v>
      </c>
      <c r="JO120">
        <v>0</v>
      </c>
      <c r="JP120">
        <v>1</v>
      </c>
      <c r="JW120" t="s">
        <v>2247</v>
      </c>
      <c r="JX120">
        <v>0</v>
      </c>
      <c r="JY120">
        <v>0</v>
      </c>
      <c r="JZ120">
        <v>1</v>
      </c>
      <c r="KA120">
        <v>0</v>
      </c>
      <c r="KB120" s="67"/>
      <c r="LK120" s="67"/>
      <c r="LL120" t="s">
        <v>2883</v>
      </c>
      <c r="LM120">
        <v>0</v>
      </c>
      <c r="LN120">
        <v>0</v>
      </c>
      <c r="LO120">
        <v>0</v>
      </c>
      <c r="LP120">
        <v>0</v>
      </c>
      <c r="LQ120">
        <v>0</v>
      </c>
      <c r="LR120">
        <v>0</v>
      </c>
      <c r="LS120">
        <v>1</v>
      </c>
      <c r="LT120">
        <v>0</v>
      </c>
      <c r="LX120">
        <v>0</v>
      </c>
      <c r="ML120" t="s">
        <v>844</v>
      </c>
      <c r="MM120" t="s">
        <v>318</v>
      </c>
      <c r="MN120">
        <v>0</v>
      </c>
      <c r="MO120">
        <v>0</v>
      </c>
      <c r="MP120">
        <v>0</v>
      </c>
      <c r="MQ120">
        <v>0</v>
      </c>
      <c r="MR120">
        <v>0</v>
      </c>
      <c r="MS120">
        <v>1</v>
      </c>
      <c r="MT120">
        <v>0</v>
      </c>
      <c r="NC120" t="s">
        <v>2888</v>
      </c>
      <c r="ND120">
        <v>0</v>
      </c>
      <c r="NE120">
        <v>0</v>
      </c>
      <c r="NF120">
        <v>0</v>
      </c>
      <c r="NG120">
        <v>0</v>
      </c>
      <c r="NH120">
        <v>0</v>
      </c>
      <c r="NI120">
        <v>1</v>
      </c>
      <c r="NJ120">
        <v>0</v>
      </c>
      <c r="NK120">
        <v>1</v>
      </c>
      <c r="NL120">
        <v>1</v>
      </c>
      <c r="NM120">
        <v>0</v>
      </c>
      <c r="NN120">
        <v>0</v>
      </c>
      <c r="NP120">
        <v>0</v>
      </c>
      <c r="NQ120" s="67"/>
      <c r="NR120" t="s">
        <v>310</v>
      </c>
      <c r="NS120" t="s">
        <v>1146</v>
      </c>
      <c r="NT120">
        <v>0</v>
      </c>
      <c r="NU120">
        <v>1</v>
      </c>
      <c r="NV120">
        <v>0</v>
      </c>
      <c r="NW120">
        <v>0</v>
      </c>
      <c r="NX120">
        <v>0</v>
      </c>
      <c r="NY120" t="s">
        <v>355</v>
      </c>
      <c r="NZ120" t="s">
        <v>327</v>
      </c>
      <c r="OB120">
        <v>0</v>
      </c>
      <c r="OC120">
        <v>0</v>
      </c>
      <c r="OD120">
        <v>0</v>
      </c>
      <c r="OF120">
        <v>0</v>
      </c>
      <c r="OG120">
        <v>0</v>
      </c>
      <c r="OH120" s="67"/>
      <c r="OI120" t="s">
        <v>2885</v>
      </c>
      <c r="OJ120">
        <v>0</v>
      </c>
      <c r="OK120">
        <v>0</v>
      </c>
      <c r="OL120">
        <v>0</v>
      </c>
      <c r="OM120">
        <v>1</v>
      </c>
      <c r="ON120">
        <v>0</v>
      </c>
      <c r="OO120">
        <v>1</v>
      </c>
      <c r="OP120">
        <v>1</v>
      </c>
      <c r="OQ120">
        <v>0</v>
      </c>
      <c r="OS120">
        <v>0</v>
      </c>
      <c r="OT120">
        <v>0</v>
      </c>
      <c r="OU120" t="s">
        <v>4450</v>
      </c>
      <c r="PA120">
        <v>1</v>
      </c>
      <c r="PM120" t="s">
        <v>4531</v>
      </c>
      <c r="PP120">
        <v>1</v>
      </c>
      <c r="QB120">
        <v>1</v>
      </c>
    </row>
    <row r="121" spans="1:444" x14ac:dyDescent="0.25">
      <c r="A121" t="s">
        <v>312</v>
      </c>
      <c r="C121" t="s">
        <v>441</v>
      </c>
      <c r="D121" s="68" t="s">
        <v>681</v>
      </c>
      <c r="E121" t="s">
        <v>310</v>
      </c>
      <c r="F121" t="s">
        <v>315</v>
      </c>
      <c r="G121" t="s">
        <v>401</v>
      </c>
      <c r="H121" t="s">
        <v>531</v>
      </c>
      <c r="I121" t="s">
        <v>4585</v>
      </c>
      <c r="J121">
        <v>0</v>
      </c>
      <c r="K121">
        <v>1</v>
      </c>
      <c r="L121" t="s">
        <v>318</v>
      </c>
      <c r="M121">
        <v>1</v>
      </c>
      <c r="N121">
        <v>0</v>
      </c>
      <c r="O121">
        <v>0</v>
      </c>
      <c r="P121">
        <v>0</v>
      </c>
      <c r="Q121" s="67"/>
      <c r="R121" t="s">
        <v>318</v>
      </c>
      <c r="S121">
        <v>1</v>
      </c>
      <c r="T121">
        <v>0</v>
      </c>
      <c r="U121">
        <v>0</v>
      </c>
      <c r="V121">
        <v>0</v>
      </c>
      <c r="W121" t="s">
        <v>2758</v>
      </c>
      <c r="X121">
        <v>0</v>
      </c>
      <c r="Y121">
        <v>0</v>
      </c>
      <c r="Z121">
        <v>1</v>
      </c>
      <c r="AA121">
        <v>0</v>
      </c>
      <c r="AB121" s="67"/>
      <c r="AL121" s="67"/>
      <c r="AV121" s="67"/>
      <c r="BT121" s="67"/>
      <c r="EI121" s="67"/>
      <c r="EP121" t="s">
        <v>4254</v>
      </c>
      <c r="ER121">
        <v>1</v>
      </c>
      <c r="FH121" s="67"/>
      <c r="GL121" s="67"/>
      <c r="HN121" s="67"/>
      <c r="IO121" s="67"/>
      <c r="JI121" t="s">
        <v>1008</v>
      </c>
      <c r="JJ121">
        <v>0</v>
      </c>
      <c r="JK121">
        <v>0</v>
      </c>
      <c r="JL121">
        <v>0</v>
      </c>
      <c r="JM121">
        <v>1</v>
      </c>
      <c r="JN121">
        <v>0</v>
      </c>
      <c r="JO121">
        <v>0</v>
      </c>
      <c r="JP121">
        <v>0</v>
      </c>
      <c r="JW121" t="s">
        <v>325</v>
      </c>
      <c r="JX121">
        <v>1</v>
      </c>
      <c r="JY121">
        <v>0</v>
      </c>
      <c r="JZ121">
        <v>0</v>
      </c>
      <c r="KA121">
        <v>0</v>
      </c>
      <c r="KB121" s="67"/>
      <c r="LK121" s="67"/>
      <c r="LL121" t="s">
        <v>753</v>
      </c>
      <c r="LM121">
        <v>1</v>
      </c>
      <c r="LN121">
        <v>0</v>
      </c>
      <c r="LO121">
        <v>0</v>
      </c>
      <c r="LP121">
        <v>0</v>
      </c>
      <c r="LQ121">
        <v>0</v>
      </c>
      <c r="LR121">
        <v>0</v>
      </c>
      <c r="LS121">
        <v>0</v>
      </c>
      <c r="LT121">
        <v>0</v>
      </c>
      <c r="LX121">
        <v>0</v>
      </c>
      <c r="ML121" t="s">
        <v>844</v>
      </c>
      <c r="MM121" t="s">
        <v>1177</v>
      </c>
      <c r="MN121">
        <v>0</v>
      </c>
      <c r="MO121">
        <v>0</v>
      </c>
      <c r="MP121">
        <v>0</v>
      </c>
      <c r="MQ121">
        <v>1</v>
      </c>
      <c r="MR121">
        <v>0</v>
      </c>
      <c r="MS121">
        <v>0</v>
      </c>
      <c r="MT121">
        <v>0</v>
      </c>
      <c r="MU121" t="s">
        <v>318</v>
      </c>
      <c r="MV121">
        <v>0</v>
      </c>
      <c r="MW121">
        <v>0</v>
      </c>
      <c r="MX121">
        <v>0</v>
      </c>
      <c r="MY121">
        <v>0</v>
      </c>
      <c r="MZ121">
        <v>0</v>
      </c>
      <c r="NA121">
        <v>1</v>
      </c>
      <c r="NB121">
        <v>0</v>
      </c>
      <c r="NC121" t="s">
        <v>2897</v>
      </c>
      <c r="ND121">
        <v>0</v>
      </c>
      <c r="NE121">
        <v>1</v>
      </c>
      <c r="NF121">
        <v>0</v>
      </c>
      <c r="NG121">
        <v>0</v>
      </c>
      <c r="NH121">
        <v>0</v>
      </c>
      <c r="NI121">
        <v>1</v>
      </c>
      <c r="NJ121">
        <v>0</v>
      </c>
      <c r="NK121">
        <v>0</v>
      </c>
      <c r="NL121">
        <v>1</v>
      </c>
      <c r="NM121">
        <v>0</v>
      </c>
      <c r="NN121">
        <v>0</v>
      </c>
      <c r="NP121">
        <v>0</v>
      </c>
      <c r="NQ121" s="67"/>
      <c r="NR121" t="s">
        <v>310</v>
      </c>
      <c r="NS121" t="s">
        <v>355</v>
      </c>
      <c r="NT121">
        <v>0</v>
      </c>
      <c r="NU121">
        <v>0</v>
      </c>
      <c r="NV121">
        <v>0</v>
      </c>
      <c r="NW121">
        <v>0</v>
      </c>
      <c r="NX121">
        <v>1</v>
      </c>
      <c r="NY121" t="s">
        <v>327</v>
      </c>
      <c r="NZ121" t="s">
        <v>327</v>
      </c>
      <c r="OA121" t="s">
        <v>598</v>
      </c>
      <c r="OB121">
        <v>0</v>
      </c>
      <c r="OC121">
        <v>0</v>
      </c>
      <c r="OD121">
        <v>1</v>
      </c>
      <c r="OF121">
        <v>0</v>
      </c>
      <c r="OG121">
        <v>0</v>
      </c>
      <c r="OH121" s="67"/>
      <c r="OI121" t="s">
        <v>2894</v>
      </c>
      <c r="OJ121">
        <v>0</v>
      </c>
      <c r="OK121">
        <v>0</v>
      </c>
      <c r="OL121">
        <v>0</v>
      </c>
      <c r="OM121">
        <v>0</v>
      </c>
      <c r="ON121">
        <v>0</v>
      </c>
      <c r="OO121">
        <v>1</v>
      </c>
      <c r="OP121">
        <v>1</v>
      </c>
      <c r="OQ121">
        <v>0</v>
      </c>
      <c r="OS121">
        <v>0</v>
      </c>
      <c r="OT121">
        <v>0</v>
      </c>
      <c r="OU121" t="s">
        <v>4093</v>
      </c>
      <c r="PM121" t="s">
        <v>4532</v>
      </c>
      <c r="PP121">
        <v>1</v>
      </c>
      <c r="PY121">
        <v>1</v>
      </c>
      <c r="QB121">
        <v>1</v>
      </c>
    </row>
    <row r="122" spans="1:444" x14ac:dyDescent="0.25">
      <c r="A122" t="s">
        <v>312</v>
      </c>
      <c r="C122" t="s">
        <v>313</v>
      </c>
      <c r="D122" s="68" t="s">
        <v>681</v>
      </c>
      <c r="E122" t="s">
        <v>310</v>
      </c>
      <c r="F122" t="s">
        <v>382</v>
      </c>
      <c r="G122" t="s">
        <v>401</v>
      </c>
      <c r="H122" t="s">
        <v>617</v>
      </c>
      <c r="I122" t="s">
        <v>4586</v>
      </c>
      <c r="J122">
        <v>4</v>
      </c>
      <c r="K122">
        <v>0</v>
      </c>
      <c r="Q122" s="67"/>
      <c r="R122" t="s">
        <v>318</v>
      </c>
      <c r="S122">
        <v>1</v>
      </c>
      <c r="T122">
        <v>0</v>
      </c>
      <c r="U122">
        <v>0</v>
      </c>
      <c r="V122">
        <v>0</v>
      </c>
      <c r="W122" t="s">
        <v>1041</v>
      </c>
      <c r="X122">
        <v>0</v>
      </c>
      <c r="Y122">
        <v>0</v>
      </c>
      <c r="Z122">
        <v>0</v>
      </c>
      <c r="AA122">
        <v>1</v>
      </c>
      <c r="AB122" s="67"/>
      <c r="AL122" s="67"/>
      <c r="AV122" s="67"/>
      <c r="BT122" s="67"/>
      <c r="EI122" s="67"/>
      <c r="FH122" s="67"/>
      <c r="GL122" s="67"/>
      <c r="HN122" s="67"/>
      <c r="IO122" s="67"/>
      <c r="KB122" s="67"/>
      <c r="LK122" s="67"/>
      <c r="LL122" t="s">
        <v>326</v>
      </c>
      <c r="LM122">
        <v>0</v>
      </c>
      <c r="LN122">
        <v>1</v>
      </c>
      <c r="LO122">
        <v>0</v>
      </c>
      <c r="LP122">
        <v>0</v>
      </c>
      <c r="LQ122">
        <v>0</v>
      </c>
      <c r="LR122">
        <v>0</v>
      </c>
      <c r="LS122">
        <v>0</v>
      </c>
      <c r="LT122">
        <v>0</v>
      </c>
      <c r="LX122">
        <v>0</v>
      </c>
      <c r="LY122" t="s">
        <v>503</v>
      </c>
      <c r="LZ122">
        <v>1</v>
      </c>
      <c r="MA122">
        <v>0</v>
      </c>
      <c r="MB122">
        <v>0</v>
      </c>
      <c r="MC122">
        <v>0</v>
      </c>
      <c r="MD122">
        <v>0</v>
      </c>
      <c r="ME122">
        <v>0</v>
      </c>
      <c r="MF122">
        <v>0</v>
      </c>
      <c r="MG122">
        <v>0</v>
      </c>
      <c r="MH122">
        <v>0</v>
      </c>
      <c r="MI122">
        <v>0</v>
      </c>
      <c r="MJ122">
        <v>0</v>
      </c>
      <c r="MK122">
        <v>0</v>
      </c>
      <c r="ML122" t="s">
        <v>844</v>
      </c>
      <c r="MM122" t="s">
        <v>355</v>
      </c>
      <c r="MN122">
        <v>0</v>
      </c>
      <c r="MO122">
        <v>0</v>
      </c>
      <c r="MP122">
        <v>0</v>
      </c>
      <c r="MQ122">
        <v>0</v>
      </c>
      <c r="MR122">
        <v>0</v>
      </c>
      <c r="MS122">
        <v>0</v>
      </c>
      <c r="MT122">
        <v>0</v>
      </c>
      <c r="NC122" t="s">
        <v>332</v>
      </c>
      <c r="ND122">
        <v>0</v>
      </c>
      <c r="NE122">
        <v>0</v>
      </c>
      <c r="NF122">
        <v>0</v>
      </c>
      <c r="NG122">
        <v>0</v>
      </c>
      <c r="NH122">
        <v>0</v>
      </c>
      <c r="NI122">
        <v>1</v>
      </c>
      <c r="NJ122">
        <v>0</v>
      </c>
      <c r="NK122">
        <v>0</v>
      </c>
      <c r="NL122">
        <v>1</v>
      </c>
      <c r="NM122">
        <v>0</v>
      </c>
      <c r="NN122">
        <v>0</v>
      </c>
      <c r="NP122">
        <v>0</v>
      </c>
      <c r="NQ122" s="67"/>
      <c r="NR122" t="s">
        <v>310</v>
      </c>
      <c r="NS122" t="s">
        <v>920</v>
      </c>
      <c r="NT122">
        <v>1</v>
      </c>
      <c r="NU122">
        <v>0</v>
      </c>
      <c r="NV122">
        <v>0</v>
      </c>
      <c r="NW122">
        <v>0</v>
      </c>
      <c r="NX122">
        <v>0</v>
      </c>
      <c r="NY122" t="s">
        <v>355</v>
      </c>
      <c r="NZ122" t="s">
        <v>327</v>
      </c>
      <c r="OA122" t="s">
        <v>598</v>
      </c>
      <c r="OB122">
        <v>0</v>
      </c>
      <c r="OC122">
        <v>0</v>
      </c>
      <c r="OD122">
        <v>1</v>
      </c>
      <c r="OF122">
        <v>0</v>
      </c>
      <c r="OG122">
        <v>0</v>
      </c>
      <c r="OH122" s="67"/>
      <c r="OI122" t="s">
        <v>2901</v>
      </c>
      <c r="OJ122">
        <v>0</v>
      </c>
      <c r="OK122">
        <v>0</v>
      </c>
      <c r="OL122">
        <v>0</v>
      </c>
      <c r="OM122">
        <v>0</v>
      </c>
      <c r="ON122">
        <v>0</v>
      </c>
      <c r="OO122">
        <v>0</v>
      </c>
      <c r="OP122">
        <v>0</v>
      </c>
      <c r="OQ122">
        <v>1</v>
      </c>
      <c r="OR122">
        <v>0</v>
      </c>
      <c r="OS122">
        <v>1</v>
      </c>
      <c r="OT122">
        <v>0</v>
      </c>
      <c r="OU122" t="s">
        <v>4451</v>
      </c>
      <c r="PK122">
        <v>1</v>
      </c>
      <c r="PM122" t="s">
        <v>4492</v>
      </c>
      <c r="PP122">
        <v>1</v>
      </c>
    </row>
    <row r="123" spans="1:444" x14ac:dyDescent="0.25">
      <c r="A123" t="s">
        <v>312</v>
      </c>
      <c r="C123" t="s">
        <v>313</v>
      </c>
      <c r="D123" s="68" t="s">
        <v>681</v>
      </c>
      <c r="E123" t="s">
        <v>310</v>
      </c>
      <c r="F123" t="s">
        <v>315</v>
      </c>
      <c r="G123" t="s">
        <v>316</v>
      </c>
      <c r="H123" t="s">
        <v>531</v>
      </c>
      <c r="I123" t="s">
        <v>4586</v>
      </c>
      <c r="J123">
        <v>0</v>
      </c>
      <c r="K123">
        <v>2</v>
      </c>
      <c r="L123" t="s">
        <v>318</v>
      </c>
      <c r="M123">
        <v>1</v>
      </c>
      <c r="N123">
        <v>0</v>
      </c>
      <c r="O123">
        <v>0</v>
      </c>
      <c r="P123">
        <v>0</v>
      </c>
      <c r="Q123" s="67"/>
      <c r="R123" t="s">
        <v>318</v>
      </c>
      <c r="S123">
        <v>1</v>
      </c>
      <c r="T123">
        <v>0</v>
      </c>
      <c r="U123">
        <v>0</v>
      </c>
      <c r="V123">
        <v>0</v>
      </c>
      <c r="W123" t="s">
        <v>2909</v>
      </c>
      <c r="X123">
        <v>1</v>
      </c>
      <c r="Y123">
        <v>1</v>
      </c>
      <c r="Z123">
        <v>1</v>
      </c>
      <c r="AA123">
        <v>0</v>
      </c>
      <c r="AB123" s="67"/>
      <c r="AL123" s="67"/>
      <c r="AV123" s="67"/>
      <c r="BT123" s="67"/>
      <c r="EI123" s="67"/>
      <c r="EP123" t="s">
        <v>4255</v>
      </c>
      <c r="ER123">
        <v>1</v>
      </c>
      <c r="ET123">
        <v>1</v>
      </c>
      <c r="FH123" s="67"/>
      <c r="GL123" s="67"/>
      <c r="HN123" s="67"/>
      <c r="IO123" s="67"/>
      <c r="JI123" t="s">
        <v>355</v>
      </c>
      <c r="JJ123">
        <v>0</v>
      </c>
      <c r="JK123">
        <v>0</v>
      </c>
      <c r="JL123">
        <v>0</v>
      </c>
      <c r="JM123">
        <v>0</v>
      </c>
      <c r="JN123">
        <v>0</v>
      </c>
      <c r="JO123">
        <v>0</v>
      </c>
      <c r="JP123">
        <v>1</v>
      </c>
      <c r="JW123" t="s">
        <v>2247</v>
      </c>
      <c r="JX123">
        <v>0</v>
      </c>
      <c r="JY123">
        <v>0</v>
      </c>
      <c r="JZ123">
        <v>1</v>
      </c>
      <c r="KA123">
        <v>0</v>
      </c>
      <c r="KB123" s="67"/>
      <c r="LK123" s="67"/>
      <c r="LL123" t="s">
        <v>428</v>
      </c>
      <c r="LM123">
        <v>0</v>
      </c>
      <c r="LN123">
        <v>0</v>
      </c>
      <c r="LO123">
        <v>0</v>
      </c>
      <c r="LP123">
        <v>0</v>
      </c>
      <c r="LQ123">
        <v>0</v>
      </c>
      <c r="LR123">
        <v>0</v>
      </c>
      <c r="LS123">
        <v>0</v>
      </c>
      <c r="LT123">
        <v>0</v>
      </c>
      <c r="LX123">
        <v>0</v>
      </c>
      <c r="ML123" t="s">
        <v>327</v>
      </c>
      <c r="MM123" t="s">
        <v>1219</v>
      </c>
      <c r="MN123">
        <v>0</v>
      </c>
      <c r="MO123">
        <v>0</v>
      </c>
      <c r="MP123">
        <v>0</v>
      </c>
      <c r="MQ123">
        <v>1</v>
      </c>
      <c r="MR123">
        <v>1</v>
      </c>
      <c r="MS123">
        <v>0</v>
      </c>
      <c r="MT123">
        <v>0</v>
      </c>
      <c r="MU123" t="s">
        <v>4402</v>
      </c>
      <c r="MV123">
        <v>0</v>
      </c>
      <c r="MW123">
        <v>0</v>
      </c>
      <c r="MX123">
        <v>0</v>
      </c>
      <c r="MY123">
        <v>1</v>
      </c>
      <c r="MZ123">
        <v>0</v>
      </c>
      <c r="NA123">
        <v>0</v>
      </c>
      <c r="NB123">
        <v>0</v>
      </c>
      <c r="NC123" t="s">
        <v>2918</v>
      </c>
      <c r="ND123">
        <v>0</v>
      </c>
      <c r="NE123">
        <v>0</v>
      </c>
      <c r="NF123">
        <v>0</v>
      </c>
      <c r="NG123">
        <v>0</v>
      </c>
      <c r="NH123">
        <v>0</v>
      </c>
      <c r="NI123">
        <v>0</v>
      </c>
      <c r="NJ123">
        <v>0</v>
      </c>
      <c r="NK123">
        <v>1</v>
      </c>
      <c r="NL123">
        <v>1</v>
      </c>
      <c r="NM123">
        <v>0</v>
      </c>
      <c r="NN123">
        <v>0</v>
      </c>
      <c r="NP123">
        <v>0</v>
      </c>
      <c r="NQ123" s="67"/>
      <c r="NR123" t="s">
        <v>310</v>
      </c>
      <c r="NS123" t="s">
        <v>2235</v>
      </c>
      <c r="NT123">
        <v>0</v>
      </c>
      <c r="NU123">
        <v>0</v>
      </c>
      <c r="NV123">
        <v>1</v>
      </c>
      <c r="NW123">
        <v>0</v>
      </c>
      <c r="NX123">
        <v>0</v>
      </c>
      <c r="NY123" t="s">
        <v>355</v>
      </c>
      <c r="NZ123" t="s">
        <v>327</v>
      </c>
      <c r="OA123" t="s">
        <v>598</v>
      </c>
      <c r="OB123">
        <v>0</v>
      </c>
      <c r="OC123">
        <v>0</v>
      </c>
      <c r="OD123">
        <v>1</v>
      </c>
      <c r="OF123">
        <v>0</v>
      </c>
      <c r="OG123">
        <v>0</v>
      </c>
      <c r="OH123" s="67"/>
      <c r="OI123" t="s">
        <v>2915</v>
      </c>
      <c r="OJ123">
        <v>0</v>
      </c>
      <c r="OK123">
        <v>0</v>
      </c>
      <c r="OL123">
        <v>0</v>
      </c>
      <c r="OM123">
        <v>0</v>
      </c>
      <c r="ON123">
        <v>0</v>
      </c>
      <c r="OO123">
        <v>0</v>
      </c>
      <c r="OP123">
        <v>1</v>
      </c>
      <c r="OQ123">
        <v>0</v>
      </c>
      <c r="OS123">
        <v>0</v>
      </c>
      <c r="OT123">
        <v>0</v>
      </c>
      <c r="OU123" t="s">
        <v>4452</v>
      </c>
      <c r="PE123">
        <v>1</v>
      </c>
      <c r="PM123" t="s">
        <v>4101</v>
      </c>
    </row>
    <row r="124" spans="1:444" x14ac:dyDescent="0.25">
      <c r="A124" t="s">
        <v>312</v>
      </c>
      <c r="C124" t="s">
        <v>313</v>
      </c>
      <c r="D124" s="68" t="s">
        <v>681</v>
      </c>
      <c r="E124" t="s">
        <v>310</v>
      </c>
      <c r="F124" t="s">
        <v>382</v>
      </c>
      <c r="G124" t="s">
        <v>401</v>
      </c>
      <c r="H124" t="s">
        <v>317</v>
      </c>
      <c r="I124" t="s">
        <v>4586</v>
      </c>
      <c r="J124">
        <v>1</v>
      </c>
      <c r="K124">
        <v>2</v>
      </c>
      <c r="L124" t="s">
        <v>318</v>
      </c>
      <c r="M124">
        <v>1</v>
      </c>
      <c r="N124">
        <v>0</v>
      </c>
      <c r="O124">
        <v>0</v>
      </c>
      <c r="P124">
        <v>0</v>
      </c>
      <c r="Q124" s="67"/>
      <c r="R124" t="s">
        <v>318</v>
      </c>
      <c r="S124">
        <v>1</v>
      </c>
      <c r="T124">
        <v>0</v>
      </c>
      <c r="U124">
        <v>0</v>
      </c>
      <c r="V124">
        <v>0</v>
      </c>
      <c r="W124" t="s">
        <v>582</v>
      </c>
      <c r="X124">
        <v>0</v>
      </c>
      <c r="Y124">
        <v>1</v>
      </c>
      <c r="Z124">
        <v>0</v>
      </c>
      <c r="AA124">
        <v>0</v>
      </c>
      <c r="AB124" s="67"/>
      <c r="AL124" s="67"/>
      <c r="AV124" s="67"/>
      <c r="BT124" s="67"/>
      <c r="EI124" s="67"/>
      <c r="EP124" t="s">
        <v>355</v>
      </c>
      <c r="FG124">
        <v>1</v>
      </c>
      <c r="FH124" s="67"/>
      <c r="GL124" s="67"/>
      <c r="HN124" s="67"/>
      <c r="IO124" s="67"/>
      <c r="JI124" t="s">
        <v>1008</v>
      </c>
      <c r="JJ124">
        <v>0</v>
      </c>
      <c r="JK124">
        <v>0</v>
      </c>
      <c r="JL124">
        <v>0</v>
      </c>
      <c r="JM124">
        <v>1</v>
      </c>
      <c r="JN124">
        <v>0</v>
      </c>
      <c r="JO124">
        <v>0</v>
      </c>
      <c r="JP124">
        <v>0</v>
      </c>
      <c r="JW124" t="s">
        <v>325</v>
      </c>
      <c r="JX124">
        <v>1</v>
      </c>
      <c r="JY124">
        <v>0</v>
      </c>
      <c r="JZ124">
        <v>0</v>
      </c>
      <c r="KA124">
        <v>0</v>
      </c>
      <c r="KB124" s="67"/>
      <c r="LK124" s="67"/>
      <c r="LL124" t="s">
        <v>753</v>
      </c>
      <c r="LM124">
        <v>1</v>
      </c>
      <c r="LN124">
        <v>0</v>
      </c>
      <c r="LO124">
        <v>0</v>
      </c>
      <c r="LP124">
        <v>0</v>
      </c>
      <c r="LQ124">
        <v>0</v>
      </c>
      <c r="LR124">
        <v>0</v>
      </c>
      <c r="LS124">
        <v>0</v>
      </c>
      <c r="LT124">
        <v>0</v>
      </c>
      <c r="LX124">
        <v>0</v>
      </c>
      <c r="ML124" t="s">
        <v>327</v>
      </c>
      <c r="MM124" t="s">
        <v>1178</v>
      </c>
      <c r="MN124">
        <v>1</v>
      </c>
      <c r="MO124">
        <v>0</v>
      </c>
      <c r="MP124">
        <v>0</v>
      </c>
      <c r="MQ124">
        <v>0</v>
      </c>
      <c r="MR124">
        <v>0</v>
      </c>
      <c r="MS124">
        <v>0</v>
      </c>
      <c r="MT124">
        <v>0</v>
      </c>
      <c r="MU124" t="s">
        <v>318</v>
      </c>
      <c r="MV124">
        <v>0</v>
      </c>
      <c r="MW124">
        <v>0</v>
      </c>
      <c r="MX124">
        <v>0</v>
      </c>
      <c r="MY124">
        <v>0</v>
      </c>
      <c r="MZ124">
        <v>0</v>
      </c>
      <c r="NA124">
        <v>1</v>
      </c>
      <c r="NB124">
        <v>0</v>
      </c>
      <c r="NC124" t="s">
        <v>626</v>
      </c>
      <c r="ND124">
        <v>0</v>
      </c>
      <c r="NE124">
        <v>0</v>
      </c>
      <c r="NF124">
        <v>1</v>
      </c>
      <c r="NG124">
        <v>1</v>
      </c>
      <c r="NH124">
        <v>0</v>
      </c>
      <c r="NI124">
        <v>0</v>
      </c>
      <c r="NJ124">
        <v>0</v>
      </c>
      <c r="NK124">
        <v>0</v>
      </c>
      <c r="NL124">
        <v>0</v>
      </c>
      <c r="NM124">
        <v>0</v>
      </c>
      <c r="NN124">
        <v>0</v>
      </c>
      <c r="NP124">
        <v>0</v>
      </c>
      <c r="NQ124" s="67"/>
      <c r="NR124" t="s">
        <v>310</v>
      </c>
      <c r="NS124" t="s">
        <v>320</v>
      </c>
      <c r="NT124">
        <v>0</v>
      </c>
      <c r="NU124">
        <v>0</v>
      </c>
      <c r="NV124">
        <v>0</v>
      </c>
      <c r="NW124">
        <v>1</v>
      </c>
      <c r="NX124">
        <v>0</v>
      </c>
      <c r="NY124" t="s">
        <v>355</v>
      </c>
      <c r="NZ124" t="s">
        <v>327</v>
      </c>
      <c r="OA124" t="s">
        <v>598</v>
      </c>
      <c r="OB124">
        <v>0</v>
      </c>
      <c r="OC124">
        <v>0</v>
      </c>
      <c r="OD124">
        <v>1</v>
      </c>
      <c r="OF124">
        <v>0</v>
      </c>
      <c r="OG124">
        <v>0</v>
      </c>
      <c r="OH124" s="67"/>
      <c r="OI124" t="s">
        <v>2922</v>
      </c>
      <c r="OJ124">
        <v>0</v>
      </c>
      <c r="OK124">
        <v>1</v>
      </c>
      <c r="OL124">
        <v>0</v>
      </c>
      <c r="OM124">
        <v>0</v>
      </c>
      <c r="ON124">
        <v>0</v>
      </c>
      <c r="OO124">
        <v>1</v>
      </c>
      <c r="OP124">
        <v>1</v>
      </c>
      <c r="OQ124">
        <v>0</v>
      </c>
      <c r="OS124">
        <v>0</v>
      </c>
      <c r="OT124">
        <v>0</v>
      </c>
      <c r="OU124" t="s">
        <v>4461</v>
      </c>
      <c r="PB124">
        <v>1</v>
      </c>
      <c r="PH124">
        <v>1</v>
      </c>
      <c r="PM124" t="s">
        <v>4519</v>
      </c>
      <c r="PP124">
        <v>1</v>
      </c>
    </row>
    <row r="125" spans="1:444" x14ac:dyDescent="0.25">
      <c r="A125" t="s">
        <v>312</v>
      </c>
      <c r="C125" t="s">
        <v>313</v>
      </c>
      <c r="D125" s="68" t="s">
        <v>681</v>
      </c>
      <c r="E125" t="s">
        <v>310</v>
      </c>
      <c r="F125" t="s">
        <v>382</v>
      </c>
      <c r="G125" t="s">
        <v>316</v>
      </c>
      <c r="H125" t="s">
        <v>531</v>
      </c>
      <c r="I125" t="s">
        <v>4585</v>
      </c>
      <c r="J125">
        <v>0</v>
      </c>
      <c r="K125">
        <v>0</v>
      </c>
      <c r="L125" t="s">
        <v>318</v>
      </c>
      <c r="M125">
        <v>1</v>
      </c>
      <c r="N125">
        <v>0</v>
      </c>
      <c r="O125">
        <v>0</v>
      </c>
      <c r="P125">
        <v>0</v>
      </c>
      <c r="Q125" s="67"/>
      <c r="R125" t="s">
        <v>318</v>
      </c>
      <c r="S125">
        <v>1</v>
      </c>
      <c r="T125">
        <v>0</v>
      </c>
      <c r="U125">
        <v>0</v>
      </c>
      <c r="V125">
        <v>0</v>
      </c>
      <c r="W125" t="s">
        <v>2929</v>
      </c>
      <c r="X125">
        <v>1</v>
      </c>
      <c r="Y125">
        <v>0</v>
      </c>
      <c r="Z125">
        <v>1</v>
      </c>
      <c r="AA125">
        <v>0</v>
      </c>
      <c r="AB125" s="67"/>
      <c r="AL125" s="67"/>
      <c r="AV125" s="67"/>
      <c r="BT125" s="67"/>
      <c r="EI125" s="67"/>
      <c r="EP125" t="s">
        <v>4255</v>
      </c>
      <c r="ER125">
        <v>1</v>
      </c>
      <c r="ET125">
        <v>1</v>
      </c>
      <c r="FH125" s="67"/>
      <c r="GL125" s="67"/>
      <c r="HN125" s="67"/>
      <c r="IO125" s="67"/>
      <c r="JI125" t="s">
        <v>355</v>
      </c>
      <c r="JJ125">
        <v>0</v>
      </c>
      <c r="JK125">
        <v>0</v>
      </c>
      <c r="JL125">
        <v>0</v>
      </c>
      <c r="JM125">
        <v>0</v>
      </c>
      <c r="JN125">
        <v>0</v>
      </c>
      <c r="JO125">
        <v>0</v>
      </c>
      <c r="JP125">
        <v>1</v>
      </c>
      <c r="JW125" t="s">
        <v>470</v>
      </c>
      <c r="JX125">
        <v>1</v>
      </c>
      <c r="JY125">
        <v>1</v>
      </c>
      <c r="JZ125">
        <v>0</v>
      </c>
      <c r="KA125">
        <v>0</v>
      </c>
      <c r="KB125" s="67"/>
      <c r="LK125" s="67"/>
      <c r="LL125" t="s">
        <v>326</v>
      </c>
      <c r="LM125">
        <v>0</v>
      </c>
      <c r="LN125">
        <v>1</v>
      </c>
      <c r="LO125">
        <v>0</v>
      </c>
      <c r="LP125">
        <v>0</v>
      </c>
      <c r="LQ125">
        <v>0</v>
      </c>
      <c r="LR125">
        <v>0</v>
      </c>
      <c r="LS125">
        <v>0</v>
      </c>
      <c r="LT125">
        <v>0</v>
      </c>
      <c r="LX125">
        <v>0</v>
      </c>
      <c r="LY125" t="s">
        <v>2931</v>
      </c>
      <c r="LZ125">
        <v>1</v>
      </c>
      <c r="MA125">
        <v>0</v>
      </c>
      <c r="MB125">
        <v>0</v>
      </c>
      <c r="MC125">
        <v>0</v>
      </c>
      <c r="MD125">
        <v>0</v>
      </c>
      <c r="ME125">
        <v>1</v>
      </c>
      <c r="MF125">
        <v>0</v>
      </c>
      <c r="MG125">
        <v>0</v>
      </c>
      <c r="MH125">
        <v>0</v>
      </c>
      <c r="MI125">
        <v>0</v>
      </c>
      <c r="MJ125">
        <v>0</v>
      </c>
      <c r="MK125">
        <v>0</v>
      </c>
      <c r="ML125" t="s">
        <v>327</v>
      </c>
      <c r="MM125" t="s">
        <v>2828</v>
      </c>
      <c r="MN125">
        <v>0</v>
      </c>
      <c r="MO125">
        <v>0</v>
      </c>
      <c r="MP125">
        <v>1</v>
      </c>
      <c r="MQ125">
        <v>0</v>
      </c>
      <c r="MR125">
        <v>0</v>
      </c>
      <c r="MS125">
        <v>0</v>
      </c>
      <c r="MT125">
        <v>0</v>
      </c>
      <c r="MU125" t="s">
        <v>320</v>
      </c>
      <c r="MV125">
        <v>0</v>
      </c>
      <c r="MW125">
        <v>0</v>
      </c>
      <c r="MX125">
        <v>0</v>
      </c>
      <c r="MY125">
        <v>0</v>
      </c>
      <c r="MZ125">
        <v>0</v>
      </c>
      <c r="NA125">
        <v>0</v>
      </c>
      <c r="NB125">
        <v>1</v>
      </c>
      <c r="NC125" t="s">
        <v>2936</v>
      </c>
      <c r="ND125">
        <v>0</v>
      </c>
      <c r="NE125">
        <v>0</v>
      </c>
      <c r="NF125">
        <v>0</v>
      </c>
      <c r="NG125">
        <v>0</v>
      </c>
      <c r="NH125">
        <v>1</v>
      </c>
      <c r="NI125">
        <v>1</v>
      </c>
      <c r="NJ125">
        <v>1</v>
      </c>
      <c r="NK125">
        <v>0</v>
      </c>
      <c r="NL125">
        <v>0</v>
      </c>
      <c r="NM125">
        <v>0</v>
      </c>
      <c r="NN125">
        <v>0</v>
      </c>
      <c r="NP125">
        <v>0</v>
      </c>
      <c r="NQ125" s="67"/>
      <c r="NR125" t="s">
        <v>327</v>
      </c>
      <c r="NY125" t="s">
        <v>355</v>
      </c>
      <c r="NZ125" t="s">
        <v>327</v>
      </c>
      <c r="OA125" t="s">
        <v>355</v>
      </c>
      <c r="OB125">
        <v>0</v>
      </c>
      <c r="OC125">
        <v>0</v>
      </c>
      <c r="OD125">
        <v>0</v>
      </c>
      <c r="OF125">
        <v>0</v>
      </c>
      <c r="OG125">
        <v>1</v>
      </c>
      <c r="OH125" s="67"/>
      <c r="OI125" t="s">
        <v>393</v>
      </c>
      <c r="OJ125">
        <v>0</v>
      </c>
      <c r="OK125">
        <v>0</v>
      </c>
      <c r="OL125">
        <v>1</v>
      </c>
      <c r="OM125">
        <v>0</v>
      </c>
      <c r="ON125">
        <v>0</v>
      </c>
      <c r="OO125">
        <v>0</v>
      </c>
      <c r="OP125">
        <v>1</v>
      </c>
      <c r="OQ125">
        <v>0</v>
      </c>
      <c r="OS125">
        <v>0</v>
      </c>
      <c r="OT125">
        <v>0</v>
      </c>
      <c r="OU125" t="s">
        <v>4442</v>
      </c>
      <c r="PM125" t="s">
        <v>4517</v>
      </c>
      <c r="PY125">
        <v>1</v>
      </c>
    </row>
    <row r="126" spans="1:444" x14ac:dyDescent="0.25">
      <c r="A126" t="s">
        <v>312</v>
      </c>
      <c r="C126" t="s">
        <v>441</v>
      </c>
      <c r="D126" s="68" t="s">
        <v>681</v>
      </c>
      <c r="E126" t="s">
        <v>310</v>
      </c>
      <c r="F126" t="s">
        <v>517</v>
      </c>
      <c r="G126" t="s">
        <v>656</v>
      </c>
      <c r="H126" t="s">
        <v>317</v>
      </c>
      <c r="I126" t="s">
        <v>4586</v>
      </c>
      <c r="J126">
        <v>1</v>
      </c>
      <c r="K126">
        <v>3</v>
      </c>
      <c r="L126" t="s">
        <v>497</v>
      </c>
      <c r="M126">
        <v>0</v>
      </c>
      <c r="N126">
        <v>1</v>
      </c>
      <c r="O126">
        <v>0</v>
      </c>
      <c r="P126">
        <v>0</v>
      </c>
      <c r="Q126" s="67"/>
      <c r="R126" t="s">
        <v>318</v>
      </c>
      <c r="S126">
        <v>1</v>
      </c>
      <c r="T126">
        <v>0</v>
      </c>
      <c r="U126">
        <v>0</v>
      </c>
      <c r="V126">
        <v>0</v>
      </c>
      <c r="W126" t="s">
        <v>402</v>
      </c>
      <c r="X126">
        <v>1</v>
      </c>
      <c r="Y126">
        <v>1</v>
      </c>
      <c r="Z126">
        <v>0</v>
      </c>
      <c r="AA126">
        <v>0</v>
      </c>
      <c r="AB126" s="67"/>
      <c r="AL126" s="67"/>
      <c r="AV126" s="67"/>
      <c r="BT126" s="67"/>
      <c r="EI126" s="67"/>
      <c r="EP126" t="s">
        <v>4254</v>
      </c>
      <c r="ER126">
        <v>1</v>
      </c>
      <c r="FH126" s="67"/>
      <c r="GL126" s="67"/>
      <c r="HN126" s="67"/>
      <c r="IO126" s="67"/>
      <c r="JI126" t="s">
        <v>355</v>
      </c>
      <c r="JJ126">
        <v>0</v>
      </c>
      <c r="JK126">
        <v>0</v>
      </c>
      <c r="JL126">
        <v>0</v>
      </c>
      <c r="JM126">
        <v>0</v>
      </c>
      <c r="JN126">
        <v>0</v>
      </c>
      <c r="JO126">
        <v>0</v>
      </c>
      <c r="JP126">
        <v>1</v>
      </c>
      <c r="JW126" t="s">
        <v>325</v>
      </c>
      <c r="JX126">
        <v>1</v>
      </c>
      <c r="JY126">
        <v>0</v>
      </c>
      <c r="JZ126">
        <v>0</v>
      </c>
      <c r="KA126">
        <v>0</v>
      </c>
      <c r="KB126" s="67"/>
      <c r="LK126" s="67"/>
      <c r="LL126" t="s">
        <v>326</v>
      </c>
      <c r="LM126">
        <v>0</v>
      </c>
      <c r="LN126">
        <v>1</v>
      </c>
      <c r="LO126">
        <v>0</v>
      </c>
      <c r="LP126">
        <v>0</v>
      </c>
      <c r="LQ126">
        <v>0</v>
      </c>
      <c r="LR126">
        <v>0</v>
      </c>
      <c r="LS126">
        <v>0</v>
      </c>
      <c r="LT126">
        <v>0</v>
      </c>
      <c r="LX126">
        <v>0</v>
      </c>
      <c r="LY126" t="s">
        <v>503</v>
      </c>
      <c r="LZ126">
        <v>1</v>
      </c>
      <c r="MA126">
        <v>0</v>
      </c>
      <c r="MB126">
        <v>0</v>
      </c>
      <c r="MC126">
        <v>0</v>
      </c>
      <c r="MD126">
        <v>0</v>
      </c>
      <c r="ME126">
        <v>0</v>
      </c>
      <c r="MF126">
        <v>0</v>
      </c>
      <c r="MG126">
        <v>0</v>
      </c>
      <c r="MH126">
        <v>0</v>
      </c>
      <c r="MI126">
        <v>0</v>
      </c>
      <c r="MJ126">
        <v>0</v>
      </c>
      <c r="MK126">
        <v>0</v>
      </c>
      <c r="ML126" t="s">
        <v>327</v>
      </c>
      <c r="MM126" t="s">
        <v>2828</v>
      </c>
      <c r="MN126">
        <v>0</v>
      </c>
      <c r="MO126">
        <v>0</v>
      </c>
      <c r="MP126">
        <v>1</v>
      </c>
      <c r="MQ126">
        <v>0</v>
      </c>
      <c r="MR126">
        <v>0</v>
      </c>
      <c r="MS126">
        <v>0</v>
      </c>
      <c r="MT126">
        <v>0</v>
      </c>
      <c r="MU126" t="s">
        <v>2828</v>
      </c>
      <c r="MV126">
        <v>0</v>
      </c>
      <c r="MW126">
        <v>0</v>
      </c>
      <c r="MX126">
        <v>1</v>
      </c>
      <c r="MY126">
        <v>0</v>
      </c>
      <c r="MZ126">
        <v>0</v>
      </c>
      <c r="NA126">
        <v>0</v>
      </c>
      <c r="NB126">
        <v>0</v>
      </c>
      <c r="NC126" t="s">
        <v>2943</v>
      </c>
      <c r="ND126">
        <v>0</v>
      </c>
      <c r="NE126">
        <v>0</v>
      </c>
      <c r="NF126">
        <v>0</v>
      </c>
      <c r="NG126">
        <v>1</v>
      </c>
      <c r="NH126">
        <v>1</v>
      </c>
      <c r="NI126">
        <v>1</v>
      </c>
      <c r="NJ126">
        <v>0</v>
      </c>
      <c r="NK126">
        <v>0</v>
      </c>
      <c r="NL126">
        <v>0</v>
      </c>
      <c r="NM126">
        <v>0</v>
      </c>
      <c r="NN126">
        <v>0</v>
      </c>
      <c r="NP126">
        <v>0</v>
      </c>
      <c r="NQ126" s="67"/>
      <c r="NR126" t="s">
        <v>327</v>
      </c>
      <c r="NY126" t="s">
        <v>355</v>
      </c>
      <c r="NZ126" t="s">
        <v>327</v>
      </c>
      <c r="OA126" t="s">
        <v>355</v>
      </c>
      <c r="OB126">
        <v>0</v>
      </c>
      <c r="OC126">
        <v>0</v>
      </c>
      <c r="OD126">
        <v>0</v>
      </c>
      <c r="OF126">
        <v>0</v>
      </c>
      <c r="OG126">
        <v>1</v>
      </c>
      <c r="OH126" s="67"/>
      <c r="OI126" t="s">
        <v>815</v>
      </c>
      <c r="OJ126">
        <v>0</v>
      </c>
      <c r="OK126">
        <v>0</v>
      </c>
      <c r="OL126">
        <v>1</v>
      </c>
      <c r="OM126">
        <v>0</v>
      </c>
      <c r="ON126">
        <v>0</v>
      </c>
      <c r="OO126">
        <v>0</v>
      </c>
      <c r="OP126">
        <v>0</v>
      </c>
      <c r="OQ126">
        <v>0</v>
      </c>
      <c r="OS126">
        <v>0</v>
      </c>
      <c r="OT126">
        <v>0</v>
      </c>
      <c r="OU126" t="s">
        <v>4462</v>
      </c>
      <c r="OY126">
        <v>1</v>
      </c>
      <c r="PM126" t="s">
        <v>4533</v>
      </c>
      <c r="PU126">
        <v>1</v>
      </c>
      <c r="PY126">
        <v>1</v>
      </c>
    </row>
    <row r="127" spans="1:444" x14ac:dyDescent="0.25">
      <c r="A127" t="s">
        <v>312</v>
      </c>
      <c r="C127" t="s">
        <v>441</v>
      </c>
      <c r="D127" s="68" t="s">
        <v>681</v>
      </c>
      <c r="E127" t="s">
        <v>310</v>
      </c>
      <c r="F127" t="s">
        <v>382</v>
      </c>
      <c r="G127" t="s">
        <v>401</v>
      </c>
      <c r="H127" t="s">
        <v>617</v>
      </c>
      <c r="I127" t="s">
        <v>4585</v>
      </c>
      <c r="J127">
        <v>0</v>
      </c>
      <c r="K127">
        <v>1</v>
      </c>
      <c r="L127" t="s">
        <v>318</v>
      </c>
      <c r="M127">
        <v>1</v>
      </c>
      <c r="N127">
        <v>0</v>
      </c>
      <c r="O127">
        <v>0</v>
      </c>
      <c r="P127">
        <v>0</v>
      </c>
      <c r="Q127" s="67"/>
      <c r="R127" t="s">
        <v>318</v>
      </c>
      <c r="S127">
        <v>1</v>
      </c>
      <c r="T127">
        <v>0</v>
      </c>
      <c r="U127">
        <v>0</v>
      </c>
      <c r="V127">
        <v>0</v>
      </c>
      <c r="W127" t="s">
        <v>402</v>
      </c>
      <c r="X127">
        <v>1</v>
      </c>
      <c r="Y127">
        <v>1</v>
      </c>
      <c r="Z127">
        <v>0</v>
      </c>
      <c r="AA127">
        <v>0</v>
      </c>
      <c r="AB127" s="67"/>
      <c r="AL127" s="67"/>
      <c r="AV127" s="67"/>
      <c r="BT127" s="67"/>
      <c r="EI127" s="67"/>
      <c r="EP127" t="s">
        <v>4282</v>
      </c>
      <c r="ET127">
        <v>1</v>
      </c>
      <c r="FF127">
        <v>1</v>
      </c>
      <c r="FH127" s="67"/>
      <c r="GL127" s="67"/>
      <c r="HN127" s="67"/>
      <c r="IO127" s="67"/>
      <c r="JI127" t="s">
        <v>355</v>
      </c>
      <c r="JJ127">
        <v>0</v>
      </c>
      <c r="JK127">
        <v>0</v>
      </c>
      <c r="JL127">
        <v>0</v>
      </c>
      <c r="JM127">
        <v>0</v>
      </c>
      <c r="JN127">
        <v>0</v>
      </c>
      <c r="JO127">
        <v>0</v>
      </c>
      <c r="JP127">
        <v>1</v>
      </c>
      <c r="JW127" t="s">
        <v>371</v>
      </c>
      <c r="JX127">
        <v>0</v>
      </c>
      <c r="JY127">
        <v>1</v>
      </c>
      <c r="JZ127">
        <v>0</v>
      </c>
      <c r="KA127">
        <v>0</v>
      </c>
      <c r="KB127" s="67"/>
      <c r="LK127" s="67"/>
      <c r="LL127" t="s">
        <v>326</v>
      </c>
      <c r="LM127">
        <v>0</v>
      </c>
      <c r="LN127">
        <v>1</v>
      </c>
      <c r="LO127">
        <v>0</v>
      </c>
      <c r="LP127">
        <v>0</v>
      </c>
      <c r="LQ127">
        <v>0</v>
      </c>
      <c r="LR127">
        <v>0</v>
      </c>
      <c r="LS127">
        <v>0</v>
      </c>
      <c r="LT127">
        <v>0</v>
      </c>
      <c r="LX127">
        <v>0</v>
      </c>
      <c r="LY127" t="s">
        <v>503</v>
      </c>
      <c r="LZ127">
        <v>1</v>
      </c>
      <c r="MA127">
        <v>0</v>
      </c>
      <c r="MB127">
        <v>0</v>
      </c>
      <c r="MC127">
        <v>0</v>
      </c>
      <c r="MD127">
        <v>0</v>
      </c>
      <c r="ME127">
        <v>0</v>
      </c>
      <c r="MF127">
        <v>0</v>
      </c>
      <c r="MG127">
        <v>0</v>
      </c>
      <c r="MH127">
        <v>0</v>
      </c>
      <c r="MI127">
        <v>0</v>
      </c>
      <c r="MJ127">
        <v>0</v>
      </c>
      <c r="MK127">
        <v>0</v>
      </c>
      <c r="ML127" t="s">
        <v>327</v>
      </c>
      <c r="MM127" t="s">
        <v>902</v>
      </c>
      <c r="MN127">
        <v>0</v>
      </c>
      <c r="MO127">
        <v>1</v>
      </c>
      <c r="MP127">
        <v>0</v>
      </c>
      <c r="MQ127">
        <v>0</v>
      </c>
      <c r="MR127">
        <v>0</v>
      </c>
      <c r="MS127">
        <v>0</v>
      </c>
      <c r="MT127">
        <v>0</v>
      </c>
      <c r="MU127" t="s">
        <v>902</v>
      </c>
      <c r="MV127">
        <v>0</v>
      </c>
      <c r="MW127">
        <v>1</v>
      </c>
      <c r="MX127">
        <v>0</v>
      </c>
      <c r="MY127">
        <v>0</v>
      </c>
      <c r="MZ127">
        <v>0</v>
      </c>
      <c r="NA127">
        <v>0</v>
      </c>
      <c r="NB127">
        <v>0</v>
      </c>
      <c r="NC127" t="s">
        <v>376</v>
      </c>
      <c r="ND127">
        <v>0</v>
      </c>
      <c r="NE127">
        <v>0</v>
      </c>
      <c r="NF127">
        <v>0</v>
      </c>
      <c r="NG127">
        <v>0</v>
      </c>
      <c r="NH127">
        <v>1</v>
      </c>
      <c r="NI127">
        <v>1</v>
      </c>
      <c r="NJ127">
        <v>0</v>
      </c>
      <c r="NK127">
        <v>0</v>
      </c>
      <c r="NL127">
        <v>1</v>
      </c>
      <c r="NM127">
        <v>0</v>
      </c>
      <c r="NN127">
        <v>0</v>
      </c>
      <c r="NP127">
        <v>0</v>
      </c>
      <c r="NQ127" s="67"/>
      <c r="NR127" t="s">
        <v>310</v>
      </c>
      <c r="NS127" t="s">
        <v>920</v>
      </c>
      <c r="NT127">
        <v>1</v>
      </c>
      <c r="NU127">
        <v>0</v>
      </c>
      <c r="NV127">
        <v>0</v>
      </c>
      <c r="NW127">
        <v>0</v>
      </c>
      <c r="NX127">
        <v>0</v>
      </c>
      <c r="NY127" t="s">
        <v>355</v>
      </c>
      <c r="NZ127" t="s">
        <v>327</v>
      </c>
      <c r="OA127" t="s">
        <v>355</v>
      </c>
      <c r="OB127">
        <v>0</v>
      </c>
      <c r="OC127">
        <v>0</v>
      </c>
      <c r="OD127">
        <v>0</v>
      </c>
      <c r="OF127">
        <v>0</v>
      </c>
      <c r="OG127">
        <v>1</v>
      </c>
      <c r="OH127" s="67"/>
      <c r="OI127" t="s">
        <v>2278</v>
      </c>
      <c r="OJ127">
        <v>0</v>
      </c>
      <c r="OK127">
        <v>0</v>
      </c>
      <c r="OL127">
        <v>1</v>
      </c>
      <c r="OM127">
        <v>0</v>
      </c>
      <c r="ON127">
        <v>0</v>
      </c>
      <c r="OO127">
        <v>0</v>
      </c>
      <c r="OP127">
        <v>0</v>
      </c>
      <c r="OQ127">
        <v>1</v>
      </c>
      <c r="OS127">
        <v>0</v>
      </c>
      <c r="OT127">
        <v>0</v>
      </c>
      <c r="OU127" t="s">
        <v>4451</v>
      </c>
      <c r="PK127">
        <v>1</v>
      </c>
      <c r="PM127" t="s">
        <v>4534</v>
      </c>
      <c r="PU127">
        <v>1</v>
      </c>
      <c r="PV127">
        <v>1</v>
      </c>
      <c r="PY127">
        <v>1</v>
      </c>
    </row>
    <row r="128" spans="1:444" x14ac:dyDescent="0.25">
      <c r="A128" t="s">
        <v>312</v>
      </c>
      <c r="C128" t="s">
        <v>313</v>
      </c>
      <c r="D128" s="69" t="s">
        <v>314</v>
      </c>
      <c r="E128" t="s">
        <v>310</v>
      </c>
      <c r="F128" t="s">
        <v>315</v>
      </c>
      <c r="G128" t="s">
        <v>316</v>
      </c>
      <c r="H128" t="s">
        <v>317</v>
      </c>
      <c r="I128" t="s">
        <v>4586</v>
      </c>
      <c r="J128">
        <v>0</v>
      </c>
      <c r="K128">
        <v>3</v>
      </c>
      <c r="L128" t="s">
        <v>318</v>
      </c>
      <c r="M128">
        <v>1</v>
      </c>
      <c r="N128">
        <v>0</v>
      </c>
      <c r="O128">
        <v>0</v>
      </c>
      <c r="P128">
        <v>0</v>
      </c>
      <c r="Q128" s="67"/>
      <c r="R128" t="s">
        <v>319</v>
      </c>
      <c r="S128">
        <v>0</v>
      </c>
      <c r="T128">
        <v>1</v>
      </c>
      <c r="U128">
        <v>0</v>
      </c>
      <c r="V128">
        <v>0</v>
      </c>
      <c r="AB128" s="67"/>
      <c r="AC128" t="s">
        <v>339</v>
      </c>
      <c r="AD128">
        <v>1</v>
      </c>
      <c r="AE128">
        <v>0</v>
      </c>
      <c r="AF128">
        <v>0</v>
      </c>
      <c r="AG128">
        <v>0</v>
      </c>
      <c r="AH128">
        <v>0</v>
      </c>
      <c r="AI128">
        <v>0</v>
      </c>
      <c r="AJ128" t="s">
        <v>383</v>
      </c>
      <c r="AK128" t="s">
        <v>327</v>
      </c>
      <c r="AL128" s="67"/>
      <c r="AV128" s="67"/>
      <c r="BT128" s="67"/>
      <c r="BU128" t="s">
        <v>342</v>
      </c>
      <c r="BV128">
        <v>1</v>
      </c>
      <c r="BW128">
        <v>1</v>
      </c>
      <c r="BX128">
        <v>0</v>
      </c>
      <c r="BY128">
        <v>0</v>
      </c>
      <c r="BZ128">
        <v>0</v>
      </c>
      <c r="CA128">
        <v>0</v>
      </c>
      <c r="CB128">
        <v>0</v>
      </c>
      <c r="CC128">
        <v>0</v>
      </c>
      <c r="CD128">
        <v>0</v>
      </c>
      <c r="CE128">
        <v>0</v>
      </c>
      <c r="CF128">
        <v>0</v>
      </c>
      <c r="CG128">
        <v>0</v>
      </c>
      <c r="CH128">
        <v>0</v>
      </c>
      <c r="CI128">
        <v>0</v>
      </c>
      <c r="CJ128">
        <v>0</v>
      </c>
      <c r="CK128" t="s">
        <v>318</v>
      </c>
      <c r="CL128">
        <v>1</v>
      </c>
      <c r="CM128">
        <v>0</v>
      </c>
      <c r="CN128">
        <v>0</v>
      </c>
      <c r="CO128">
        <v>0</v>
      </c>
      <c r="CP128">
        <v>0</v>
      </c>
      <c r="EI128" s="67"/>
      <c r="EJ128" t="s">
        <v>404</v>
      </c>
      <c r="EK128" t="s">
        <v>345</v>
      </c>
      <c r="EP128" t="s">
        <v>4263</v>
      </c>
      <c r="ER128">
        <v>1</v>
      </c>
      <c r="EY128">
        <v>1</v>
      </c>
      <c r="FH128" s="67"/>
      <c r="FI128" t="s">
        <v>347</v>
      </c>
      <c r="FJ128">
        <v>1</v>
      </c>
      <c r="FK128">
        <v>0</v>
      </c>
      <c r="FL128">
        <v>0</v>
      </c>
      <c r="FM128">
        <v>0</v>
      </c>
      <c r="FN128">
        <v>0</v>
      </c>
      <c r="FO128">
        <v>0</v>
      </c>
      <c r="FP128">
        <v>0</v>
      </c>
      <c r="FQ128">
        <v>0</v>
      </c>
      <c r="FR128">
        <v>0</v>
      </c>
      <c r="FS128" t="s">
        <v>2955</v>
      </c>
      <c r="FT128">
        <v>0</v>
      </c>
      <c r="FU128">
        <v>0</v>
      </c>
      <c r="FV128">
        <v>1</v>
      </c>
      <c r="FW128">
        <v>0</v>
      </c>
      <c r="FX128">
        <v>0</v>
      </c>
      <c r="FY128">
        <v>1</v>
      </c>
      <c r="FZ128">
        <v>0</v>
      </c>
      <c r="GA128">
        <v>0</v>
      </c>
      <c r="GB128">
        <v>0</v>
      </c>
      <c r="GC128">
        <v>0</v>
      </c>
      <c r="GD128">
        <v>0</v>
      </c>
      <c r="GE128">
        <v>0</v>
      </c>
      <c r="GF128">
        <v>0</v>
      </c>
      <c r="GG128">
        <v>0</v>
      </c>
      <c r="GH128">
        <v>0</v>
      </c>
      <c r="GI128" t="s">
        <v>411</v>
      </c>
      <c r="GJ128" t="s">
        <v>351</v>
      </c>
      <c r="GK128" t="s">
        <v>352</v>
      </c>
      <c r="GL128" s="67"/>
      <c r="HN128" s="67"/>
      <c r="IO128" s="67"/>
      <c r="IP128" t="s">
        <v>355</v>
      </c>
      <c r="IT128">
        <v>1</v>
      </c>
      <c r="IU128" t="s">
        <v>355</v>
      </c>
      <c r="JA128">
        <v>1</v>
      </c>
      <c r="JB128" t="s">
        <v>355</v>
      </c>
      <c r="JH128">
        <v>1</v>
      </c>
      <c r="JI128" t="s">
        <v>355</v>
      </c>
      <c r="JJ128">
        <v>0</v>
      </c>
      <c r="JK128">
        <v>0</v>
      </c>
      <c r="JL128">
        <v>0</v>
      </c>
      <c r="JM128">
        <v>0</v>
      </c>
      <c r="JN128">
        <v>0</v>
      </c>
      <c r="JO128">
        <v>0</v>
      </c>
      <c r="JP128">
        <v>1</v>
      </c>
      <c r="JQ128" t="s">
        <v>324</v>
      </c>
      <c r="JR128">
        <v>0</v>
      </c>
      <c r="JS128">
        <v>1</v>
      </c>
      <c r="JU128">
        <v>0</v>
      </c>
      <c r="JV128">
        <v>0</v>
      </c>
      <c r="JW128" t="s">
        <v>356</v>
      </c>
      <c r="JX128">
        <v>1</v>
      </c>
      <c r="JY128">
        <v>1</v>
      </c>
      <c r="JZ128">
        <v>0</v>
      </c>
      <c r="KA128">
        <v>0</v>
      </c>
      <c r="KB128" s="67"/>
      <c r="KC128" t="s">
        <v>326</v>
      </c>
      <c r="KD128">
        <v>0</v>
      </c>
      <c r="KE128">
        <v>0</v>
      </c>
      <c r="KF128">
        <v>0</v>
      </c>
      <c r="KG128">
        <v>1</v>
      </c>
      <c r="KH128">
        <v>0</v>
      </c>
      <c r="KI128">
        <v>0</v>
      </c>
      <c r="KJ128">
        <v>0</v>
      </c>
      <c r="KK128">
        <v>0</v>
      </c>
      <c r="KL128">
        <v>0</v>
      </c>
      <c r="KM128">
        <v>0</v>
      </c>
      <c r="KN128" t="s">
        <v>327</v>
      </c>
      <c r="KY128" t="s">
        <v>310</v>
      </c>
      <c r="KZ128" t="s">
        <v>358</v>
      </c>
      <c r="LA128">
        <v>1</v>
      </c>
      <c r="LB128">
        <v>0</v>
      </c>
      <c r="LC128">
        <v>0</v>
      </c>
      <c r="LD128">
        <v>0</v>
      </c>
      <c r="LE128">
        <v>0</v>
      </c>
      <c r="LF128">
        <v>0</v>
      </c>
      <c r="LI128">
        <v>0</v>
      </c>
      <c r="LJ128">
        <v>0</v>
      </c>
      <c r="LK128" s="67"/>
      <c r="NC128" t="s">
        <v>2959</v>
      </c>
      <c r="ND128">
        <v>0</v>
      </c>
      <c r="NE128">
        <v>0</v>
      </c>
      <c r="NF128">
        <v>0</v>
      </c>
      <c r="NG128">
        <v>1</v>
      </c>
      <c r="NH128">
        <v>1</v>
      </c>
      <c r="NI128">
        <v>1</v>
      </c>
      <c r="NJ128">
        <v>0</v>
      </c>
      <c r="NK128">
        <v>0</v>
      </c>
      <c r="NL128">
        <v>0</v>
      </c>
      <c r="NM128">
        <v>0</v>
      </c>
      <c r="NN128">
        <v>0</v>
      </c>
      <c r="NP128">
        <v>0</v>
      </c>
      <c r="NQ128" s="67"/>
      <c r="NR128" t="s">
        <v>327</v>
      </c>
      <c r="NY128" t="s">
        <v>355</v>
      </c>
      <c r="NZ128" t="s">
        <v>327</v>
      </c>
      <c r="OA128" t="s">
        <v>355</v>
      </c>
      <c r="OB128">
        <v>0</v>
      </c>
      <c r="OC128">
        <v>0</v>
      </c>
      <c r="OD128">
        <v>0</v>
      </c>
      <c r="OF128">
        <v>0</v>
      </c>
      <c r="OG128">
        <v>1</v>
      </c>
      <c r="OH128" s="67"/>
      <c r="OI128" t="s">
        <v>815</v>
      </c>
      <c r="OJ128">
        <v>0</v>
      </c>
      <c r="OK128">
        <v>0</v>
      </c>
      <c r="OL128">
        <v>1</v>
      </c>
      <c r="OM128">
        <v>0</v>
      </c>
      <c r="ON128">
        <v>0</v>
      </c>
      <c r="OO128">
        <v>0</v>
      </c>
      <c r="OP128">
        <v>0</v>
      </c>
      <c r="OQ128">
        <v>0</v>
      </c>
      <c r="OS128">
        <v>0</v>
      </c>
      <c r="OT128">
        <v>0</v>
      </c>
      <c r="OU128" t="s">
        <v>4463</v>
      </c>
      <c r="PH128">
        <v>1</v>
      </c>
      <c r="PM128" t="s">
        <v>4517</v>
      </c>
      <c r="PY128">
        <v>1</v>
      </c>
    </row>
    <row r="129" spans="1:442" x14ac:dyDescent="0.25">
      <c r="A129" t="s">
        <v>1029</v>
      </c>
      <c r="C129" t="s">
        <v>441</v>
      </c>
      <c r="D129" s="69" t="s">
        <v>314</v>
      </c>
      <c r="E129" t="s">
        <v>327</v>
      </c>
      <c r="F129" t="s">
        <v>315</v>
      </c>
      <c r="G129" t="s">
        <v>316</v>
      </c>
      <c r="H129" t="s">
        <v>317</v>
      </c>
      <c r="I129" t="s">
        <v>4586</v>
      </c>
      <c r="J129">
        <v>0</v>
      </c>
      <c r="K129">
        <v>4</v>
      </c>
      <c r="L129" t="s">
        <v>318</v>
      </c>
      <c r="M129">
        <v>1</v>
      </c>
      <c r="N129">
        <v>0</v>
      </c>
      <c r="O129">
        <v>0</v>
      </c>
      <c r="P129">
        <v>0</v>
      </c>
      <c r="Q129" s="67"/>
      <c r="R129" t="s">
        <v>319</v>
      </c>
      <c r="S129">
        <v>0</v>
      </c>
      <c r="T129">
        <v>1</v>
      </c>
      <c r="U129">
        <v>0</v>
      </c>
      <c r="V129">
        <v>0</v>
      </c>
      <c r="AB129" s="67"/>
      <c r="AC129" t="s">
        <v>339</v>
      </c>
      <c r="AD129">
        <v>1</v>
      </c>
      <c r="AE129">
        <v>0</v>
      </c>
      <c r="AF129">
        <v>0</v>
      </c>
      <c r="AG129">
        <v>0</v>
      </c>
      <c r="AH129">
        <v>0</v>
      </c>
      <c r="AI129">
        <v>0</v>
      </c>
      <c r="AJ129" t="s">
        <v>383</v>
      </c>
      <c r="AK129" t="s">
        <v>327</v>
      </c>
      <c r="AL129" s="67"/>
      <c r="AV129" s="67"/>
      <c r="BT129" s="67"/>
      <c r="BU129" t="s">
        <v>320</v>
      </c>
      <c r="BV129">
        <v>0</v>
      </c>
      <c r="BW129">
        <v>0</v>
      </c>
      <c r="BX129">
        <v>0</v>
      </c>
      <c r="BY129">
        <v>0</v>
      </c>
      <c r="BZ129">
        <v>0</v>
      </c>
      <c r="CA129">
        <v>0</v>
      </c>
      <c r="CB129">
        <v>0</v>
      </c>
      <c r="CC129">
        <v>0</v>
      </c>
      <c r="CD129">
        <v>0</v>
      </c>
      <c r="CE129">
        <v>0</v>
      </c>
      <c r="CF129">
        <v>0</v>
      </c>
      <c r="CG129">
        <v>0</v>
      </c>
      <c r="CH129">
        <v>0</v>
      </c>
      <c r="CI129">
        <v>0</v>
      </c>
      <c r="CJ129">
        <v>1</v>
      </c>
      <c r="CK129" t="s">
        <v>318</v>
      </c>
      <c r="CL129">
        <v>1</v>
      </c>
      <c r="CM129">
        <v>0</v>
      </c>
      <c r="CN129">
        <v>0</v>
      </c>
      <c r="CO129">
        <v>0</v>
      </c>
      <c r="CP129">
        <v>0</v>
      </c>
      <c r="EI129" s="67"/>
      <c r="EJ129" t="s">
        <v>344</v>
      </c>
      <c r="EK129" t="s">
        <v>631</v>
      </c>
      <c r="EP129" t="s">
        <v>355</v>
      </c>
      <c r="FG129">
        <v>1</v>
      </c>
      <c r="FH129" s="67"/>
      <c r="FI129" t="s">
        <v>448</v>
      </c>
      <c r="FJ129">
        <v>0</v>
      </c>
      <c r="FK129">
        <v>1</v>
      </c>
      <c r="FL129">
        <v>0</v>
      </c>
      <c r="FM129">
        <v>0</v>
      </c>
      <c r="FN129">
        <v>0</v>
      </c>
      <c r="FO129">
        <v>0</v>
      </c>
      <c r="FP129">
        <v>0</v>
      </c>
      <c r="FQ129">
        <v>0</v>
      </c>
      <c r="FR129">
        <v>0</v>
      </c>
      <c r="FS129" t="s">
        <v>2966</v>
      </c>
      <c r="FT129">
        <v>1</v>
      </c>
      <c r="FU129">
        <v>0</v>
      </c>
      <c r="FV129">
        <v>1</v>
      </c>
      <c r="FW129">
        <v>1</v>
      </c>
      <c r="FX129">
        <v>0</v>
      </c>
      <c r="FY129">
        <v>0</v>
      </c>
      <c r="FZ129">
        <v>0</v>
      </c>
      <c r="GA129">
        <v>0</v>
      </c>
      <c r="GB129">
        <v>0</v>
      </c>
      <c r="GC129">
        <v>0</v>
      </c>
      <c r="GD129">
        <v>0</v>
      </c>
      <c r="GE129">
        <v>0</v>
      </c>
      <c r="GF129">
        <v>0</v>
      </c>
      <c r="GG129">
        <v>0</v>
      </c>
      <c r="GH129">
        <v>0</v>
      </c>
      <c r="GI129" t="s">
        <v>389</v>
      </c>
      <c r="GJ129" t="s">
        <v>506</v>
      </c>
      <c r="GK129" t="s">
        <v>352</v>
      </c>
      <c r="GL129" s="67"/>
      <c r="HN129" s="67"/>
      <c r="IO129" s="67"/>
      <c r="IP129" t="s">
        <v>355</v>
      </c>
      <c r="IT129">
        <v>1</v>
      </c>
      <c r="IU129" t="s">
        <v>2271</v>
      </c>
      <c r="IV129">
        <v>1</v>
      </c>
      <c r="JB129" t="s">
        <v>2271</v>
      </c>
      <c r="JC129">
        <v>1</v>
      </c>
      <c r="JI129" t="s">
        <v>1061</v>
      </c>
      <c r="JJ129">
        <v>1</v>
      </c>
      <c r="JK129">
        <v>1</v>
      </c>
      <c r="JL129">
        <v>1</v>
      </c>
      <c r="JM129">
        <v>1</v>
      </c>
      <c r="JN129">
        <v>0</v>
      </c>
      <c r="JO129">
        <v>0</v>
      </c>
      <c r="JP129">
        <v>0</v>
      </c>
      <c r="JQ129" t="s">
        <v>324</v>
      </c>
      <c r="JR129">
        <v>0</v>
      </c>
      <c r="JS129">
        <v>1</v>
      </c>
      <c r="JU129">
        <v>0</v>
      </c>
      <c r="JV129">
        <v>0</v>
      </c>
      <c r="JW129" t="s">
        <v>356</v>
      </c>
      <c r="JX129">
        <v>1</v>
      </c>
      <c r="JY129">
        <v>1</v>
      </c>
      <c r="JZ129">
        <v>0</v>
      </c>
      <c r="KA129">
        <v>0</v>
      </c>
      <c r="KB129" s="67"/>
      <c r="KC129" t="s">
        <v>1233</v>
      </c>
      <c r="KD129">
        <v>0</v>
      </c>
      <c r="KE129">
        <v>0</v>
      </c>
      <c r="KF129">
        <v>0</v>
      </c>
      <c r="KG129">
        <v>1</v>
      </c>
      <c r="KH129">
        <v>1</v>
      </c>
      <c r="KI129">
        <v>0</v>
      </c>
      <c r="KJ129">
        <v>0</v>
      </c>
      <c r="KK129">
        <v>0</v>
      </c>
      <c r="KL129">
        <v>0</v>
      </c>
      <c r="KM129">
        <v>0</v>
      </c>
      <c r="KN129" t="s">
        <v>327</v>
      </c>
      <c r="KY129" t="s">
        <v>327</v>
      </c>
      <c r="LK129" s="67"/>
      <c r="NC129" t="s">
        <v>355</v>
      </c>
      <c r="ND129">
        <v>0</v>
      </c>
      <c r="NE129">
        <v>0</v>
      </c>
      <c r="NF129">
        <v>0</v>
      </c>
      <c r="NG129">
        <v>0</v>
      </c>
      <c r="NH129">
        <v>0</v>
      </c>
      <c r="NI129">
        <v>0</v>
      </c>
      <c r="NJ129">
        <v>0</v>
      </c>
      <c r="NK129">
        <v>0</v>
      </c>
      <c r="NL129">
        <v>0</v>
      </c>
      <c r="NM129">
        <v>0</v>
      </c>
      <c r="NN129">
        <v>0</v>
      </c>
      <c r="NP129">
        <v>0</v>
      </c>
      <c r="NQ129" s="67"/>
      <c r="NR129" t="s">
        <v>327</v>
      </c>
      <c r="NY129" t="s">
        <v>355</v>
      </c>
      <c r="NZ129" t="s">
        <v>327</v>
      </c>
      <c r="OA129" t="s">
        <v>428</v>
      </c>
      <c r="OB129">
        <v>0</v>
      </c>
      <c r="OC129">
        <v>0</v>
      </c>
      <c r="OD129">
        <v>0</v>
      </c>
      <c r="OF129">
        <v>0</v>
      </c>
      <c r="OG129">
        <v>0</v>
      </c>
      <c r="OH129" s="67"/>
      <c r="OI129" t="s">
        <v>2968</v>
      </c>
      <c r="OJ129">
        <v>1</v>
      </c>
      <c r="OK129">
        <v>1</v>
      </c>
      <c r="OL129">
        <v>1</v>
      </c>
      <c r="OM129">
        <v>1</v>
      </c>
      <c r="ON129">
        <v>1</v>
      </c>
      <c r="OO129">
        <v>1</v>
      </c>
      <c r="OP129">
        <v>1</v>
      </c>
      <c r="OQ129">
        <v>0</v>
      </c>
      <c r="OS129">
        <v>0</v>
      </c>
      <c r="OT129">
        <v>0</v>
      </c>
      <c r="OU129" t="s">
        <v>4424</v>
      </c>
      <c r="OX129">
        <v>1</v>
      </c>
      <c r="PM129" t="s">
        <v>4096</v>
      </c>
      <c r="PQ129">
        <v>1</v>
      </c>
    </row>
    <row r="130" spans="1:442" x14ac:dyDescent="0.25">
      <c r="A130" t="s">
        <v>1029</v>
      </c>
      <c r="C130" t="s">
        <v>441</v>
      </c>
      <c r="D130" s="69" t="s">
        <v>314</v>
      </c>
      <c r="E130" t="s">
        <v>327</v>
      </c>
      <c r="F130" t="s">
        <v>315</v>
      </c>
      <c r="G130" t="s">
        <v>316</v>
      </c>
      <c r="H130" t="s">
        <v>317</v>
      </c>
      <c r="I130" t="s">
        <v>4585</v>
      </c>
      <c r="J130">
        <v>0</v>
      </c>
      <c r="K130">
        <v>2</v>
      </c>
      <c r="L130" t="s">
        <v>318</v>
      </c>
      <c r="M130">
        <v>1</v>
      </c>
      <c r="N130">
        <v>0</v>
      </c>
      <c r="O130">
        <v>0</v>
      </c>
      <c r="P130">
        <v>0</v>
      </c>
      <c r="Q130" s="67"/>
      <c r="R130" t="s">
        <v>319</v>
      </c>
      <c r="S130">
        <v>0</v>
      </c>
      <c r="T130">
        <v>1</v>
      </c>
      <c r="U130">
        <v>0</v>
      </c>
      <c r="V130">
        <v>0</v>
      </c>
      <c r="AB130" s="67"/>
      <c r="AC130" t="s">
        <v>339</v>
      </c>
      <c r="AD130">
        <v>1</v>
      </c>
      <c r="AE130">
        <v>0</v>
      </c>
      <c r="AF130">
        <v>0</v>
      </c>
      <c r="AG130">
        <v>0</v>
      </c>
      <c r="AH130">
        <v>0</v>
      </c>
      <c r="AI130">
        <v>0</v>
      </c>
      <c r="AJ130" t="s">
        <v>383</v>
      </c>
      <c r="AK130" t="s">
        <v>327</v>
      </c>
      <c r="AL130" s="67"/>
      <c r="AV130" s="67"/>
      <c r="BT130" s="67"/>
      <c r="BU130" t="s">
        <v>355</v>
      </c>
      <c r="BV130">
        <v>0</v>
      </c>
      <c r="BW130">
        <v>0</v>
      </c>
      <c r="BX130">
        <v>0</v>
      </c>
      <c r="BY130">
        <v>0</v>
      </c>
      <c r="BZ130">
        <v>0</v>
      </c>
      <c r="CA130">
        <v>0</v>
      </c>
      <c r="CB130">
        <v>0</v>
      </c>
      <c r="CC130">
        <v>0</v>
      </c>
      <c r="CD130">
        <v>0</v>
      </c>
      <c r="CE130">
        <v>0</v>
      </c>
      <c r="CF130">
        <v>0</v>
      </c>
      <c r="CG130">
        <v>0</v>
      </c>
      <c r="CH130">
        <v>0</v>
      </c>
      <c r="CI130">
        <v>0</v>
      </c>
      <c r="CJ130">
        <v>0</v>
      </c>
      <c r="CK130" t="s">
        <v>318</v>
      </c>
      <c r="CL130">
        <v>1</v>
      </c>
      <c r="CM130">
        <v>0</v>
      </c>
      <c r="CN130">
        <v>0</v>
      </c>
      <c r="CO130">
        <v>0</v>
      </c>
      <c r="CP130">
        <v>0</v>
      </c>
      <c r="EI130" s="67"/>
      <c r="EJ130" t="s">
        <v>1161</v>
      </c>
      <c r="EK130" t="s">
        <v>385</v>
      </c>
      <c r="EP130" t="s">
        <v>4284</v>
      </c>
      <c r="FA130">
        <v>1</v>
      </c>
      <c r="FH130" s="67"/>
      <c r="FI130" t="s">
        <v>448</v>
      </c>
      <c r="FJ130">
        <v>0</v>
      </c>
      <c r="FK130">
        <v>1</v>
      </c>
      <c r="FL130">
        <v>0</v>
      </c>
      <c r="FM130">
        <v>0</v>
      </c>
      <c r="FN130">
        <v>0</v>
      </c>
      <c r="FO130">
        <v>0</v>
      </c>
      <c r="FP130">
        <v>0</v>
      </c>
      <c r="FQ130">
        <v>0</v>
      </c>
      <c r="FR130">
        <v>0</v>
      </c>
      <c r="FS130" t="s">
        <v>604</v>
      </c>
      <c r="FT130">
        <v>1</v>
      </c>
      <c r="FU130">
        <v>0</v>
      </c>
      <c r="FV130">
        <v>1</v>
      </c>
      <c r="FW130">
        <v>1</v>
      </c>
      <c r="FX130">
        <v>0</v>
      </c>
      <c r="FY130">
        <v>0</v>
      </c>
      <c r="FZ130">
        <v>0</v>
      </c>
      <c r="GA130">
        <v>0</v>
      </c>
      <c r="GB130">
        <v>0</v>
      </c>
      <c r="GC130">
        <v>0</v>
      </c>
      <c r="GD130">
        <v>0</v>
      </c>
      <c r="GE130">
        <v>0</v>
      </c>
      <c r="GF130">
        <v>0</v>
      </c>
      <c r="GG130">
        <v>0</v>
      </c>
      <c r="GH130">
        <v>0</v>
      </c>
      <c r="GI130" t="s">
        <v>411</v>
      </c>
      <c r="GJ130" t="s">
        <v>506</v>
      </c>
      <c r="GK130" t="s">
        <v>352</v>
      </c>
      <c r="GL130" s="67"/>
      <c r="HN130" s="67"/>
      <c r="IO130" s="67"/>
      <c r="IP130" t="s">
        <v>4352</v>
      </c>
      <c r="IS130">
        <v>1</v>
      </c>
      <c r="IU130" t="s">
        <v>355</v>
      </c>
      <c r="JA130">
        <v>1</v>
      </c>
      <c r="JB130" t="s">
        <v>355</v>
      </c>
      <c r="JH130">
        <v>1</v>
      </c>
      <c r="JI130" t="s">
        <v>1061</v>
      </c>
      <c r="JJ130">
        <v>1</v>
      </c>
      <c r="JK130">
        <v>1</v>
      </c>
      <c r="JL130">
        <v>1</v>
      </c>
      <c r="JM130">
        <v>1</v>
      </c>
      <c r="JN130">
        <v>0</v>
      </c>
      <c r="JO130">
        <v>0</v>
      </c>
      <c r="JP130">
        <v>0</v>
      </c>
      <c r="JQ130" t="s">
        <v>4360</v>
      </c>
      <c r="JR130">
        <v>0</v>
      </c>
      <c r="JS130">
        <v>1</v>
      </c>
      <c r="JU130">
        <v>0</v>
      </c>
      <c r="JV130">
        <v>0</v>
      </c>
      <c r="JW130" t="s">
        <v>325</v>
      </c>
      <c r="JX130">
        <v>1</v>
      </c>
      <c r="JY130">
        <v>0</v>
      </c>
      <c r="JZ130">
        <v>0</v>
      </c>
      <c r="KA130">
        <v>0</v>
      </c>
      <c r="KB130" s="67"/>
      <c r="KC130" t="s">
        <v>2978</v>
      </c>
      <c r="KD130">
        <v>0</v>
      </c>
      <c r="KE130">
        <v>0</v>
      </c>
      <c r="KF130">
        <v>1</v>
      </c>
      <c r="KG130">
        <v>1</v>
      </c>
      <c r="KH130">
        <v>1</v>
      </c>
      <c r="KI130">
        <v>0</v>
      </c>
      <c r="KJ130">
        <v>0</v>
      </c>
      <c r="KK130">
        <v>0</v>
      </c>
      <c r="KL130">
        <v>0</v>
      </c>
      <c r="KM130">
        <v>0</v>
      </c>
      <c r="KN130" t="s">
        <v>327</v>
      </c>
      <c r="KY130" t="s">
        <v>327</v>
      </c>
      <c r="LK130" s="67"/>
      <c r="NC130" t="s">
        <v>2981</v>
      </c>
      <c r="ND130">
        <v>0</v>
      </c>
      <c r="NE130">
        <v>0</v>
      </c>
      <c r="NF130">
        <v>1</v>
      </c>
      <c r="NG130">
        <v>1</v>
      </c>
      <c r="NH130">
        <v>1</v>
      </c>
      <c r="NI130">
        <v>1</v>
      </c>
      <c r="NJ130">
        <v>0</v>
      </c>
      <c r="NK130">
        <v>1</v>
      </c>
      <c r="NL130">
        <v>1</v>
      </c>
      <c r="NM130">
        <v>0</v>
      </c>
      <c r="NN130">
        <v>0</v>
      </c>
      <c r="NP130">
        <v>0</v>
      </c>
      <c r="NQ130" s="67"/>
      <c r="NR130" t="s">
        <v>327</v>
      </c>
      <c r="NY130" t="s">
        <v>327</v>
      </c>
      <c r="NZ130" t="s">
        <v>327</v>
      </c>
      <c r="OB130">
        <v>0</v>
      </c>
      <c r="OC130">
        <v>0</v>
      </c>
      <c r="OD130">
        <v>0</v>
      </c>
      <c r="OF130">
        <v>0</v>
      </c>
      <c r="OG130">
        <v>0</v>
      </c>
      <c r="OH130" s="67"/>
      <c r="OI130" t="s">
        <v>1091</v>
      </c>
      <c r="OJ130">
        <v>1</v>
      </c>
      <c r="OK130">
        <v>1</v>
      </c>
      <c r="OL130">
        <v>1</v>
      </c>
      <c r="OM130">
        <v>1</v>
      </c>
      <c r="ON130">
        <v>1</v>
      </c>
      <c r="OO130">
        <v>1</v>
      </c>
      <c r="OP130">
        <v>1</v>
      </c>
      <c r="OQ130">
        <v>1</v>
      </c>
      <c r="OS130">
        <v>0</v>
      </c>
      <c r="OT130">
        <v>0</v>
      </c>
      <c r="OU130" t="s">
        <v>4444</v>
      </c>
      <c r="OX130">
        <v>1</v>
      </c>
      <c r="OZ130">
        <v>1</v>
      </c>
      <c r="PM130" t="s">
        <v>4535</v>
      </c>
      <c r="PQ130">
        <v>1</v>
      </c>
      <c r="PR130">
        <v>1</v>
      </c>
    </row>
    <row r="131" spans="1:442" x14ac:dyDescent="0.25">
      <c r="A131" t="s">
        <v>1029</v>
      </c>
      <c r="C131" t="s">
        <v>313</v>
      </c>
      <c r="D131" s="69" t="s">
        <v>314</v>
      </c>
      <c r="E131" t="s">
        <v>310</v>
      </c>
      <c r="F131" t="s">
        <v>315</v>
      </c>
      <c r="G131" t="s">
        <v>401</v>
      </c>
      <c r="H131" t="s">
        <v>317</v>
      </c>
      <c r="I131" t="s">
        <v>4586</v>
      </c>
      <c r="J131">
        <v>0</v>
      </c>
      <c r="K131">
        <v>4</v>
      </c>
      <c r="L131" t="s">
        <v>318</v>
      </c>
      <c r="M131">
        <v>1</v>
      </c>
      <c r="N131">
        <v>0</v>
      </c>
      <c r="O131">
        <v>0</v>
      </c>
      <c r="P131">
        <v>0</v>
      </c>
      <c r="Q131" s="67"/>
      <c r="R131" t="s">
        <v>319</v>
      </c>
      <c r="S131">
        <v>0</v>
      </c>
      <c r="T131">
        <v>1</v>
      </c>
      <c r="U131">
        <v>0</v>
      </c>
      <c r="V131">
        <v>0</v>
      </c>
      <c r="AB131" s="67"/>
      <c r="AC131" t="s">
        <v>339</v>
      </c>
      <c r="AD131">
        <v>1</v>
      </c>
      <c r="AE131">
        <v>0</v>
      </c>
      <c r="AF131">
        <v>0</v>
      </c>
      <c r="AG131">
        <v>0</v>
      </c>
      <c r="AH131">
        <v>0</v>
      </c>
      <c r="AI131">
        <v>0</v>
      </c>
      <c r="AJ131" t="s">
        <v>518</v>
      </c>
      <c r="AK131" t="s">
        <v>327</v>
      </c>
      <c r="AL131" s="67"/>
      <c r="AV131" s="67"/>
      <c r="BT131" s="67"/>
      <c r="BU131" t="s">
        <v>384</v>
      </c>
      <c r="BV131">
        <v>1</v>
      </c>
      <c r="BW131">
        <v>0</v>
      </c>
      <c r="BX131">
        <v>0</v>
      </c>
      <c r="BY131">
        <v>0</v>
      </c>
      <c r="BZ131">
        <v>0</v>
      </c>
      <c r="CA131">
        <v>0</v>
      </c>
      <c r="CB131">
        <v>0</v>
      </c>
      <c r="CC131">
        <v>0</v>
      </c>
      <c r="CD131">
        <v>0</v>
      </c>
      <c r="CE131">
        <v>0</v>
      </c>
      <c r="CF131">
        <v>0</v>
      </c>
      <c r="CG131">
        <v>0</v>
      </c>
      <c r="CH131">
        <v>0</v>
      </c>
      <c r="CI131">
        <v>0</v>
      </c>
      <c r="CJ131">
        <v>0</v>
      </c>
      <c r="CK131" t="s">
        <v>318</v>
      </c>
      <c r="CL131">
        <v>1</v>
      </c>
      <c r="CM131">
        <v>0</v>
      </c>
      <c r="CN131">
        <v>0</v>
      </c>
      <c r="CO131">
        <v>0</v>
      </c>
      <c r="CP131">
        <v>0</v>
      </c>
      <c r="EI131" s="67"/>
      <c r="EJ131" t="s">
        <v>344</v>
      </c>
      <c r="EK131" t="s">
        <v>385</v>
      </c>
      <c r="EP131" t="s">
        <v>355</v>
      </c>
      <c r="FH131" s="67"/>
      <c r="FI131" t="s">
        <v>4213</v>
      </c>
      <c r="FJ131">
        <v>0</v>
      </c>
      <c r="FK131">
        <v>0</v>
      </c>
      <c r="FL131">
        <v>0</v>
      </c>
      <c r="FM131">
        <v>0</v>
      </c>
      <c r="FN131">
        <v>0</v>
      </c>
      <c r="FO131">
        <v>0</v>
      </c>
      <c r="FP131">
        <v>0</v>
      </c>
      <c r="FQ131">
        <v>1</v>
      </c>
      <c r="FR131">
        <v>0</v>
      </c>
      <c r="FS131" t="s">
        <v>2232</v>
      </c>
      <c r="FT131">
        <v>1</v>
      </c>
      <c r="FU131">
        <v>0</v>
      </c>
      <c r="FV131">
        <v>1</v>
      </c>
      <c r="FW131">
        <v>0</v>
      </c>
      <c r="FX131">
        <v>0</v>
      </c>
      <c r="FY131">
        <v>0</v>
      </c>
      <c r="FZ131">
        <v>0</v>
      </c>
      <c r="GA131">
        <v>0</v>
      </c>
      <c r="GB131">
        <v>0</v>
      </c>
      <c r="GC131">
        <v>0</v>
      </c>
      <c r="GD131">
        <v>0</v>
      </c>
      <c r="GE131">
        <v>0</v>
      </c>
      <c r="GF131">
        <v>0</v>
      </c>
      <c r="GG131">
        <v>0</v>
      </c>
      <c r="GH131">
        <v>0</v>
      </c>
      <c r="GI131" t="s">
        <v>389</v>
      </c>
      <c r="GJ131" t="s">
        <v>351</v>
      </c>
      <c r="GK131" t="s">
        <v>352</v>
      </c>
      <c r="GL131" s="67"/>
      <c r="HN131" s="67"/>
      <c r="IO131" s="67"/>
      <c r="IP131" t="s">
        <v>2271</v>
      </c>
      <c r="IQ131">
        <v>1</v>
      </c>
      <c r="IU131" t="s">
        <v>355</v>
      </c>
      <c r="JA131">
        <v>1</v>
      </c>
      <c r="JB131" t="s">
        <v>355</v>
      </c>
      <c r="JH131">
        <v>1</v>
      </c>
      <c r="JI131" t="s">
        <v>1061</v>
      </c>
      <c r="JJ131">
        <v>1</v>
      </c>
      <c r="JK131">
        <v>1</v>
      </c>
      <c r="JL131">
        <v>1</v>
      </c>
      <c r="JM131">
        <v>1</v>
      </c>
      <c r="JN131">
        <v>0</v>
      </c>
      <c r="JO131">
        <v>0</v>
      </c>
      <c r="JP131">
        <v>0</v>
      </c>
      <c r="JQ131" t="s">
        <v>324</v>
      </c>
      <c r="JR131">
        <v>0</v>
      </c>
      <c r="JS131">
        <v>1</v>
      </c>
      <c r="JU131">
        <v>0</v>
      </c>
      <c r="JV131">
        <v>0</v>
      </c>
      <c r="JW131" t="s">
        <v>325</v>
      </c>
      <c r="JX131">
        <v>1</v>
      </c>
      <c r="JY131">
        <v>0</v>
      </c>
      <c r="JZ131">
        <v>0</v>
      </c>
      <c r="KA131">
        <v>0</v>
      </c>
      <c r="KB131" s="67"/>
      <c r="KC131" t="s">
        <v>392</v>
      </c>
      <c r="KD131">
        <v>1</v>
      </c>
      <c r="KE131">
        <v>0</v>
      </c>
      <c r="KF131">
        <v>0</v>
      </c>
      <c r="KG131">
        <v>0</v>
      </c>
      <c r="KH131">
        <v>0</v>
      </c>
      <c r="KI131">
        <v>0</v>
      </c>
      <c r="KJ131">
        <v>0</v>
      </c>
      <c r="KK131">
        <v>0</v>
      </c>
      <c r="KL131">
        <v>0</v>
      </c>
      <c r="KM131">
        <v>0</v>
      </c>
      <c r="KN131" t="s">
        <v>327</v>
      </c>
      <c r="KY131" t="s">
        <v>327</v>
      </c>
      <c r="LK131" s="67"/>
      <c r="NC131" t="s">
        <v>355</v>
      </c>
      <c r="ND131">
        <v>0</v>
      </c>
      <c r="NE131">
        <v>0</v>
      </c>
      <c r="NF131">
        <v>0</v>
      </c>
      <c r="NG131">
        <v>0</v>
      </c>
      <c r="NH131">
        <v>0</v>
      </c>
      <c r="NI131">
        <v>0</v>
      </c>
      <c r="NJ131">
        <v>0</v>
      </c>
      <c r="NK131">
        <v>0</v>
      </c>
      <c r="NL131">
        <v>0</v>
      </c>
      <c r="NM131">
        <v>0</v>
      </c>
      <c r="NN131">
        <v>0</v>
      </c>
      <c r="NP131">
        <v>0</v>
      </c>
      <c r="NQ131" s="67"/>
      <c r="NR131" t="s">
        <v>327</v>
      </c>
      <c r="NY131" t="s">
        <v>327</v>
      </c>
      <c r="NZ131" t="s">
        <v>327</v>
      </c>
      <c r="OA131" t="s">
        <v>355</v>
      </c>
      <c r="OB131">
        <v>0</v>
      </c>
      <c r="OC131">
        <v>0</v>
      </c>
      <c r="OD131">
        <v>0</v>
      </c>
      <c r="OF131">
        <v>0</v>
      </c>
      <c r="OG131">
        <v>1</v>
      </c>
      <c r="OH131" s="67"/>
      <c r="OI131" t="s">
        <v>815</v>
      </c>
      <c r="OJ131">
        <v>0</v>
      </c>
      <c r="OK131">
        <v>0</v>
      </c>
      <c r="OL131">
        <v>1</v>
      </c>
      <c r="OM131">
        <v>0</v>
      </c>
      <c r="ON131">
        <v>0</v>
      </c>
      <c r="OO131">
        <v>0</v>
      </c>
      <c r="OP131">
        <v>0</v>
      </c>
      <c r="OQ131">
        <v>0</v>
      </c>
      <c r="OS131">
        <v>0</v>
      </c>
      <c r="OT131">
        <v>0</v>
      </c>
      <c r="OU131" t="s">
        <v>355</v>
      </c>
      <c r="PL131">
        <v>1</v>
      </c>
      <c r="PM131" t="s">
        <v>4096</v>
      </c>
      <c r="PQ131">
        <v>1</v>
      </c>
    </row>
    <row r="132" spans="1:442" x14ac:dyDescent="0.25">
      <c r="A132" t="s">
        <v>1029</v>
      </c>
      <c r="C132" t="s">
        <v>441</v>
      </c>
      <c r="D132" s="69" t="s">
        <v>314</v>
      </c>
      <c r="E132" t="s">
        <v>327</v>
      </c>
      <c r="F132" t="s">
        <v>315</v>
      </c>
      <c r="G132" t="s">
        <v>316</v>
      </c>
      <c r="H132" t="s">
        <v>317</v>
      </c>
      <c r="I132" t="s">
        <v>4586</v>
      </c>
      <c r="J132">
        <v>0</v>
      </c>
      <c r="K132">
        <v>5</v>
      </c>
      <c r="L132" t="s">
        <v>318</v>
      </c>
      <c r="M132">
        <v>1</v>
      </c>
      <c r="N132">
        <v>0</v>
      </c>
      <c r="O132">
        <v>0</v>
      </c>
      <c r="P132">
        <v>0</v>
      </c>
      <c r="Q132" s="67"/>
      <c r="R132" t="s">
        <v>319</v>
      </c>
      <c r="S132">
        <v>0</v>
      </c>
      <c r="T132">
        <v>1</v>
      </c>
      <c r="U132">
        <v>0</v>
      </c>
      <c r="V132">
        <v>0</v>
      </c>
      <c r="AB132" s="67"/>
      <c r="AC132" t="s">
        <v>339</v>
      </c>
      <c r="AD132">
        <v>1</v>
      </c>
      <c r="AE132">
        <v>0</v>
      </c>
      <c r="AF132">
        <v>0</v>
      </c>
      <c r="AG132">
        <v>0</v>
      </c>
      <c r="AH132">
        <v>0</v>
      </c>
      <c r="AI132">
        <v>0</v>
      </c>
      <c r="AJ132" t="s">
        <v>383</v>
      </c>
      <c r="AK132" t="s">
        <v>327</v>
      </c>
      <c r="AL132" s="67"/>
      <c r="AV132" s="67"/>
      <c r="BT132" s="67"/>
      <c r="BU132" t="s">
        <v>384</v>
      </c>
      <c r="BV132">
        <v>1</v>
      </c>
      <c r="BW132">
        <v>0</v>
      </c>
      <c r="BX132">
        <v>0</v>
      </c>
      <c r="BY132">
        <v>0</v>
      </c>
      <c r="BZ132">
        <v>0</v>
      </c>
      <c r="CA132">
        <v>0</v>
      </c>
      <c r="CB132">
        <v>0</v>
      </c>
      <c r="CC132">
        <v>0</v>
      </c>
      <c r="CD132">
        <v>0</v>
      </c>
      <c r="CE132">
        <v>0</v>
      </c>
      <c r="CF132">
        <v>0</v>
      </c>
      <c r="CG132">
        <v>0</v>
      </c>
      <c r="CH132">
        <v>0</v>
      </c>
      <c r="CI132">
        <v>0</v>
      </c>
      <c r="CJ132">
        <v>0</v>
      </c>
      <c r="CK132" t="s">
        <v>318</v>
      </c>
      <c r="CL132">
        <v>1</v>
      </c>
      <c r="CM132">
        <v>0</v>
      </c>
      <c r="CN132">
        <v>0</v>
      </c>
      <c r="CO132">
        <v>0</v>
      </c>
      <c r="CP132">
        <v>0</v>
      </c>
      <c r="EI132" s="67"/>
      <c r="EJ132" t="s">
        <v>344</v>
      </c>
      <c r="EK132" t="s">
        <v>385</v>
      </c>
      <c r="EP132" t="s">
        <v>4200</v>
      </c>
      <c r="FH132" s="67"/>
      <c r="FI132" t="s">
        <v>355</v>
      </c>
      <c r="FJ132">
        <v>0</v>
      </c>
      <c r="FK132">
        <v>0</v>
      </c>
      <c r="FL132">
        <v>0</v>
      </c>
      <c r="FM132">
        <v>0</v>
      </c>
      <c r="FN132">
        <v>0</v>
      </c>
      <c r="FO132">
        <v>0</v>
      </c>
      <c r="FP132">
        <v>0</v>
      </c>
      <c r="FQ132">
        <v>0</v>
      </c>
      <c r="FR132">
        <v>0</v>
      </c>
      <c r="FS132" t="s">
        <v>604</v>
      </c>
      <c r="FT132">
        <v>1</v>
      </c>
      <c r="FU132">
        <v>0</v>
      </c>
      <c r="FV132">
        <v>1</v>
      </c>
      <c r="FW132">
        <v>1</v>
      </c>
      <c r="FX132">
        <v>0</v>
      </c>
      <c r="FY132">
        <v>0</v>
      </c>
      <c r="FZ132">
        <v>0</v>
      </c>
      <c r="GA132">
        <v>0</v>
      </c>
      <c r="GB132">
        <v>0</v>
      </c>
      <c r="GC132">
        <v>0</v>
      </c>
      <c r="GD132">
        <v>0</v>
      </c>
      <c r="GE132">
        <v>0</v>
      </c>
      <c r="GF132">
        <v>0</v>
      </c>
      <c r="GG132">
        <v>0</v>
      </c>
      <c r="GH132">
        <v>0</v>
      </c>
      <c r="GI132" t="s">
        <v>427</v>
      </c>
      <c r="GJ132" t="s">
        <v>506</v>
      </c>
      <c r="GK132" t="s">
        <v>352</v>
      </c>
      <c r="GL132" s="67"/>
      <c r="HN132" s="67"/>
      <c r="IO132" s="67"/>
      <c r="IP132" t="s">
        <v>2271</v>
      </c>
      <c r="IQ132">
        <v>1</v>
      </c>
      <c r="IU132" t="s">
        <v>355</v>
      </c>
      <c r="JA132">
        <v>1</v>
      </c>
      <c r="JB132" t="s">
        <v>355</v>
      </c>
      <c r="JH132">
        <v>1</v>
      </c>
      <c r="JI132" t="s">
        <v>355</v>
      </c>
      <c r="JJ132">
        <v>0</v>
      </c>
      <c r="JK132">
        <v>0</v>
      </c>
      <c r="JL132">
        <v>0</v>
      </c>
      <c r="JM132">
        <v>0</v>
      </c>
      <c r="JN132">
        <v>0</v>
      </c>
      <c r="JO132">
        <v>0</v>
      </c>
      <c r="JP132">
        <v>1</v>
      </c>
      <c r="JQ132" t="s">
        <v>4360</v>
      </c>
      <c r="JR132">
        <v>0</v>
      </c>
      <c r="JS132">
        <v>1</v>
      </c>
      <c r="JU132">
        <v>0</v>
      </c>
      <c r="JV132">
        <v>0</v>
      </c>
      <c r="JW132" t="s">
        <v>325</v>
      </c>
      <c r="JX132">
        <v>1</v>
      </c>
      <c r="JY132">
        <v>0</v>
      </c>
      <c r="JZ132">
        <v>0</v>
      </c>
      <c r="KA132">
        <v>0</v>
      </c>
      <c r="KB132" s="67"/>
      <c r="KC132" t="s">
        <v>2993</v>
      </c>
      <c r="KD132">
        <v>0</v>
      </c>
      <c r="KE132">
        <v>0</v>
      </c>
      <c r="KF132">
        <v>1</v>
      </c>
      <c r="KG132">
        <v>1</v>
      </c>
      <c r="KH132">
        <v>1</v>
      </c>
      <c r="KI132">
        <v>0</v>
      </c>
      <c r="KJ132">
        <v>0</v>
      </c>
      <c r="KK132">
        <v>0</v>
      </c>
      <c r="KL132">
        <v>0</v>
      </c>
      <c r="KM132">
        <v>0</v>
      </c>
      <c r="KN132" t="s">
        <v>310</v>
      </c>
      <c r="KO132" t="s">
        <v>736</v>
      </c>
      <c r="KP132">
        <v>0</v>
      </c>
      <c r="KQ132">
        <v>0</v>
      </c>
      <c r="KR132">
        <v>0</v>
      </c>
      <c r="KS132">
        <v>0</v>
      </c>
      <c r="KT132">
        <v>1</v>
      </c>
      <c r="KW132">
        <v>0</v>
      </c>
      <c r="KX132">
        <v>0</v>
      </c>
      <c r="KY132" t="s">
        <v>327</v>
      </c>
      <c r="LK132" s="67"/>
      <c r="NC132" t="s">
        <v>355</v>
      </c>
      <c r="ND132">
        <v>0</v>
      </c>
      <c r="NE132">
        <v>0</v>
      </c>
      <c r="NF132">
        <v>0</v>
      </c>
      <c r="NG132">
        <v>0</v>
      </c>
      <c r="NH132">
        <v>0</v>
      </c>
      <c r="NI132">
        <v>0</v>
      </c>
      <c r="NJ132">
        <v>0</v>
      </c>
      <c r="NK132">
        <v>0</v>
      </c>
      <c r="NL132">
        <v>0</v>
      </c>
      <c r="NM132">
        <v>0</v>
      </c>
      <c r="NN132">
        <v>0</v>
      </c>
      <c r="NP132">
        <v>0</v>
      </c>
      <c r="NQ132" s="67"/>
      <c r="NR132" t="s">
        <v>327</v>
      </c>
      <c r="NY132" t="s">
        <v>310</v>
      </c>
      <c r="NZ132" t="s">
        <v>327</v>
      </c>
      <c r="OA132" t="s">
        <v>428</v>
      </c>
      <c r="OB132">
        <v>0</v>
      </c>
      <c r="OC132">
        <v>0</v>
      </c>
      <c r="OD132">
        <v>0</v>
      </c>
      <c r="OF132">
        <v>0</v>
      </c>
      <c r="OG132">
        <v>0</v>
      </c>
      <c r="OH132" s="67"/>
      <c r="OI132" t="s">
        <v>2994</v>
      </c>
      <c r="OJ132">
        <v>0</v>
      </c>
      <c r="OK132">
        <v>1</v>
      </c>
      <c r="OL132">
        <v>1</v>
      </c>
      <c r="OM132">
        <v>1</v>
      </c>
      <c r="ON132">
        <v>1</v>
      </c>
      <c r="OO132">
        <v>1</v>
      </c>
      <c r="OP132">
        <v>1</v>
      </c>
      <c r="OQ132">
        <v>0</v>
      </c>
      <c r="OS132">
        <v>0</v>
      </c>
      <c r="OT132">
        <v>0</v>
      </c>
      <c r="OU132" t="s">
        <v>4464</v>
      </c>
      <c r="OW132">
        <v>1</v>
      </c>
      <c r="PM132" t="s">
        <v>4096</v>
      </c>
      <c r="PQ132">
        <v>1</v>
      </c>
    </row>
    <row r="133" spans="1:442" x14ac:dyDescent="0.25">
      <c r="A133" t="s">
        <v>1029</v>
      </c>
      <c r="C133" t="s">
        <v>441</v>
      </c>
      <c r="D133" s="69" t="s">
        <v>314</v>
      </c>
      <c r="E133" t="s">
        <v>310</v>
      </c>
      <c r="F133" t="s">
        <v>315</v>
      </c>
      <c r="G133" t="s">
        <v>316</v>
      </c>
      <c r="H133" t="s">
        <v>317</v>
      </c>
      <c r="I133" t="s">
        <v>4586</v>
      </c>
      <c r="J133">
        <v>0</v>
      </c>
      <c r="K133">
        <v>4</v>
      </c>
      <c r="L133" t="s">
        <v>318</v>
      </c>
      <c r="M133">
        <v>1</v>
      </c>
      <c r="N133">
        <v>0</v>
      </c>
      <c r="O133">
        <v>0</v>
      </c>
      <c r="P133">
        <v>0</v>
      </c>
      <c r="Q133" s="67"/>
      <c r="R133" t="s">
        <v>319</v>
      </c>
      <c r="S133">
        <v>0</v>
      </c>
      <c r="T133">
        <v>1</v>
      </c>
      <c r="U133">
        <v>0</v>
      </c>
      <c r="V133">
        <v>0</v>
      </c>
      <c r="AB133" s="67"/>
      <c r="AC133" t="s">
        <v>339</v>
      </c>
      <c r="AD133">
        <v>1</v>
      </c>
      <c r="AE133">
        <v>0</v>
      </c>
      <c r="AF133">
        <v>0</v>
      </c>
      <c r="AG133">
        <v>0</v>
      </c>
      <c r="AH133">
        <v>0</v>
      </c>
      <c r="AI133">
        <v>0</v>
      </c>
      <c r="AJ133" t="s">
        <v>383</v>
      </c>
      <c r="AK133" t="s">
        <v>327</v>
      </c>
      <c r="AL133" s="67"/>
      <c r="AV133" s="67"/>
      <c r="BT133" s="67"/>
      <c r="BU133" t="s">
        <v>384</v>
      </c>
      <c r="BV133">
        <v>1</v>
      </c>
      <c r="BW133">
        <v>0</v>
      </c>
      <c r="BX133">
        <v>0</v>
      </c>
      <c r="BY133">
        <v>0</v>
      </c>
      <c r="BZ133">
        <v>0</v>
      </c>
      <c r="CA133">
        <v>0</v>
      </c>
      <c r="CB133">
        <v>0</v>
      </c>
      <c r="CC133">
        <v>0</v>
      </c>
      <c r="CD133">
        <v>0</v>
      </c>
      <c r="CE133">
        <v>0</v>
      </c>
      <c r="CF133">
        <v>0</v>
      </c>
      <c r="CG133">
        <v>0</v>
      </c>
      <c r="CH133">
        <v>0</v>
      </c>
      <c r="CI133">
        <v>0</v>
      </c>
      <c r="CJ133">
        <v>0</v>
      </c>
      <c r="CK133" t="s">
        <v>318</v>
      </c>
      <c r="CL133">
        <v>1</v>
      </c>
      <c r="CM133">
        <v>0</v>
      </c>
      <c r="CN133">
        <v>0</v>
      </c>
      <c r="CO133">
        <v>0</v>
      </c>
      <c r="CP133">
        <v>0</v>
      </c>
      <c r="EI133" s="67"/>
      <c r="EJ133" t="s">
        <v>344</v>
      </c>
      <c r="EK133" t="s">
        <v>385</v>
      </c>
      <c r="EP133" t="s">
        <v>4200</v>
      </c>
      <c r="FH133" s="67"/>
      <c r="FI133" t="s">
        <v>4213</v>
      </c>
      <c r="FJ133">
        <v>0</v>
      </c>
      <c r="FK133">
        <v>0</v>
      </c>
      <c r="FL133">
        <v>0</v>
      </c>
      <c r="FM133">
        <v>0</v>
      </c>
      <c r="FN133">
        <v>0</v>
      </c>
      <c r="FO133">
        <v>0</v>
      </c>
      <c r="FP133">
        <v>0</v>
      </c>
      <c r="FQ133">
        <v>1</v>
      </c>
      <c r="FR133">
        <v>0</v>
      </c>
      <c r="FS133" t="s">
        <v>3002</v>
      </c>
      <c r="FT133">
        <v>1</v>
      </c>
      <c r="FU133">
        <v>0</v>
      </c>
      <c r="FV133">
        <v>1</v>
      </c>
      <c r="FW133">
        <v>1</v>
      </c>
      <c r="FX133">
        <v>0</v>
      </c>
      <c r="FY133">
        <v>0</v>
      </c>
      <c r="FZ133">
        <v>0</v>
      </c>
      <c r="GA133">
        <v>0</v>
      </c>
      <c r="GB133">
        <v>1</v>
      </c>
      <c r="GC133">
        <v>0</v>
      </c>
      <c r="GD133">
        <v>0</v>
      </c>
      <c r="GE133">
        <v>0</v>
      </c>
      <c r="GF133">
        <v>0</v>
      </c>
      <c r="GG133">
        <v>0</v>
      </c>
      <c r="GH133">
        <v>0</v>
      </c>
      <c r="GI133" t="s">
        <v>350</v>
      </c>
      <c r="GJ133" t="s">
        <v>351</v>
      </c>
      <c r="GK133" t="s">
        <v>352</v>
      </c>
      <c r="GL133" s="67"/>
      <c r="HN133" s="67"/>
      <c r="IO133" s="67"/>
      <c r="IP133" t="s">
        <v>2271</v>
      </c>
      <c r="IQ133">
        <v>1</v>
      </c>
      <c r="IU133" t="s">
        <v>2271</v>
      </c>
      <c r="IV133">
        <v>1</v>
      </c>
      <c r="JB133" t="s">
        <v>355</v>
      </c>
      <c r="JH133">
        <v>1</v>
      </c>
      <c r="JI133" t="s">
        <v>1121</v>
      </c>
      <c r="JJ133">
        <v>0</v>
      </c>
      <c r="JK133">
        <v>0</v>
      </c>
      <c r="JL133">
        <v>1</v>
      </c>
      <c r="JM133">
        <v>0</v>
      </c>
      <c r="JN133">
        <v>0</v>
      </c>
      <c r="JO133">
        <v>0</v>
      </c>
      <c r="JP133">
        <v>0</v>
      </c>
      <c r="JQ133" t="s">
        <v>4363</v>
      </c>
      <c r="JR133">
        <v>0</v>
      </c>
      <c r="JS133">
        <v>1</v>
      </c>
      <c r="JT133">
        <v>1</v>
      </c>
      <c r="JU133">
        <v>0</v>
      </c>
      <c r="JV133">
        <v>0</v>
      </c>
      <c r="JW133" t="s">
        <v>325</v>
      </c>
      <c r="JX133">
        <v>1</v>
      </c>
      <c r="JY133">
        <v>0</v>
      </c>
      <c r="JZ133">
        <v>0</v>
      </c>
      <c r="KA133">
        <v>0</v>
      </c>
      <c r="KB133" s="67"/>
      <c r="KC133" t="s">
        <v>355</v>
      </c>
      <c r="KD133">
        <v>0</v>
      </c>
      <c r="KE133">
        <v>0</v>
      </c>
      <c r="KF133">
        <v>0</v>
      </c>
      <c r="KG133">
        <v>0</v>
      </c>
      <c r="KH133">
        <v>0</v>
      </c>
      <c r="KI133">
        <v>0</v>
      </c>
      <c r="KJ133">
        <v>0</v>
      </c>
      <c r="KK133">
        <v>0</v>
      </c>
      <c r="KL133">
        <v>0</v>
      </c>
      <c r="KM133">
        <v>1</v>
      </c>
      <c r="KN133" t="s">
        <v>310</v>
      </c>
      <c r="KO133" t="s">
        <v>320</v>
      </c>
      <c r="KP133">
        <v>0</v>
      </c>
      <c r="KQ133">
        <v>0</v>
      </c>
      <c r="KR133">
        <v>0</v>
      </c>
      <c r="KS133">
        <v>0</v>
      </c>
      <c r="KT133">
        <v>0</v>
      </c>
      <c r="KU133">
        <v>0</v>
      </c>
      <c r="KW133">
        <v>1</v>
      </c>
      <c r="KX133">
        <v>0</v>
      </c>
      <c r="KY133" t="s">
        <v>310</v>
      </c>
      <c r="KZ133" t="s">
        <v>358</v>
      </c>
      <c r="LA133">
        <v>1</v>
      </c>
      <c r="LB133">
        <v>0</v>
      </c>
      <c r="LC133">
        <v>0</v>
      </c>
      <c r="LD133">
        <v>0</v>
      </c>
      <c r="LE133">
        <v>0</v>
      </c>
      <c r="LF133">
        <v>0</v>
      </c>
      <c r="LI133">
        <v>0</v>
      </c>
      <c r="LJ133">
        <v>0</v>
      </c>
      <c r="LK133" s="67"/>
      <c r="NC133" t="s">
        <v>318</v>
      </c>
      <c r="ND133">
        <v>1</v>
      </c>
      <c r="NE133">
        <v>0</v>
      </c>
      <c r="NF133">
        <v>0</v>
      </c>
      <c r="NG133">
        <v>0</v>
      </c>
      <c r="NH133">
        <v>0</v>
      </c>
      <c r="NI133">
        <v>0</v>
      </c>
      <c r="NJ133">
        <v>0</v>
      </c>
      <c r="NK133">
        <v>0</v>
      </c>
      <c r="NL133">
        <v>0</v>
      </c>
      <c r="NM133">
        <v>0</v>
      </c>
      <c r="NN133">
        <v>0</v>
      </c>
      <c r="NP133">
        <v>0</v>
      </c>
      <c r="NQ133" s="67"/>
      <c r="NR133" t="s">
        <v>327</v>
      </c>
      <c r="NY133" t="s">
        <v>310</v>
      </c>
      <c r="NZ133" t="s">
        <v>327</v>
      </c>
      <c r="OA133" t="s">
        <v>4562</v>
      </c>
      <c r="OB133">
        <v>0</v>
      </c>
      <c r="OC133">
        <v>0</v>
      </c>
      <c r="OD133">
        <v>0</v>
      </c>
      <c r="OE133">
        <v>1</v>
      </c>
      <c r="OF133">
        <v>0</v>
      </c>
      <c r="OG133">
        <v>0</v>
      </c>
      <c r="OH133" s="67"/>
      <c r="OI133" t="s">
        <v>3005</v>
      </c>
      <c r="OJ133">
        <v>1</v>
      </c>
      <c r="OK133">
        <v>1</v>
      </c>
      <c r="OL133">
        <v>1</v>
      </c>
      <c r="OM133">
        <v>1</v>
      </c>
      <c r="ON133">
        <v>1</v>
      </c>
      <c r="OO133">
        <v>1</v>
      </c>
      <c r="OP133">
        <v>1</v>
      </c>
      <c r="OQ133">
        <v>0</v>
      </c>
      <c r="OS133">
        <v>0</v>
      </c>
      <c r="OT133">
        <v>0</v>
      </c>
      <c r="OU133" t="s">
        <v>4424</v>
      </c>
      <c r="OX133">
        <v>1</v>
      </c>
      <c r="PM133" t="s">
        <v>4493</v>
      </c>
      <c r="PP133">
        <v>1</v>
      </c>
    </row>
    <row r="134" spans="1:442" x14ac:dyDescent="0.25">
      <c r="A134" t="s">
        <v>1029</v>
      </c>
      <c r="C134" t="s">
        <v>441</v>
      </c>
      <c r="D134" s="69" t="s">
        <v>314</v>
      </c>
      <c r="E134" t="s">
        <v>327</v>
      </c>
      <c r="F134" t="s">
        <v>315</v>
      </c>
      <c r="G134" t="s">
        <v>316</v>
      </c>
      <c r="H134" t="s">
        <v>317</v>
      </c>
      <c r="I134" t="s">
        <v>4585</v>
      </c>
      <c r="J134">
        <v>0</v>
      </c>
      <c r="K134">
        <v>2</v>
      </c>
      <c r="L134" t="s">
        <v>318</v>
      </c>
      <c r="M134">
        <v>1</v>
      </c>
      <c r="N134">
        <v>0</v>
      </c>
      <c r="O134">
        <v>0</v>
      </c>
      <c r="P134">
        <v>0</v>
      </c>
      <c r="Q134" s="67"/>
      <c r="R134" t="s">
        <v>319</v>
      </c>
      <c r="S134">
        <v>0</v>
      </c>
      <c r="T134">
        <v>1</v>
      </c>
      <c r="U134">
        <v>0</v>
      </c>
      <c r="V134">
        <v>0</v>
      </c>
      <c r="AB134" s="67"/>
      <c r="AC134" t="s">
        <v>339</v>
      </c>
      <c r="AD134">
        <v>1</v>
      </c>
      <c r="AE134">
        <v>0</v>
      </c>
      <c r="AF134">
        <v>0</v>
      </c>
      <c r="AG134">
        <v>0</v>
      </c>
      <c r="AH134">
        <v>0</v>
      </c>
      <c r="AI134">
        <v>0</v>
      </c>
      <c r="AJ134" t="s">
        <v>383</v>
      </c>
      <c r="AK134" t="s">
        <v>327</v>
      </c>
      <c r="AL134" s="67"/>
      <c r="AV134" s="67"/>
      <c r="BT134" s="67"/>
      <c r="BU134" t="s">
        <v>384</v>
      </c>
      <c r="BV134">
        <v>1</v>
      </c>
      <c r="BW134">
        <v>0</v>
      </c>
      <c r="BX134">
        <v>0</v>
      </c>
      <c r="BY134">
        <v>0</v>
      </c>
      <c r="BZ134">
        <v>0</v>
      </c>
      <c r="CA134">
        <v>0</v>
      </c>
      <c r="CB134">
        <v>0</v>
      </c>
      <c r="CC134">
        <v>0</v>
      </c>
      <c r="CD134">
        <v>0</v>
      </c>
      <c r="CE134">
        <v>0</v>
      </c>
      <c r="CF134">
        <v>0</v>
      </c>
      <c r="CG134">
        <v>0</v>
      </c>
      <c r="CH134">
        <v>0</v>
      </c>
      <c r="CI134">
        <v>0</v>
      </c>
      <c r="CJ134">
        <v>0</v>
      </c>
      <c r="CK134" t="s">
        <v>318</v>
      </c>
      <c r="CL134">
        <v>1</v>
      </c>
      <c r="CM134">
        <v>0</v>
      </c>
      <c r="CN134">
        <v>0</v>
      </c>
      <c r="CO134">
        <v>0</v>
      </c>
      <c r="CP134">
        <v>0</v>
      </c>
      <c r="EI134" s="67"/>
      <c r="EJ134" t="s">
        <v>500</v>
      </c>
      <c r="EK134" t="s">
        <v>385</v>
      </c>
      <c r="EP134" t="s">
        <v>355</v>
      </c>
      <c r="FH134" s="67"/>
      <c r="FI134" t="s">
        <v>4213</v>
      </c>
      <c r="FJ134">
        <v>0</v>
      </c>
      <c r="FK134">
        <v>0</v>
      </c>
      <c r="FL134">
        <v>0</v>
      </c>
      <c r="FM134">
        <v>0</v>
      </c>
      <c r="FN134">
        <v>0</v>
      </c>
      <c r="FO134">
        <v>0</v>
      </c>
      <c r="FP134">
        <v>0</v>
      </c>
      <c r="FQ134">
        <v>1</v>
      </c>
      <c r="FR134">
        <v>0</v>
      </c>
      <c r="FS134" t="s">
        <v>604</v>
      </c>
      <c r="FT134">
        <v>1</v>
      </c>
      <c r="FU134">
        <v>0</v>
      </c>
      <c r="FV134">
        <v>1</v>
      </c>
      <c r="FW134">
        <v>1</v>
      </c>
      <c r="FX134">
        <v>0</v>
      </c>
      <c r="FY134">
        <v>0</v>
      </c>
      <c r="FZ134">
        <v>0</v>
      </c>
      <c r="GA134">
        <v>0</v>
      </c>
      <c r="GB134">
        <v>0</v>
      </c>
      <c r="GC134">
        <v>0</v>
      </c>
      <c r="GD134">
        <v>0</v>
      </c>
      <c r="GE134">
        <v>0</v>
      </c>
      <c r="GF134">
        <v>0</v>
      </c>
      <c r="GG134">
        <v>0</v>
      </c>
      <c r="GH134">
        <v>0</v>
      </c>
      <c r="GI134" t="s">
        <v>411</v>
      </c>
      <c r="GJ134" t="s">
        <v>506</v>
      </c>
      <c r="GK134" t="s">
        <v>352</v>
      </c>
      <c r="GL134" s="67"/>
      <c r="HN134" s="67"/>
      <c r="IO134" s="67"/>
      <c r="IP134" t="s">
        <v>2271</v>
      </c>
      <c r="IQ134">
        <v>1</v>
      </c>
      <c r="IU134" t="s">
        <v>2271</v>
      </c>
      <c r="IV134">
        <v>1</v>
      </c>
      <c r="JB134" t="s">
        <v>2271</v>
      </c>
      <c r="JC134">
        <v>1</v>
      </c>
      <c r="JI134" t="s">
        <v>355</v>
      </c>
      <c r="JJ134">
        <v>0</v>
      </c>
      <c r="JK134">
        <v>0</v>
      </c>
      <c r="JL134">
        <v>0</v>
      </c>
      <c r="JM134">
        <v>0</v>
      </c>
      <c r="JN134">
        <v>0</v>
      </c>
      <c r="JO134">
        <v>0</v>
      </c>
      <c r="JP134">
        <v>1</v>
      </c>
      <c r="JQ134" t="s">
        <v>355</v>
      </c>
      <c r="JR134">
        <v>0</v>
      </c>
      <c r="JS134">
        <v>0</v>
      </c>
      <c r="JU134">
        <v>0</v>
      </c>
      <c r="JV134">
        <v>1</v>
      </c>
      <c r="JW134" t="s">
        <v>325</v>
      </c>
      <c r="JX134">
        <v>1</v>
      </c>
      <c r="JY134">
        <v>0</v>
      </c>
      <c r="JZ134">
        <v>0</v>
      </c>
      <c r="KA134">
        <v>0</v>
      </c>
      <c r="KB134" s="67"/>
      <c r="KC134" t="s">
        <v>392</v>
      </c>
      <c r="KD134">
        <v>1</v>
      </c>
      <c r="KE134">
        <v>0</v>
      </c>
      <c r="KF134">
        <v>0</v>
      </c>
      <c r="KG134">
        <v>0</v>
      </c>
      <c r="KH134">
        <v>0</v>
      </c>
      <c r="KI134">
        <v>0</v>
      </c>
      <c r="KJ134">
        <v>0</v>
      </c>
      <c r="KK134">
        <v>0</v>
      </c>
      <c r="KL134">
        <v>0</v>
      </c>
      <c r="KM134">
        <v>0</v>
      </c>
      <c r="KN134" t="s">
        <v>310</v>
      </c>
      <c r="KO134" t="s">
        <v>320</v>
      </c>
      <c r="KP134">
        <v>0</v>
      </c>
      <c r="KQ134">
        <v>0</v>
      </c>
      <c r="KR134">
        <v>0</v>
      </c>
      <c r="KS134">
        <v>0</v>
      </c>
      <c r="KT134">
        <v>0</v>
      </c>
      <c r="KU134">
        <v>0</v>
      </c>
      <c r="KW134">
        <v>1</v>
      </c>
      <c r="KX134">
        <v>0</v>
      </c>
      <c r="KY134" t="s">
        <v>327</v>
      </c>
      <c r="LK134" s="67"/>
      <c r="NC134" t="s">
        <v>318</v>
      </c>
      <c r="ND134">
        <v>1</v>
      </c>
      <c r="NE134">
        <v>0</v>
      </c>
      <c r="NF134">
        <v>0</v>
      </c>
      <c r="NG134">
        <v>0</v>
      </c>
      <c r="NH134">
        <v>0</v>
      </c>
      <c r="NI134">
        <v>0</v>
      </c>
      <c r="NJ134">
        <v>0</v>
      </c>
      <c r="NK134">
        <v>0</v>
      </c>
      <c r="NL134">
        <v>0</v>
      </c>
      <c r="NM134">
        <v>0</v>
      </c>
      <c r="NN134">
        <v>0</v>
      </c>
      <c r="NP134">
        <v>0</v>
      </c>
      <c r="NQ134" s="67"/>
      <c r="NR134" t="s">
        <v>327</v>
      </c>
      <c r="NY134" t="s">
        <v>327</v>
      </c>
      <c r="NZ134" t="s">
        <v>327</v>
      </c>
      <c r="OA134" t="s">
        <v>428</v>
      </c>
      <c r="OB134">
        <v>0</v>
      </c>
      <c r="OC134">
        <v>0</v>
      </c>
      <c r="OD134">
        <v>0</v>
      </c>
      <c r="OF134">
        <v>0</v>
      </c>
      <c r="OG134">
        <v>0</v>
      </c>
      <c r="OH134" s="67"/>
      <c r="OI134" t="s">
        <v>3014</v>
      </c>
      <c r="OJ134">
        <v>1</v>
      </c>
      <c r="OK134">
        <v>1</v>
      </c>
      <c r="OL134">
        <v>1</v>
      </c>
      <c r="OM134">
        <v>1</v>
      </c>
      <c r="ON134">
        <v>1</v>
      </c>
      <c r="OO134">
        <v>1</v>
      </c>
      <c r="OP134">
        <v>1</v>
      </c>
      <c r="OQ134">
        <v>0</v>
      </c>
      <c r="OS134">
        <v>0</v>
      </c>
      <c r="OT134">
        <v>0</v>
      </c>
      <c r="OU134" t="s">
        <v>355</v>
      </c>
      <c r="PL134">
        <v>1</v>
      </c>
      <c r="PM134" t="s">
        <v>4096</v>
      </c>
      <c r="PQ134">
        <v>1</v>
      </c>
    </row>
    <row r="135" spans="1:442" x14ac:dyDescent="0.25">
      <c r="A135" t="s">
        <v>1029</v>
      </c>
      <c r="C135" t="s">
        <v>313</v>
      </c>
      <c r="D135" s="69" t="s">
        <v>314</v>
      </c>
      <c r="E135" t="s">
        <v>310</v>
      </c>
      <c r="F135" t="s">
        <v>315</v>
      </c>
      <c r="G135" t="s">
        <v>320</v>
      </c>
      <c r="H135" t="s">
        <v>317</v>
      </c>
      <c r="I135" t="s">
        <v>4586</v>
      </c>
      <c r="J135">
        <v>0</v>
      </c>
      <c r="K135">
        <v>5</v>
      </c>
      <c r="L135" t="s">
        <v>318</v>
      </c>
      <c r="M135">
        <v>1</v>
      </c>
      <c r="N135">
        <v>0</v>
      </c>
      <c r="O135">
        <v>0</v>
      </c>
      <c r="P135">
        <v>0</v>
      </c>
      <c r="Q135" s="67"/>
      <c r="R135" t="s">
        <v>319</v>
      </c>
      <c r="S135">
        <v>0</v>
      </c>
      <c r="T135">
        <v>1</v>
      </c>
      <c r="U135">
        <v>0</v>
      </c>
      <c r="V135">
        <v>0</v>
      </c>
      <c r="AB135" s="67"/>
      <c r="AC135" t="s">
        <v>339</v>
      </c>
      <c r="AD135">
        <v>1</v>
      </c>
      <c r="AE135">
        <v>0</v>
      </c>
      <c r="AF135">
        <v>0</v>
      </c>
      <c r="AG135">
        <v>0</v>
      </c>
      <c r="AH135">
        <v>0</v>
      </c>
      <c r="AI135">
        <v>0</v>
      </c>
      <c r="AJ135" t="s">
        <v>383</v>
      </c>
      <c r="AK135" t="s">
        <v>327</v>
      </c>
      <c r="AL135" s="67"/>
      <c r="AV135" s="67"/>
      <c r="BT135" s="67"/>
      <c r="BU135" t="s">
        <v>384</v>
      </c>
      <c r="BV135">
        <v>1</v>
      </c>
      <c r="BW135">
        <v>0</v>
      </c>
      <c r="BX135">
        <v>0</v>
      </c>
      <c r="BY135">
        <v>0</v>
      </c>
      <c r="BZ135">
        <v>0</v>
      </c>
      <c r="CA135">
        <v>0</v>
      </c>
      <c r="CB135">
        <v>0</v>
      </c>
      <c r="CC135">
        <v>0</v>
      </c>
      <c r="CD135">
        <v>0</v>
      </c>
      <c r="CE135">
        <v>0</v>
      </c>
      <c r="CF135">
        <v>0</v>
      </c>
      <c r="CG135">
        <v>0</v>
      </c>
      <c r="CH135">
        <v>0</v>
      </c>
      <c r="CI135">
        <v>0</v>
      </c>
      <c r="CJ135">
        <v>0</v>
      </c>
      <c r="CK135" t="s">
        <v>318</v>
      </c>
      <c r="CL135">
        <v>1</v>
      </c>
      <c r="CM135">
        <v>0</v>
      </c>
      <c r="CN135">
        <v>0</v>
      </c>
      <c r="CO135">
        <v>0</v>
      </c>
      <c r="CP135">
        <v>0</v>
      </c>
      <c r="EI135" s="67"/>
      <c r="EJ135" t="s">
        <v>344</v>
      </c>
      <c r="EK135" t="s">
        <v>345</v>
      </c>
      <c r="EP135" t="s">
        <v>4285</v>
      </c>
      <c r="EW135">
        <v>1</v>
      </c>
      <c r="FH135" s="67"/>
      <c r="FI135" t="s">
        <v>4213</v>
      </c>
      <c r="FJ135">
        <v>0</v>
      </c>
      <c r="FK135">
        <v>0</v>
      </c>
      <c r="FL135">
        <v>0</v>
      </c>
      <c r="FM135">
        <v>0</v>
      </c>
      <c r="FN135">
        <v>0</v>
      </c>
      <c r="FO135">
        <v>0</v>
      </c>
      <c r="FP135">
        <v>0</v>
      </c>
      <c r="FQ135">
        <v>1</v>
      </c>
      <c r="FR135">
        <v>0</v>
      </c>
      <c r="FS135" t="s">
        <v>604</v>
      </c>
      <c r="FT135">
        <v>1</v>
      </c>
      <c r="FU135">
        <v>0</v>
      </c>
      <c r="FV135">
        <v>1</v>
      </c>
      <c r="FW135">
        <v>1</v>
      </c>
      <c r="FX135">
        <v>0</v>
      </c>
      <c r="FY135">
        <v>0</v>
      </c>
      <c r="FZ135">
        <v>0</v>
      </c>
      <c r="GA135">
        <v>0</v>
      </c>
      <c r="GB135">
        <v>0</v>
      </c>
      <c r="GC135">
        <v>0</v>
      </c>
      <c r="GD135">
        <v>0</v>
      </c>
      <c r="GE135">
        <v>0</v>
      </c>
      <c r="GF135">
        <v>0</v>
      </c>
      <c r="GG135">
        <v>0</v>
      </c>
      <c r="GH135">
        <v>0</v>
      </c>
      <c r="GI135" t="s">
        <v>411</v>
      </c>
      <c r="GJ135" t="s">
        <v>351</v>
      </c>
      <c r="GK135" t="s">
        <v>352</v>
      </c>
      <c r="GL135" s="67"/>
      <c r="HN135" s="67"/>
      <c r="IO135" s="67"/>
      <c r="IP135" t="s">
        <v>2271</v>
      </c>
      <c r="IQ135">
        <v>1</v>
      </c>
      <c r="IU135" t="s">
        <v>2271</v>
      </c>
      <c r="IV135">
        <v>1</v>
      </c>
      <c r="JB135" t="s">
        <v>2271</v>
      </c>
      <c r="JC135">
        <v>1</v>
      </c>
      <c r="JI135" t="s">
        <v>1061</v>
      </c>
      <c r="JJ135">
        <v>1</v>
      </c>
      <c r="JK135">
        <v>1</v>
      </c>
      <c r="JL135">
        <v>1</v>
      </c>
      <c r="JM135">
        <v>1</v>
      </c>
      <c r="JN135">
        <v>0</v>
      </c>
      <c r="JO135">
        <v>0</v>
      </c>
      <c r="JP135">
        <v>0</v>
      </c>
      <c r="JQ135" t="s">
        <v>355</v>
      </c>
      <c r="JR135">
        <v>0</v>
      </c>
      <c r="JS135">
        <v>0</v>
      </c>
      <c r="JU135">
        <v>0</v>
      </c>
      <c r="JV135">
        <v>1</v>
      </c>
      <c r="JW135" t="s">
        <v>356</v>
      </c>
      <c r="JX135">
        <v>1</v>
      </c>
      <c r="JY135">
        <v>1</v>
      </c>
      <c r="JZ135">
        <v>0</v>
      </c>
      <c r="KA135">
        <v>0</v>
      </c>
      <c r="KB135" s="67"/>
      <c r="KC135" t="s">
        <v>392</v>
      </c>
      <c r="KD135">
        <v>1</v>
      </c>
      <c r="KE135">
        <v>0</v>
      </c>
      <c r="KF135">
        <v>0</v>
      </c>
      <c r="KG135">
        <v>0</v>
      </c>
      <c r="KH135">
        <v>0</v>
      </c>
      <c r="KI135">
        <v>0</v>
      </c>
      <c r="KJ135">
        <v>0</v>
      </c>
      <c r="KK135">
        <v>0</v>
      </c>
      <c r="KL135">
        <v>0</v>
      </c>
      <c r="KM135">
        <v>0</v>
      </c>
      <c r="KN135" t="s">
        <v>327</v>
      </c>
      <c r="KY135" t="s">
        <v>327</v>
      </c>
      <c r="LK135" s="67"/>
      <c r="NC135" t="s">
        <v>355</v>
      </c>
      <c r="ND135">
        <v>0</v>
      </c>
      <c r="NE135">
        <v>0</v>
      </c>
      <c r="NF135">
        <v>0</v>
      </c>
      <c r="NG135">
        <v>0</v>
      </c>
      <c r="NH135">
        <v>0</v>
      </c>
      <c r="NI135">
        <v>0</v>
      </c>
      <c r="NJ135">
        <v>0</v>
      </c>
      <c r="NK135">
        <v>0</v>
      </c>
      <c r="NL135">
        <v>0</v>
      </c>
      <c r="NM135">
        <v>0</v>
      </c>
      <c r="NN135">
        <v>0</v>
      </c>
      <c r="NP135">
        <v>0</v>
      </c>
      <c r="NQ135" s="67"/>
      <c r="NR135" t="s">
        <v>327</v>
      </c>
      <c r="NY135" t="s">
        <v>327</v>
      </c>
      <c r="NZ135" t="s">
        <v>327</v>
      </c>
      <c r="OA135" t="s">
        <v>428</v>
      </c>
      <c r="OB135">
        <v>0</v>
      </c>
      <c r="OC135">
        <v>0</v>
      </c>
      <c r="OD135">
        <v>0</v>
      </c>
      <c r="OF135">
        <v>0</v>
      </c>
      <c r="OG135">
        <v>0</v>
      </c>
      <c r="OH135" s="67"/>
      <c r="OI135" t="s">
        <v>3022</v>
      </c>
      <c r="OJ135">
        <v>1</v>
      </c>
      <c r="OK135">
        <v>1</v>
      </c>
      <c r="OL135">
        <v>1</v>
      </c>
      <c r="OM135">
        <v>1</v>
      </c>
      <c r="ON135">
        <v>0</v>
      </c>
      <c r="OO135">
        <v>0</v>
      </c>
      <c r="OP135">
        <v>0</v>
      </c>
      <c r="OQ135">
        <v>0</v>
      </c>
      <c r="OS135">
        <v>0</v>
      </c>
      <c r="OT135">
        <v>0</v>
      </c>
      <c r="OU135" t="s">
        <v>4424</v>
      </c>
      <c r="OX135">
        <v>1</v>
      </c>
      <c r="PM135" t="s">
        <v>4096</v>
      </c>
      <c r="PQ135">
        <v>1</v>
      </c>
    </row>
    <row r="136" spans="1:442" x14ac:dyDescent="0.25">
      <c r="A136" t="s">
        <v>312</v>
      </c>
      <c r="C136" t="s">
        <v>313</v>
      </c>
      <c r="D136" s="68" t="s">
        <v>681</v>
      </c>
      <c r="E136" t="s">
        <v>310</v>
      </c>
      <c r="F136" t="s">
        <v>315</v>
      </c>
      <c r="G136" t="s">
        <v>316</v>
      </c>
      <c r="H136" t="s">
        <v>617</v>
      </c>
      <c r="I136" t="s">
        <v>4585</v>
      </c>
      <c r="J136">
        <v>1</v>
      </c>
      <c r="K136">
        <v>0</v>
      </c>
      <c r="L136" t="s">
        <v>318</v>
      </c>
      <c r="M136">
        <v>1</v>
      </c>
      <c r="N136">
        <v>0</v>
      </c>
      <c r="O136">
        <v>0</v>
      </c>
      <c r="P136">
        <v>0</v>
      </c>
      <c r="Q136" s="67"/>
      <c r="R136" t="s">
        <v>318</v>
      </c>
      <c r="S136">
        <v>1</v>
      </c>
      <c r="T136">
        <v>0</v>
      </c>
      <c r="U136">
        <v>0</v>
      </c>
      <c r="V136">
        <v>0</v>
      </c>
      <c r="W136" t="s">
        <v>495</v>
      </c>
      <c r="X136">
        <v>1</v>
      </c>
      <c r="Y136">
        <v>1</v>
      </c>
      <c r="Z136">
        <v>0</v>
      </c>
      <c r="AA136">
        <v>0</v>
      </c>
      <c r="AB136" s="67"/>
      <c r="AL136" s="67"/>
      <c r="AV136" s="67"/>
      <c r="BT136" s="67"/>
      <c r="EI136" s="67"/>
      <c r="EP136" t="s">
        <v>4286</v>
      </c>
      <c r="ET136">
        <v>1</v>
      </c>
      <c r="EW136">
        <v>1</v>
      </c>
      <c r="FH136" s="67"/>
      <c r="GL136" s="67"/>
      <c r="HN136" s="67"/>
      <c r="IO136" s="67"/>
      <c r="JI136" t="s">
        <v>355</v>
      </c>
      <c r="JJ136">
        <v>0</v>
      </c>
      <c r="JK136">
        <v>0</v>
      </c>
      <c r="JL136">
        <v>0</v>
      </c>
      <c r="JM136">
        <v>0</v>
      </c>
      <c r="JN136">
        <v>0</v>
      </c>
      <c r="JO136">
        <v>0</v>
      </c>
      <c r="JP136">
        <v>1</v>
      </c>
      <c r="JW136" t="s">
        <v>325</v>
      </c>
      <c r="JX136">
        <v>1</v>
      </c>
      <c r="JY136">
        <v>0</v>
      </c>
      <c r="JZ136">
        <v>0</v>
      </c>
      <c r="KA136">
        <v>0</v>
      </c>
      <c r="KB136" s="67"/>
      <c r="LK136" s="67"/>
      <c r="LL136" t="s">
        <v>326</v>
      </c>
      <c r="LM136">
        <v>0</v>
      </c>
      <c r="LN136">
        <v>1</v>
      </c>
      <c r="LO136">
        <v>0</v>
      </c>
      <c r="LP136">
        <v>0</v>
      </c>
      <c r="LQ136">
        <v>0</v>
      </c>
      <c r="LR136">
        <v>0</v>
      </c>
      <c r="LS136">
        <v>0</v>
      </c>
      <c r="LT136">
        <v>0</v>
      </c>
      <c r="LX136">
        <v>0</v>
      </c>
      <c r="LY136" t="s">
        <v>503</v>
      </c>
      <c r="LZ136">
        <v>1</v>
      </c>
      <c r="MA136">
        <v>0</v>
      </c>
      <c r="MB136">
        <v>0</v>
      </c>
      <c r="MC136">
        <v>0</v>
      </c>
      <c r="MD136">
        <v>0</v>
      </c>
      <c r="ME136">
        <v>0</v>
      </c>
      <c r="MF136">
        <v>0</v>
      </c>
      <c r="MG136">
        <v>0</v>
      </c>
      <c r="MH136">
        <v>0</v>
      </c>
      <c r="MI136">
        <v>0</v>
      </c>
      <c r="MJ136">
        <v>0</v>
      </c>
      <c r="MK136">
        <v>0</v>
      </c>
      <c r="ML136" t="s">
        <v>754</v>
      </c>
      <c r="MM136" t="s">
        <v>318</v>
      </c>
      <c r="MN136">
        <v>0</v>
      </c>
      <c r="MO136">
        <v>0</v>
      </c>
      <c r="MP136">
        <v>0</v>
      </c>
      <c r="MQ136">
        <v>0</v>
      </c>
      <c r="MR136">
        <v>0</v>
      </c>
      <c r="MS136">
        <v>1</v>
      </c>
      <c r="MT136">
        <v>0</v>
      </c>
      <c r="NC136" t="s">
        <v>332</v>
      </c>
      <c r="ND136">
        <v>0</v>
      </c>
      <c r="NE136">
        <v>0</v>
      </c>
      <c r="NF136">
        <v>0</v>
      </c>
      <c r="NG136">
        <v>0</v>
      </c>
      <c r="NH136">
        <v>0</v>
      </c>
      <c r="NI136">
        <v>1</v>
      </c>
      <c r="NJ136">
        <v>0</v>
      </c>
      <c r="NK136">
        <v>0</v>
      </c>
      <c r="NL136">
        <v>1</v>
      </c>
      <c r="NM136">
        <v>0</v>
      </c>
      <c r="NN136">
        <v>0</v>
      </c>
      <c r="NP136">
        <v>0</v>
      </c>
      <c r="NQ136" s="67"/>
      <c r="NR136" t="s">
        <v>310</v>
      </c>
      <c r="NS136" t="s">
        <v>3030</v>
      </c>
      <c r="NT136">
        <v>1</v>
      </c>
      <c r="NU136">
        <v>0</v>
      </c>
      <c r="NV136">
        <v>1</v>
      </c>
      <c r="NW136">
        <v>0</v>
      </c>
      <c r="NX136">
        <v>0</v>
      </c>
      <c r="NY136" t="s">
        <v>327</v>
      </c>
      <c r="NZ136" t="s">
        <v>310</v>
      </c>
      <c r="OH136" s="67"/>
      <c r="OI136" t="s">
        <v>3027</v>
      </c>
      <c r="OJ136">
        <v>0</v>
      </c>
      <c r="OK136">
        <v>1</v>
      </c>
      <c r="OL136">
        <v>0</v>
      </c>
      <c r="OM136">
        <v>0</v>
      </c>
      <c r="ON136">
        <v>0</v>
      </c>
      <c r="OO136">
        <v>0</v>
      </c>
      <c r="OP136">
        <v>1</v>
      </c>
      <c r="OQ136">
        <v>1</v>
      </c>
      <c r="OS136">
        <v>0</v>
      </c>
      <c r="OT136">
        <v>0</v>
      </c>
      <c r="OU136" t="s">
        <v>355</v>
      </c>
      <c r="PL136">
        <v>1</v>
      </c>
      <c r="PM136" t="s">
        <v>4492</v>
      </c>
      <c r="PP136">
        <v>1</v>
      </c>
    </row>
    <row r="137" spans="1:442" x14ac:dyDescent="0.25">
      <c r="A137" t="s">
        <v>312</v>
      </c>
      <c r="C137" t="s">
        <v>441</v>
      </c>
      <c r="D137" s="68" t="s">
        <v>681</v>
      </c>
      <c r="E137" t="s">
        <v>310</v>
      </c>
      <c r="F137" t="s">
        <v>517</v>
      </c>
      <c r="G137" t="s">
        <v>656</v>
      </c>
      <c r="H137" t="s">
        <v>531</v>
      </c>
      <c r="I137" t="s">
        <v>4585</v>
      </c>
      <c r="J137">
        <v>0</v>
      </c>
      <c r="K137">
        <v>0</v>
      </c>
      <c r="L137" t="s">
        <v>318</v>
      </c>
      <c r="M137">
        <v>1</v>
      </c>
      <c r="N137">
        <v>0</v>
      </c>
      <c r="O137">
        <v>0</v>
      </c>
      <c r="P137">
        <v>0</v>
      </c>
      <c r="Q137" s="67"/>
      <c r="R137" t="s">
        <v>318</v>
      </c>
      <c r="S137">
        <v>1</v>
      </c>
      <c r="T137">
        <v>0</v>
      </c>
      <c r="U137">
        <v>0</v>
      </c>
      <c r="V137">
        <v>0</v>
      </c>
      <c r="W137" t="s">
        <v>841</v>
      </c>
      <c r="X137">
        <v>1</v>
      </c>
      <c r="Y137">
        <v>1</v>
      </c>
      <c r="Z137">
        <v>1</v>
      </c>
      <c r="AA137">
        <v>0</v>
      </c>
      <c r="AB137" s="67"/>
      <c r="AL137" s="67"/>
      <c r="AV137" s="67"/>
      <c r="BT137" s="67"/>
      <c r="EI137" s="67"/>
      <c r="EP137" t="s">
        <v>4275</v>
      </c>
      <c r="EU137">
        <v>1</v>
      </c>
      <c r="FH137" s="67"/>
      <c r="GL137" s="67"/>
      <c r="HN137" s="67"/>
      <c r="IO137" s="67"/>
      <c r="JI137" t="s">
        <v>355</v>
      </c>
      <c r="JJ137">
        <v>0</v>
      </c>
      <c r="JK137">
        <v>0</v>
      </c>
      <c r="JL137">
        <v>0</v>
      </c>
      <c r="JM137">
        <v>0</v>
      </c>
      <c r="JN137">
        <v>0</v>
      </c>
      <c r="JO137">
        <v>0</v>
      </c>
      <c r="JP137">
        <v>1</v>
      </c>
      <c r="JW137" t="s">
        <v>325</v>
      </c>
      <c r="JX137">
        <v>1</v>
      </c>
      <c r="JY137">
        <v>0</v>
      </c>
      <c r="JZ137">
        <v>0</v>
      </c>
      <c r="KA137">
        <v>0</v>
      </c>
      <c r="KB137" s="67"/>
      <c r="LK137" s="67"/>
      <c r="LL137" t="s">
        <v>4383</v>
      </c>
      <c r="LM137">
        <v>0</v>
      </c>
      <c r="LN137">
        <v>0</v>
      </c>
      <c r="LO137">
        <v>0</v>
      </c>
      <c r="LP137">
        <v>0</v>
      </c>
      <c r="LQ137">
        <v>0</v>
      </c>
      <c r="LR137">
        <v>0</v>
      </c>
      <c r="LS137">
        <v>0</v>
      </c>
      <c r="LT137">
        <v>0</v>
      </c>
      <c r="LU137">
        <v>0</v>
      </c>
      <c r="LV137">
        <v>1</v>
      </c>
      <c r="LX137">
        <v>0</v>
      </c>
      <c r="ML137" t="s">
        <v>327</v>
      </c>
      <c r="MM137" t="s">
        <v>1178</v>
      </c>
      <c r="MN137">
        <v>1</v>
      </c>
      <c r="MO137">
        <v>0</v>
      </c>
      <c r="MP137">
        <v>0</v>
      </c>
      <c r="MQ137">
        <v>0</v>
      </c>
      <c r="MR137">
        <v>0</v>
      </c>
      <c r="MS137">
        <v>0</v>
      </c>
      <c r="MT137">
        <v>0</v>
      </c>
      <c r="MU137" t="s">
        <v>318</v>
      </c>
      <c r="MV137">
        <v>0</v>
      </c>
      <c r="MW137">
        <v>0</v>
      </c>
      <c r="MX137">
        <v>0</v>
      </c>
      <c r="MY137">
        <v>0</v>
      </c>
      <c r="MZ137">
        <v>0</v>
      </c>
      <c r="NA137">
        <v>1</v>
      </c>
      <c r="NB137">
        <v>0</v>
      </c>
      <c r="NC137" t="s">
        <v>2897</v>
      </c>
      <c r="ND137">
        <v>0</v>
      </c>
      <c r="NE137">
        <v>1</v>
      </c>
      <c r="NF137">
        <v>0</v>
      </c>
      <c r="NG137">
        <v>0</v>
      </c>
      <c r="NH137">
        <v>0</v>
      </c>
      <c r="NI137">
        <v>1</v>
      </c>
      <c r="NJ137">
        <v>0</v>
      </c>
      <c r="NK137">
        <v>0</v>
      </c>
      <c r="NL137">
        <v>1</v>
      </c>
      <c r="NM137">
        <v>0</v>
      </c>
      <c r="NN137">
        <v>0</v>
      </c>
      <c r="NP137">
        <v>0</v>
      </c>
      <c r="NQ137" s="67"/>
      <c r="NR137" t="s">
        <v>310</v>
      </c>
      <c r="NS137" t="s">
        <v>320</v>
      </c>
      <c r="NT137">
        <v>0</v>
      </c>
      <c r="NU137">
        <v>0</v>
      </c>
      <c r="NV137">
        <v>0</v>
      </c>
      <c r="NW137">
        <v>1</v>
      </c>
      <c r="NX137">
        <v>0</v>
      </c>
      <c r="NY137" t="s">
        <v>327</v>
      </c>
      <c r="NZ137" t="s">
        <v>327</v>
      </c>
      <c r="OA137" t="s">
        <v>598</v>
      </c>
      <c r="OB137">
        <v>0</v>
      </c>
      <c r="OC137">
        <v>0</v>
      </c>
      <c r="OD137">
        <v>1</v>
      </c>
      <c r="OF137">
        <v>0</v>
      </c>
      <c r="OG137">
        <v>0</v>
      </c>
      <c r="OH137" s="67"/>
      <c r="OI137" t="s">
        <v>4416</v>
      </c>
      <c r="OJ137">
        <v>1</v>
      </c>
      <c r="OK137">
        <v>0</v>
      </c>
      <c r="OL137">
        <v>1</v>
      </c>
      <c r="OM137">
        <v>1</v>
      </c>
      <c r="ON137">
        <v>0</v>
      </c>
      <c r="OO137">
        <v>1</v>
      </c>
      <c r="OP137">
        <v>0</v>
      </c>
      <c r="OQ137">
        <v>0</v>
      </c>
      <c r="OR137">
        <v>0</v>
      </c>
      <c r="OS137">
        <v>0</v>
      </c>
      <c r="OT137">
        <v>0</v>
      </c>
      <c r="OU137" t="s">
        <v>4435</v>
      </c>
      <c r="PB137">
        <v>1</v>
      </c>
      <c r="PM137" t="s">
        <v>4519</v>
      </c>
      <c r="PP137">
        <v>1</v>
      </c>
    </row>
    <row r="138" spans="1:442" x14ac:dyDescent="0.25">
      <c r="A138" t="s">
        <v>312</v>
      </c>
      <c r="C138" t="s">
        <v>313</v>
      </c>
      <c r="D138" s="68" t="s">
        <v>681</v>
      </c>
      <c r="E138" t="s">
        <v>310</v>
      </c>
      <c r="F138" t="s">
        <v>315</v>
      </c>
      <c r="G138" t="s">
        <v>316</v>
      </c>
      <c r="H138" t="s">
        <v>317</v>
      </c>
      <c r="I138" t="s">
        <v>4585</v>
      </c>
      <c r="J138">
        <v>0</v>
      </c>
      <c r="K138">
        <v>1</v>
      </c>
      <c r="L138" t="s">
        <v>318</v>
      </c>
      <c r="M138">
        <v>1</v>
      </c>
      <c r="N138">
        <v>0</v>
      </c>
      <c r="O138">
        <v>0</v>
      </c>
      <c r="P138">
        <v>0</v>
      </c>
      <c r="Q138" s="67"/>
      <c r="R138" t="s">
        <v>318</v>
      </c>
      <c r="S138">
        <v>1</v>
      </c>
      <c r="T138">
        <v>0</v>
      </c>
      <c r="U138">
        <v>0</v>
      </c>
      <c r="V138">
        <v>0</v>
      </c>
      <c r="W138" t="s">
        <v>402</v>
      </c>
      <c r="X138">
        <v>1</v>
      </c>
      <c r="Y138">
        <v>1</v>
      </c>
      <c r="Z138">
        <v>0</v>
      </c>
      <c r="AA138">
        <v>0</v>
      </c>
      <c r="AB138" s="67"/>
      <c r="AL138" s="67"/>
      <c r="AV138" s="67"/>
      <c r="BT138" s="67"/>
      <c r="EI138" s="67"/>
      <c r="EP138" t="s">
        <v>4254</v>
      </c>
      <c r="ER138">
        <v>1</v>
      </c>
      <c r="FH138" s="67"/>
      <c r="GL138" s="67"/>
      <c r="HN138" s="67"/>
      <c r="IO138" s="67"/>
      <c r="JI138" t="s">
        <v>355</v>
      </c>
      <c r="JJ138">
        <v>0</v>
      </c>
      <c r="JK138">
        <v>0</v>
      </c>
      <c r="JL138">
        <v>0</v>
      </c>
      <c r="JM138">
        <v>0</v>
      </c>
      <c r="JN138">
        <v>0</v>
      </c>
      <c r="JO138">
        <v>0</v>
      </c>
      <c r="JP138">
        <v>1</v>
      </c>
      <c r="JW138" t="s">
        <v>325</v>
      </c>
      <c r="JX138">
        <v>1</v>
      </c>
      <c r="JY138">
        <v>0</v>
      </c>
      <c r="JZ138">
        <v>0</v>
      </c>
      <c r="KA138">
        <v>0</v>
      </c>
      <c r="KB138" s="67"/>
      <c r="LK138" s="67"/>
      <c r="LL138" t="s">
        <v>355</v>
      </c>
      <c r="LM138">
        <v>0</v>
      </c>
      <c r="LN138">
        <v>0</v>
      </c>
      <c r="LO138">
        <v>0</v>
      </c>
      <c r="LP138">
        <v>0</v>
      </c>
      <c r="LQ138">
        <v>0</v>
      </c>
      <c r="LR138">
        <v>0</v>
      </c>
      <c r="LS138">
        <v>0</v>
      </c>
      <c r="LT138">
        <v>0</v>
      </c>
      <c r="LX138">
        <v>0</v>
      </c>
      <c r="ML138" t="s">
        <v>327</v>
      </c>
      <c r="MM138" t="s">
        <v>1178</v>
      </c>
      <c r="MN138">
        <v>1</v>
      </c>
      <c r="MO138">
        <v>0</v>
      </c>
      <c r="MP138">
        <v>0</v>
      </c>
      <c r="MQ138">
        <v>0</v>
      </c>
      <c r="MR138">
        <v>0</v>
      </c>
      <c r="MS138">
        <v>0</v>
      </c>
      <c r="MT138">
        <v>0</v>
      </c>
      <c r="MU138" t="s">
        <v>318</v>
      </c>
      <c r="MV138">
        <v>0</v>
      </c>
      <c r="MW138">
        <v>0</v>
      </c>
      <c r="MX138">
        <v>0</v>
      </c>
      <c r="MY138">
        <v>0</v>
      </c>
      <c r="MZ138">
        <v>0</v>
      </c>
      <c r="NA138">
        <v>1</v>
      </c>
      <c r="NB138">
        <v>0</v>
      </c>
      <c r="NC138" t="s">
        <v>1012</v>
      </c>
      <c r="ND138">
        <v>0</v>
      </c>
      <c r="NE138">
        <v>0</v>
      </c>
      <c r="NF138">
        <v>0</v>
      </c>
      <c r="NG138">
        <v>0</v>
      </c>
      <c r="NH138">
        <v>0</v>
      </c>
      <c r="NI138">
        <v>1</v>
      </c>
      <c r="NJ138">
        <v>0</v>
      </c>
      <c r="NK138">
        <v>0</v>
      </c>
      <c r="NL138">
        <v>1</v>
      </c>
      <c r="NM138">
        <v>0</v>
      </c>
      <c r="NN138">
        <v>0</v>
      </c>
      <c r="NP138">
        <v>0</v>
      </c>
      <c r="NQ138" s="67"/>
      <c r="NR138" t="s">
        <v>327</v>
      </c>
      <c r="NY138" t="s">
        <v>355</v>
      </c>
      <c r="NZ138" t="s">
        <v>327</v>
      </c>
      <c r="OA138" t="s">
        <v>598</v>
      </c>
      <c r="OB138">
        <v>0</v>
      </c>
      <c r="OC138">
        <v>0</v>
      </c>
      <c r="OD138">
        <v>1</v>
      </c>
      <c r="OF138">
        <v>0</v>
      </c>
      <c r="OG138">
        <v>0</v>
      </c>
      <c r="OH138" s="67"/>
      <c r="OI138" t="s">
        <v>4417</v>
      </c>
      <c r="OJ138">
        <v>1</v>
      </c>
      <c r="OK138">
        <v>1</v>
      </c>
      <c r="OL138">
        <v>1</v>
      </c>
      <c r="OM138">
        <v>0</v>
      </c>
      <c r="ON138">
        <v>0</v>
      </c>
      <c r="OO138">
        <v>1</v>
      </c>
      <c r="OP138">
        <v>1</v>
      </c>
      <c r="OQ138">
        <v>0</v>
      </c>
      <c r="OR138">
        <v>0</v>
      </c>
      <c r="OS138">
        <v>0</v>
      </c>
      <c r="OT138">
        <v>0</v>
      </c>
      <c r="OU138" t="s">
        <v>4459</v>
      </c>
      <c r="OZ138">
        <v>1</v>
      </c>
      <c r="PE138">
        <v>1</v>
      </c>
      <c r="PM138" t="s">
        <v>4492</v>
      </c>
      <c r="PP138">
        <v>1</v>
      </c>
    </row>
    <row r="139" spans="1:442" x14ac:dyDescent="0.25">
      <c r="A139" t="s">
        <v>312</v>
      </c>
      <c r="C139" t="s">
        <v>313</v>
      </c>
      <c r="D139" s="68" t="s">
        <v>681</v>
      </c>
      <c r="E139" t="s">
        <v>310</v>
      </c>
      <c r="F139" t="s">
        <v>382</v>
      </c>
      <c r="G139" t="s">
        <v>316</v>
      </c>
      <c r="H139" t="s">
        <v>531</v>
      </c>
      <c r="I139" t="s">
        <v>4586</v>
      </c>
      <c r="J139">
        <v>0</v>
      </c>
      <c r="K139">
        <v>3</v>
      </c>
      <c r="L139" t="s">
        <v>318</v>
      </c>
      <c r="M139">
        <v>1</v>
      </c>
      <c r="N139">
        <v>0</v>
      </c>
      <c r="O139">
        <v>0</v>
      </c>
      <c r="P139">
        <v>0</v>
      </c>
      <c r="Q139" s="67"/>
      <c r="R139" t="s">
        <v>318</v>
      </c>
      <c r="S139">
        <v>1</v>
      </c>
      <c r="T139">
        <v>0</v>
      </c>
      <c r="U139">
        <v>0</v>
      </c>
      <c r="V139">
        <v>0</v>
      </c>
      <c r="W139" t="s">
        <v>2240</v>
      </c>
      <c r="X139">
        <v>1</v>
      </c>
      <c r="Y139">
        <v>1</v>
      </c>
      <c r="Z139">
        <v>1</v>
      </c>
      <c r="AA139">
        <v>0</v>
      </c>
      <c r="AB139" s="67"/>
      <c r="AL139" s="67"/>
      <c r="AV139" s="67"/>
      <c r="BT139" s="67"/>
      <c r="EI139" s="67"/>
      <c r="EP139" t="s">
        <v>4287</v>
      </c>
      <c r="FH139" s="67"/>
      <c r="GL139" s="67"/>
      <c r="HN139" s="67"/>
      <c r="IO139" s="67"/>
      <c r="JI139" t="s">
        <v>1121</v>
      </c>
      <c r="JJ139">
        <v>0</v>
      </c>
      <c r="JK139">
        <v>0</v>
      </c>
      <c r="JL139">
        <v>1</v>
      </c>
      <c r="JM139">
        <v>0</v>
      </c>
      <c r="JN139">
        <v>0</v>
      </c>
      <c r="JO139">
        <v>0</v>
      </c>
      <c r="JP139">
        <v>0</v>
      </c>
      <c r="JW139" t="s">
        <v>325</v>
      </c>
      <c r="JX139">
        <v>1</v>
      </c>
      <c r="JY139">
        <v>0</v>
      </c>
      <c r="JZ139">
        <v>0</v>
      </c>
      <c r="KA139">
        <v>0</v>
      </c>
      <c r="KB139" s="67"/>
      <c r="LK139" s="67"/>
      <c r="LL139" t="s">
        <v>2883</v>
      </c>
      <c r="LM139">
        <v>0</v>
      </c>
      <c r="LN139">
        <v>0</v>
      </c>
      <c r="LO139">
        <v>0</v>
      </c>
      <c r="LP139">
        <v>0</v>
      </c>
      <c r="LQ139">
        <v>0</v>
      </c>
      <c r="LR139">
        <v>0</v>
      </c>
      <c r="LS139">
        <v>1</v>
      </c>
      <c r="LT139">
        <v>0</v>
      </c>
      <c r="LX139">
        <v>0</v>
      </c>
      <c r="ML139" t="s">
        <v>327</v>
      </c>
      <c r="MM139" t="s">
        <v>1178</v>
      </c>
      <c r="MN139">
        <v>1</v>
      </c>
      <c r="MO139">
        <v>0</v>
      </c>
      <c r="MP139">
        <v>0</v>
      </c>
      <c r="MQ139">
        <v>0</v>
      </c>
      <c r="MR139">
        <v>0</v>
      </c>
      <c r="MS139">
        <v>0</v>
      </c>
      <c r="MT139">
        <v>0</v>
      </c>
      <c r="MU139" t="s">
        <v>318</v>
      </c>
      <c r="MV139">
        <v>0</v>
      </c>
      <c r="MW139">
        <v>0</v>
      </c>
      <c r="MX139">
        <v>0</v>
      </c>
      <c r="MY139">
        <v>0</v>
      </c>
      <c r="MZ139">
        <v>0</v>
      </c>
      <c r="NA139">
        <v>1</v>
      </c>
      <c r="NB139">
        <v>0</v>
      </c>
      <c r="NC139" t="s">
        <v>3051</v>
      </c>
      <c r="ND139">
        <v>0</v>
      </c>
      <c r="NE139">
        <v>0</v>
      </c>
      <c r="NF139">
        <v>0</v>
      </c>
      <c r="NG139">
        <v>0</v>
      </c>
      <c r="NH139">
        <v>1</v>
      </c>
      <c r="NI139">
        <v>1</v>
      </c>
      <c r="NJ139">
        <v>0</v>
      </c>
      <c r="NK139">
        <v>1</v>
      </c>
      <c r="NL139">
        <v>0</v>
      </c>
      <c r="NM139">
        <v>0</v>
      </c>
      <c r="NN139">
        <v>0</v>
      </c>
      <c r="NP139">
        <v>0</v>
      </c>
      <c r="NQ139" s="67"/>
      <c r="NR139" t="s">
        <v>327</v>
      </c>
      <c r="NY139" t="s">
        <v>355</v>
      </c>
      <c r="NZ139" t="s">
        <v>327</v>
      </c>
      <c r="OA139" t="s">
        <v>598</v>
      </c>
      <c r="OB139">
        <v>0</v>
      </c>
      <c r="OC139">
        <v>0</v>
      </c>
      <c r="OD139">
        <v>1</v>
      </c>
      <c r="OF139">
        <v>0</v>
      </c>
      <c r="OG139">
        <v>0</v>
      </c>
      <c r="OH139" s="67"/>
      <c r="OI139" t="s">
        <v>2894</v>
      </c>
      <c r="OJ139">
        <v>0</v>
      </c>
      <c r="OK139">
        <v>0</v>
      </c>
      <c r="OL139">
        <v>0</v>
      </c>
      <c r="OM139">
        <v>0</v>
      </c>
      <c r="ON139">
        <v>0</v>
      </c>
      <c r="OO139">
        <v>1</v>
      </c>
      <c r="OP139">
        <v>1</v>
      </c>
      <c r="OQ139">
        <v>0</v>
      </c>
      <c r="OS139">
        <v>0</v>
      </c>
      <c r="OT139">
        <v>0</v>
      </c>
      <c r="PM139" t="s">
        <v>4515</v>
      </c>
      <c r="PY139">
        <v>1</v>
      </c>
      <c r="PZ139">
        <v>1</v>
      </c>
    </row>
    <row r="140" spans="1:442" x14ac:dyDescent="0.25">
      <c r="A140" t="s">
        <v>312</v>
      </c>
      <c r="C140" t="s">
        <v>313</v>
      </c>
      <c r="D140" s="68" t="s">
        <v>681</v>
      </c>
      <c r="E140" t="s">
        <v>310</v>
      </c>
      <c r="F140" t="s">
        <v>315</v>
      </c>
      <c r="G140" t="s">
        <v>401</v>
      </c>
      <c r="H140" t="s">
        <v>317</v>
      </c>
      <c r="I140" t="s">
        <v>4585</v>
      </c>
      <c r="J140">
        <v>0</v>
      </c>
      <c r="K140">
        <v>0</v>
      </c>
      <c r="L140" t="s">
        <v>318</v>
      </c>
      <c r="M140">
        <v>1</v>
      </c>
      <c r="N140">
        <v>0</v>
      </c>
      <c r="O140">
        <v>0</v>
      </c>
      <c r="P140">
        <v>0</v>
      </c>
      <c r="Q140" s="67"/>
      <c r="R140" t="s">
        <v>318</v>
      </c>
      <c r="S140">
        <v>1</v>
      </c>
      <c r="T140">
        <v>0</v>
      </c>
      <c r="U140">
        <v>0</v>
      </c>
      <c r="V140">
        <v>0</v>
      </c>
      <c r="W140" t="s">
        <v>841</v>
      </c>
      <c r="X140">
        <v>1</v>
      </c>
      <c r="Y140">
        <v>1</v>
      </c>
      <c r="Z140">
        <v>1</v>
      </c>
      <c r="AA140">
        <v>0</v>
      </c>
      <c r="AB140" s="67"/>
      <c r="AL140" s="67"/>
      <c r="AV140" s="67"/>
      <c r="BT140" s="67"/>
      <c r="EI140" s="67"/>
      <c r="EP140" t="s">
        <v>4254</v>
      </c>
      <c r="ER140">
        <v>1</v>
      </c>
      <c r="FH140" s="67"/>
      <c r="GL140" s="67"/>
      <c r="HN140" s="67"/>
      <c r="IO140" s="67"/>
      <c r="JI140" t="s">
        <v>1008</v>
      </c>
      <c r="JJ140">
        <v>0</v>
      </c>
      <c r="JK140">
        <v>0</v>
      </c>
      <c r="JL140">
        <v>0</v>
      </c>
      <c r="JM140">
        <v>1</v>
      </c>
      <c r="JN140">
        <v>0</v>
      </c>
      <c r="JO140">
        <v>0</v>
      </c>
      <c r="JP140">
        <v>0</v>
      </c>
      <c r="JW140" t="s">
        <v>325</v>
      </c>
      <c r="JX140">
        <v>1</v>
      </c>
      <c r="JY140">
        <v>0</v>
      </c>
      <c r="JZ140">
        <v>0</v>
      </c>
      <c r="KA140">
        <v>0</v>
      </c>
      <c r="KB140" s="67"/>
      <c r="LK140" s="67"/>
      <c r="LL140" t="s">
        <v>753</v>
      </c>
      <c r="LM140">
        <v>1</v>
      </c>
      <c r="LN140">
        <v>0</v>
      </c>
      <c r="LO140">
        <v>0</v>
      </c>
      <c r="LP140">
        <v>0</v>
      </c>
      <c r="LQ140">
        <v>0</v>
      </c>
      <c r="LR140">
        <v>0</v>
      </c>
      <c r="LS140">
        <v>0</v>
      </c>
      <c r="LT140">
        <v>0</v>
      </c>
      <c r="LX140">
        <v>0</v>
      </c>
      <c r="ML140" t="s">
        <v>327</v>
      </c>
      <c r="MM140" t="s">
        <v>1178</v>
      </c>
      <c r="MN140">
        <v>1</v>
      </c>
      <c r="MO140">
        <v>0</v>
      </c>
      <c r="MP140">
        <v>0</v>
      </c>
      <c r="MQ140">
        <v>0</v>
      </c>
      <c r="MR140">
        <v>0</v>
      </c>
      <c r="MS140">
        <v>0</v>
      </c>
      <c r="MT140">
        <v>0</v>
      </c>
      <c r="MU140" t="s">
        <v>318</v>
      </c>
      <c r="MV140">
        <v>0</v>
      </c>
      <c r="MW140">
        <v>0</v>
      </c>
      <c r="MX140">
        <v>0</v>
      </c>
      <c r="MY140">
        <v>0</v>
      </c>
      <c r="MZ140">
        <v>0</v>
      </c>
      <c r="NA140">
        <v>1</v>
      </c>
      <c r="NB140">
        <v>0</v>
      </c>
      <c r="NC140" t="s">
        <v>1012</v>
      </c>
      <c r="ND140">
        <v>0</v>
      </c>
      <c r="NE140">
        <v>0</v>
      </c>
      <c r="NF140">
        <v>0</v>
      </c>
      <c r="NG140">
        <v>0</v>
      </c>
      <c r="NH140">
        <v>0</v>
      </c>
      <c r="NI140">
        <v>1</v>
      </c>
      <c r="NJ140">
        <v>0</v>
      </c>
      <c r="NK140">
        <v>0</v>
      </c>
      <c r="NL140">
        <v>1</v>
      </c>
      <c r="NM140">
        <v>0</v>
      </c>
      <c r="NN140">
        <v>0</v>
      </c>
      <c r="NP140">
        <v>0</v>
      </c>
      <c r="NQ140" s="67"/>
      <c r="NR140" t="s">
        <v>327</v>
      </c>
      <c r="NY140" t="s">
        <v>327</v>
      </c>
      <c r="NZ140" t="s">
        <v>327</v>
      </c>
      <c r="OA140" t="s">
        <v>598</v>
      </c>
      <c r="OB140">
        <v>0</v>
      </c>
      <c r="OC140">
        <v>0</v>
      </c>
      <c r="OD140">
        <v>1</v>
      </c>
      <c r="OF140">
        <v>0</v>
      </c>
      <c r="OG140">
        <v>0</v>
      </c>
      <c r="OH140" s="67"/>
      <c r="OI140" t="s">
        <v>3055</v>
      </c>
      <c r="OJ140">
        <v>1</v>
      </c>
      <c r="OK140">
        <v>1</v>
      </c>
      <c r="OL140">
        <v>1</v>
      </c>
      <c r="OM140">
        <v>0</v>
      </c>
      <c r="ON140">
        <v>0</v>
      </c>
      <c r="OO140">
        <v>0</v>
      </c>
      <c r="OP140">
        <v>1</v>
      </c>
      <c r="OQ140">
        <v>0</v>
      </c>
      <c r="OS140">
        <v>0</v>
      </c>
      <c r="OT140">
        <v>0</v>
      </c>
      <c r="OU140" t="s">
        <v>355</v>
      </c>
      <c r="PL140">
        <v>1</v>
      </c>
      <c r="PM140" t="s">
        <v>4492</v>
      </c>
      <c r="PP140">
        <v>1</v>
      </c>
    </row>
    <row r="141" spans="1:442" x14ac:dyDescent="0.25">
      <c r="A141" t="s">
        <v>1980</v>
      </c>
      <c r="C141" t="s">
        <v>441</v>
      </c>
      <c r="D141" s="69" t="s">
        <v>314</v>
      </c>
      <c r="E141" t="s">
        <v>310</v>
      </c>
      <c r="F141" t="s">
        <v>315</v>
      </c>
      <c r="G141" t="s">
        <v>316</v>
      </c>
      <c r="H141" t="s">
        <v>617</v>
      </c>
      <c r="I141" t="s">
        <v>4586</v>
      </c>
      <c r="J141">
        <v>1</v>
      </c>
      <c r="K141">
        <v>4</v>
      </c>
      <c r="L141" t="s">
        <v>497</v>
      </c>
      <c r="M141">
        <v>0</v>
      </c>
      <c r="N141">
        <v>1</v>
      </c>
      <c r="O141">
        <v>0</v>
      </c>
      <c r="P141">
        <v>0</v>
      </c>
      <c r="Q141" s="67"/>
      <c r="R141" t="s">
        <v>402</v>
      </c>
      <c r="S141">
        <v>0</v>
      </c>
      <c r="T141">
        <v>1</v>
      </c>
      <c r="U141">
        <v>1</v>
      </c>
      <c r="V141">
        <v>0</v>
      </c>
      <c r="AB141" s="67"/>
      <c r="AC141" t="s">
        <v>339</v>
      </c>
      <c r="AD141">
        <v>1</v>
      </c>
      <c r="AE141">
        <v>0</v>
      </c>
      <c r="AF141">
        <v>0</v>
      </c>
      <c r="AG141">
        <v>0</v>
      </c>
      <c r="AH141">
        <v>0</v>
      </c>
      <c r="AI141">
        <v>0</v>
      </c>
      <c r="AJ141" t="s">
        <v>421</v>
      </c>
      <c r="AK141" t="s">
        <v>310</v>
      </c>
      <c r="AL141" s="67"/>
      <c r="AM141" t="s">
        <v>339</v>
      </c>
      <c r="AN141">
        <v>1</v>
      </c>
      <c r="AO141">
        <v>0</v>
      </c>
      <c r="AP141">
        <v>0</v>
      </c>
      <c r="AQ141">
        <v>0</v>
      </c>
      <c r="AR141">
        <v>0</v>
      </c>
      <c r="AS141">
        <v>0</v>
      </c>
      <c r="AT141" t="s">
        <v>421</v>
      </c>
      <c r="AU141" t="s">
        <v>327</v>
      </c>
      <c r="AV141" s="67"/>
      <c r="BT141" s="67"/>
      <c r="BU141" t="s">
        <v>557</v>
      </c>
      <c r="BV141">
        <v>0</v>
      </c>
      <c r="BW141">
        <v>1</v>
      </c>
      <c r="BX141">
        <v>0</v>
      </c>
      <c r="BY141">
        <v>0</v>
      </c>
      <c r="BZ141">
        <v>0</v>
      </c>
      <c r="CA141">
        <v>0</v>
      </c>
      <c r="CB141">
        <v>0</v>
      </c>
      <c r="CC141">
        <v>0</v>
      </c>
      <c r="CD141">
        <v>0</v>
      </c>
      <c r="CE141">
        <v>0</v>
      </c>
      <c r="CF141">
        <v>0</v>
      </c>
      <c r="CG141">
        <v>0</v>
      </c>
      <c r="CH141">
        <v>0</v>
      </c>
      <c r="CI141">
        <v>0</v>
      </c>
      <c r="CJ141">
        <v>0</v>
      </c>
      <c r="CK141" t="s">
        <v>318</v>
      </c>
      <c r="CL141">
        <v>1</v>
      </c>
      <c r="CM141">
        <v>0</v>
      </c>
      <c r="CN141">
        <v>0</v>
      </c>
      <c r="CO141">
        <v>0</v>
      </c>
      <c r="CP141">
        <v>0</v>
      </c>
      <c r="CQ141" t="s">
        <v>994</v>
      </c>
      <c r="CR141">
        <v>0</v>
      </c>
      <c r="CS141">
        <v>0</v>
      </c>
      <c r="CT141">
        <v>1</v>
      </c>
      <c r="CU141">
        <v>0</v>
      </c>
      <c r="CV141">
        <v>0</v>
      </c>
      <c r="CW141">
        <v>0</v>
      </c>
      <c r="CX141">
        <v>0</v>
      </c>
      <c r="CY141">
        <v>0</v>
      </c>
      <c r="CZ141">
        <v>0</v>
      </c>
      <c r="DA141">
        <v>0</v>
      </c>
      <c r="DB141">
        <v>0</v>
      </c>
      <c r="DC141">
        <v>0</v>
      </c>
      <c r="DD141">
        <v>0</v>
      </c>
      <c r="DE141">
        <v>0</v>
      </c>
      <c r="DF141">
        <v>0</v>
      </c>
      <c r="DG141" t="s">
        <v>499</v>
      </c>
      <c r="DH141">
        <v>0</v>
      </c>
      <c r="DI141">
        <v>0</v>
      </c>
      <c r="DJ141">
        <v>1</v>
      </c>
      <c r="DK141">
        <v>0</v>
      </c>
      <c r="DL141">
        <v>0</v>
      </c>
      <c r="EI141" s="67"/>
      <c r="EJ141" t="s">
        <v>404</v>
      </c>
      <c r="EK141" t="s">
        <v>345</v>
      </c>
      <c r="EL141" t="s">
        <v>404</v>
      </c>
      <c r="EM141" t="s">
        <v>345</v>
      </c>
      <c r="EP141" t="s">
        <v>4288</v>
      </c>
      <c r="EX141">
        <v>1</v>
      </c>
      <c r="FH141" s="67"/>
      <c r="FI141" t="s">
        <v>347</v>
      </c>
      <c r="FJ141">
        <v>1</v>
      </c>
      <c r="FK141">
        <v>0</v>
      </c>
      <c r="FL141">
        <v>0</v>
      </c>
      <c r="FM141">
        <v>0</v>
      </c>
      <c r="FN141">
        <v>0</v>
      </c>
      <c r="FO141">
        <v>0</v>
      </c>
      <c r="FP141">
        <v>0</v>
      </c>
      <c r="FQ141">
        <v>0</v>
      </c>
      <c r="FR141">
        <v>0</v>
      </c>
      <c r="FS141" t="s">
        <v>355</v>
      </c>
      <c r="FT141">
        <v>0</v>
      </c>
      <c r="FU141">
        <v>0</v>
      </c>
      <c r="FV141">
        <v>0</v>
      </c>
      <c r="FW141">
        <v>0</v>
      </c>
      <c r="FX141">
        <v>0</v>
      </c>
      <c r="FY141">
        <v>0</v>
      </c>
      <c r="FZ141">
        <v>0</v>
      </c>
      <c r="GA141">
        <v>0</v>
      </c>
      <c r="GB141">
        <v>0</v>
      </c>
      <c r="GC141">
        <v>0</v>
      </c>
      <c r="GD141">
        <v>0</v>
      </c>
      <c r="GE141">
        <v>0</v>
      </c>
      <c r="GF141">
        <v>0</v>
      </c>
      <c r="GG141">
        <v>0</v>
      </c>
      <c r="GH141">
        <v>1</v>
      </c>
      <c r="GI141" t="s">
        <v>389</v>
      </c>
      <c r="GJ141" t="s">
        <v>351</v>
      </c>
      <c r="GK141" t="s">
        <v>352</v>
      </c>
      <c r="GL141" s="67"/>
      <c r="GM141" t="s">
        <v>448</v>
      </c>
      <c r="GN141">
        <v>0</v>
      </c>
      <c r="GO141">
        <v>1</v>
      </c>
      <c r="GP141">
        <v>0</v>
      </c>
      <c r="GQ141">
        <v>0</v>
      </c>
      <c r="GR141">
        <v>0</v>
      </c>
      <c r="GS141">
        <v>0</v>
      </c>
      <c r="GT141">
        <v>0</v>
      </c>
      <c r="GU141">
        <v>0</v>
      </c>
      <c r="GV141" t="s">
        <v>4234</v>
      </c>
      <c r="GW141">
        <v>1</v>
      </c>
      <c r="GX141">
        <v>1</v>
      </c>
      <c r="GY141">
        <v>1</v>
      </c>
      <c r="GZ141">
        <v>1</v>
      </c>
      <c r="HA141">
        <v>0</v>
      </c>
      <c r="HB141">
        <v>1</v>
      </c>
      <c r="HC141">
        <v>0</v>
      </c>
      <c r="HD141">
        <v>0</v>
      </c>
      <c r="HE141">
        <v>0</v>
      </c>
      <c r="HF141">
        <v>0</v>
      </c>
      <c r="HG141">
        <v>0</v>
      </c>
      <c r="HH141">
        <v>0</v>
      </c>
      <c r="HI141">
        <v>1</v>
      </c>
      <c r="HJ141">
        <v>0</v>
      </c>
      <c r="HK141" t="s">
        <v>389</v>
      </c>
      <c r="HL141" t="s">
        <v>447</v>
      </c>
      <c r="HM141" t="s">
        <v>408</v>
      </c>
      <c r="HN141" s="67"/>
      <c r="IO141" s="67"/>
      <c r="IP141" t="s">
        <v>2271</v>
      </c>
      <c r="IQ141">
        <v>1</v>
      </c>
      <c r="IU141" t="s">
        <v>4356</v>
      </c>
      <c r="IW141">
        <v>1</v>
      </c>
      <c r="JB141" t="s">
        <v>2271</v>
      </c>
      <c r="JC141">
        <v>1</v>
      </c>
      <c r="JI141" t="s">
        <v>509</v>
      </c>
      <c r="JJ141">
        <v>0</v>
      </c>
      <c r="JK141">
        <v>1</v>
      </c>
      <c r="JL141">
        <v>0</v>
      </c>
      <c r="JM141">
        <v>0</v>
      </c>
      <c r="JN141">
        <v>0</v>
      </c>
      <c r="JO141">
        <v>0</v>
      </c>
      <c r="JP141">
        <v>0</v>
      </c>
      <c r="JQ141" t="s">
        <v>370</v>
      </c>
      <c r="JR141">
        <v>1</v>
      </c>
      <c r="JS141">
        <v>0</v>
      </c>
      <c r="JU141">
        <v>0</v>
      </c>
      <c r="JV141">
        <v>0</v>
      </c>
      <c r="JW141" t="s">
        <v>356</v>
      </c>
      <c r="JX141">
        <v>1</v>
      </c>
      <c r="JY141">
        <v>1</v>
      </c>
      <c r="JZ141">
        <v>0</v>
      </c>
      <c r="KA141">
        <v>0</v>
      </c>
      <c r="KB141" s="67"/>
      <c r="KC141" t="s">
        <v>326</v>
      </c>
      <c r="KD141">
        <v>0</v>
      </c>
      <c r="KE141">
        <v>0</v>
      </c>
      <c r="KF141">
        <v>0</v>
      </c>
      <c r="KG141">
        <v>1</v>
      </c>
      <c r="KH141">
        <v>0</v>
      </c>
      <c r="KI141">
        <v>0</v>
      </c>
      <c r="KJ141">
        <v>0</v>
      </c>
      <c r="KK141">
        <v>0</v>
      </c>
      <c r="KL141">
        <v>0</v>
      </c>
      <c r="KM141">
        <v>0</v>
      </c>
      <c r="KN141" t="s">
        <v>327</v>
      </c>
      <c r="KY141" t="s">
        <v>310</v>
      </c>
      <c r="KZ141" t="s">
        <v>355</v>
      </c>
      <c r="LA141">
        <v>0</v>
      </c>
      <c r="LB141">
        <v>0</v>
      </c>
      <c r="LC141">
        <v>0</v>
      </c>
      <c r="LD141">
        <v>0</v>
      </c>
      <c r="LE141">
        <v>0</v>
      </c>
      <c r="LF141">
        <v>0</v>
      </c>
      <c r="LI141">
        <v>0</v>
      </c>
      <c r="LJ141">
        <v>1</v>
      </c>
      <c r="LK141" s="67"/>
      <c r="NC141" t="s">
        <v>489</v>
      </c>
      <c r="ND141">
        <v>0</v>
      </c>
      <c r="NE141">
        <v>0</v>
      </c>
      <c r="NF141">
        <v>0</v>
      </c>
      <c r="NG141">
        <v>0</v>
      </c>
      <c r="NH141">
        <v>0</v>
      </c>
      <c r="NI141">
        <v>1</v>
      </c>
      <c r="NJ141">
        <v>0</v>
      </c>
      <c r="NK141">
        <v>0</v>
      </c>
      <c r="NL141">
        <v>0</v>
      </c>
      <c r="NM141">
        <v>0</v>
      </c>
      <c r="NN141">
        <v>0</v>
      </c>
      <c r="NP141">
        <v>0</v>
      </c>
      <c r="NQ141" s="67"/>
      <c r="NR141" t="s">
        <v>327</v>
      </c>
      <c r="NY141" t="s">
        <v>327</v>
      </c>
      <c r="NZ141" t="s">
        <v>327</v>
      </c>
      <c r="OA141" t="s">
        <v>355</v>
      </c>
      <c r="OB141">
        <v>0</v>
      </c>
      <c r="OC141">
        <v>0</v>
      </c>
      <c r="OD141">
        <v>0</v>
      </c>
      <c r="OF141">
        <v>0</v>
      </c>
      <c r="OG141">
        <v>1</v>
      </c>
      <c r="OH141" s="67"/>
      <c r="OI141" t="s">
        <v>471</v>
      </c>
      <c r="OJ141">
        <v>1</v>
      </c>
      <c r="OK141">
        <v>0</v>
      </c>
      <c r="OL141">
        <v>1</v>
      </c>
      <c r="OM141">
        <v>0</v>
      </c>
      <c r="ON141">
        <v>0</v>
      </c>
      <c r="OO141">
        <v>0</v>
      </c>
      <c r="OP141">
        <v>0</v>
      </c>
      <c r="OQ141">
        <v>0</v>
      </c>
      <c r="OS141">
        <v>0</v>
      </c>
      <c r="OT141">
        <v>0</v>
      </c>
      <c r="OU141" t="s">
        <v>355</v>
      </c>
      <c r="PL141">
        <v>1</v>
      </c>
      <c r="PM141" t="s">
        <v>4536</v>
      </c>
      <c r="PP141">
        <v>1</v>
      </c>
      <c r="PR141">
        <v>1</v>
      </c>
    </row>
    <row r="142" spans="1:442" x14ac:dyDescent="0.25">
      <c r="A142" t="s">
        <v>1980</v>
      </c>
      <c r="C142" t="s">
        <v>441</v>
      </c>
      <c r="D142" s="69" t="s">
        <v>314</v>
      </c>
      <c r="E142" t="s">
        <v>310</v>
      </c>
      <c r="F142" t="s">
        <v>382</v>
      </c>
      <c r="G142" t="s">
        <v>316</v>
      </c>
      <c r="H142" t="s">
        <v>317</v>
      </c>
      <c r="I142" t="s">
        <v>4585</v>
      </c>
      <c r="J142">
        <v>0</v>
      </c>
      <c r="K142">
        <v>2</v>
      </c>
      <c r="L142" t="s">
        <v>318</v>
      </c>
      <c r="M142">
        <v>1</v>
      </c>
      <c r="N142">
        <v>0</v>
      </c>
      <c r="O142">
        <v>0</v>
      </c>
      <c r="P142">
        <v>0</v>
      </c>
      <c r="Q142" s="67"/>
      <c r="R142" t="s">
        <v>402</v>
      </c>
      <c r="S142">
        <v>0</v>
      </c>
      <c r="T142">
        <v>1</v>
      </c>
      <c r="U142">
        <v>1</v>
      </c>
      <c r="V142">
        <v>0</v>
      </c>
      <c r="AB142" s="67"/>
      <c r="AC142" t="s">
        <v>339</v>
      </c>
      <c r="AD142">
        <v>1</v>
      </c>
      <c r="AE142">
        <v>0</v>
      </c>
      <c r="AF142">
        <v>0</v>
      </c>
      <c r="AG142">
        <v>0</v>
      </c>
      <c r="AH142">
        <v>0</v>
      </c>
      <c r="AI142">
        <v>0</v>
      </c>
      <c r="AJ142" t="s">
        <v>480</v>
      </c>
      <c r="AK142" t="s">
        <v>327</v>
      </c>
      <c r="AL142" s="67"/>
      <c r="AM142" t="s">
        <v>339</v>
      </c>
      <c r="AN142">
        <v>1</v>
      </c>
      <c r="AO142">
        <v>0</v>
      </c>
      <c r="AP142">
        <v>0</v>
      </c>
      <c r="AQ142">
        <v>0</v>
      </c>
      <c r="AR142">
        <v>0</v>
      </c>
      <c r="AS142">
        <v>0</v>
      </c>
      <c r="AT142" t="s">
        <v>421</v>
      </c>
      <c r="AU142" t="s">
        <v>327</v>
      </c>
      <c r="AV142" s="67"/>
      <c r="BT142" s="67"/>
      <c r="BU142" t="s">
        <v>519</v>
      </c>
      <c r="BV142">
        <v>1</v>
      </c>
      <c r="BW142">
        <v>1</v>
      </c>
      <c r="BX142">
        <v>0</v>
      </c>
      <c r="BY142">
        <v>0</v>
      </c>
      <c r="BZ142">
        <v>0</v>
      </c>
      <c r="CA142">
        <v>0</v>
      </c>
      <c r="CB142">
        <v>0</v>
      </c>
      <c r="CC142">
        <v>0</v>
      </c>
      <c r="CD142">
        <v>0</v>
      </c>
      <c r="CE142">
        <v>0</v>
      </c>
      <c r="CF142">
        <v>0</v>
      </c>
      <c r="CG142">
        <v>0</v>
      </c>
      <c r="CH142">
        <v>0</v>
      </c>
      <c r="CI142">
        <v>0</v>
      </c>
      <c r="CJ142">
        <v>0</v>
      </c>
      <c r="CK142" t="s">
        <v>318</v>
      </c>
      <c r="CL142">
        <v>1</v>
      </c>
      <c r="CM142">
        <v>0</v>
      </c>
      <c r="CN142">
        <v>0</v>
      </c>
      <c r="CO142">
        <v>0</v>
      </c>
      <c r="CP142">
        <v>0</v>
      </c>
      <c r="CQ142" t="s">
        <v>520</v>
      </c>
      <c r="CR142">
        <v>0</v>
      </c>
      <c r="CS142">
        <v>0</v>
      </c>
      <c r="CT142">
        <v>0</v>
      </c>
      <c r="CU142">
        <v>0</v>
      </c>
      <c r="CV142">
        <v>0</v>
      </c>
      <c r="CW142">
        <v>1</v>
      </c>
      <c r="CX142">
        <v>0</v>
      </c>
      <c r="CY142">
        <v>0</v>
      </c>
      <c r="CZ142">
        <v>0</v>
      </c>
      <c r="DA142">
        <v>0</v>
      </c>
      <c r="DB142">
        <v>0</v>
      </c>
      <c r="DC142">
        <v>0</v>
      </c>
      <c r="DD142">
        <v>0</v>
      </c>
      <c r="DE142">
        <v>0</v>
      </c>
      <c r="DF142">
        <v>0</v>
      </c>
      <c r="DG142" t="s">
        <v>318</v>
      </c>
      <c r="DH142">
        <v>1</v>
      </c>
      <c r="DI142">
        <v>0</v>
      </c>
      <c r="DJ142">
        <v>0</v>
      </c>
      <c r="DK142">
        <v>0</v>
      </c>
      <c r="DL142">
        <v>0</v>
      </c>
      <c r="EI142" s="67"/>
      <c r="EJ142" t="s">
        <v>404</v>
      </c>
      <c r="EK142" t="s">
        <v>385</v>
      </c>
      <c r="EL142" t="s">
        <v>404</v>
      </c>
      <c r="EM142" t="s">
        <v>345</v>
      </c>
      <c r="EP142" t="s">
        <v>4265</v>
      </c>
      <c r="EW142">
        <v>1</v>
      </c>
      <c r="FH142" s="67"/>
      <c r="FI142" t="s">
        <v>347</v>
      </c>
      <c r="FJ142">
        <v>1</v>
      </c>
      <c r="FK142">
        <v>0</v>
      </c>
      <c r="FL142">
        <v>0</v>
      </c>
      <c r="FM142">
        <v>0</v>
      </c>
      <c r="FN142">
        <v>0</v>
      </c>
      <c r="FO142">
        <v>0</v>
      </c>
      <c r="FP142">
        <v>0</v>
      </c>
      <c r="FQ142">
        <v>0</v>
      </c>
      <c r="FR142">
        <v>0</v>
      </c>
      <c r="FS142" t="s">
        <v>355</v>
      </c>
      <c r="FT142">
        <v>0</v>
      </c>
      <c r="FU142">
        <v>0</v>
      </c>
      <c r="FV142">
        <v>0</v>
      </c>
      <c r="FW142">
        <v>0</v>
      </c>
      <c r="FX142">
        <v>0</v>
      </c>
      <c r="FY142">
        <v>0</v>
      </c>
      <c r="FZ142">
        <v>0</v>
      </c>
      <c r="GA142">
        <v>0</v>
      </c>
      <c r="GB142">
        <v>0</v>
      </c>
      <c r="GC142">
        <v>0</v>
      </c>
      <c r="GD142">
        <v>0</v>
      </c>
      <c r="GE142">
        <v>0</v>
      </c>
      <c r="GF142">
        <v>0</v>
      </c>
      <c r="GG142">
        <v>0</v>
      </c>
      <c r="GH142">
        <v>1</v>
      </c>
      <c r="GI142" t="s">
        <v>355</v>
      </c>
      <c r="GJ142" t="s">
        <v>447</v>
      </c>
      <c r="GK142" t="s">
        <v>352</v>
      </c>
      <c r="GL142" s="67"/>
      <c r="GM142" t="s">
        <v>448</v>
      </c>
      <c r="GN142">
        <v>0</v>
      </c>
      <c r="GO142">
        <v>1</v>
      </c>
      <c r="GP142">
        <v>0</v>
      </c>
      <c r="GQ142">
        <v>0</v>
      </c>
      <c r="GR142">
        <v>0</v>
      </c>
      <c r="GS142">
        <v>0</v>
      </c>
      <c r="GT142">
        <v>0</v>
      </c>
      <c r="GU142">
        <v>0</v>
      </c>
      <c r="GV142" t="s">
        <v>4235</v>
      </c>
      <c r="GW142">
        <v>1</v>
      </c>
      <c r="GX142">
        <v>1</v>
      </c>
      <c r="GY142">
        <v>1</v>
      </c>
      <c r="GZ142">
        <v>1</v>
      </c>
      <c r="HA142">
        <v>1</v>
      </c>
      <c r="HB142">
        <v>1</v>
      </c>
      <c r="HC142">
        <v>0</v>
      </c>
      <c r="HD142">
        <v>0</v>
      </c>
      <c r="HE142">
        <v>1</v>
      </c>
      <c r="HF142">
        <v>0</v>
      </c>
      <c r="HG142">
        <v>0</v>
      </c>
      <c r="HH142">
        <v>0</v>
      </c>
      <c r="HJ142">
        <v>0</v>
      </c>
      <c r="HK142" t="s">
        <v>411</v>
      </c>
      <c r="HL142" t="s">
        <v>447</v>
      </c>
      <c r="HM142" t="s">
        <v>408</v>
      </c>
      <c r="HN142" s="67"/>
      <c r="IO142" s="67"/>
      <c r="IP142" t="s">
        <v>2271</v>
      </c>
      <c r="IQ142">
        <v>1</v>
      </c>
      <c r="IU142" t="s">
        <v>4356</v>
      </c>
      <c r="IW142">
        <v>1</v>
      </c>
      <c r="JB142" t="s">
        <v>2271</v>
      </c>
      <c r="JC142">
        <v>1</v>
      </c>
      <c r="JI142" t="s">
        <v>509</v>
      </c>
      <c r="JJ142">
        <v>0</v>
      </c>
      <c r="JK142">
        <v>1</v>
      </c>
      <c r="JL142">
        <v>0</v>
      </c>
      <c r="JM142">
        <v>0</v>
      </c>
      <c r="JN142">
        <v>0</v>
      </c>
      <c r="JO142">
        <v>0</v>
      </c>
      <c r="JP142">
        <v>0</v>
      </c>
      <c r="JQ142" t="s">
        <v>355</v>
      </c>
      <c r="JR142">
        <v>0</v>
      </c>
      <c r="JS142">
        <v>0</v>
      </c>
      <c r="JU142">
        <v>0</v>
      </c>
      <c r="JV142">
        <v>1</v>
      </c>
      <c r="JW142" t="s">
        <v>470</v>
      </c>
      <c r="JX142">
        <v>1</v>
      </c>
      <c r="JY142">
        <v>1</v>
      </c>
      <c r="JZ142">
        <v>0</v>
      </c>
      <c r="KA142">
        <v>0</v>
      </c>
      <c r="KB142" s="67"/>
      <c r="KC142" t="s">
        <v>357</v>
      </c>
      <c r="KD142">
        <v>0</v>
      </c>
      <c r="KE142">
        <v>0</v>
      </c>
      <c r="KF142">
        <v>1</v>
      </c>
      <c r="KG142">
        <v>1</v>
      </c>
      <c r="KH142">
        <v>0</v>
      </c>
      <c r="KI142">
        <v>0</v>
      </c>
      <c r="KJ142">
        <v>0</v>
      </c>
      <c r="KK142">
        <v>0</v>
      </c>
      <c r="KL142">
        <v>0</v>
      </c>
      <c r="KM142">
        <v>0</v>
      </c>
      <c r="KN142" t="s">
        <v>327</v>
      </c>
      <c r="KY142" t="s">
        <v>310</v>
      </c>
      <c r="KZ142" t="s">
        <v>4374</v>
      </c>
      <c r="LA142">
        <v>0</v>
      </c>
      <c r="LB142">
        <v>0</v>
      </c>
      <c r="LC142">
        <v>0</v>
      </c>
      <c r="LD142">
        <v>0</v>
      </c>
      <c r="LE142">
        <v>0</v>
      </c>
      <c r="LF142">
        <v>0</v>
      </c>
      <c r="LG142">
        <v>1</v>
      </c>
      <c r="LI142">
        <v>0</v>
      </c>
      <c r="LJ142">
        <v>0</v>
      </c>
      <c r="LK142" s="67"/>
      <c r="NC142" t="s">
        <v>3074</v>
      </c>
      <c r="ND142">
        <v>0</v>
      </c>
      <c r="NE142">
        <v>1</v>
      </c>
      <c r="NF142">
        <v>1</v>
      </c>
      <c r="NG142">
        <v>1</v>
      </c>
      <c r="NH142">
        <v>0</v>
      </c>
      <c r="NI142">
        <v>1</v>
      </c>
      <c r="NJ142">
        <v>0</v>
      </c>
      <c r="NK142">
        <v>0</v>
      </c>
      <c r="NL142">
        <v>0</v>
      </c>
      <c r="NM142">
        <v>0</v>
      </c>
      <c r="NN142">
        <v>0</v>
      </c>
      <c r="NP142">
        <v>0</v>
      </c>
      <c r="NQ142" s="67"/>
      <c r="NR142" t="s">
        <v>327</v>
      </c>
      <c r="NY142" t="s">
        <v>355</v>
      </c>
      <c r="NZ142" t="s">
        <v>327</v>
      </c>
      <c r="OA142" t="s">
        <v>355</v>
      </c>
      <c r="OB142">
        <v>0</v>
      </c>
      <c r="OC142">
        <v>0</v>
      </c>
      <c r="OD142">
        <v>0</v>
      </c>
      <c r="OF142">
        <v>0</v>
      </c>
      <c r="OG142">
        <v>1</v>
      </c>
      <c r="OH142" s="67"/>
      <c r="OI142" t="s">
        <v>3022</v>
      </c>
      <c r="OJ142">
        <v>1</v>
      </c>
      <c r="OK142">
        <v>1</v>
      </c>
      <c r="OL142">
        <v>1</v>
      </c>
      <c r="OM142">
        <v>1</v>
      </c>
      <c r="ON142">
        <v>0</v>
      </c>
      <c r="OO142">
        <v>0</v>
      </c>
      <c r="OP142">
        <v>0</v>
      </c>
      <c r="OQ142">
        <v>0</v>
      </c>
      <c r="OS142">
        <v>0</v>
      </c>
      <c r="OT142">
        <v>0</v>
      </c>
      <c r="OU142" t="s">
        <v>4459</v>
      </c>
      <c r="OZ142">
        <v>1</v>
      </c>
      <c r="PE142">
        <v>1</v>
      </c>
      <c r="PM142" t="s">
        <v>4096</v>
      </c>
      <c r="PQ142">
        <v>1</v>
      </c>
    </row>
    <row r="143" spans="1:442" x14ac:dyDescent="0.25">
      <c r="A143" t="s">
        <v>493</v>
      </c>
      <c r="C143" t="s">
        <v>313</v>
      </c>
      <c r="D143" s="69" t="s">
        <v>314</v>
      </c>
      <c r="E143" t="s">
        <v>310</v>
      </c>
      <c r="F143" t="s">
        <v>315</v>
      </c>
      <c r="G143" t="s">
        <v>316</v>
      </c>
      <c r="H143" t="s">
        <v>317</v>
      </c>
      <c r="I143" t="s">
        <v>4586</v>
      </c>
      <c r="J143">
        <v>1</v>
      </c>
      <c r="K143">
        <v>4</v>
      </c>
      <c r="L143" t="s">
        <v>497</v>
      </c>
      <c r="M143">
        <v>0</v>
      </c>
      <c r="N143">
        <v>1</v>
      </c>
      <c r="O143">
        <v>0</v>
      </c>
      <c r="P143">
        <v>0</v>
      </c>
      <c r="Q143" s="67"/>
      <c r="R143" t="s">
        <v>402</v>
      </c>
      <c r="S143">
        <v>0</v>
      </c>
      <c r="T143">
        <v>1</v>
      </c>
      <c r="U143">
        <v>1</v>
      </c>
      <c r="V143">
        <v>0</v>
      </c>
      <c r="AB143" s="67"/>
      <c r="AC143" t="s">
        <v>339</v>
      </c>
      <c r="AD143">
        <v>1</v>
      </c>
      <c r="AE143">
        <v>0</v>
      </c>
      <c r="AF143">
        <v>0</v>
      </c>
      <c r="AG143">
        <v>0</v>
      </c>
      <c r="AH143">
        <v>0</v>
      </c>
      <c r="AI143">
        <v>0</v>
      </c>
      <c r="AJ143" t="s">
        <v>480</v>
      </c>
      <c r="AK143" t="s">
        <v>310</v>
      </c>
      <c r="AL143" s="67"/>
      <c r="AM143" t="s">
        <v>339</v>
      </c>
      <c r="AN143">
        <v>1</v>
      </c>
      <c r="AO143">
        <v>0</v>
      </c>
      <c r="AP143">
        <v>0</v>
      </c>
      <c r="AQ143">
        <v>0</v>
      </c>
      <c r="AR143">
        <v>0</v>
      </c>
      <c r="AS143">
        <v>0</v>
      </c>
      <c r="AT143" t="s">
        <v>421</v>
      </c>
      <c r="AU143" t="s">
        <v>327</v>
      </c>
      <c r="AV143" s="67"/>
      <c r="BT143" s="67"/>
      <c r="BU143" t="s">
        <v>557</v>
      </c>
      <c r="BV143">
        <v>0</v>
      </c>
      <c r="BW143">
        <v>1</v>
      </c>
      <c r="BX143">
        <v>0</v>
      </c>
      <c r="BY143">
        <v>0</v>
      </c>
      <c r="BZ143">
        <v>0</v>
      </c>
      <c r="CA143">
        <v>0</v>
      </c>
      <c r="CB143">
        <v>0</v>
      </c>
      <c r="CC143">
        <v>0</v>
      </c>
      <c r="CD143">
        <v>0</v>
      </c>
      <c r="CE143">
        <v>0</v>
      </c>
      <c r="CF143">
        <v>0</v>
      </c>
      <c r="CG143">
        <v>0</v>
      </c>
      <c r="CH143">
        <v>0</v>
      </c>
      <c r="CI143">
        <v>0</v>
      </c>
      <c r="CJ143">
        <v>0</v>
      </c>
      <c r="CK143" t="s">
        <v>318</v>
      </c>
      <c r="CL143">
        <v>1</v>
      </c>
      <c r="CM143">
        <v>0</v>
      </c>
      <c r="CN143">
        <v>0</v>
      </c>
      <c r="CO143">
        <v>0</v>
      </c>
      <c r="CP143">
        <v>0</v>
      </c>
      <c r="CQ143" t="s">
        <v>994</v>
      </c>
      <c r="CR143">
        <v>0</v>
      </c>
      <c r="CS143">
        <v>0</v>
      </c>
      <c r="CT143">
        <v>1</v>
      </c>
      <c r="CU143">
        <v>0</v>
      </c>
      <c r="CV143">
        <v>0</v>
      </c>
      <c r="CW143">
        <v>0</v>
      </c>
      <c r="CX143">
        <v>0</v>
      </c>
      <c r="CY143">
        <v>0</v>
      </c>
      <c r="CZ143">
        <v>0</v>
      </c>
      <c r="DA143">
        <v>0</v>
      </c>
      <c r="DB143">
        <v>0</v>
      </c>
      <c r="DC143">
        <v>0</v>
      </c>
      <c r="DD143">
        <v>0</v>
      </c>
      <c r="DE143">
        <v>0</v>
      </c>
      <c r="DF143">
        <v>0</v>
      </c>
      <c r="DG143" t="s">
        <v>499</v>
      </c>
      <c r="DH143">
        <v>0</v>
      </c>
      <c r="DI143">
        <v>0</v>
      </c>
      <c r="DJ143">
        <v>1</v>
      </c>
      <c r="DK143">
        <v>0</v>
      </c>
      <c r="DL143">
        <v>0</v>
      </c>
      <c r="EI143" s="67"/>
      <c r="EJ143" t="s">
        <v>404</v>
      </c>
      <c r="EK143" t="s">
        <v>385</v>
      </c>
      <c r="EL143" t="s">
        <v>404</v>
      </c>
      <c r="EM143" t="s">
        <v>385</v>
      </c>
      <c r="EP143" t="s">
        <v>355</v>
      </c>
      <c r="FG143">
        <v>1</v>
      </c>
      <c r="FH143" s="67"/>
      <c r="FI143" t="s">
        <v>347</v>
      </c>
      <c r="FJ143">
        <v>1</v>
      </c>
      <c r="FK143">
        <v>0</v>
      </c>
      <c r="FL143">
        <v>0</v>
      </c>
      <c r="FM143">
        <v>0</v>
      </c>
      <c r="FN143">
        <v>0</v>
      </c>
      <c r="FO143">
        <v>0</v>
      </c>
      <c r="FP143">
        <v>0</v>
      </c>
      <c r="FQ143">
        <v>0</v>
      </c>
      <c r="FR143">
        <v>0</v>
      </c>
      <c r="FS143" t="s">
        <v>407</v>
      </c>
      <c r="FT143">
        <v>1</v>
      </c>
      <c r="FU143">
        <v>1</v>
      </c>
      <c r="FV143">
        <v>1</v>
      </c>
      <c r="FW143">
        <v>1</v>
      </c>
      <c r="FX143">
        <v>0</v>
      </c>
      <c r="FY143">
        <v>1</v>
      </c>
      <c r="FZ143">
        <v>0</v>
      </c>
      <c r="GA143">
        <v>0</v>
      </c>
      <c r="GB143">
        <v>0</v>
      </c>
      <c r="GC143">
        <v>0</v>
      </c>
      <c r="GD143">
        <v>0</v>
      </c>
      <c r="GE143">
        <v>0</v>
      </c>
      <c r="GF143">
        <v>0</v>
      </c>
      <c r="GG143">
        <v>0</v>
      </c>
      <c r="GH143">
        <v>0</v>
      </c>
      <c r="GI143" t="s">
        <v>389</v>
      </c>
      <c r="GJ143" t="s">
        <v>351</v>
      </c>
      <c r="GK143" t="s">
        <v>352</v>
      </c>
      <c r="GL143" s="67"/>
      <c r="GM143" t="s">
        <v>448</v>
      </c>
      <c r="GN143">
        <v>0</v>
      </c>
      <c r="GO143">
        <v>1</v>
      </c>
      <c r="GP143">
        <v>0</v>
      </c>
      <c r="GQ143">
        <v>0</v>
      </c>
      <c r="GR143">
        <v>0</v>
      </c>
      <c r="GS143">
        <v>0</v>
      </c>
      <c r="GT143">
        <v>0</v>
      </c>
      <c r="GU143">
        <v>0</v>
      </c>
      <c r="GV143" t="s">
        <v>4235</v>
      </c>
      <c r="GW143">
        <v>1</v>
      </c>
      <c r="GX143">
        <v>1</v>
      </c>
      <c r="GY143">
        <v>0</v>
      </c>
      <c r="GZ143">
        <v>1</v>
      </c>
      <c r="HA143">
        <v>0</v>
      </c>
      <c r="HB143">
        <v>1</v>
      </c>
      <c r="HC143">
        <v>0</v>
      </c>
      <c r="HD143">
        <v>0</v>
      </c>
      <c r="HE143">
        <v>0</v>
      </c>
      <c r="HF143">
        <v>0</v>
      </c>
      <c r="HG143">
        <v>0</v>
      </c>
      <c r="HH143">
        <v>1</v>
      </c>
      <c r="HI143">
        <v>1</v>
      </c>
      <c r="HJ143">
        <v>0</v>
      </c>
      <c r="HK143" t="s">
        <v>389</v>
      </c>
      <c r="HL143" t="s">
        <v>351</v>
      </c>
      <c r="HM143" t="s">
        <v>408</v>
      </c>
      <c r="HN143" s="67"/>
      <c r="IO143" s="67"/>
      <c r="IP143" t="s">
        <v>4355</v>
      </c>
      <c r="IR143">
        <v>1</v>
      </c>
      <c r="IS143">
        <v>1</v>
      </c>
      <c r="IU143" t="s">
        <v>4357</v>
      </c>
      <c r="IW143">
        <v>1</v>
      </c>
      <c r="IY143">
        <v>1</v>
      </c>
      <c r="JB143" t="s">
        <v>355</v>
      </c>
      <c r="JH143">
        <v>1</v>
      </c>
      <c r="JI143" t="s">
        <v>433</v>
      </c>
      <c r="JJ143">
        <v>1</v>
      </c>
      <c r="JK143">
        <v>0</v>
      </c>
      <c r="JL143">
        <v>0</v>
      </c>
      <c r="JM143">
        <v>0</v>
      </c>
      <c r="JN143">
        <v>0</v>
      </c>
      <c r="JO143">
        <v>0</v>
      </c>
      <c r="JP143">
        <v>0</v>
      </c>
      <c r="JQ143" t="s">
        <v>355</v>
      </c>
      <c r="JR143">
        <v>0</v>
      </c>
      <c r="JS143">
        <v>0</v>
      </c>
      <c r="JU143">
        <v>0</v>
      </c>
      <c r="JV143">
        <v>1</v>
      </c>
      <c r="JW143" t="s">
        <v>356</v>
      </c>
      <c r="JX143">
        <v>1</v>
      </c>
      <c r="JY143">
        <v>1</v>
      </c>
      <c r="JZ143">
        <v>0</v>
      </c>
      <c r="KA143">
        <v>0</v>
      </c>
      <c r="KB143" s="67"/>
      <c r="KC143" t="s">
        <v>357</v>
      </c>
      <c r="KD143">
        <v>0</v>
      </c>
      <c r="KE143">
        <v>0</v>
      </c>
      <c r="KF143">
        <v>1</v>
      </c>
      <c r="KG143">
        <v>1</v>
      </c>
      <c r="KH143">
        <v>0</v>
      </c>
      <c r="KI143">
        <v>0</v>
      </c>
      <c r="KJ143">
        <v>0</v>
      </c>
      <c r="KK143">
        <v>0</v>
      </c>
      <c r="KL143">
        <v>0</v>
      </c>
      <c r="KM143">
        <v>0</v>
      </c>
      <c r="KN143" t="s">
        <v>327</v>
      </c>
      <c r="KY143" t="s">
        <v>310</v>
      </c>
      <c r="KZ143" t="s">
        <v>358</v>
      </c>
      <c r="LA143">
        <v>1</v>
      </c>
      <c r="LB143">
        <v>0</v>
      </c>
      <c r="LC143">
        <v>0</v>
      </c>
      <c r="LD143">
        <v>0</v>
      </c>
      <c r="LE143">
        <v>0</v>
      </c>
      <c r="LF143">
        <v>0</v>
      </c>
      <c r="LI143">
        <v>0</v>
      </c>
      <c r="LJ143">
        <v>0</v>
      </c>
      <c r="LK143" s="67"/>
      <c r="NC143" t="s">
        <v>2251</v>
      </c>
      <c r="ND143">
        <v>0</v>
      </c>
      <c r="NE143">
        <v>0</v>
      </c>
      <c r="NF143">
        <v>0</v>
      </c>
      <c r="NG143">
        <v>1</v>
      </c>
      <c r="NH143">
        <v>0</v>
      </c>
      <c r="NI143">
        <v>0</v>
      </c>
      <c r="NJ143">
        <v>0</v>
      </c>
      <c r="NK143">
        <v>0</v>
      </c>
      <c r="NL143">
        <v>0</v>
      </c>
      <c r="NM143">
        <v>0</v>
      </c>
      <c r="NN143">
        <v>0</v>
      </c>
      <c r="NP143">
        <v>0</v>
      </c>
      <c r="NQ143" s="67"/>
      <c r="NR143" t="s">
        <v>327</v>
      </c>
      <c r="NY143" t="s">
        <v>355</v>
      </c>
      <c r="NZ143" t="s">
        <v>327</v>
      </c>
      <c r="OA143" t="s">
        <v>355</v>
      </c>
      <c r="OB143">
        <v>0</v>
      </c>
      <c r="OC143">
        <v>0</v>
      </c>
      <c r="OD143">
        <v>0</v>
      </c>
      <c r="OF143">
        <v>0</v>
      </c>
      <c r="OG143">
        <v>1</v>
      </c>
      <c r="OH143" s="67"/>
      <c r="OI143" t="s">
        <v>3082</v>
      </c>
      <c r="OJ143">
        <v>1</v>
      </c>
      <c r="OK143">
        <v>1</v>
      </c>
      <c r="OL143">
        <v>1</v>
      </c>
      <c r="OM143">
        <v>0</v>
      </c>
      <c r="ON143">
        <v>0</v>
      </c>
      <c r="OO143">
        <v>0</v>
      </c>
      <c r="OP143">
        <v>0</v>
      </c>
      <c r="OQ143">
        <v>0</v>
      </c>
      <c r="OS143">
        <v>0</v>
      </c>
      <c r="OT143">
        <v>0</v>
      </c>
      <c r="OU143" t="s">
        <v>4424</v>
      </c>
      <c r="OX143">
        <v>1</v>
      </c>
      <c r="PM143" t="s">
        <v>4537</v>
      </c>
    </row>
    <row r="144" spans="1:442" x14ac:dyDescent="0.25">
      <c r="A144" t="s">
        <v>1980</v>
      </c>
      <c r="C144" t="s">
        <v>313</v>
      </c>
      <c r="D144" s="69" t="s">
        <v>314</v>
      </c>
      <c r="E144" t="s">
        <v>310</v>
      </c>
      <c r="F144" t="s">
        <v>315</v>
      </c>
      <c r="G144" t="s">
        <v>316</v>
      </c>
      <c r="H144" t="s">
        <v>317</v>
      </c>
      <c r="I144" t="s">
        <v>4585</v>
      </c>
      <c r="J144">
        <v>0</v>
      </c>
      <c r="K144">
        <v>1</v>
      </c>
      <c r="L144" t="s">
        <v>318</v>
      </c>
      <c r="M144">
        <v>1</v>
      </c>
      <c r="N144">
        <v>0</v>
      </c>
      <c r="O144">
        <v>0</v>
      </c>
      <c r="P144">
        <v>0</v>
      </c>
      <c r="Q144" s="67"/>
      <c r="R144" t="s">
        <v>319</v>
      </c>
      <c r="S144">
        <v>0</v>
      </c>
      <c r="T144">
        <v>1</v>
      </c>
      <c r="U144">
        <v>0</v>
      </c>
      <c r="V144">
        <v>0</v>
      </c>
      <c r="AB144" s="67"/>
      <c r="AC144" t="s">
        <v>339</v>
      </c>
      <c r="AD144">
        <v>1</v>
      </c>
      <c r="AE144">
        <v>0</v>
      </c>
      <c r="AF144">
        <v>0</v>
      </c>
      <c r="AG144">
        <v>0</v>
      </c>
      <c r="AH144">
        <v>0</v>
      </c>
      <c r="AI144">
        <v>0</v>
      </c>
      <c r="AJ144" t="s">
        <v>480</v>
      </c>
      <c r="AK144" t="s">
        <v>327</v>
      </c>
      <c r="AL144" s="67"/>
      <c r="AV144" s="67"/>
      <c r="BT144" s="67"/>
      <c r="BU144" t="s">
        <v>519</v>
      </c>
      <c r="BV144">
        <v>1</v>
      </c>
      <c r="BW144">
        <v>1</v>
      </c>
      <c r="BX144">
        <v>0</v>
      </c>
      <c r="BY144">
        <v>0</v>
      </c>
      <c r="BZ144">
        <v>0</v>
      </c>
      <c r="CA144">
        <v>0</v>
      </c>
      <c r="CB144">
        <v>0</v>
      </c>
      <c r="CC144">
        <v>0</v>
      </c>
      <c r="CD144">
        <v>0</v>
      </c>
      <c r="CE144">
        <v>0</v>
      </c>
      <c r="CF144">
        <v>0</v>
      </c>
      <c r="CG144">
        <v>0</v>
      </c>
      <c r="CH144">
        <v>0</v>
      </c>
      <c r="CI144">
        <v>0</v>
      </c>
      <c r="CJ144">
        <v>0</v>
      </c>
      <c r="CK144" t="s">
        <v>318</v>
      </c>
      <c r="CL144">
        <v>1</v>
      </c>
      <c r="CM144">
        <v>0</v>
      </c>
      <c r="CN144">
        <v>0</v>
      </c>
      <c r="CO144">
        <v>0</v>
      </c>
      <c r="CP144">
        <v>0</v>
      </c>
      <c r="EI144" s="67"/>
      <c r="EJ144" t="s">
        <v>404</v>
      </c>
      <c r="EK144" t="s">
        <v>345</v>
      </c>
      <c r="EP144" t="s">
        <v>4288</v>
      </c>
      <c r="EX144">
        <v>1</v>
      </c>
      <c r="FH144" s="67"/>
      <c r="FI144" t="s">
        <v>4209</v>
      </c>
      <c r="FJ144">
        <v>0</v>
      </c>
      <c r="FK144">
        <v>0</v>
      </c>
      <c r="FL144">
        <v>0</v>
      </c>
      <c r="FM144">
        <v>0</v>
      </c>
      <c r="FN144">
        <v>0</v>
      </c>
      <c r="FO144">
        <v>0</v>
      </c>
      <c r="FP144">
        <v>1</v>
      </c>
      <c r="FQ144">
        <v>0</v>
      </c>
      <c r="FR144">
        <v>0</v>
      </c>
      <c r="FS144" t="s">
        <v>4224</v>
      </c>
      <c r="FT144">
        <v>0</v>
      </c>
      <c r="FU144">
        <v>0</v>
      </c>
      <c r="FV144">
        <v>0</v>
      </c>
      <c r="FW144">
        <v>0</v>
      </c>
      <c r="FX144">
        <v>0</v>
      </c>
      <c r="FY144">
        <v>0</v>
      </c>
      <c r="FZ144">
        <v>0</v>
      </c>
      <c r="GA144">
        <v>0</v>
      </c>
      <c r="GB144">
        <v>0</v>
      </c>
      <c r="GC144">
        <v>0</v>
      </c>
      <c r="GD144">
        <v>0</v>
      </c>
      <c r="GE144">
        <v>0</v>
      </c>
      <c r="GF144">
        <v>1</v>
      </c>
      <c r="GG144">
        <v>0</v>
      </c>
      <c r="GH144">
        <v>0</v>
      </c>
      <c r="GI144" t="s">
        <v>355</v>
      </c>
      <c r="GJ144" t="s">
        <v>351</v>
      </c>
      <c r="GK144" t="s">
        <v>352</v>
      </c>
      <c r="GL144" s="67"/>
      <c r="GV144" t="s">
        <v>4237</v>
      </c>
      <c r="HN144" s="67"/>
      <c r="IO144" s="67"/>
      <c r="IP144" t="s">
        <v>2271</v>
      </c>
      <c r="IQ144">
        <v>1</v>
      </c>
      <c r="IU144" t="s">
        <v>355</v>
      </c>
      <c r="JA144">
        <v>1</v>
      </c>
      <c r="JB144" t="s">
        <v>355</v>
      </c>
      <c r="JH144">
        <v>1</v>
      </c>
      <c r="JI144" t="s">
        <v>320</v>
      </c>
      <c r="JJ144">
        <v>0</v>
      </c>
      <c r="JK144">
        <v>0</v>
      </c>
      <c r="JL144">
        <v>0</v>
      </c>
      <c r="JM144">
        <v>0</v>
      </c>
      <c r="JN144">
        <v>0</v>
      </c>
      <c r="JO144">
        <v>1</v>
      </c>
      <c r="JP144">
        <v>0</v>
      </c>
      <c r="JQ144" t="s">
        <v>355</v>
      </c>
      <c r="JR144">
        <v>0</v>
      </c>
      <c r="JS144">
        <v>0</v>
      </c>
      <c r="JU144">
        <v>0</v>
      </c>
      <c r="JV144">
        <v>1</v>
      </c>
      <c r="JW144" t="s">
        <v>2242</v>
      </c>
      <c r="JX144">
        <v>0</v>
      </c>
      <c r="JY144">
        <v>1</v>
      </c>
      <c r="JZ144">
        <v>1</v>
      </c>
      <c r="KA144">
        <v>0</v>
      </c>
      <c r="KB144" s="67"/>
      <c r="KC144" t="s">
        <v>357</v>
      </c>
      <c r="KD144">
        <v>0</v>
      </c>
      <c r="KE144">
        <v>0</v>
      </c>
      <c r="KF144">
        <v>1</v>
      </c>
      <c r="KG144">
        <v>1</v>
      </c>
      <c r="KH144">
        <v>0</v>
      </c>
      <c r="KI144">
        <v>0</v>
      </c>
      <c r="KJ144">
        <v>0</v>
      </c>
      <c r="KK144">
        <v>0</v>
      </c>
      <c r="KL144">
        <v>0</v>
      </c>
      <c r="KM144">
        <v>0</v>
      </c>
      <c r="KN144" t="s">
        <v>327</v>
      </c>
      <c r="KY144" t="s">
        <v>310</v>
      </c>
      <c r="KZ144" t="s">
        <v>358</v>
      </c>
      <c r="LA144">
        <v>1</v>
      </c>
      <c r="LB144">
        <v>0</v>
      </c>
      <c r="LC144">
        <v>0</v>
      </c>
      <c r="LD144">
        <v>0</v>
      </c>
      <c r="LE144">
        <v>0</v>
      </c>
      <c r="LF144">
        <v>0</v>
      </c>
      <c r="LI144">
        <v>0</v>
      </c>
      <c r="LJ144">
        <v>0</v>
      </c>
      <c r="LK144" s="67"/>
      <c r="NC144" t="s">
        <v>355</v>
      </c>
      <c r="ND144">
        <v>0</v>
      </c>
      <c r="NE144">
        <v>0</v>
      </c>
      <c r="NF144">
        <v>0</v>
      </c>
      <c r="NG144">
        <v>0</v>
      </c>
      <c r="NH144">
        <v>0</v>
      </c>
      <c r="NI144">
        <v>0</v>
      </c>
      <c r="NJ144">
        <v>0</v>
      </c>
      <c r="NK144">
        <v>0</v>
      </c>
      <c r="NL144">
        <v>0</v>
      </c>
      <c r="NM144">
        <v>0</v>
      </c>
      <c r="NN144">
        <v>0</v>
      </c>
      <c r="NP144">
        <v>0</v>
      </c>
      <c r="NQ144" s="67"/>
      <c r="NR144" t="s">
        <v>327</v>
      </c>
      <c r="NY144" t="s">
        <v>355</v>
      </c>
      <c r="NZ144" t="s">
        <v>327</v>
      </c>
      <c r="OA144" t="s">
        <v>355</v>
      </c>
      <c r="OB144">
        <v>0</v>
      </c>
      <c r="OC144">
        <v>0</v>
      </c>
      <c r="OD144">
        <v>0</v>
      </c>
      <c r="OF144">
        <v>0</v>
      </c>
      <c r="OG144">
        <v>1</v>
      </c>
      <c r="OH144" s="67"/>
      <c r="OI144" t="s">
        <v>3091</v>
      </c>
      <c r="OJ144">
        <v>1</v>
      </c>
      <c r="OK144">
        <v>1</v>
      </c>
      <c r="OL144">
        <v>1</v>
      </c>
      <c r="OM144">
        <v>0</v>
      </c>
      <c r="ON144">
        <v>0</v>
      </c>
      <c r="OO144">
        <v>0</v>
      </c>
      <c r="OP144">
        <v>1</v>
      </c>
      <c r="OQ144">
        <v>0</v>
      </c>
      <c r="OS144">
        <v>0</v>
      </c>
      <c r="OT144">
        <v>0</v>
      </c>
      <c r="OU144" t="s">
        <v>4459</v>
      </c>
      <c r="OZ144">
        <v>1</v>
      </c>
      <c r="PE144">
        <v>1</v>
      </c>
      <c r="PM144" t="s">
        <v>392</v>
      </c>
      <c r="PN144">
        <v>1</v>
      </c>
    </row>
    <row r="145" spans="1:446" x14ac:dyDescent="0.25">
      <c r="A145" t="s">
        <v>1980</v>
      </c>
      <c r="C145" t="s">
        <v>441</v>
      </c>
      <c r="D145" s="68" t="s">
        <v>681</v>
      </c>
      <c r="E145" t="s">
        <v>310</v>
      </c>
      <c r="F145" t="s">
        <v>382</v>
      </c>
      <c r="G145" t="s">
        <v>316</v>
      </c>
      <c r="H145" t="s">
        <v>617</v>
      </c>
      <c r="I145" t="s">
        <v>4585</v>
      </c>
      <c r="J145">
        <v>0</v>
      </c>
      <c r="K145">
        <v>1</v>
      </c>
      <c r="L145" t="s">
        <v>318</v>
      </c>
      <c r="M145">
        <v>1</v>
      </c>
      <c r="N145">
        <v>0</v>
      </c>
      <c r="O145">
        <v>0</v>
      </c>
      <c r="P145">
        <v>0</v>
      </c>
      <c r="Q145" s="67"/>
      <c r="R145" t="s">
        <v>318</v>
      </c>
      <c r="S145">
        <v>1</v>
      </c>
      <c r="T145">
        <v>0</v>
      </c>
      <c r="U145">
        <v>0</v>
      </c>
      <c r="V145">
        <v>0</v>
      </c>
      <c r="W145" t="s">
        <v>495</v>
      </c>
      <c r="X145">
        <v>1</v>
      </c>
      <c r="Y145">
        <v>1</v>
      </c>
      <c r="Z145">
        <v>0</v>
      </c>
      <c r="AA145">
        <v>0</v>
      </c>
      <c r="AB145" s="67"/>
      <c r="AL145" s="67"/>
      <c r="AV145" s="67"/>
      <c r="BT145" s="67"/>
      <c r="EI145" s="67"/>
      <c r="EP145" t="s">
        <v>355</v>
      </c>
      <c r="FG145">
        <v>1</v>
      </c>
      <c r="FH145" s="67"/>
      <c r="GL145" s="67"/>
      <c r="HN145" s="67"/>
      <c r="IO145" s="67"/>
      <c r="JI145" t="s">
        <v>355</v>
      </c>
      <c r="JJ145">
        <v>0</v>
      </c>
      <c r="JK145">
        <v>0</v>
      </c>
      <c r="JL145">
        <v>0</v>
      </c>
      <c r="JM145">
        <v>0</v>
      </c>
      <c r="JN145">
        <v>0</v>
      </c>
      <c r="JO145">
        <v>0</v>
      </c>
      <c r="JP145">
        <v>1</v>
      </c>
      <c r="JW145" t="s">
        <v>1208</v>
      </c>
      <c r="JX145">
        <v>0</v>
      </c>
      <c r="JY145">
        <v>0</v>
      </c>
      <c r="JZ145">
        <v>0</v>
      </c>
      <c r="KA145">
        <v>1</v>
      </c>
      <c r="KB145" s="67"/>
      <c r="LK145" s="67"/>
      <c r="LL145" t="s">
        <v>2745</v>
      </c>
      <c r="LM145">
        <v>1</v>
      </c>
      <c r="LN145">
        <v>1</v>
      </c>
      <c r="LO145">
        <v>0</v>
      </c>
      <c r="LP145">
        <v>0</v>
      </c>
      <c r="LQ145">
        <v>0</v>
      </c>
      <c r="LR145">
        <v>0</v>
      </c>
      <c r="LS145">
        <v>0</v>
      </c>
      <c r="LT145">
        <v>0</v>
      </c>
      <c r="LX145">
        <v>0</v>
      </c>
      <c r="LY145" t="s">
        <v>503</v>
      </c>
      <c r="LZ145">
        <v>1</v>
      </c>
      <c r="MA145">
        <v>0</v>
      </c>
      <c r="MB145">
        <v>0</v>
      </c>
      <c r="MC145">
        <v>0</v>
      </c>
      <c r="MD145">
        <v>0</v>
      </c>
      <c r="ME145">
        <v>0</v>
      </c>
      <c r="MF145">
        <v>0</v>
      </c>
      <c r="MG145">
        <v>0</v>
      </c>
      <c r="MH145">
        <v>0</v>
      </c>
      <c r="MI145">
        <v>0</v>
      </c>
      <c r="MJ145">
        <v>0</v>
      </c>
      <c r="MK145">
        <v>0</v>
      </c>
      <c r="ML145" t="s">
        <v>844</v>
      </c>
      <c r="MM145" t="s">
        <v>318</v>
      </c>
      <c r="MN145">
        <v>0</v>
      </c>
      <c r="MO145">
        <v>0</v>
      </c>
      <c r="MP145">
        <v>0</v>
      </c>
      <c r="MQ145">
        <v>0</v>
      </c>
      <c r="MR145">
        <v>0</v>
      </c>
      <c r="MS145">
        <v>1</v>
      </c>
      <c r="MT145">
        <v>0</v>
      </c>
      <c r="NC145" t="s">
        <v>3096</v>
      </c>
      <c r="ND145">
        <v>0</v>
      </c>
      <c r="NE145">
        <v>1</v>
      </c>
      <c r="NF145">
        <v>0</v>
      </c>
      <c r="NG145">
        <v>0</v>
      </c>
      <c r="NH145">
        <v>0</v>
      </c>
      <c r="NI145">
        <v>1</v>
      </c>
      <c r="NJ145">
        <v>1</v>
      </c>
      <c r="NK145">
        <v>0</v>
      </c>
      <c r="NL145">
        <v>0</v>
      </c>
      <c r="NM145">
        <v>0</v>
      </c>
      <c r="NN145">
        <v>1</v>
      </c>
      <c r="NP145">
        <v>0</v>
      </c>
      <c r="NQ145" s="67"/>
      <c r="NR145" t="s">
        <v>310</v>
      </c>
      <c r="NS145" t="s">
        <v>2257</v>
      </c>
      <c r="NT145">
        <v>1</v>
      </c>
      <c r="NU145">
        <v>0</v>
      </c>
      <c r="NV145">
        <v>1</v>
      </c>
      <c r="NW145">
        <v>0</v>
      </c>
      <c r="NX145">
        <v>0</v>
      </c>
      <c r="NY145" t="s">
        <v>355</v>
      </c>
      <c r="NZ145" t="s">
        <v>327</v>
      </c>
      <c r="OA145" t="s">
        <v>355</v>
      </c>
      <c r="OB145">
        <v>0</v>
      </c>
      <c r="OC145">
        <v>0</v>
      </c>
      <c r="OD145">
        <v>0</v>
      </c>
      <c r="OF145">
        <v>0</v>
      </c>
      <c r="OG145">
        <v>1</v>
      </c>
      <c r="OH145" s="67"/>
      <c r="OI145" t="s">
        <v>2386</v>
      </c>
      <c r="OJ145">
        <v>0</v>
      </c>
      <c r="OK145">
        <v>0</v>
      </c>
      <c r="OL145">
        <v>0</v>
      </c>
      <c r="OM145">
        <v>0</v>
      </c>
      <c r="ON145">
        <v>0</v>
      </c>
      <c r="OO145">
        <v>0</v>
      </c>
      <c r="OP145">
        <v>0</v>
      </c>
      <c r="OQ145">
        <v>1</v>
      </c>
      <c r="OS145">
        <v>0</v>
      </c>
      <c r="OT145">
        <v>0</v>
      </c>
      <c r="OU145" t="s">
        <v>4446</v>
      </c>
      <c r="PC145">
        <v>1</v>
      </c>
      <c r="PM145" t="s">
        <v>4513</v>
      </c>
      <c r="PZ145">
        <v>1</v>
      </c>
    </row>
    <row r="146" spans="1:446" x14ac:dyDescent="0.25">
      <c r="A146" t="s">
        <v>1980</v>
      </c>
      <c r="C146" t="s">
        <v>313</v>
      </c>
      <c r="D146" s="68" t="s">
        <v>681</v>
      </c>
      <c r="E146" t="s">
        <v>310</v>
      </c>
      <c r="F146" t="s">
        <v>382</v>
      </c>
      <c r="G146" t="s">
        <v>401</v>
      </c>
      <c r="H146" t="s">
        <v>617</v>
      </c>
      <c r="I146" t="s">
        <v>4586</v>
      </c>
      <c r="J146">
        <v>1</v>
      </c>
      <c r="K146">
        <v>3</v>
      </c>
      <c r="L146" t="s">
        <v>497</v>
      </c>
      <c r="M146">
        <v>0</v>
      </c>
      <c r="N146">
        <v>1</v>
      </c>
      <c r="O146">
        <v>0</v>
      </c>
      <c r="P146">
        <v>0</v>
      </c>
      <c r="Q146" s="67"/>
      <c r="R146" t="s">
        <v>318</v>
      </c>
      <c r="S146">
        <v>1</v>
      </c>
      <c r="T146">
        <v>0</v>
      </c>
      <c r="U146">
        <v>0</v>
      </c>
      <c r="V146">
        <v>0</v>
      </c>
      <c r="W146" t="s">
        <v>402</v>
      </c>
      <c r="X146">
        <v>1</v>
      </c>
      <c r="Y146">
        <v>1</v>
      </c>
      <c r="Z146">
        <v>0</v>
      </c>
      <c r="AA146">
        <v>0</v>
      </c>
      <c r="AB146" s="67"/>
      <c r="AL146" s="67"/>
      <c r="AV146" s="67"/>
      <c r="BT146" s="67"/>
      <c r="EI146" s="67"/>
      <c r="EP146" t="s">
        <v>355</v>
      </c>
      <c r="FG146">
        <v>1</v>
      </c>
      <c r="FH146" s="67"/>
      <c r="GL146" s="67"/>
      <c r="HN146" s="67"/>
      <c r="IO146" s="67"/>
      <c r="JI146" t="s">
        <v>2273</v>
      </c>
      <c r="JJ146">
        <v>0</v>
      </c>
      <c r="JK146">
        <v>0</v>
      </c>
      <c r="JL146">
        <v>0</v>
      </c>
      <c r="JM146">
        <v>0</v>
      </c>
      <c r="JN146">
        <v>1</v>
      </c>
      <c r="JO146">
        <v>1</v>
      </c>
      <c r="JP146">
        <v>0</v>
      </c>
      <c r="JW146" t="s">
        <v>2258</v>
      </c>
      <c r="JX146">
        <v>1</v>
      </c>
      <c r="JY146">
        <v>0</v>
      </c>
      <c r="JZ146">
        <v>0</v>
      </c>
      <c r="KA146">
        <v>1</v>
      </c>
      <c r="KB146" s="67"/>
      <c r="LK146" s="67"/>
      <c r="LL146" t="s">
        <v>326</v>
      </c>
      <c r="LM146">
        <v>0</v>
      </c>
      <c r="LN146">
        <v>1</v>
      </c>
      <c r="LO146">
        <v>0</v>
      </c>
      <c r="LP146">
        <v>0</v>
      </c>
      <c r="LQ146">
        <v>0</v>
      </c>
      <c r="LR146">
        <v>0</v>
      </c>
      <c r="LS146">
        <v>0</v>
      </c>
      <c r="LT146">
        <v>0</v>
      </c>
      <c r="LX146">
        <v>0</v>
      </c>
      <c r="LY146" t="s">
        <v>503</v>
      </c>
      <c r="LZ146">
        <v>1</v>
      </c>
      <c r="MA146">
        <v>0</v>
      </c>
      <c r="MB146">
        <v>0</v>
      </c>
      <c r="MC146">
        <v>0</v>
      </c>
      <c r="MD146">
        <v>0</v>
      </c>
      <c r="ME146">
        <v>0</v>
      </c>
      <c r="MF146">
        <v>0</v>
      </c>
      <c r="MG146">
        <v>0</v>
      </c>
      <c r="MH146">
        <v>0</v>
      </c>
      <c r="MI146">
        <v>0</v>
      </c>
      <c r="MJ146">
        <v>0</v>
      </c>
      <c r="MK146">
        <v>0</v>
      </c>
      <c r="ML146" t="s">
        <v>754</v>
      </c>
      <c r="MM146" t="s">
        <v>318</v>
      </c>
      <c r="MN146">
        <v>0</v>
      </c>
      <c r="MO146">
        <v>0</v>
      </c>
      <c r="MP146">
        <v>0</v>
      </c>
      <c r="MQ146">
        <v>0</v>
      </c>
      <c r="MR146">
        <v>0</v>
      </c>
      <c r="MS146">
        <v>1</v>
      </c>
      <c r="MT146">
        <v>0</v>
      </c>
      <c r="NC146" t="s">
        <v>4555</v>
      </c>
      <c r="ND146">
        <v>0</v>
      </c>
      <c r="NE146">
        <v>0</v>
      </c>
      <c r="NF146">
        <v>0</v>
      </c>
      <c r="NG146">
        <v>0</v>
      </c>
      <c r="NH146">
        <v>0</v>
      </c>
      <c r="NI146">
        <v>1</v>
      </c>
      <c r="NJ146">
        <v>0</v>
      </c>
      <c r="NK146">
        <v>0</v>
      </c>
      <c r="NL146">
        <v>0</v>
      </c>
      <c r="NM146">
        <v>0</v>
      </c>
      <c r="NN146">
        <v>1</v>
      </c>
      <c r="NO146">
        <v>1</v>
      </c>
      <c r="NP146">
        <v>0</v>
      </c>
      <c r="NQ146" s="67"/>
      <c r="NR146" t="s">
        <v>310</v>
      </c>
      <c r="NS146" t="s">
        <v>2257</v>
      </c>
      <c r="NT146">
        <v>1</v>
      </c>
      <c r="NU146">
        <v>0</v>
      </c>
      <c r="NV146">
        <v>1</v>
      </c>
      <c r="NW146">
        <v>0</v>
      </c>
      <c r="NX146">
        <v>0</v>
      </c>
      <c r="NY146" t="s">
        <v>355</v>
      </c>
      <c r="NZ146" t="s">
        <v>327</v>
      </c>
      <c r="OA146" t="s">
        <v>598</v>
      </c>
      <c r="OB146">
        <v>0</v>
      </c>
      <c r="OC146">
        <v>0</v>
      </c>
      <c r="OD146">
        <v>1</v>
      </c>
      <c r="OF146">
        <v>0</v>
      </c>
      <c r="OG146">
        <v>0</v>
      </c>
      <c r="OH146" s="67"/>
      <c r="OI146" t="s">
        <v>2901</v>
      </c>
      <c r="OJ146">
        <v>0</v>
      </c>
      <c r="OK146">
        <v>0</v>
      </c>
      <c r="OL146">
        <v>0</v>
      </c>
      <c r="OM146">
        <v>0</v>
      </c>
      <c r="ON146">
        <v>0</v>
      </c>
      <c r="OO146">
        <v>0</v>
      </c>
      <c r="OP146">
        <v>0</v>
      </c>
      <c r="OQ146">
        <v>1</v>
      </c>
      <c r="OR146">
        <v>0</v>
      </c>
      <c r="OS146">
        <v>1</v>
      </c>
      <c r="OT146">
        <v>0</v>
      </c>
      <c r="OU146" t="s">
        <v>4446</v>
      </c>
      <c r="PC146">
        <v>1</v>
      </c>
      <c r="PM146" t="s">
        <v>4513</v>
      </c>
      <c r="PZ146">
        <v>1</v>
      </c>
    </row>
    <row r="147" spans="1:446" x14ac:dyDescent="0.25">
      <c r="A147" t="s">
        <v>1980</v>
      </c>
      <c r="C147" t="s">
        <v>441</v>
      </c>
      <c r="D147" s="68" t="s">
        <v>681</v>
      </c>
      <c r="E147" t="s">
        <v>310</v>
      </c>
      <c r="F147" t="s">
        <v>517</v>
      </c>
      <c r="G147" t="s">
        <v>442</v>
      </c>
      <c r="H147" t="s">
        <v>531</v>
      </c>
      <c r="I147" t="s">
        <v>4585</v>
      </c>
      <c r="J147">
        <v>1</v>
      </c>
      <c r="K147">
        <v>2</v>
      </c>
      <c r="L147" t="s">
        <v>497</v>
      </c>
      <c r="M147">
        <v>0</v>
      </c>
      <c r="N147">
        <v>1</v>
      </c>
      <c r="O147">
        <v>0</v>
      </c>
      <c r="P147">
        <v>0</v>
      </c>
      <c r="Q147" s="67"/>
      <c r="R147" t="s">
        <v>318</v>
      </c>
      <c r="S147">
        <v>1</v>
      </c>
      <c r="T147">
        <v>0</v>
      </c>
      <c r="U147">
        <v>0</v>
      </c>
      <c r="V147">
        <v>0</v>
      </c>
      <c r="W147" t="s">
        <v>402</v>
      </c>
      <c r="X147">
        <v>1</v>
      </c>
      <c r="Y147">
        <v>1</v>
      </c>
      <c r="Z147">
        <v>0</v>
      </c>
      <c r="AA147">
        <v>0</v>
      </c>
      <c r="AB147" s="67"/>
      <c r="AL147" s="67"/>
      <c r="AV147" s="67"/>
      <c r="BT147" s="67"/>
      <c r="EI147" s="67"/>
      <c r="EP147" t="s">
        <v>4265</v>
      </c>
      <c r="EW147">
        <v>1</v>
      </c>
      <c r="FH147" s="67"/>
      <c r="GL147" s="67"/>
      <c r="HN147" s="67"/>
      <c r="IO147" s="67"/>
      <c r="JI147" t="s">
        <v>2273</v>
      </c>
      <c r="JJ147">
        <v>0</v>
      </c>
      <c r="JK147">
        <v>0</v>
      </c>
      <c r="JL147">
        <v>0</v>
      </c>
      <c r="JM147">
        <v>0</v>
      </c>
      <c r="JN147">
        <v>1</v>
      </c>
      <c r="JO147">
        <v>1</v>
      </c>
      <c r="JP147">
        <v>0</v>
      </c>
      <c r="JW147" t="s">
        <v>2258</v>
      </c>
      <c r="JX147">
        <v>1</v>
      </c>
      <c r="JY147">
        <v>0</v>
      </c>
      <c r="JZ147">
        <v>0</v>
      </c>
      <c r="KA147">
        <v>1</v>
      </c>
      <c r="KB147" s="67"/>
      <c r="LK147" s="67"/>
      <c r="LL147" t="s">
        <v>326</v>
      </c>
      <c r="LM147">
        <v>0</v>
      </c>
      <c r="LN147">
        <v>1</v>
      </c>
      <c r="LO147">
        <v>0</v>
      </c>
      <c r="LP147">
        <v>0</v>
      </c>
      <c r="LQ147">
        <v>0</v>
      </c>
      <c r="LR147">
        <v>0</v>
      </c>
      <c r="LS147">
        <v>0</v>
      </c>
      <c r="LT147">
        <v>0</v>
      </c>
      <c r="LX147">
        <v>0</v>
      </c>
      <c r="LY147" t="s">
        <v>3110</v>
      </c>
      <c r="LZ147">
        <v>1</v>
      </c>
      <c r="MA147">
        <v>1</v>
      </c>
      <c r="MB147">
        <v>0</v>
      </c>
      <c r="MC147">
        <v>0</v>
      </c>
      <c r="MD147">
        <v>0</v>
      </c>
      <c r="ME147">
        <v>1</v>
      </c>
      <c r="MF147">
        <v>0</v>
      </c>
      <c r="MG147">
        <v>0</v>
      </c>
      <c r="MH147">
        <v>0</v>
      </c>
      <c r="MI147">
        <v>0</v>
      </c>
      <c r="MJ147">
        <v>0</v>
      </c>
      <c r="MK147">
        <v>0</v>
      </c>
      <c r="ML147" t="s">
        <v>844</v>
      </c>
      <c r="MM147" t="s">
        <v>845</v>
      </c>
      <c r="MN147">
        <v>0</v>
      </c>
      <c r="MO147">
        <v>0</v>
      </c>
      <c r="MP147">
        <v>0</v>
      </c>
      <c r="MQ147">
        <v>0</v>
      </c>
      <c r="MR147">
        <v>1</v>
      </c>
      <c r="MS147">
        <v>0</v>
      </c>
      <c r="MT147">
        <v>0</v>
      </c>
      <c r="MU147" t="s">
        <v>845</v>
      </c>
      <c r="MV147">
        <v>0</v>
      </c>
      <c r="MW147">
        <v>0</v>
      </c>
      <c r="MX147">
        <v>0</v>
      </c>
      <c r="MY147">
        <v>0</v>
      </c>
      <c r="MZ147">
        <v>1</v>
      </c>
      <c r="NA147">
        <v>0</v>
      </c>
      <c r="NB147">
        <v>0</v>
      </c>
      <c r="NC147" t="s">
        <v>3114</v>
      </c>
      <c r="ND147">
        <v>0</v>
      </c>
      <c r="NE147">
        <v>1</v>
      </c>
      <c r="NF147">
        <v>1</v>
      </c>
      <c r="NG147">
        <v>1</v>
      </c>
      <c r="NH147">
        <v>0</v>
      </c>
      <c r="NI147">
        <v>1</v>
      </c>
      <c r="NJ147">
        <v>0</v>
      </c>
      <c r="NK147">
        <v>0</v>
      </c>
      <c r="NL147">
        <v>0</v>
      </c>
      <c r="NM147">
        <v>0</v>
      </c>
      <c r="NN147">
        <v>0</v>
      </c>
      <c r="NO147">
        <v>0</v>
      </c>
      <c r="NP147">
        <v>1</v>
      </c>
      <c r="NQ147" s="67"/>
      <c r="NR147" t="s">
        <v>310</v>
      </c>
      <c r="NS147" t="s">
        <v>2257</v>
      </c>
      <c r="NT147">
        <v>1</v>
      </c>
      <c r="NU147">
        <v>0</v>
      </c>
      <c r="NV147">
        <v>1</v>
      </c>
      <c r="NW147">
        <v>0</v>
      </c>
      <c r="NX147">
        <v>0</v>
      </c>
      <c r="NY147" t="s">
        <v>327</v>
      </c>
      <c r="NZ147" t="s">
        <v>327</v>
      </c>
      <c r="OA147" t="s">
        <v>598</v>
      </c>
      <c r="OB147">
        <v>0</v>
      </c>
      <c r="OC147">
        <v>0</v>
      </c>
      <c r="OD147">
        <v>1</v>
      </c>
      <c r="OF147">
        <v>0</v>
      </c>
      <c r="OG147">
        <v>0</v>
      </c>
      <c r="OH147" s="67"/>
      <c r="OI147" t="s">
        <v>2386</v>
      </c>
      <c r="OJ147">
        <v>0</v>
      </c>
      <c r="OK147">
        <v>0</v>
      </c>
      <c r="OL147">
        <v>0</v>
      </c>
      <c r="OM147">
        <v>0</v>
      </c>
      <c r="ON147">
        <v>0</v>
      </c>
      <c r="OO147">
        <v>0</v>
      </c>
      <c r="OP147">
        <v>0</v>
      </c>
      <c r="OQ147">
        <v>1</v>
      </c>
      <c r="OS147">
        <v>0</v>
      </c>
      <c r="OT147">
        <v>0</v>
      </c>
      <c r="OU147" t="s">
        <v>4452</v>
      </c>
      <c r="PE147">
        <v>1</v>
      </c>
      <c r="PM147" t="s">
        <v>4538</v>
      </c>
      <c r="PZ147">
        <v>1</v>
      </c>
    </row>
    <row r="148" spans="1:446" x14ac:dyDescent="0.25">
      <c r="A148" t="s">
        <v>1980</v>
      </c>
      <c r="C148" t="s">
        <v>313</v>
      </c>
      <c r="D148" s="68" t="s">
        <v>681</v>
      </c>
      <c r="E148" t="s">
        <v>310</v>
      </c>
      <c r="F148" t="s">
        <v>382</v>
      </c>
      <c r="G148" t="s">
        <v>366</v>
      </c>
      <c r="H148" t="s">
        <v>617</v>
      </c>
      <c r="I148" t="s">
        <v>4586</v>
      </c>
      <c r="J148">
        <v>1</v>
      </c>
      <c r="K148">
        <v>4</v>
      </c>
      <c r="L148" t="s">
        <v>497</v>
      </c>
      <c r="M148">
        <v>0</v>
      </c>
      <c r="N148">
        <v>1</v>
      </c>
      <c r="O148">
        <v>0</v>
      </c>
      <c r="P148">
        <v>0</v>
      </c>
      <c r="Q148" s="67"/>
      <c r="R148" t="s">
        <v>318</v>
      </c>
      <c r="S148">
        <v>1</v>
      </c>
      <c r="T148">
        <v>0</v>
      </c>
      <c r="U148">
        <v>0</v>
      </c>
      <c r="V148">
        <v>0</v>
      </c>
      <c r="W148" t="s">
        <v>402</v>
      </c>
      <c r="X148">
        <v>1</v>
      </c>
      <c r="Y148">
        <v>1</v>
      </c>
      <c r="Z148">
        <v>0</v>
      </c>
      <c r="AA148">
        <v>0</v>
      </c>
      <c r="AB148" s="67"/>
      <c r="AL148" s="67"/>
      <c r="AV148" s="67"/>
      <c r="BT148" s="67"/>
      <c r="EI148" s="67"/>
      <c r="EP148" t="s">
        <v>355</v>
      </c>
      <c r="FG148">
        <v>1</v>
      </c>
      <c r="FH148" s="67"/>
      <c r="GL148" s="67"/>
      <c r="HN148" s="67"/>
      <c r="IO148" s="67"/>
      <c r="JI148" t="s">
        <v>2273</v>
      </c>
      <c r="JJ148">
        <v>0</v>
      </c>
      <c r="JK148">
        <v>0</v>
      </c>
      <c r="JL148">
        <v>0</v>
      </c>
      <c r="JM148">
        <v>0</v>
      </c>
      <c r="JN148">
        <v>1</v>
      </c>
      <c r="JO148">
        <v>1</v>
      </c>
      <c r="JP148">
        <v>0</v>
      </c>
      <c r="JW148" t="s">
        <v>1208</v>
      </c>
      <c r="JX148">
        <v>0</v>
      </c>
      <c r="JY148">
        <v>0</v>
      </c>
      <c r="JZ148">
        <v>0</v>
      </c>
      <c r="KA148">
        <v>1</v>
      </c>
      <c r="KB148" s="67"/>
      <c r="LK148" s="67"/>
      <c r="LL148" t="s">
        <v>326</v>
      </c>
      <c r="LM148">
        <v>0</v>
      </c>
      <c r="LN148">
        <v>1</v>
      </c>
      <c r="LO148">
        <v>0</v>
      </c>
      <c r="LP148">
        <v>0</v>
      </c>
      <c r="LQ148">
        <v>0</v>
      </c>
      <c r="LR148">
        <v>0</v>
      </c>
      <c r="LS148">
        <v>0</v>
      </c>
      <c r="LT148">
        <v>0</v>
      </c>
      <c r="LX148">
        <v>0</v>
      </c>
      <c r="LY148" t="s">
        <v>503</v>
      </c>
      <c r="LZ148">
        <v>1</v>
      </c>
      <c r="MA148">
        <v>0</v>
      </c>
      <c r="MB148">
        <v>0</v>
      </c>
      <c r="MC148">
        <v>0</v>
      </c>
      <c r="MD148">
        <v>0</v>
      </c>
      <c r="ME148">
        <v>0</v>
      </c>
      <c r="MF148">
        <v>0</v>
      </c>
      <c r="MG148">
        <v>0</v>
      </c>
      <c r="MH148">
        <v>0</v>
      </c>
      <c r="MI148">
        <v>0</v>
      </c>
      <c r="MJ148">
        <v>0</v>
      </c>
      <c r="MK148">
        <v>0</v>
      </c>
      <c r="ML148" t="s">
        <v>844</v>
      </c>
      <c r="MM148" t="s">
        <v>318</v>
      </c>
      <c r="MN148">
        <v>0</v>
      </c>
      <c r="MO148">
        <v>0</v>
      </c>
      <c r="MP148">
        <v>0</v>
      </c>
      <c r="MQ148">
        <v>0</v>
      </c>
      <c r="MR148">
        <v>0</v>
      </c>
      <c r="MS148">
        <v>1</v>
      </c>
      <c r="MT148">
        <v>0</v>
      </c>
      <c r="NC148" t="s">
        <v>4554</v>
      </c>
      <c r="ND148">
        <v>0</v>
      </c>
      <c r="NE148">
        <v>0</v>
      </c>
      <c r="NF148">
        <v>0</v>
      </c>
      <c r="NG148">
        <v>0</v>
      </c>
      <c r="NH148">
        <v>0</v>
      </c>
      <c r="NI148">
        <v>0</v>
      </c>
      <c r="NJ148">
        <v>0</v>
      </c>
      <c r="NK148">
        <v>0</v>
      </c>
      <c r="NL148">
        <v>0</v>
      </c>
      <c r="NM148">
        <v>0</v>
      </c>
      <c r="NN148">
        <v>0</v>
      </c>
      <c r="NO148">
        <v>1</v>
      </c>
      <c r="NP148">
        <v>0</v>
      </c>
      <c r="NQ148" s="67"/>
      <c r="NR148" t="s">
        <v>310</v>
      </c>
      <c r="NS148" t="s">
        <v>920</v>
      </c>
      <c r="NT148">
        <v>1</v>
      </c>
      <c r="NU148">
        <v>0</v>
      </c>
      <c r="NV148">
        <v>0</v>
      </c>
      <c r="NW148">
        <v>0</v>
      </c>
      <c r="NX148">
        <v>0</v>
      </c>
      <c r="NY148" t="s">
        <v>355</v>
      </c>
      <c r="NZ148" t="s">
        <v>327</v>
      </c>
      <c r="OA148" t="s">
        <v>598</v>
      </c>
      <c r="OB148">
        <v>0</v>
      </c>
      <c r="OC148">
        <v>0</v>
      </c>
      <c r="OD148">
        <v>1</v>
      </c>
      <c r="OF148">
        <v>0</v>
      </c>
      <c r="OG148">
        <v>0</v>
      </c>
      <c r="OH148" s="67"/>
      <c r="OI148" t="s">
        <v>3120</v>
      </c>
      <c r="OJ148">
        <v>0</v>
      </c>
      <c r="OK148">
        <v>0</v>
      </c>
      <c r="OL148">
        <v>0</v>
      </c>
      <c r="OM148">
        <v>1</v>
      </c>
      <c r="ON148">
        <v>0</v>
      </c>
      <c r="OO148">
        <v>1</v>
      </c>
      <c r="OP148">
        <v>0</v>
      </c>
      <c r="OQ148">
        <v>1</v>
      </c>
      <c r="OS148">
        <v>0</v>
      </c>
      <c r="OT148">
        <v>0</v>
      </c>
      <c r="OU148" t="s">
        <v>4448</v>
      </c>
      <c r="OZ148">
        <v>1</v>
      </c>
      <c r="PM148" t="s">
        <v>4539</v>
      </c>
      <c r="PZ148">
        <v>1</v>
      </c>
    </row>
    <row r="149" spans="1:446" x14ac:dyDescent="0.25">
      <c r="A149" t="s">
        <v>312</v>
      </c>
      <c r="C149" t="s">
        <v>313</v>
      </c>
      <c r="D149" s="69" t="s">
        <v>314</v>
      </c>
      <c r="E149" t="s">
        <v>310</v>
      </c>
      <c r="F149" t="s">
        <v>315</v>
      </c>
      <c r="G149" t="s">
        <v>316</v>
      </c>
      <c r="H149" t="s">
        <v>317</v>
      </c>
      <c r="I149" t="s">
        <v>4585</v>
      </c>
      <c r="J149">
        <v>0</v>
      </c>
      <c r="K149">
        <v>1</v>
      </c>
      <c r="L149" t="s">
        <v>318</v>
      </c>
      <c r="M149">
        <v>1</v>
      </c>
      <c r="N149">
        <v>0</v>
      </c>
      <c r="O149">
        <v>0</v>
      </c>
      <c r="P149">
        <v>0</v>
      </c>
      <c r="Q149" s="67"/>
      <c r="R149" t="s">
        <v>319</v>
      </c>
      <c r="S149">
        <v>0</v>
      </c>
      <c r="T149">
        <v>1</v>
      </c>
      <c r="U149">
        <v>0</v>
      </c>
      <c r="V149">
        <v>0</v>
      </c>
      <c r="AB149" s="67"/>
      <c r="AC149" t="s">
        <v>339</v>
      </c>
      <c r="AD149">
        <v>1</v>
      </c>
      <c r="AE149">
        <v>0</v>
      </c>
      <c r="AF149">
        <v>0</v>
      </c>
      <c r="AG149">
        <v>0</v>
      </c>
      <c r="AH149">
        <v>0</v>
      </c>
      <c r="AI149">
        <v>0</v>
      </c>
      <c r="AJ149" t="s">
        <v>383</v>
      </c>
      <c r="AK149" t="s">
        <v>327</v>
      </c>
      <c r="AL149" s="67"/>
      <c r="AV149" s="67"/>
      <c r="BT149" s="67"/>
      <c r="BU149" t="s">
        <v>342</v>
      </c>
      <c r="BV149">
        <v>1</v>
      </c>
      <c r="BW149">
        <v>1</v>
      </c>
      <c r="BX149">
        <v>0</v>
      </c>
      <c r="BY149">
        <v>0</v>
      </c>
      <c r="BZ149">
        <v>0</v>
      </c>
      <c r="CA149">
        <v>0</v>
      </c>
      <c r="CB149">
        <v>0</v>
      </c>
      <c r="CC149">
        <v>0</v>
      </c>
      <c r="CD149">
        <v>0</v>
      </c>
      <c r="CE149">
        <v>0</v>
      </c>
      <c r="CF149">
        <v>0</v>
      </c>
      <c r="CG149">
        <v>0</v>
      </c>
      <c r="CH149">
        <v>0</v>
      </c>
      <c r="CI149">
        <v>0</v>
      </c>
      <c r="CJ149">
        <v>0</v>
      </c>
      <c r="CK149" t="s">
        <v>1909</v>
      </c>
      <c r="CL149">
        <v>1</v>
      </c>
      <c r="CM149">
        <v>0</v>
      </c>
      <c r="CN149">
        <v>0</v>
      </c>
      <c r="CO149">
        <v>1</v>
      </c>
      <c r="CP149">
        <v>0</v>
      </c>
      <c r="EI149" s="67"/>
      <c r="EJ149" t="s">
        <v>344</v>
      </c>
      <c r="EK149" t="s">
        <v>345</v>
      </c>
      <c r="EP149" t="s">
        <v>4254</v>
      </c>
      <c r="ER149">
        <v>1</v>
      </c>
      <c r="FH149" s="67"/>
      <c r="FI149" t="s">
        <v>347</v>
      </c>
      <c r="FJ149">
        <v>1</v>
      </c>
      <c r="FK149">
        <v>0</v>
      </c>
      <c r="FL149">
        <v>0</v>
      </c>
      <c r="FM149">
        <v>0</v>
      </c>
      <c r="FN149">
        <v>0</v>
      </c>
      <c r="FO149">
        <v>0</v>
      </c>
      <c r="FP149">
        <v>0</v>
      </c>
      <c r="FQ149">
        <v>0</v>
      </c>
      <c r="FR149">
        <v>0</v>
      </c>
      <c r="FS149" t="s">
        <v>349</v>
      </c>
      <c r="FT149">
        <v>0</v>
      </c>
      <c r="FU149">
        <v>0</v>
      </c>
      <c r="FV149">
        <v>1</v>
      </c>
      <c r="FW149">
        <v>0</v>
      </c>
      <c r="FX149">
        <v>0</v>
      </c>
      <c r="FY149">
        <v>1</v>
      </c>
      <c r="FZ149">
        <v>0</v>
      </c>
      <c r="GA149">
        <v>0</v>
      </c>
      <c r="GB149">
        <v>0</v>
      </c>
      <c r="GC149">
        <v>0</v>
      </c>
      <c r="GD149">
        <v>0</v>
      </c>
      <c r="GE149">
        <v>0</v>
      </c>
      <c r="GF149">
        <v>0</v>
      </c>
      <c r="GG149">
        <v>0</v>
      </c>
      <c r="GH149">
        <v>0</v>
      </c>
      <c r="GI149" t="s">
        <v>350</v>
      </c>
      <c r="GJ149" t="s">
        <v>351</v>
      </c>
      <c r="GK149" t="s">
        <v>352</v>
      </c>
      <c r="GL149" s="67"/>
      <c r="HN149" s="67"/>
      <c r="IO149" s="67"/>
      <c r="IP149" t="s">
        <v>355</v>
      </c>
      <c r="IT149">
        <v>1</v>
      </c>
      <c r="IU149" t="s">
        <v>2271</v>
      </c>
      <c r="IV149">
        <v>1</v>
      </c>
      <c r="JB149" t="s">
        <v>2271</v>
      </c>
      <c r="JC149">
        <v>1</v>
      </c>
      <c r="JI149" t="s">
        <v>355</v>
      </c>
      <c r="JJ149">
        <v>0</v>
      </c>
      <c r="JK149">
        <v>0</v>
      </c>
      <c r="JL149">
        <v>0</v>
      </c>
      <c r="JM149">
        <v>0</v>
      </c>
      <c r="JN149">
        <v>0</v>
      </c>
      <c r="JO149">
        <v>0</v>
      </c>
      <c r="JP149">
        <v>1</v>
      </c>
      <c r="JQ149" t="s">
        <v>324</v>
      </c>
      <c r="JR149">
        <v>0</v>
      </c>
      <c r="JS149">
        <v>1</v>
      </c>
      <c r="JU149">
        <v>0</v>
      </c>
      <c r="JV149">
        <v>0</v>
      </c>
      <c r="JW149" t="s">
        <v>356</v>
      </c>
      <c r="JX149">
        <v>1</v>
      </c>
      <c r="JY149">
        <v>1</v>
      </c>
      <c r="JZ149">
        <v>0</v>
      </c>
      <c r="KA149">
        <v>0</v>
      </c>
      <c r="KB149" s="67"/>
      <c r="KC149" t="s">
        <v>326</v>
      </c>
      <c r="KD149">
        <v>0</v>
      </c>
      <c r="KE149">
        <v>0</v>
      </c>
      <c r="KF149">
        <v>0</v>
      </c>
      <c r="KG149">
        <v>1</v>
      </c>
      <c r="KH149">
        <v>0</v>
      </c>
      <c r="KI149">
        <v>0</v>
      </c>
      <c r="KJ149">
        <v>0</v>
      </c>
      <c r="KK149">
        <v>0</v>
      </c>
      <c r="KL149">
        <v>0</v>
      </c>
      <c r="KM149">
        <v>0</v>
      </c>
      <c r="KN149" t="s">
        <v>327</v>
      </c>
      <c r="KY149" t="s">
        <v>327</v>
      </c>
      <c r="LK149" s="67"/>
      <c r="NC149" t="s">
        <v>1012</v>
      </c>
      <c r="ND149">
        <v>0</v>
      </c>
      <c r="NE149">
        <v>0</v>
      </c>
      <c r="NF149">
        <v>0</v>
      </c>
      <c r="NG149">
        <v>0</v>
      </c>
      <c r="NH149">
        <v>0</v>
      </c>
      <c r="NI149">
        <v>1</v>
      </c>
      <c r="NJ149">
        <v>0</v>
      </c>
      <c r="NK149">
        <v>0</v>
      </c>
      <c r="NL149">
        <v>1</v>
      </c>
      <c r="NM149">
        <v>0</v>
      </c>
      <c r="NN149">
        <v>0</v>
      </c>
      <c r="NP149">
        <v>0</v>
      </c>
      <c r="NQ149" s="67"/>
      <c r="NR149" t="s">
        <v>327</v>
      </c>
      <c r="NY149" t="s">
        <v>327</v>
      </c>
      <c r="NZ149" t="s">
        <v>327</v>
      </c>
      <c r="OA149" t="s">
        <v>598</v>
      </c>
      <c r="OB149">
        <v>0</v>
      </c>
      <c r="OC149">
        <v>0</v>
      </c>
      <c r="OD149">
        <v>1</v>
      </c>
      <c r="OF149">
        <v>0</v>
      </c>
      <c r="OG149">
        <v>0</v>
      </c>
      <c r="OH149" s="67"/>
      <c r="OI149" t="s">
        <v>471</v>
      </c>
      <c r="OJ149">
        <v>1</v>
      </c>
      <c r="OK149">
        <v>0</v>
      </c>
      <c r="OL149">
        <v>1</v>
      </c>
      <c r="OM149">
        <v>0</v>
      </c>
      <c r="ON149">
        <v>0</v>
      </c>
      <c r="OO149">
        <v>0</v>
      </c>
      <c r="OP149">
        <v>0</v>
      </c>
      <c r="OQ149">
        <v>0</v>
      </c>
      <c r="OS149">
        <v>0</v>
      </c>
      <c r="OT149">
        <v>0</v>
      </c>
      <c r="OU149" t="s">
        <v>4424</v>
      </c>
      <c r="OX149">
        <v>1</v>
      </c>
      <c r="PM149" t="s">
        <v>355</v>
      </c>
      <c r="QD149">
        <v>1</v>
      </c>
    </row>
    <row r="150" spans="1:446" x14ac:dyDescent="0.25">
      <c r="A150" t="s">
        <v>1980</v>
      </c>
      <c r="C150" t="s">
        <v>441</v>
      </c>
      <c r="D150" s="68" t="s">
        <v>681</v>
      </c>
      <c r="E150" t="s">
        <v>310</v>
      </c>
      <c r="F150" t="s">
        <v>382</v>
      </c>
      <c r="G150" t="s">
        <v>316</v>
      </c>
      <c r="H150" t="s">
        <v>531</v>
      </c>
      <c r="I150" t="s">
        <v>4585</v>
      </c>
      <c r="J150">
        <v>0</v>
      </c>
      <c r="K150">
        <v>3</v>
      </c>
      <c r="L150" t="s">
        <v>318</v>
      </c>
      <c r="M150">
        <v>1</v>
      </c>
      <c r="N150">
        <v>0</v>
      </c>
      <c r="O150">
        <v>0</v>
      </c>
      <c r="P150">
        <v>0</v>
      </c>
      <c r="Q150" s="67"/>
      <c r="R150" t="s">
        <v>318</v>
      </c>
      <c r="S150">
        <v>1</v>
      </c>
      <c r="T150">
        <v>0</v>
      </c>
      <c r="U150">
        <v>0</v>
      </c>
      <c r="V150">
        <v>0</v>
      </c>
      <c r="W150" t="s">
        <v>402</v>
      </c>
      <c r="X150">
        <v>1</v>
      </c>
      <c r="Y150">
        <v>1</v>
      </c>
      <c r="Z150">
        <v>0</v>
      </c>
      <c r="AA150">
        <v>0</v>
      </c>
      <c r="AB150" s="67"/>
      <c r="AL150" s="67"/>
      <c r="AV150" s="67"/>
      <c r="BT150" s="67"/>
      <c r="EI150" s="67"/>
      <c r="EP150" t="s">
        <v>4305</v>
      </c>
      <c r="EZ150">
        <v>1</v>
      </c>
      <c r="FB150">
        <v>1</v>
      </c>
      <c r="FH150" s="67"/>
      <c r="GL150" s="67"/>
      <c r="HN150" s="67"/>
      <c r="IO150" s="67"/>
      <c r="JI150" t="s">
        <v>355</v>
      </c>
      <c r="JJ150">
        <v>0</v>
      </c>
      <c r="JK150">
        <v>0</v>
      </c>
      <c r="JL150">
        <v>0</v>
      </c>
      <c r="JM150">
        <v>0</v>
      </c>
      <c r="JN150">
        <v>0</v>
      </c>
      <c r="JO150">
        <v>0</v>
      </c>
      <c r="JP150">
        <v>1</v>
      </c>
      <c r="JW150" t="s">
        <v>1208</v>
      </c>
      <c r="JX150">
        <v>0</v>
      </c>
      <c r="JY150">
        <v>0</v>
      </c>
      <c r="JZ150">
        <v>0</v>
      </c>
      <c r="KA150">
        <v>1</v>
      </c>
      <c r="KB150" s="67"/>
      <c r="LK150" s="67"/>
      <c r="LL150" t="s">
        <v>4383</v>
      </c>
      <c r="LM150">
        <v>0</v>
      </c>
      <c r="LN150">
        <v>0</v>
      </c>
      <c r="LO150">
        <v>0</v>
      </c>
      <c r="LP150">
        <v>0</v>
      </c>
      <c r="LQ150">
        <v>0</v>
      </c>
      <c r="LR150">
        <v>0</v>
      </c>
      <c r="LS150">
        <v>0</v>
      </c>
      <c r="LT150">
        <v>0</v>
      </c>
      <c r="LU150">
        <v>0</v>
      </c>
      <c r="LV150">
        <v>1</v>
      </c>
      <c r="LX150">
        <v>0</v>
      </c>
      <c r="ML150" t="s">
        <v>327</v>
      </c>
      <c r="MM150" t="s">
        <v>901</v>
      </c>
      <c r="MN150">
        <v>0</v>
      </c>
      <c r="MO150">
        <v>1</v>
      </c>
      <c r="MP150">
        <v>0</v>
      </c>
      <c r="MQ150">
        <v>1</v>
      </c>
      <c r="MR150">
        <v>0</v>
      </c>
      <c r="MS150">
        <v>0</v>
      </c>
      <c r="MT150">
        <v>0</v>
      </c>
      <c r="MU150" t="s">
        <v>902</v>
      </c>
      <c r="MV150">
        <v>0</v>
      </c>
      <c r="MW150">
        <v>1</v>
      </c>
      <c r="MX150">
        <v>0</v>
      </c>
      <c r="MY150">
        <v>0</v>
      </c>
      <c r="MZ150">
        <v>0</v>
      </c>
      <c r="NA150">
        <v>0</v>
      </c>
      <c r="NB150">
        <v>0</v>
      </c>
      <c r="NC150" t="s">
        <v>355</v>
      </c>
      <c r="ND150">
        <v>0</v>
      </c>
      <c r="NE150">
        <v>0</v>
      </c>
      <c r="NF150">
        <v>0</v>
      </c>
      <c r="NG150">
        <v>0</v>
      </c>
      <c r="NH150">
        <v>0</v>
      </c>
      <c r="NI150">
        <v>0</v>
      </c>
      <c r="NJ150">
        <v>0</v>
      </c>
      <c r="NK150">
        <v>0</v>
      </c>
      <c r="NL150">
        <v>0</v>
      </c>
      <c r="NM150">
        <v>0</v>
      </c>
      <c r="NN150">
        <v>0</v>
      </c>
      <c r="NP150">
        <v>0</v>
      </c>
      <c r="NQ150" s="67"/>
      <c r="NR150" t="s">
        <v>327</v>
      </c>
      <c r="NY150" t="s">
        <v>327</v>
      </c>
      <c r="NZ150" t="s">
        <v>327</v>
      </c>
      <c r="OA150" t="s">
        <v>598</v>
      </c>
      <c r="OB150">
        <v>0</v>
      </c>
      <c r="OC150">
        <v>0</v>
      </c>
      <c r="OD150">
        <v>1</v>
      </c>
      <c r="OF150">
        <v>0</v>
      </c>
      <c r="OG150">
        <v>0</v>
      </c>
      <c r="OH150" s="67"/>
      <c r="OI150" t="s">
        <v>4418</v>
      </c>
      <c r="OJ150">
        <v>1</v>
      </c>
      <c r="OK150">
        <v>0</v>
      </c>
      <c r="OL150">
        <v>1</v>
      </c>
      <c r="OM150">
        <v>0</v>
      </c>
      <c r="ON150">
        <v>0</v>
      </c>
      <c r="OO150">
        <v>1</v>
      </c>
      <c r="OP150">
        <v>0</v>
      </c>
      <c r="OQ150">
        <v>0</v>
      </c>
      <c r="OR150">
        <v>0</v>
      </c>
      <c r="OS150">
        <v>0</v>
      </c>
      <c r="OT150">
        <v>0</v>
      </c>
      <c r="OU150" t="s">
        <v>4424</v>
      </c>
      <c r="OX150">
        <v>1</v>
      </c>
      <c r="PM150" t="s">
        <v>4540</v>
      </c>
      <c r="QB150">
        <v>1</v>
      </c>
    </row>
    <row r="151" spans="1:446" x14ac:dyDescent="0.25">
      <c r="A151" t="s">
        <v>1980</v>
      </c>
      <c r="C151" t="s">
        <v>313</v>
      </c>
      <c r="D151" s="68" t="s">
        <v>681</v>
      </c>
      <c r="E151" t="s">
        <v>310</v>
      </c>
      <c r="F151" t="s">
        <v>315</v>
      </c>
      <c r="G151" t="s">
        <v>316</v>
      </c>
      <c r="H151" t="s">
        <v>617</v>
      </c>
      <c r="I151" t="s">
        <v>4586</v>
      </c>
      <c r="J151">
        <v>1</v>
      </c>
      <c r="K151">
        <v>4</v>
      </c>
      <c r="L151" t="s">
        <v>497</v>
      </c>
      <c r="M151">
        <v>0</v>
      </c>
      <c r="N151">
        <v>1</v>
      </c>
      <c r="O151">
        <v>0</v>
      </c>
      <c r="P151">
        <v>0</v>
      </c>
      <c r="Q151" s="67"/>
      <c r="R151" t="s">
        <v>318</v>
      </c>
      <c r="S151">
        <v>1</v>
      </c>
      <c r="T151">
        <v>0</v>
      </c>
      <c r="U151">
        <v>0</v>
      </c>
      <c r="V151">
        <v>0</v>
      </c>
      <c r="W151" t="s">
        <v>402</v>
      </c>
      <c r="X151">
        <v>1</v>
      </c>
      <c r="Y151">
        <v>1</v>
      </c>
      <c r="Z151">
        <v>0</v>
      </c>
      <c r="AA151">
        <v>0</v>
      </c>
      <c r="AB151" s="67"/>
      <c r="AL151" s="67"/>
      <c r="AV151" s="67"/>
      <c r="BT151" s="67"/>
      <c r="EI151" s="67"/>
      <c r="EP151" t="s">
        <v>4303</v>
      </c>
      <c r="ET151">
        <v>1</v>
      </c>
      <c r="FB151">
        <v>1</v>
      </c>
      <c r="FH151" s="67"/>
      <c r="GL151" s="67"/>
      <c r="HN151" s="67"/>
      <c r="IO151" s="67"/>
      <c r="JI151" t="s">
        <v>2273</v>
      </c>
      <c r="JJ151">
        <v>0</v>
      </c>
      <c r="JK151">
        <v>0</v>
      </c>
      <c r="JL151">
        <v>0</v>
      </c>
      <c r="JM151">
        <v>0</v>
      </c>
      <c r="JN151">
        <v>1</v>
      </c>
      <c r="JO151">
        <v>1</v>
      </c>
      <c r="JP151">
        <v>0</v>
      </c>
      <c r="JW151" t="s">
        <v>3136</v>
      </c>
      <c r="JX151">
        <v>1</v>
      </c>
      <c r="JY151">
        <v>0</v>
      </c>
      <c r="JZ151">
        <v>0</v>
      </c>
      <c r="KA151">
        <v>1</v>
      </c>
      <c r="KB151" s="67"/>
      <c r="LK151" s="67"/>
      <c r="LL151" t="s">
        <v>4391</v>
      </c>
      <c r="LM151">
        <v>0</v>
      </c>
      <c r="LN151">
        <v>0</v>
      </c>
      <c r="LO151">
        <v>0</v>
      </c>
      <c r="LP151">
        <v>0</v>
      </c>
      <c r="LQ151">
        <v>0</v>
      </c>
      <c r="LR151">
        <v>0</v>
      </c>
      <c r="LS151">
        <v>0</v>
      </c>
      <c r="LT151">
        <v>0</v>
      </c>
      <c r="LU151">
        <v>1</v>
      </c>
      <c r="LX151">
        <v>0</v>
      </c>
      <c r="ML151" t="s">
        <v>327</v>
      </c>
      <c r="MM151" t="s">
        <v>318</v>
      </c>
      <c r="MN151">
        <v>0</v>
      </c>
      <c r="MO151">
        <v>0</v>
      </c>
      <c r="MP151">
        <v>0</v>
      </c>
      <c r="MQ151">
        <v>0</v>
      </c>
      <c r="MR151">
        <v>0</v>
      </c>
      <c r="MS151">
        <v>1</v>
      </c>
      <c r="MT151">
        <v>0</v>
      </c>
      <c r="NC151" t="s">
        <v>3141</v>
      </c>
      <c r="ND151">
        <v>0</v>
      </c>
      <c r="NE151">
        <v>1</v>
      </c>
      <c r="NF151">
        <v>1</v>
      </c>
      <c r="NG151">
        <v>1</v>
      </c>
      <c r="NH151">
        <v>0</v>
      </c>
      <c r="NI151">
        <v>1</v>
      </c>
      <c r="NJ151">
        <v>1</v>
      </c>
      <c r="NK151">
        <v>1</v>
      </c>
      <c r="NL151">
        <v>1</v>
      </c>
      <c r="NM151">
        <v>0</v>
      </c>
      <c r="NN151">
        <v>0</v>
      </c>
      <c r="NP151">
        <v>0</v>
      </c>
      <c r="NQ151" s="67"/>
      <c r="NR151" t="s">
        <v>327</v>
      </c>
      <c r="NY151" t="s">
        <v>327</v>
      </c>
      <c r="NZ151" t="s">
        <v>327</v>
      </c>
      <c r="OA151" t="s">
        <v>598</v>
      </c>
      <c r="OB151">
        <v>0</v>
      </c>
      <c r="OC151">
        <v>0</v>
      </c>
      <c r="OD151">
        <v>1</v>
      </c>
      <c r="OF151">
        <v>0</v>
      </c>
      <c r="OG151">
        <v>0</v>
      </c>
      <c r="OH151" s="67"/>
      <c r="OI151" t="s">
        <v>3138</v>
      </c>
      <c r="OJ151">
        <v>0</v>
      </c>
      <c r="OK151">
        <v>0</v>
      </c>
      <c r="OL151">
        <v>1</v>
      </c>
      <c r="OM151">
        <v>0</v>
      </c>
      <c r="ON151">
        <v>0</v>
      </c>
      <c r="OO151">
        <v>1</v>
      </c>
      <c r="OP151">
        <v>1</v>
      </c>
      <c r="OQ151">
        <v>0</v>
      </c>
      <c r="OS151">
        <v>0</v>
      </c>
      <c r="OT151">
        <v>0</v>
      </c>
      <c r="OU151" t="s">
        <v>4452</v>
      </c>
      <c r="PE151">
        <v>1</v>
      </c>
      <c r="PM151" t="s">
        <v>4497</v>
      </c>
      <c r="PV151">
        <v>1</v>
      </c>
    </row>
    <row r="152" spans="1:446" x14ac:dyDescent="0.25">
      <c r="A152" t="s">
        <v>1980</v>
      </c>
      <c r="C152" t="s">
        <v>313</v>
      </c>
      <c r="D152" s="68" t="s">
        <v>681</v>
      </c>
      <c r="E152" t="s">
        <v>310</v>
      </c>
      <c r="F152" t="s">
        <v>382</v>
      </c>
      <c r="G152" t="s">
        <v>316</v>
      </c>
      <c r="H152" t="s">
        <v>617</v>
      </c>
      <c r="I152" t="s">
        <v>4585</v>
      </c>
      <c r="J152">
        <v>0</v>
      </c>
      <c r="K152">
        <v>1</v>
      </c>
      <c r="L152" t="s">
        <v>318</v>
      </c>
      <c r="M152">
        <v>1</v>
      </c>
      <c r="N152">
        <v>0</v>
      </c>
      <c r="O152">
        <v>0</v>
      </c>
      <c r="P152">
        <v>0</v>
      </c>
      <c r="Q152" s="67"/>
      <c r="R152" t="s">
        <v>318</v>
      </c>
      <c r="S152">
        <v>1</v>
      </c>
      <c r="T152">
        <v>0</v>
      </c>
      <c r="U152">
        <v>0</v>
      </c>
      <c r="V152">
        <v>0</v>
      </c>
      <c r="W152" t="s">
        <v>319</v>
      </c>
      <c r="X152">
        <v>1</v>
      </c>
      <c r="Y152">
        <v>0</v>
      </c>
      <c r="Z152">
        <v>0</v>
      </c>
      <c r="AA152">
        <v>0</v>
      </c>
      <c r="AB152" s="67"/>
      <c r="AL152" s="67"/>
      <c r="AV152" s="67"/>
      <c r="BT152" s="67"/>
      <c r="EI152" s="67"/>
      <c r="EP152" t="s">
        <v>355</v>
      </c>
      <c r="FG152">
        <v>1</v>
      </c>
      <c r="FH152" s="67"/>
      <c r="GL152" s="67"/>
      <c r="HN152" s="67"/>
      <c r="IO152" s="67"/>
      <c r="JI152" t="s">
        <v>433</v>
      </c>
      <c r="JJ152">
        <v>1</v>
      </c>
      <c r="JK152">
        <v>0</v>
      </c>
      <c r="JL152">
        <v>0</v>
      </c>
      <c r="JM152">
        <v>0</v>
      </c>
      <c r="JN152">
        <v>0</v>
      </c>
      <c r="JO152">
        <v>0</v>
      </c>
      <c r="JP152">
        <v>0</v>
      </c>
      <c r="JW152" t="s">
        <v>2258</v>
      </c>
      <c r="JX152">
        <v>1</v>
      </c>
      <c r="JY152">
        <v>0</v>
      </c>
      <c r="JZ152">
        <v>0</v>
      </c>
      <c r="KA152">
        <v>1</v>
      </c>
      <c r="KB152" s="67"/>
      <c r="LK152" s="67"/>
      <c r="LL152" t="s">
        <v>4383</v>
      </c>
      <c r="LM152">
        <v>0</v>
      </c>
      <c r="LN152">
        <v>0</v>
      </c>
      <c r="LO152">
        <v>0</v>
      </c>
      <c r="LP152">
        <v>0</v>
      </c>
      <c r="LQ152">
        <v>0</v>
      </c>
      <c r="LR152">
        <v>0</v>
      </c>
      <c r="LS152">
        <v>0</v>
      </c>
      <c r="LT152">
        <v>0</v>
      </c>
      <c r="LU152">
        <v>0</v>
      </c>
      <c r="LV152">
        <v>1</v>
      </c>
      <c r="LX152">
        <v>0</v>
      </c>
      <c r="ML152" t="s">
        <v>754</v>
      </c>
      <c r="MM152" t="s">
        <v>318</v>
      </c>
      <c r="MN152">
        <v>0</v>
      </c>
      <c r="MO152">
        <v>0</v>
      </c>
      <c r="MP152">
        <v>0</v>
      </c>
      <c r="MQ152">
        <v>0</v>
      </c>
      <c r="MR152">
        <v>0</v>
      </c>
      <c r="MS152">
        <v>1</v>
      </c>
      <c r="MT152">
        <v>0</v>
      </c>
      <c r="NC152" t="s">
        <v>355</v>
      </c>
      <c r="ND152">
        <v>0</v>
      </c>
      <c r="NE152">
        <v>0</v>
      </c>
      <c r="NF152">
        <v>0</v>
      </c>
      <c r="NG152">
        <v>0</v>
      </c>
      <c r="NH152">
        <v>0</v>
      </c>
      <c r="NI152">
        <v>0</v>
      </c>
      <c r="NJ152">
        <v>0</v>
      </c>
      <c r="NK152">
        <v>0</v>
      </c>
      <c r="NL152">
        <v>0</v>
      </c>
      <c r="NM152">
        <v>0</v>
      </c>
      <c r="NN152">
        <v>0</v>
      </c>
      <c r="NP152">
        <v>0</v>
      </c>
      <c r="NQ152" s="67"/>
      <c r="NR152" t="s">
        <v>327</v>
      </c>
      <c r="NY152" t="s">
        <v>327</v>
      </c>
      <c r="NZ152" t="s">
        <v>327</v>
      </c>
      <c r="OB152">
        <v>0</v>
      </c>
      <c r="OC152">
        <v>0</v>
      </c>
      <c r="OD152">
        <v>0</v>
      </c>
      <c r="OF152">
        <v>0</v>
      </c>
      <c r="OG152">
        <v>0</v>
      </c>
      <c r="OH152" s="67"/>
      <c r="OI152" t="s">
        <v>471</v>
      </c>
      <c r="OJ152">
        <v>1</v>
      </c>
      <c r="OK152">
        <v>0</v>
      </c>
      <c r="OL152">
        <v>1</v>
      </c>
      <c r="OM152">
        <v>0</v>
      </c>
      <c r="ON152">
        <v>0</v>
      </c>
      <c r="OO152">
        <v>0</v>
      </c>
      <c r="OP152">
        <v>0</v>
      </c>
      <c r="OQ152">
        <v>0</v>
      </c>
      <c r="OS152">
        <v>0</v>
      </c>
      <c r="OT152">
        <v>0</v>
      </c>
      <c r="OU152" t="s">
        <v>4427</v>
      </c>
      <c r="OV152">
        <v>1</v>
      </c>
      <c r="PM152" t="s">
        <v>355</v>
      </c>
      <c r="QD152">
        <v>1</v>
      </c>
    </row>
    <row r="153" spans="1:446" x14ac:dyDescent="0.25">
      <c r="A153" t="s">
        <v>312</v>
      </c>
      <c r="C153" t="s">
        <v>313</v>
      </c>
      <c r="D153" s="69" t="s">
        <v>314</v>
      </c>
      <c r="E153" t="s">
        <v>310</v>
      </c>
      <c r="F153" t="s">
        <v>315</v>
      </c>
      <c r="G153" t="s">
        <v>316</v>
      </c>
      <c r="H153" t="s">
        <v>317</v>
      </c>
      <c r="I153" t="s">
        <v>4585</v>
      </c>
      <c r="J153">
        <v>1</v>
      </c>
      <c r="K153">
        <v>1</v>
      </c>
      <c r="L153" t="s">
        <v>497</v>
      </c>
      <c r="M153">
        <v>0</v>
      </c>
      <c r="N153">
        <v>1</v>
      </c>
      <c r="O153">
        <v>0</v>
      </c>
      <c r="P153">
        <v>0</v>
      </c>
      <c r="Q153" s="67"/>
      <c r="R153" t="s">
        <v>582</v>
      </c>
      <c r="S153">
        <v>0</v>
      </c>
      <c r="T153">
        <v>0</v>
      </c>
      <c r="U153">
        <v>1</v>
      </c>
      <c r="V153">
        <v>0</v>
      </c>
      <c r="AB153" s="67"/>
      <c r="AL153" s="67"/>
      <c r="AM153" t="s">
        <v>339</v>
      </c>
      <c r="AN153">
        <v>1</v>
      </c>
      <c r="AO153">
        <v>0</v>
      </c>
      <c r="AP153">
        <v>0</v>
      </c>
      <c r="AQ153">
        <v>0</v>
      </c>
      <c r="AR153">
        <v>0</v>
      </c>
      <c r="AS153">
        <v>0</v>
      </c>
      <c r="AT153" t="s">
        <v>421</v>
      </c>
      <c r="AU153" t="s">
        <v>327</v>
      </c>
      <c r="AV153" s="67"/>
      <c r="BT153" s="67"/>
      <c r="CQ153" t="s">
        <v>3148</v>
      </c>
      <c r="CR153">
        <v>1</v>
      </c>
      <c r="CS153">
        <v>1</v>
      </c>
      <c r="CT153">
        <v>1</v>
      </c>
      <c r="CU153">
        <v>0</v>
      </c>
      <c r="CV153">
        <v>0</v>
      </c>
      <c r="CW153">
        <v>0</v>
      </c>
      <c r="CX153">
        <v>0</v>
      </c>
      <c r="CY153">
        <v>0</v>
      </c>
      <c r="CZ153">
        <v>0</v>
      </c>
      <c r="DA153">
        <v>0</v>
      </c>
      <c r="DB153">
        <v>0</v>
      </c>
      <c r="DC153">
        <v>0</v>
      </c>
      <c r="DD153">
        <v>0</v>
      </c>
      <c r="DE153">
        <v>0</v>
      </c>
      <c r="DF153">
        <v>0</v>
      </c>
      <c r="DG153" t="s">
        <v>3149</v>
      </c>
      <c r="DH153">
        <v>0</v>
      </c>
      <c r="DI153">
        <v>1</v>
      </c>
      <c r="DJ153">
        <v>1</v>
      </c>
      <c r="DK153">
        <v>0</v>
      </c>
      <c r="DL153">
        <v>0</v>
      </c>
      <c r="EI153" s="67"/>
      <c r="EL153" t="s">
        <v>423</v>
      </c>
      <c r="EM153" t="s">
        <v>345</v>
      </c>
      <c r="EP153" t="s">
        <v>4293</v>
      </c>
      <c r="ER153">
        <v>1</v>
      </c>
      <c r="FH153" s="67"/>
      <c r="GL153" s="67"/>
      <c r="GM153" t="s">
        <v>3151</v>
      </c>
      <c r="GN153">
        <v>0</v>
      </c>
      <c r="GO153">
        <v>1</v>
      </c>
      <c r="GP153">
        <v>0</v>
      </c>
      <c r="GQ153">
        <v>0</v>
      </c>
      <c r="GR153">
        <v>1</v>
      </c>
      <c r="GS153">
        <v>0</v>
      </c>
      <c r="GT153">
        <v>0</v>
      </c>
      <c r="GU153">
        <v>0</v>
      </c>
      <c r="GV153" t="s">
        <v>4236</v>
      </c>
      <c r="GW153">
        <v>1</v>
      </c>
      <c r="GX153">
        <v>1</v>
      </c>
      <c r="GY153">
        <v>1</v>
      </c>
      <c r="GZ153">
        <v>1</v>
      </c>
      <c r="HA153">
        <v>1</v>
      </c>
      <c r="HB153">
        <v>0</v>
      </c>
      <c r="HC153">
        <v>0</v>
      </c>
      <c r="HD153">
        <v>0</v>
      </c>
      <c r="HE153">
        <v>0</v>
      </c>
      <c r="HF153">
        <v>0</v>
      </c>
      <c r="HG153">
        <v>0</v>
      </c>
      <c r="HH153">
        <v>1</v>
      </c>
      <c r="HI153">
        <v>1</v>
      </c>
      <c r="HJ153">
        <v>0</v>
      </c>
      <c r="HK153" t="s">
        <v>350</v>
      </c>
      <c r="HL153" t="s">
        <v>351</v>
      </c>
      <c r="HM153" t="s">
        <v>3154</v>
      </c>
      <c r="HN153" s="67"/>
      <c r="IO153" s="67"/>
      <c r="IP153" t="s">
        <v>355</v>
      </c>
      <c r="IT153">
        <v>1</v>
      </c>
      <c r="IU153" t="s">
        <v>355</v>
      </c>
      <c r="JA153">
        <v>1</v>
      </c>
      <c r="JB153" t="s">
        <v>4358</v>
      </c>
      <c r="JF153">
        <v>1</v>
      </c>
      <c r="JI153" t="s">
        <v>3156</v>
      </c>
      <c r="JJ153">
        <v>0</v>
      </c>
      <c r="JK153">
        <v>1</v>
      </c>
      <c r="JL153">
        <v>0</v>
      </c>
      <c r="JM153">
        <v>1</v>
      </c>
      <c r="JN153">
        <v>0</v>
      </c>
      <c r="JO153">
        <v>0</v>
      </c>
      <c r="JP153">
        <v>0</v>
      </c>
      <c r="JQ153" t="s">
        <v>324</v>
      </c>
      <c r="JR153">
        <v>0</v>
      </c>
      <c r="JS153">
        <v>1</v>
      </c>
      <c r="JU153">
        <v>0</v>
      </c>
      <c r="JV153">
        <v>0</v>
      </c>
      <c r="JW153" t="s">
        <v>325</v>
      </c>
      <c r="JX153">
        <v>1</v>
      </c>
      <c r="JY153">
        <v>0</v>
      </c>
      <c r="JZ153">
        <v>0</v>
      </c>
      <c r="KA153">
        <v>0</v>
      </c>
      <c r="KB153" s="67"/>
      <c r="KC153" t="s">
        <v>3157</v>
      </c>
      <c r="KD153">
        <v>0</v>
      </c>
      <c r="KE153">
        <v>1</v>
      </c>
      <c r="KF153">
        <v>1</v>
      </c>
      <c r="KG153">
        <v>1</v>
      </c>
      <c r="KH153">
        <v>0</v>
      </c>
      <c r="KI153">
        <v>0</v>
      </c>
      <c r="KJ153">
        <v>0</v>
      </c>
      <c r="KK153">
        <v>0</v>
      </c>
      <c r="KL153">
        <v>0</v>
      </c>
      <c r="KM153">
        <v>0</v>
      </c>
      <c r="KN153" t="s">
        <v>327</v>
      </c>
      <c r="KY153" t="s">
        <v>310</v>
      </c>
      <c r="KZ153" t="s">
        <v>358</v>
      </c>
      <c r="LA153">
        <v>1</v>
      </c>
      <c r="LB153">
        <v>0</v>
      </c>
      <c r="LC153">
        <v>0</v>
      </c>
      <c r="LD153">
        <v>0</v>
      </c>
      <c r="LE153">
        <v>0</v>
      </c>
      <c r="LF153">
        <v>0</v>
      </c>
      <c r="LI153">
        <v>0</v>
      </c>
      <c r="LJ153">
        <v>0</v>
      </c>
      <c r="LK153" s="67"/>
      <c r="NC153" t="s">
        <v>3160</v>
      </c>
      <c r="ND153">
        <v>0</v>
      </c>
      <c r="NE153">
        <v>0</v>
      </c>
      <c r="NF153">
        <v>1</v>
      </c>
      <c r="NG153">
        <v>0</v>
      </c>
      <c r="NH153">
        <v>0</v>
      </c>
      <c r="NI153">
        <v>1</v>
      </c>
      <c r="NJ153">
        <v>0</v>
      </c>
      <c r="NK153">
        <v>0</v>
      </c>
      <c r="NL153">
        <v>1</v>
      </c>
      <c r="NM153">
        <v>0</v>
      </c>
      <c r="NN153">
        <v>0</v>
      </c>
      <c r="NP153">
        <v>0</v>
      </c>
      <c r="NQ153" s="67"/>
      <c r="NR153" t="s">
        <v>327</v>
      </c>
      <c r="NY153" t="s">
        <v>355</v>
      </c>
      <c r="NZ153" t="s">
        <v>327</v>
      </c>
      <c r="OA153" t="s">
        <v>598</v>
      </c>
      <c r="OB153">
        <v>0</v>
      </c>
      <c r="OC153">
        <v>0</v>
      </c>
      <c r="OD153">
        <v>1</v>
      </c>
      <c r="OF153">
        <v>0</v>
      </c>
      <c r="OG153">
        <v>0</v>
      </c>
      <c r="OH153" s="67"/>
      <c r="OI153" t="s">
        <v>329</v>
      </c>
      <c r="OJ153">
        <v>1</v>
      </c>
      <c r="OK153">
        <v>0</v>
      </c>
      <c r="OL153">
        <v>1</v>
      </c>
      <c r="OM153">
        <v>0</v>
      </c>
      <c r="ON153">
        <v>0</v>
      </c>
      <c r="OO153">
        <v>0</v>
      </c>
      <c r="OP153">
        <v>1</v>
      </c>
      <c r="OQ153">
        <v>0</v>
      </c>
      <c r="OS153">
        <v>0</v>
      </c>
      <c r="OT153">
        <v>0</v>
      </c>
      <c r="OU153" t="s">
        <v>4471</v>
      </c>
      <c r="OZ153">
        <v>1</v>
      </c>
      <c r="PM153" t="s">
        <v>4541</v>
      </c>
      <c r="PU153">
        <v>1</v>
      </c>
      <c r="PY153">
        <v>1</v>
      </c>
    </row>
    <row r="154" spans="1:446" x14ac:dyDescent="0.25">
      <c r="A154" t="s">
        <v>312</v>
      </c>
      <c r="C154" t="s">
        <v>441</v>
      </c>
      <c r="D154" s="69" t="s">
        <v>314</v>
      </c>
      <c r="E154" t="s">
        <v>310</v>
      </c>
      <c r="F154" t="s">
        <v>517</v>
      </c>
      <c r="G154" t="s">
        <v>401</v>
      </c>
      <c r="H154" t="s">
        <v>317</v>
      </c>
      <c r="I154" t="s">
        <v>4585</v>
      </c>
      <c r="J154">
        <v>0</v>
      </c>
      <c r="K154">
        <v>1</v>
      </c>
      <c r="L154" t="s">
        <v>318</v>
      </c>
      <c r="M154">
        <v>1</v>
      </c>
      <c r="N154">
        <v>0</v>
      </c>
      <c r="O154">
        <v>0</v>
      </c>
      <c r="P154">
        <v>0</v>
      </c>
      <c r="Q154" s="67"/>
      <c r="R154" t="s">
        <v>582</v>
      </c>
      <c r="S154">
        <v>0</v>
      </c>
      <c r="T154">
        <v>0</v>
      </c>
      <c r="U154">
        <v>1</v>
      </c>
      <c r="V154">
        <v>0</v>
      </c>
      <c r="AB154" s="67"/>
      <c r="AL154" s="67"/>
      <c r="AM154" t="s">
        <v>339</v>
      </c>
      <c r="AN154">
        <v>1</v>
      </c>
      <c r="AO154">
        <v>0</v>
      </c>
      <c r="AP154">
        <v>0</v>
      </c>
      <c r="AQ154">
        <v>0</v>
      </c>
      <c r="AR154">
        <v>0</v>
      </c>
      <c r="AS154">
        <v>0</v>
      </c>
      <c r="AT154" t="s">
        <v>421</v>
      </c>
      <c r="AU154" t="s">
        <v>327</v>
      </c>
      <c r="AV154" s="67"/>
      <c r="BT154" s="67"/>
      <c r="CQ154" t="s">
        <v>642</v>
      </c>
      <c r="CR154">
        <v>1</v>
      </c>
      <c r="CS154">
        <v>0</v>
      </c>
      <c r="CT154">
        <v>0</v>
      </c>
      <c r="CU154">
        <v>0</v>
      </c>
      <c r="CV154">
        <v>0</v>
      </c>
      <c r="CW154">
        <v>1</v>
      </c>
      <c r="CX154">
        <v>0</v>
      </c>
      <c r="CY154">
        <v>0</v>
      </c>
      <c r="CZ154">
        <v>0</v>
      </c>
      <c r="DA154">
        <v>0</v>
      </c>
      <c r="DB154">
        <v>0</v>
      </c>
      <c r="DC154">
        <v>0</v>
      </c>
      <c r="DD154">
        <v>0</v>
      </c>
      <c r="DE154">
        <v>0</v>
      </c>
      <c r="DF154">
        <v>0</v>
      </c>
      <c r="DG154" t="s">
        <v>320</v>
      </c>
      <c r="DH154">
        <v>0</v>
      </c>
      <c r="DI154">
        <v>0</v>
      </c>
      <c r="DJ154">
        <v>0</v>
      </c>
      <c r="DK154">
        <v>1</v>
      </c>
      <c r="DL154">
        <v>0</v>
      </c>
      <c r="EI154" s="67"/>
      <c r="EL154" t="s">
        <v>423</v>
      </c>
      <c r="EM154" t="s">
        <v>385</v>
      </c>
      <c r="EP154" t="s">
        <v>4294</v>
      </c>
      <c r="ER154">
        <v>1</v>
      </c>
      <c r="FH154" s="67"/>
      <c r="GL154" s="67"/>
      <c r="GM154" t="s">
        <v>448</v>
      </c>
      <c r="GN154">
        <v>0</v>
      </c>
      <c r="GO154">
        <v>1</v>
      </c>
      <c r="GP154">
        <v>0</v>
      </c>
      <c r="GQ154">
        <v>0</v>
      </c>
      <c r="GR154">
        <v>0</v>
      </c>
      <c r="GS154">
        <v>0</v>
      </c>
      <c r="GT154">
        <v>0</v>
      </c>
      <c r="GU154">
        <v>0</v>
      </c>
      <c r="GV154" t="s">
        <v>3069</v>
      </c>
      <c r="GW154">
        <v>1</v>
      </c>
      <c r="GX154">
        <v>1</v>
      </c>
      <c r="GY154">
        <v>1</v>
      </c>
      <c r="GZ154">
        <v>1</v>
      </c>
      <c r="HA154">
        <v>1</v>
      </c>
      <c r="HB154">
        <v>1</v>
      </c>
      <c r="HC154">
        <v>0</v>
      </c>
      <c r="HD154">
        <v>0</v>
      </c>
      <c r="HE154">
        <v>1</v>
      </c>
      <c r="HF154">
        <v>0</v>
      </c>
      <c r="HG154">
        <v>0</v>
      </c>
      <c r="HH154">
        <v>0</v>
      </c>
      <c r="HJ154">
        <v>0</v>
      </c>
      <c r="HK154" t="s">
        <v>350</v>
      </c>
      <c r="HL154" t="s">
        <v>351</v>
      </c>
      <c r="HM154" t="s">
        <v>408</v>
      </c>
      <c r="HN154" s="67"/>
      <c r="IO154" s="67"/>
      <c r="IP154" t="s">
        <v>355</v>
      </c>
      <c r="IT154">
        <v>1</v>
      </c>
      <c r="IU154" t="s">
        <v>4356</v>
      </c>
      <c r="IW154">
        <v>1</v>
      </c>
      <c r="JB154" t="s">
        <v>355</v>
      </c>
      <c r="JH154">
        <v>1</v>
      </c>
      <c r="JI154" t="s">
        <v>1008</v>
      </c>
      <c r="JJ154">
        <v>0</v>
      </c>
      <c r="JK154">
        <v>0</v>
      </c>
      <c r="JL154">
        <v>0</v>
      </c>
      <c r="JM154">
        <v>1</v>
      </c>
      <c r="JN154">
        <v>0</v>
      </c>
      <c r="JO154">
        <v>0</v>
      </c>
      <c r="JP154">
        <v>0</v>
      </c>
      <c r="JQ154" t="s">
        <v>324</v>
      </c>
      <c r="JR154">
        <v>0</v>
      </c>
      <c r="JS154">
        <v>1</v>
      </c>
      <c r="JU154">
        <v>0</v>
      </c>
      <c r="JV154">
        <v>0</v>
      </c>
      <c r="JW154" t="s">
        <v>356</v>
      </c>
      <c r="JX154">
        <v>1</v>
      </c>
      <c r="JY154">
        <v>1</v>
      </c>
      <c r="JZ154">
        <v>0</v>
      </c>
      <c r="KA154">
        <v>0</v>
      </c>
      <c r="KB154" s="67"/>
      <c r="KC154" t="s">
        <v>372</v>
      </c>
      <c r="KD154">
        <v>0</v>
      </c>
      <c r="KE154">
        <v>0</v>
      </c>
      <c r="KF154">
        <v>1</v>
      </c>
      <c r="KG154">
        <v>1</v>
      </c>
      <c r="KH154">
        <v>0</v>
      </c>
      <c r="KI154">
        <v>0</v>
      </c>
      <c r="KJ154">
        <v>0</v>
      </c>
      <c r="KK154">
        <v>0</v>
      </c>
      <c r="KL154">
        <v>0</v>
      </c>
      <c r="KM154">
        <v>0</v>
      </c>
      <c r="KN154" t="s">
        <v>327</v>
      </c>
      <c r="KY154" t="s">
        <v>310</v>
      </c>
      <c r="KZ154" t="s">
        <v>737</v>
      </c>
      <c r="LA154">
        <v>1</v>
      </c>
      <c r="LB154">
        <v>0</v>
      </c>
      <c r="LC154">
        <v>0</v>
      </c>
      <c r="LD154">
        <v>0</v>
      </c>
      <c r="LE154">
        <v>0</v>
      </c>
      <c r="LF154">
        <v>1</v>
      </c>
      <c r="LI154">
        <v>0</v>
      </c>
      <c r="LJ154">
        <v>0</v>
      </c>
      <c r="LK154" s="67"/>
      <c r="NC154" t="s">
        <v>332</v>
      </c>
      <c r="ND154">
        <v>0</v>
      </c>
      <c r="NE154">
        <v>0</v>
      </c>
      <c r="NF154">
        <v>0</v>
      </c>
      <c r="NG154">
        <v>0</v>
      </c>
      <c r="NH154">
        <v>0</v>
      </c>
      <c r="NI154">
        <v>1</v>
      </c>
      <c r="NJ154">
        <v>0</v>
      </c>
      <c r="NK154">
        <v>0</v>
      </c>
      <c r="NL154">
        <v>1</v>
      </c>
      <c r="NM154">
        <v>0</v>
      </c>
      <c r="NN154">
        <v>0</v>
      </c>
      <c r="NP154">
        <v>0</v>
      </c>
      <c r="NQ154" s="67"/>
      <c r="NR154" t="s">
        <v>327</v>
      </c>
      <c r="NY154" t="s">
        <v>355</v>
      </c>
      <c r="NZ154" t="s">
        <v>327</v>
      </c>
      <c r="OA154" t="s">
        <v>598</v>
      </c>
      <c r="OB154">
        <v>0</v>
      </c>
      <c r="OC154">
        <v>0</v>
      </c>
      <c r="OD154">
        <v>1</v>
      </c>
      <c r="OF154">
        <v>0</v>
      </c>
      <c r="OG154">
        <v>0</v>
      </c>
      <c r="OH154" s="67"/>
      <c r="OI154" t="s">
        <v>3168</v>
      </c>
      <c r="OJ154">
        <v>0</v>
      </c>
      <c r="OK154">
        <v>0</v>
      </c>
      <c r="OL154">
        <v>1</v>
      </c>
      <c r="OM154">
        <v>0</v>
      </c>
      <c r="ON154">
        <v>1</v>
      </c>
      <c r="OO154">
        <v>0</v>
      </c>
      <c r="OP154">
        <v>1</v>
      </c>
      <c r="OQ154">
        <v>0</v>
      </c>
      <c r="OS154">
        <v>0</v>
      </c>
      <c r="OT154">
        <v>0</v>
      </c>
      <c r="OU154" t="s">
        <v>4435</v>
      </c>
      <c r="PB154">
        <v>1</v>
      </c>
      <c r="PM154" t="s">
        <v>4542</v>
      </c>
      <c r="PO154">
        <v>1</v>
      </c>
    </row>
    <row r="155" spans="1:446" x14ac:dyDescent="0.25">
      <c r="A155" t="s">
        <v>312</v>
      </c>
      <c r="C155" t="s">
        <v>441</v>
      </c>
      <c r="D155" s="69" t="s">
        <v>314</v>
      </c>
      <c r="E155" t="s">
        <v>310</v>
      </c>
      <c r="F155" t="s">
        <v>382</v>
      </c>
      <c r="G155" t="s">
        <v>656</v>
      </c>
      <c r="H155" t="s">
        <v>317</v>
      </c>
      <c r="I155" t="s">
        <v>4585</v>
      </c>
      <c r="J155">
        <v>0</v>
      </c>
      <c r="K155">
        <v>0</v>
      </c>
      <c r="L155" t="s">
        <v>318</v>
      </c>
      <c r="M155">
        <v>1</v>
      </c>
      <c r="N155">
        <v>0</v>
      </c>
      <c r="O155">
        <v>0</v>
      </c>
      <c r="P155">
        <v>0</v>
      </c>
      <c r="Q155" s="67"/>
      <c r="R155" t="s">
        <v>582</v>
      </c>
      <c r="S155">
        <v>0</v>
      </c>
      <c r="T155">
        <v>0</v>
      </c>
      <c r="U155">
        <v>1</v>
      </c>
      <c r="V155">
        <v>0</v>
      </c>
      <c r="AB155" s="67"/>
      <c r="AL155" s="67"/>
      <c r="AM155" t="s">
        <v>339</v>
      </c>
      <c r="AN155">
        <v>1</v>
      </c>
      <c r="AO155">
        <v>0</v>
      </c>
      <c r="AP155">
        <v>0</v>
      </c>
      <c r="AQ155">
        <v>0</v>
      </c>
      <c r="AR155">
        <v>0</v>
      </c>
      <c r="AS155">
        <v>0</v>
      </c>
      <c r="AT155" t="s">
        <v>421</v>
      </c>
      <c r="AU155" t="s">
        <v>327</v>
      </c>
      <c r="AV155" s="67"/>
      <c r="BT155" s="67"/>
      <c r="CQ155" t="s">
        <v>3173</v>
      </c>
      <c r="CR155">
        <v>1</v>
      </c>
      <c r="CS155">
        <v>0</v>
      </c>
      <c r="CT155">
        <v>0</v>
      </c>
      <c r="CU155">
        <v>0</v>
      </c>
      <c r="CV155">
        <v>1</v>
      </c>
      <c r="CW155">
        <v>0</v>
      </c>
      <c r="CX155">
        <v>1</v>
      </c>
      <c r="CY155">
        <v>0</v>
      </c>
      <c r="CZ155">
        <v>0</v>
      </c>
      <c r="DA155">
        <v>0</v>
      </c>
      <c r="DB155">
        <v>0</v>
      </c>
      <c r="DC155">
        <v>0</v>
      </c>
      <c r="DD155">
        <v>0</v>
      </c>
      <c r="DE155">
        <v>0</v>
      </c>
      <c r="DF155">
        <v>0</v>
      </c>
      <c r="DG155" t="s">
        <v>318</v>
      </c>
      <c r="DH155">
        <v>1</v>
      </c>
      <c r="DI155">
        <v>0</v>
      </c>
      <c r="DJ155">
        <v>0</v>
      </c>
      <c r="DK155">
        <v>0</v>
      </c>
      <c r="DL155">
        <v>0</v>
      </c>
      <c r="EI155" s="67"/>
      <c r="EL155" t="s">
        <v>423</v>
      </c>
      <c r="EM155" t="s">
        <v>385</v>
      </c>
      <c r="EP155" t="s">
        <v>4200</v>
      </c>
      <c r="ES155">
        <v>1</v>
      </c>
      <c r="FH155" s="67"/>
      <c r="GL155" s="67"/>
      <c r="GM155" t="s">
        <v>448</v>
      </c>
      <c r="GN155">
        <v>0</v>
      </c>
      <c r="GO155">
        <v>1</v>
      </c>
      <c r="GP155">
        <v>0</v>
      </c>
      <c r="GQ155">
        <v>0</v>
      </c>
      <c r="GR155">
        <v>0</v>
      </c>
      <c r="GS155">
        <v>0</v>
      </c>
      <c r="GT155">
        <v>0</v>
      </c>
      <c r="GU155">
        <v>0</v>
      </c>
      <c r="GV155" t="s">
        <v>3175</v>
      </c>
      <c r="GW155">
        <v>1</v>
      </c>
      <c r="GX155">
        <v>1</v>
      </c>
      <c r="GY155">
        <v>1</v>
      </c>
      <c r="GZ155">
        <v>1</v>
      </c>
      <c r="HA155">
        <v>1</v>
      </c>
      <c r="HB155">
        <v>1</v>
      </c>
      <c r="HC155">
        <v>0</v>
      </c>
      <c r="HD155">
        <v>0</v>
      </c>
      <c r="HE155">
        <v>0</v>
      </c>
      <c r="HF155">
        <v>1</v>
      </c>
      <c r="HG155">
        <v>0</v>
      </c>
      <c r="HH155">
        <v>0</v>
      </c>
      <c r="HJ155">
        <v>0</v>
      </c>
      <c r="HK155" t="s">
        <v>350</v>
      </c>
      <c r="HL155" t="s">
        <v>447</v>
      </c>
      <c r="HM155" t="s">
        <v>408</v>
      </c>
      <c r="HN155" s="67"/>
      <c r="IO155" s="67"/>
      <c r="IP155" t="s">
        <v>355</v>
      </c>
      <c r="IT155">
        <v>1</v>
      </c>
      <c r="IU155" t="s">
        <v>4358</v>
      </c>
      <c r="IZ155">
        <v>1</v>
      </c>
      <c r="JB155" t="s">
        <v>2271</v>
      </c>
      <c r="JC155">
        <v>1</v>
      </c>
      <c r="JI155" t="s">
        <v>1008</v>
      </c>
      <c r="JJ155">
        <v>0</v>
      </c>
      <c r="JK155">
        <v>0</v>
      </c>
      <c r="JL155">
        <v>0</v>
      </c>
      <c r="JM155">
        <v>1</v>
      </c>
      <c r="JN155">
        <v>0</v>
      </c>
      <c r="JO155">
        <v>0</v>
      </c>
      <c r="JP155">
        <v>0</v>
      </c>
      <c r="JQ155" t="s">
        <v>324</v>
      </c>
      <c r="JR155">
        <v>0</v>
      </c>
      <c r="JS155">
        <v>1</v>
      </c>
      <c r="JU155">
        <v>0</v>
      </c>
      <c r="JV155">
        <v>0</v>
      </c>
      <c r="JW155" t="s">
        <v>325</v>
      </c>
      <c r="JX155">
        <v>1</v>
      </c>
      <c r="JY155">
        <v>0</v>
      </c>
      <c r="JZ155">
        <v>0</v>
      </c>
      <c r="KA155">
        <v>0</v>
      </c>
      <c r="KB155" s="67"/>
      <c r="KC155" t="s">
        <v>326</v>
      </c>
      <c r="KD155">
        <v>0</v>
      </c>
      <c r="KE155">
        <v>0</v>
      </c>
      <c r="KF155">
        <v>0</v>
      </c>
      <c r="KG155">
        <v>1</v>
      </c>
      <c r="KH155">
        <v>0</v>
      </c>
      <c r="KI155">
        <v>0</v>
      </c>
      <c r="KJ155">
        <v>0</v>
      </c>
      <c r="KK155">
        <v>0</v>
      </c>
      <c r="KL155">
        <v>0</v>
      </c>
      <c r="KM155">
        <v>0</v>
      </c>
      <c r="KN155" t="s">
        <v>327</v>
      </c>
      <c r="KY155" t="s">
        <v>310</v>
      </c>
      <c r="KZ155" t="s">
        <v>4379</v>
      </c>
      <c r="LA155">
        <v>1</v>
      </c>
      <c r="LB155">
        <v>0</v>
      </c>
      <c r="LC155">
        <v>0</v>
      </c>
      <c r="LD155">
        <v>0</v>
      </c>
      <c r="LE155">
        <v>0</v>
      </c>
      <c r="LF155">
        <v>0</v>
      </c>
      <c r="LG155">
        <v>1</v>
      </c>
      <c r="LI155">
        <v>0</v>
      </c>
      <c r="LJ155">
        <v>0</v>
      </c>
      <c r="LK155" s="67"/>
      <c r="NC155" t="s">
        <v>489</v>
      </c>
      <c r="ND155">
        <v>0</v>
      </c>
      <c r="NE155">
        <v>0</v>
      </c>
      <c r="NF155">
        <v>0</v>
      </c>
      <c r="NG155">
        <v>0</v>
      </c>
      <c r="NH155">
        <v>0</v>
      </c>
      <c r="NI155">
        <v>1</v>
      </c>
      <c r="NJ155">
        <v>0</v>
      </c>
      <c r="NK155">
        <v>0</v>
      </c>
      <c r="NL155">
        <v>0</v>
      </c>
      <c r="NM155">
        <v>0</v>
      </c>
      <c r="NN155">
        <v>0</v>
      </c>
      <c r="NP155">
        <v>0</v>
      </c>
      <c r="NQ155" s="67"/>
      <c r="NR155" t="s">
        <v>327</v>
      </c>
      <c r="NY155" t="s">
        <v>355</v>
      </c>
      <c r="NZ155" t="s">
        <v>327</v>
      </c>
      <c r="OA155" t="s">
        <v>598</v>
      </c>
      <c r="OB155">
        <v>0</v>
      </c>
      <c r="OC155">
        <v>0</v>
      </c>
      <c r="OD155">
        <v>1</v>
      </c>
      <c r="OF155">
        <v>0</v>
      </c>
      <c r="OG155">
        <v>0</v>
      </c>
      <c r="OH155" s="67"/>
      <c r="OI155" t="s">
        <v>471</v>
      </c>
      <c r="OJ155">
        <v>1</v>
      </c>
      <c r="OK155">
        <v>0</v>
      </c>
      <c r="OL155">
        <v>1</v>
      </c>
      <c r="OM155">
        <v>0</v>
      </c>
      <c r="ON155">
        <v>0</v>
      </c>
      <c r="OO155">
        <v>0</v>
      </c>
      <c r="OP155">
        <v>0</v>
      </c>
      <c r="OQ155">
        <v>0</v>
      </c>
      <c r="OS155">
        <v>0</v>
      </c>
      <c r="OT155">
        <v>0</v>
      </c>
      <c r="OU155" t="s">
        <v>4427</v>
      </c>
      <c r="OV155">
        <v>1</v>
      </c>
      <c r="PM155" t="s">
        <v>392</v>
      </c>
      <c r="PN155">
        <v>1</v>
      </c>
    </row>
    <row r="156" spans="1:446" x14ac:dyDescent="0.25">
      <c r="A156" t="s">
        <v>312</v>
      </c>
      <c r="C156" t="s">
        <v>313</v>
      </c>
      <c r="D156" s="69" t="s">
        <v>314</v>
      </c>
      <c r="E156" t="s">
        <v>310</v>
      </c>
      <c r="F156" t="s">
        <v>382</v>
      </c>
      <c r="G156" t="s">
        <v>401</v>
      </c>
      <c r="H156" t="s">
        <v>317</v>
      </c>
      <c r="I156" t="s">
        <v>4585</v>
      </c>
      <c r="J156">
        <v>0</v>
      </c>
      <c r="K156">
        <v>0</v>
      </c>
      <c r="L156" t="s">
        <v>318</v>
      </c>
      <c r="M156">
        <v>1</v>
      </c>
      <c r="N156">
        <v>0</v>
      </c>
      <c r="O156">
        <v>0</v>
      </c>
      <c r="P156">
        <v>0</v>
      </c>
      <c r="Q156" s="67"/>
      <c r="R156" t="s">
        <v>582</v>
      </c>
      <c r="S156">
        <v>0</v>
      </c>
      <c r="T156">
        <v>0</v>
      </c>
      <c r="U156">
        <v>1</v>
      </c>
      <c r="V156">
        <v>0</v>
      </c>
      <c r="AB156" s="67"/>
      <c r="AL156" s="67"/>
      <c r="AM156" t="s">
        <v>339</v>
      </c>
      <c r="AN156">
        <v>1</v>
      </c>
      <c r="AO156">
        <v>0</v>
      </c>
      <c r="AP156">
        <v>0</v>
      </c>
      <c r="AQ156">
        <v>0</v>
      </c>
      <c r="AR156">
        <v>0</v>
      </c>
      <c r="AS156">
        <v>0</v>
      </c>
      <c r="AT156" t="s">
        <v>421</v>
      </c>
      <c r="AU156" t="s">
        <v>327</v>
      </c>
      <c r="AV156" s="67"/>
      <c r="BT156" s="67"/>
      <c r="CQ156" t="s">
        <v>3183</v>
      </c>
      <c r="CR156">
        <v>1</v>
      </c>
      <c r="CS156">
        <v>0</v>
      </c>
      <c r="CT156">
        <v>0</v>
      </c>
      <c r="CU156">
        <v>0</v>
      </c>
      <c r="CV156">
        <v>0</v>
      </c>
      <c r="CW156">
        <v>0</v>
      </c>
      <c r="CX156">
        <v>0</v>
      </c>
      <c r="CY156">
        <v>0</v>
      </c>
      <c r="CZ156">
        <v>0</v>
      </c>
      <c r="DA156">
        <v>0</v>
      </c>
      <c r="DB156">
        <v>0</v>
      </c>
      <c r="DC156">
        <v>0</v>
      </c>
      <c r="DD156">
        <v>1</v>
      </c>
      <c r="DE156">
        <v>0</v>
      </c>
      <c r="DF156">
        <v>0</v>
      </c>
      <c r="DG156" t="s">
        <v>499</v>
      </c>
      <c r="DH156">
        <v>0</v>
      </c>
      <c r="DI156">
        <v>0</v>
      </c>
      <c r="DJ156">
        <v>1</v>
      </c>
      <c r="DK156">
        <v>0</v>
      </c>
      <c r="DL156">
        <v>0</v>
      </c>
      <c r="EI156" s="67"/>
      <c r="EL156" t="s">
        <v>423</v>
      </c>
      <c r="EM156" t="s">
        <v>345</v>
      </c>
      <c r="EP156" t="s">
        <v>4254</v>
      </c>
      <c r="ER156">
        <v>1</v>
      </c>
      <c r="FH156" s="67"/>
      <c r="GL156" s="67"/>
      <c r="GM156" t="s">
        <v>448</v>
      </c>
      <c r="GN156">
        <v>0</v>
      </c>
      <c r="GO156">
        <v>1</v>
      </c>
      <c r="GP156">
        <v>0</v>
      </c>
      <c r="GQ156">
        <v>0</v>
      </c>
      <c r="GR156">
        <v>0</v>
      </c>
      <c r="GS156">
        <v>0</v>
      </c>
      <c r="GT156">
        <v>0</v>
      </c>
      <c r="GU156">
        <v>0</v>
      </c>
      <c r="GV156" t="s">
        <v>4237</v>
      </c>
      <c r="GW156">
        <v>1</v>
      </c>
      <c r="GX156">
        <v>1</v>
      </c>
      <c r="GY156">
        <v>1</v>
      </c>
      <c r="GZ156">
        <v>0</v>
      </c>
      <c r="HA156">
        <v>0</v>
      </c>
      <c r="HB156">
        <v>1</v>
      </c>
      <c r="HC156">
        <v>0</v>
      </c>
      <c r="HD156">
        <v>1</v>
      </c>
      <c r="HE156">
        <v>0</v>
      </c>
      <c r="HF156">
        <v>0</v>
      </c>
      <c r="HG156">
        <v>0</v>
      </c>
      <c r="HH156">
        <v>1</v>
      </c>
      <c r="HI156">
        <v>1</v>
      </c>
      <c r="HJ156">
        <v>0</v>
      </c>
      <c r="HK156" t="s">
        <v>427</v>
      </c>
      <c r="HL156" t="s">
        <v>351</v>
      </c>
      <c r="HM156" t="s">
        <v>408</v>
      </c>
      <c r="HN156" s="67"/>
      <c r="IO156" s="67"/>
      <c r="IP156" t="s">
        <v>355</v>
      </c>
      <c r="IT156">
        <v>1</v>
      </c>
      <c r="IU156" t="s">
        <v>4357</v>
      </c>
      <c r="IW156">
        <v>1</v>
      </c>
      <c r="IY156">
        <v>1</v>
      </c>
      <c r="JB156" t="s">
        <v>355</v>
      </c>
      <c r="JH156">
        <v>1</v>
      </c>
      <c r="JI156" t="s">
        <v>1008</v>
      </c>
      <c r="JJ156">
        <v>0</v>
      </c>
      <c r="JK156">
        <v>0</v>
      </c>
      <c r="JL156">
        <v>0</v>
      </c>
      <c r="JM156">
        <v>1</v>
      </c>
      <c r="JN156">
        <v>0</v>
      </c>
      <c r="JO156">
        <v>0</v>
      </c>
      <c r="JP156">
        <v>0</v>
      </c>
      <c r="JQ156" t="s">
        <v>370</v>
      </c>
      <c r="JR156">
        <v>1</v>
      </c>
      <c r="JS156">
        <v>0</v>
      </c>
      <c r="JU156">
        <v>0</v>
      </c>
      <c r="JV156">
        <v>0</v>
      </c>
      <c r="JW156" t="s">
        <v>356</v>
      </c>
      <c r="JX156">
        <v>1</v>
      </c>
      <c r="JY156">
        <v>1</v>
      </c>
      <c r="JZ156">
        <v>0</v>
      </c>
      <c r="KA156">
        <v>0</v>
      </c>
      <c r="KB156" s="67"/>
      <c r="KC156" t="s">
        <v>2233</v>
      </c>
      <c r="KD156">
        <v>0</v>
      </c>
      <c r="KE156">
        <v>0</v>
      </c>
      <c r="KF156">
        <v>0</v>
      </c>
      <c r="KG156">
        <v>1</v>
      </c>
      <c r="KH156">
        <v>1</v>
      </c>
      <c r="KI156">
        <v>0</v>
      </c>
      <c r="KJ156">
        <v>0</v>
      </c>
      <c r="KK156">
        <v>0</v>
      </c>
      <c r="KL156">
        <v>0</v>
      </c>
      <c r="KM156">
        <v>0</v>
      </c>
      <c r="KN156" t="s">
        <v>327</v>
      </c>
      <c r="KY156" t="s">
        <v>327</v>
      </c>
      <c r="LK156" s="67"/>
      <c r="NC156" t="s">
        <v>1012</v>
      </c>
      <c r="ND156">
        <v>0</v>
      </c>
      <c r="NE156">
        <v>0</v>
      </c>
      <c r="NF156">
        <v>0</v>
      </c>
      <c r="NG156">
        <v>0</v>
      </c>
      <c r="NH156">
        <v>0</v>
      </c>
      <c r="NI156">
        <v>1</v>
      </c>
      <c r="NJ156">
        <v>0</v>
      </c>
      <c r="NK156">
        <v>0</v>
      </c>
      <c r="NL156">
        <v>1</v>
      </c>
      <c r="NM156">
        <v>0</v>
      </c>
      <c r="NN156">
        <v>0</v>
      </c>
      <c r="NP156">
        <v>0</v>
      </c>
      <c r="NQ156" s="67"/>
      <c r="NR156" t="s">
        <v>327</v>
      </c>
      <c r="NY156" t="s">
        <v>355</v>
      </c>
      <c r="NZ156" t="s">
        <v>327</v>
      </c>
      <c r="OB156">
        <v>0</v>
      </c>
      <c r="OC156">
        <v>0</v>
      </c>
      <c r="OD156">
        <v>0</v>
      </c>
      <c r="OF156">
        <v>0</v>
      </c>
      <c r="OG156">
        <v>0</v>
      </c>
      <c r="OH156" s="67"/>
      <c r="OI156" t="s">
        <v>815</v>
      </c>
      <c r="OJ156">
        <v>0</v>
      </c>
      <c r="OK156">
        <v>0</v>
      </c>
      <c r="OL156">
        <v>1</v>
      </c>
      <c r="OM156">
        <v>0</v>
      </c>
      <c r="ON156">
        <v>0</v>
      </c>
      <c r="OO156">
        <v>0</v>
      </c>
      <c r="OP156">
        <v>0</v>
      </c>
      <c r="OQ156">
        <v>0</v>
      </c>
      <c r="OS156">
        <v>0</v>
      </c>
      <c r="OT156">
        <v>0</v>
      </c>
      <c r="OU156" t="s">
        <v>4432</v>
      </c>
      <c r="PD156">
        <v>1</v>
      </c>
      <c r="PM156" t="s">
        <v>4522</v>
      </c>
    </row>
    <row r="157" spans="1:446" x14ac:dyDescent="0.25">
      <c r="A157" t="s">
        <v>312</v>
      </c>
      <c r="C157" t="s">
        <v>313</v>
      </c>
      <c r="D157" s="69" t="s">
        <v>314</v>
      </c>
      <c r="E157" t="s">
        <v>310</v>
      </c>
      <c r="F157" t="s">
        <v>382</v>
      </c>
      <c r="G157" t="s">
        <v>656</v>
      </c>
      <c r="H157" t="s">
        <v>317</v>
      </c>
      <c r="I157" t="s">
        <v>4585</v>
      </c>
      <c r="J157">
        <v>0</v>
      </c>
      <c r="K157">
        <v>1</v>
      </c>
      <c r="L157" t="s">
        <v>318</v>
      </c>
      <c r="M157">
        <v>1</v>
      </c>
      <c r="N157">
        <v>0</v>
      </c>
      <c r="O157">
        <v>0</v>
      </c>
      <c r="P157">
        <v>0</v>
      </c>
      <c r="Q157" s="67"/>
      <c r="R157" t="s">
        <v>582</v>
      </c>
      <c r="S157">
        <v>0</v>
      </c>
      <c r="T157">
        <v>0</v>
      </c>
      <c r="U157">
        <v>1</v>
      </c>
      <c r="V157">
        <v>0</v>
      </c>
      <c r="AB157" s="67"/>
      <c r="AL157" s="67"/>
      <c r="AM157" t="s">
        <v>339</v>
      </c>
      <c r="AN157">
        <v>1</v>
      </c>
      <c r="AO157">
        <v>0</v>
      </c>
      <c r="AP157">
        <v>0</v>
      </c>
      <c r="AQ157">
        <v>0</v>
      </c>
      <c r="AR157">
        <v>0</v>
      </c>
      <c r="AS157">
        <v>0</v>
      </c>
      <c r="AT157" t="s">
        <v>421</v>
      </c>
      <c r="AU157" t="s">
        <v>327</v>
      </c>
      <c r="AV157" s="67"/>
      <c r="BT157" s="67"/>
      <c r="CQ157" t="s">
        <v>3183</v>
      </c>
      <c r="CR157">
        <v>1</v>
      </c>
      <c r="CS157">
        <v>0</v>
      </c>
      <c r="CT157">
        <v>0</v>
      </c>
      <c r="CU157">
        <v>0</v>
      </c>
      <c r="CV157">
        <v>0</v>
      </c>
      <c r="CW157">
        <v>0</v>
      </c>
      <c r="CX157">
        <v>0</v>
      </c>
      <c r="CY157">
        <v>0</v>
      </c>
      <c r="CZ157">
        <v>0</v>
      </c>
      <c r="DA157">
        <v>0</v>
      </c>
      <c r="DB157">
        <v>0</v>
      </c>
      <c r="DC157">
        <v>0</v>
      </c>
      <c r="DD157">
        <v>1</v>
      </c>
      <c r="DE157">
        <v>0</v>
      </c>
      <c r="DF157">
        <v>0</v>
      </c>
      <c r="DG157" t="s">
        <v>499</v>
      </c>
      <c r="DH157">
        <v>0</v>
      </c>
      <c r="DI157">
        <v>0</v>
      </c>
      <c r="DJ157">
        <v>1</v>
      </c>
      <c r="DK157">
        <v>0</v>
      </c>
      <c r="DL157">
        <v>0</v>
      </c>
      <c r="EI157" s="67"/>
      <c r="EL157" t="s">
        <v>423</v>
      </c>
      <c r="EM157" t="s">
        <v>345</v>
      </c>
      <c r="EP157" t="s">
        <v>4254</v>
      </c>
      <c r="ER157">
        <v>1</v>
      </c>
      <c r="FH157" s="67"/>
      <c r="GL157" s="67"/>
      <c r="GM157" t="s">
        <v>448</v>
      </c>
      <c r="GN157">
        <v>0</v>
      </c>
      <c r="GO157">
        <v>1</v>
      </c>
      <c r="GP157">
        <v>0</v>
      </c>
      <c r="GQ157">
        <v>0</v>
      </c>
      <c r="GR157">
        <v>0</v>
      </c>
      <c r="GS157">
        <v>0</v>
      </c>
      <c r="GT157">
        <v>0</v>
      </c>
      <c r="GU157">
        <v>0</v>
      </c>
      <c r="GV157" t="s">
        <v>407</v>
      </c>
      <c r="GW157">
        <v>1</v>
      </c>
      <c r="GX157">
        <v>1</v>
      </c>
      <c r="GY157">
        <v>1</v>
      </c>
      <c r="GZ157">
        <v>1</v>
      </c>
      <c r="HA157">
        <v>0</v>
      </c>
      <c r="HB157">
        <v>1</v>
      </c>
      <c r="HC157">
        <v>0</v>
      </c>
      <c r="HD157">
        <v>0</v>
      </c>
      <c r="HE157">
        <v>0</v>
      </c>
      <c r="HF157">
        <v>0</v>
      </c>
      <c r="HG157">
        <v>0</v>
      </c>
      <c r="HH157">
        <v>0</v>
      </c>
      <c r="HJ157">
        <v>0</v>
      </c>
      <c r="HK157" t="s">
        <v>411</v>
      </c>
      <c r="HL157" t="s">
        <v>351</v>
      </c>
      <c r="HM157" t="s">
        <v>408</v>
      </c>
      <c r="HN157" s="67"/>
      <c r="IO157" s="67"/>
      <c r="IP157" t="s">
        <v>355</v>
      </c>
      <c r="IT157">
        <v>1</v>
      </c>
      <c r="IU157" t="s">
        <v>2271</v>
      </c>
      <c r="IV157">
        <v>1</v>
      </c>
      <c r="JB157" t="s">
        <v>355</v>
      </c>
      <c r="JH157">
        <v>1</v>
      </c>
      <c r="JI157" t="s">
        <v>1008</v>
      </c>
      <c r="JJ157">
        <v>0</v>
      </c>
      <c r="JK157">
        <v>0</v>
      </c>
      <c r="JL157">
        <v>0</v>
      </c>
      <c r="JM157">
        <v>1</v>
      </c>
      <c r="JN157">
        <v>0</v>
      </c>
      <c r="JO157">
        <v>0</v>
      </c>
      <c r="JP157">
        <v>0</v>
      </c>
      <c r="JQ157" t="s">
        <v>355</v>
      </c>
      <c r="JR157">
        <v>0</v>
      </c>
      <c r="JS157">
        <v>0</v>
      </c>
      <c r="JU157">
        <v>0</v>
      </c>
      <c r="JV157">
        <v>1</v>
      </c>
      <c r="JW157" t="s">
        <v>325</v>
      </c>
      <c r="JX157">
        <v>1</v>
      </c>
      <c r="JY157">
        <v>0</v>
      </c>
      <c r="JZ157">
        <v>0</v>
      </c>
      <c r="KA157">
        <v>0</v>
      </c>
      <c r="KB157" s="67"/>
      <c r="KC157" t="s">
        <v>413</v>
      </c>
      <c r="KD157">
        <v>0</v>
      </c>
      <c r="KE157">
        <v>0</v>
      </c>
      <c r="KF157">
        <v>1</v>
      </c>
      <c r="KG157">
        <v>0</v>
      </c>
      <c r="KH157">
        <v>0</v>
      </c>
      <c r="KI157">
        <v>0</v>
      </c>
      <c r="KJ157">
        <v>0</v>
      </c>
      <c r="KK157">
        <v>0</v>
      </c>
      <c r="KL157">
        <v>0</v>
      </c>
      <c r="KM157">
        <v>0</v>
      </c>
      <c r="KN157" t="s">
        <v>327</v>
      </c>
      <c r="KY157" t="s">
        <v>327</v>
      </c>
      <c r="LK157" s="67"/>
      <c r="NC157" t="s">
        <v>3197</v>
      </c>
      <c r="ND157">
        <v>0</v>
      </c>
      <c r="NE157">
        <v>0</v>
      </c>
      <c r="NF157">
        <v>1</v>
      </c>
      <c r="NG157">
        <v>0</v>
      </c>
      <c r="NH157">
        <v>0</v>
      </c>
      <c r="NI157">
        <v>1</v>
      </c>
      <c r="NJ157">
        <v>0</v>
      </c>
      <c r="NK157">
        <v>0</v>
      </c>
      <c r="NL157">
        <v>1</v>
      </c>
      <c r="NM157">
        <v>0</v>
      </c>
      <c r="NN157">
        <v>0</v>
      </c>
      <c r="NP157">
        <v>0</v>
      </c>
      <c r="NQ157" s="67"/>
      <c r="NR157" t="s">
        <v>327</v>
      </c>
      <c r="NY157" t="s">
        <v>355</v>
      </c>
      <c r="NZ157" t="s">
        <v>327</v>
      </c>
      <c r="OA157" t="s">
        <v>598</v>
      </c>
      <c r="OB157">
        <v>0</v>
      </c>
      <c r="OC157">
        <v>0</v>
      </c>
      <c r="OD157">
        <v>1</v>
      </c>
      <c r="OF157">
        <v>0</v>
      </c>
      <c r="OG157">
        <v>0</v>
      </c>
      <c r="OH157" s="67"/>
      <c r="OI157" t="s">
        <v>815</v>
      </c>
      <c r="OJ157">
        <v>0</v>
      </c>
      <c r="OK157">
        <v>0</v>
      </c>
      <c r="OL157">
        <v>1</v>
      </c>
      <c r="OM157">
        <v>0</v>
      </c>
      <c r="ON157">
        <v>0</v>
      </c>
      <c r="OO157">
        <v>0</v>
      </c>
      <c r="OP157">
        <v>0</v>
      </c>
      <c r="OQ157">
        <v>0</v>
      </c>
      <c r="OS157">
        <v>0</v>
      </c>
      <c r="OT157">
        <v>0</v>
      </c>
      <c r="OU157" t="s">
        <v>4472</v>
      </c>
      <c r="PD157">
        <v>1</v>
      </c>
      <c r="PM157" t="s">
        <v>4522</v>
      </c>
    </row>
    <row r="158" spans="1:446" x14ac:dyDescent="0.25">
      <c r="A158" t="s">
        <v>312</v>
      </c>
      <c r="C158" t="s">
        <v>313</v>
      </c>
      <c r="D158" s="69" t="s">
        <v>314</v>
      </c>
      <c r="E158" t="s">
        <v>310</v>
      </c>
      <c r="F158" t="s">
        <v>315</v>
      </c>
      <c r="G158" t="s">
        <v>316</v>
      </c>
      <c r="H158" t="s">
        <v>531</v>
      </c>
      <c r="I158" t="s">
        <v>4585</v>
      </c>
      <c r="J158">
        <v>0</v>
      </c>
      <c r="K158">
        <v>2</v>
      </c>
      <c r="L158" t="s">
        <v>318</v>
      </c>
      <c r="M158">
        <v>1</v>
      </c>
      <c r="N158">
        <v>0</v>
      </c>
      <c r="O158">
        <v>0</v>
      </c>
      <c r="P158">
        <v>0</v>
      </c>
      <c r="Q158" s="67"/>
      <c r="R158" t="s">
        <v>2758</v>
      </c>
      <c r="S158">
        <v>0</v>
      </c>
      <c r="T158">
        <v>0</v>
      </c>
      <c r="U158">
        <v>0</v>
      </c>
      <c r="V158">
        <v>1</v>
      </c>
      <c r="AB158" s="67"/>
      <c r="AL158" s="67"/>
      <c r="AV158" s="67"/>
      <c r="AW158" t="s">
        <v>846</v>
      </c>
      <c r="AX158">
        <v>0</v>
      </c>
      <c r="AY158">
        <v>1</v>
      </c>
      <c r="AZ158">
        <v>0</v>
      </c>
      <c r="BA158">
        <v>0</v>
      </c>
      <c r="BB158">
        <v>0</v>
      </c>
      <c r="BC158">
        <v>0</v>
      </c>
      <c r="BD158" t="s">
        <v>518</v>
      </c>
      <c r="BE158" t="s">
        <v>327</v>
      </c>
      <c r="BT158" s="67"/>
      <c r="DM158" t="s">
        <v>3200</v>
      </c>
      <c r="DN158">
        <v>0</v>
      </c>
      <c r="DO158">
        <v>0</v>
      </c>
      <c r="DP158">
        <v>0</v>
      </c>
      <c r="DQ158">
        <v>0</v>
      </c>
      <c r="DR158">
        <v>0</v>
      </c>
      <c r="DS158">
        <v>0</v>
      </c>
      <c r="DT158">
        <v>0</v>
      </c>
      <c r="DU158">
        <v>0</v>
      </c>
      <c r="DV158">
        <v>0</v>
      </c>
      <c r="DW158">
        <v>0</v>
      </c>
      <c r="DX158">
        <v>0</v>
      </c>
      <c r="DY158">
        <v>0</v>
      </c>
      <c r="DZ158">
        <v>0</v>
      </c>
      <c r="EA158">
        <v>1</v>
      </c>
      <c r="EB158">
        <v>0</v>
      </c>
      <c r="EC158" t="s">
        <v>318</v>
      </c>
      <c r="ED158">
        <v>1</v>
      </c>
      <c r="EE158">
        <v>0</v>
      </c>
      <c r="EF158">
        <v>0</v>
      </c>
      <c r="EG158">
        <v>0</v>
      </c>
      <c r="EH158">
        <v>0</v>
      </c>
      <c r="EI158" s="67"/>
      <c r="EN158" t="s">
        <v>423</v>
      </c>
      <c r="EO158" t="s">
        <v>345</v>
      </c>
      <c r="EP158" t="s">
        <v>4295</v>
      </c>
      <c r="ER158">
        <v>1</v>
      </c>
      <c r="ES158">
        <v>1</v>
      </c>
      <c r="FH158" s="67"/>
      <c r="GL158" s="67"/>
      <c r="HN158" s="67"/>
      <c r="HO158" t="s">
        <v>448</v>
      </c>
      <c r="HP158">
        <v>0</v>
      </c>
      <c r="HQ158">
        <v>1</v>
      </c>
      <c r="HR158">
        <v>0</v>
      </c>
      <c r="HS158">
        <v>0</v>
      </c>
      <c r="HT158">
        <v>0</v>
      </c>
      <c r="HU158">
        <v>0</v>
      </c>
      <c r="HV158">
        <v>0</v>
      </c>
      <c r="HW158">
        <v>0</v>
      </c>
      <c r="HX158" t="s">
        <v>4348</v>
      </c>
      <c r="HY158">
        <v>0</v>
      </c>
      <c r="HZ158">
        <v>0</v>
      </c>
      <c r="IA158">
        <v>1</v>
      </c>
      <c r="IB158">
        <v>0</v>
      </c>
      <c r="IC158">
        <v>1</v>
      </c>
      <c r="ID158">
        <v>0</v>
      </c>
      <c r="IE158">
        <v>0</v>
      </c>
      <c r="IF158">
        <v>0</v>
      </c>
      <c r="IG158">
        <v>0</v>
      </c>
      <c r="IH158">
        <v>0</v>
      </c>
      <c r="II158">
        <v>0</v>
      </c>
      <c r="IJ158">
        <v>0</v>
      </c>
      <c r="IK158">
        <v>1</v>
      </c>
      <c r="IL158" t="s">
        <v>427</v>
      </c>
      <c r="IM158" t="s">
        <v>351</v>
      </c>
      <c r="IN158" t="s">
        <v>408</v>
      </c>
      <c r="IO158" s="67"/>
      <c r="IP158" t="s">
        <v>355</v>
      </c>
      <c r="IT158">
        <v>1</v>
      </c>
      <c r="IU158" t="s">
        <v>355</v>
      </c>
      <c r="JA158">
        <v>1</v>
      </c>
      <c r="JB158" t="s">
        <v>355</v>
      </c>
      <c r="JH158">
        <v>1</v>
      </c>
      <c r="JI158" t="s">
        <v>1121</v>
      </c>
      <c r="JJ158">
        <v>0</v>
      </c>
      <c r="JK158">
        <v>0</v>
      </c>
      <c r="JL158">
        <v>1</v>
      </c>
      <c r="JM158">
        <v>0</v>
      </c>
      <c r="JN158">
        <v>0</v>
      </c>
      <c r="JO158">
        <v>0</v>
      </c>
      <c r="JP158">
        <v>0</v>
      </c>
      <c r="JQ158" t="s">
        <v>324</v>
      </c>
      <c r="JR158">
        <v>0</v>
      </c>
      <c r="JS158">
        <v>1</v>
      </c>
      <c r="JU158">
        <v>0</v>
      </c>
      <c r="JV158">
        <v>0</v>
      </c>
      <c r="JW158" t="s">
        <v>325</v>
      </c>
      <c r="JX158">
        <v>1</v>
      </c>
      <c r="JY158">
        <v>0</v>
      </c>
      <c r="JZ158">
        <v>0</v>
      </c>
      <c r="KA158">
        <v>0</v>
      </c>
      <c r="KB158" s="67"/>
      <c r="KC158" t="s">
        <v>326</v>
      </c>
      <c r="KD158">
        <v>0</v>
      </c>
      <c r="KE158">
        <v>0</v>
      </c>
      <c r="KF158">
        <v>0</v>
      </c>
      <c r="KG158">
        <v>1</v>
      </c>
      <c r="KH158">
        <v>0</v>
      </c>
      <c r="KI158">
        <v>0</v>
      </c>
      <c r="KJ158">
        <v>0</v>
      </c>
      <c r="KK158">
        <v>0</v>
      </c>
      <c r="KL158">
        <v>0</v>
      </c>
      <c r="KM158">
        <v>0</v>
      </c>
      <c r="KN158" t="s">
        <v>327</v>
      </c>
      <c r="KY158" t="s">
        <v>327</v>
      </c>
      <c r="LK158" s="67"/>
      <c r="NC158" t="s">
        <v>474</v>
      </c>
      <c r="ND158">
        <v>0</v>
      </c>
      <c r="NE158">
        <v>0</v>
      </c>
      <c r="NF158">
        <v>0</v>
      </c>
      <c r="NG158">
        <v>0</v>
      </c>
      <c r="NH158">
        <v>1</v>
      </c>
      <c r="NI158">
        <v>1</v>
      </c>
      <c r="NJ158">
        <v>0</v>
      </c>
      <c r="NK158">
        <v>0</v>
      </c>
      <c r="NL158">
        <v>0</v>
      </c>
      <c r="NM158">
        <v>0</v>
      </c>
      <c r="NN158">
        <v>0</v>
      </c>
      <c r="NP158">
        <v>0</v>
      </c>
      <c r="NQ158" s="67"/>
      <c r="NR158" t="s">
        <v>327</v>
      </c>
      <c r="NY158" t="s">
        <v>355</v>
      </c>
      <c r="NZ158" t="s">
        <v>327</v>
      </c>
      <c r="OA158" t="s">
        <v>355</v>
      </c>
      <c r="OB158">
        <v>0</v>
      </c>
      <c r="OC158">
        <v>0</v>
      </c>
      <c r="OD158">
        <v>0</v>
      </c>
      <c r="OF158">
        <v>0</v>
      </c>
      <c r="OG158">
        <v>1</v>
      </c>
      <c r="OH158" s="67"/>
      <c r="OI158" t="s">
        <v>815</v>
      </c>
      <c r="OJ158">
        <v>0</v>
      </c>
      <c r="OK158">
        <v>0</v>
      </c>
      <c r="OL158">
        <v>1</v>
      </c>
      <c r="OM158">
        <v>0</v>
      </c>
      <c r="ON158">
        <v>0</v>
      </c>
      <c r="OO158">
        <v>0</v>
      </c>
      <c r="OP158">
        <v>0</v>
      </c>
      <c r="OQ158">
        <v>0</v>
      </c>
      <c r="OS158">
        <v>0</v>
      </c>
      <c r="OT158">
        <v>0</v>
      </c>
      <c r="OU158" t="s">
        <v>4432</v>
      </c>
      <c r="PD158">
        <v>1</v>
      </c>
      <c r="PM158" t="s">
        <v>4517</v>
      </c>
      <c r="PY158">
        <v>1</v>
      </c>
    </row>
    <row r="159" spans="1:446" x14ac:dyDescent="0.25">
      <c r="A159" t="s">
        <v>312</v>
      </c>
      <c r="C159" t="s">
        <v>441</v>
      </c>
      <c r="D159" s="69" t="s">
        <v>314</v>
      </c>
      <c r="E159" t="s">
        <v>310</v>
      </c>
      <c r="F159" t="s">
        <v>517</v>
      </c>
      <c r="G159" t="s">
        <v>401</v>
      </c>
      <c r="H159" t="s">
        <v>531</v>
      </c>
      <c r="I159" t="s">
        <v>4586</v>
      </c>
      <c r="J159">
        <v>0</v>
      </c>
      <c r="K159">
        <v>3</v>
      </c>
      <c r="L159" t="s">
        <v>318</v>
      </c>
      <c r="M159">
        <v>1</v>
      </c>
      <c r="N159">
        <v>0</v>
      </c>
      <c r="O159">
        <v>0</v>
      </c>
      <c r="P159">
        <v>0</v>
      </c>
      <c r="Q159" s="67"/>
      <c r="R159" t="s">
        <v>2758</v>
      </c>
      <c r="S159">
        <v>0</v>
      </c>
      <c r="T159">
        <v>0</v>
      </c>
      <c r="U159">
        <v>0</v>
      </c>
      <c r="V159">
        <v>1</v>
      </c>
      <c r="AB159" s="67"/>
      <c r="AL159" s="67"/>
      <c r="AV159" s="67"/>
      <c r="AW159" t="s">
        <v>846</v>
      </c>
      <c r="AX159">
        <v>0</v>
      </c>
      <c r="AY159">
        <v>1</v>
      </c>
      <c r="AZ159">
        <v>0</v>
      </c>
      <c r="BA159">
        <v>0</v>
      </c>
      <c r="BB159">
        <v>0</v>
      </c>
      <c r="BC159">
        <v>0</v>
      </c>
      <c r="BD159" t="s">
        <v>518</v>
      </c>
      <c r="BE159" t="s">
        <v>327</v>
      </c>
      <c r="BT159" s="67"/>
      <c r="DM159" t="s">
        <v>384</v>
      </c>
      <c r="DN159">
        <v>1</v>
      </c>
      <c r="DO159">
        <v>0</v>
      </c>
      <c r="DP159">
        <v>0</v>
      </c>
      <c r="DQ159">
        <v>0</v>
      </c>
      <c r="DR159">
        <v>0</v>
      </c>
      <c r="DS159">
        <v>0</v>
      </c>
      <c r="DT159">
        <v>0</v>
      </c>
      <c r="DU159">
        <v>0</v>
      </c>
      <c r="DV159">
        <v>0</v>
      </c>
      <c r="DW159">
        <v>0</v>
      </c>
      <c r="DX159">
        <v>0</v>
      </c>
      <c r="DY159">
        <v>0</v>
      </c>
      <c r="DZ159">
        <v>0</v>
      </c>
      <c r="EA159">
        <v>0</v>
      </c>
      <c r="EB159">
        <v>0</v>
      </c>
      <c r="EC159" t="s">
        <v>318</v>
      </c>
      <c r="ED159">
        <v>1</v>
      </c>
      <c r="EE159">
        <v>0</v>
      </c>
      <c r="EF159">
        <v>0</v>
      </c>
      <c r="EG159">
        <v>0</v>
      </c>
      <c r="EH159">
        <v>0</v>
      </c>
      <c r="EI159" s="67"/>
      <c r="EN159" t="s">
        <v>423</v>
      </c>
      <c r="EO159" t="s">
        <v>385</v>
      </c>
      <c r="EP159" t="s">
        <v>4200</v>
      </c>
      <c r="ES159">
        <v>1</v>
      </c>
      <c r="FH159" s="67"/>
      <c r="GL159" s="67"/>
      <c r="HN159" s="67"/>
      <c r="HO159" t="s">
        <v>448</v>
      </c>
      <c r="HP159">
        <v>0</v>
      </c>
      <c r="HQ159">
        <v>1</v>
      </c>
      <c r="HR159">
        <v>0</v>
      </c>
      <c r="HS159">
        <v>0</v>
      </c>
      <c r="HT159">
        <v>0</v>
      </c>
      <c r="HU159">
        <v>0</v>
      </c>
      <c r="HV159">
        <v>0</v>
      </c>
      <c r="HW159">
        <v>0</v>
      </c>
      <c r="HX159" t="s">
        <v>2232</v>
      </c>
      <c r="HY159">
        <v>1</v>
      </c>
      <c r="HZ159">
        <v>0</v>
      </c>
      <c r="IA159">
        <v>1</v>
      </c>
      <c r="IB159">
        <v>0</v>
      </c>
      <c r="IC159">
        <v>0</v>
      </c>
      <c r="ID159">
        <v>0</v>
      </c>
      <c r="IE159">
        <v>0</v>
      </c>
      <c r="IF159">
        <v>0</v>
      </c>
      <c r="IG159">
        <v>0</v>
      </c>
      <c r="IH159">
        <v>0</v>
      </c>
      <c r="II159">
        <v>0</v>
      </c>
      <c r="IJ159">
        <v>0</v>
      </c>
      <c r="IK159">
        <v>0</v>
      </c>
      <c r="IL159" t="s">
        <v>427</v>
      </c>
      <c r="IM159" t="s">
        <v>506</v>
      </c>
      <c r="IN159" t="s">
        <v>3212</v>
      </c>
      <c r="IO159" s="67"/>
      <c r="IP159" t="s">
        <v>355</v>
      </c>
      <c r="IT159">
        <v>1</v>
      </c>
      <c r="IU159" t="s">
        <v>355</v>
      </c>
      <c r="JA159">
        <v>1</v>
      </c>
      <c r="JB159" t="s">
        <v>355</v>
      </c>
      <c r="JH159">
        <v>1</v>
      </c>
      <c r="JI159" t="s">
        <v>355</v>
      </c>
      <c r="JJ159">
        <v>0</v>
      </c>
      <c r="JK159">
        <v>0</v>
      </c>
      <c r="JL159">
        <v>0</v>
      </c>
      <c r="JM159">
        <v>0</v>
      </c>
      <c r="JN159">
        <v>0</v>
      </c>
      <c r="JO159">
        <v>0</v>
      </c>
      <c r="JP159">
        <v>1</v>
      </c>
      <c r="JQ159" t="s">
        <v>355</v>
      </c>
      <c r="JR159">
        <v>0</v>
      </c>
      <c r="JS159">
        <v>0</v>
      </c>
      <c r="JU159">
        <v>0</v>
      </c>
      <c r="JV159">
        <v>1</v>
      </c>
      <c r="JW159" t="s">
        <v>371</v>
      </c>
      <c r="JX159">
        <v>0</v>
      </c>
      <c r="JY159">
        <v>1</v>
      </c>
      <c r="JZ159">
        <v>0</v>
      </c>
      <c r="KA159">
        <v>0</v>
      </c>
      <c r="KB159" s="67"/>
      <c r="KC159" t="s">
        <v>357</v>
      </c>
      <c r="KD159">
        <v>0</v>
      </c>
      <c r="KE159">
        <v>0</v>
      </c>
      <c r="KF159">
        <v>1</v>
      </c>
      <c r="KG159">
        <v>1</v>
      </c>
      <c r="KH159">
        <v>0</v>
      </c>
      <c r="KI159">
        <v>0</v>
      </c>
      <c r="KJ159">
        <v>0</v>
      </c>
      <c r="KK159">
        <v>0</v>
      </c>
      <c r="KL159">
        <v>0</v>
      </c>
      <c r="KM159">
        <v>0</v>
      </c>
      <c r="KN159" t="s">
        <v>355</v>
      </c>
      <c r="KY159" t="s">
        <v>310</v>
      </c>
      <c r="KZ159" t="s">
        <v>737</v>
      </c>
      <c r="LA159">
        <v>1</v>
      </c>
      <c r="LB159">
        <v>0</v>
      </c>
      <c r="LC159">
        <v>0</v>
      </c>
      <c r="LD159">
        <v>0</v>
      </c>
      <c r="LE159">
        <v>0</v>
      </c>
      <c r="LF159">
        <v>1</v>
      </c>
      <c r="LI159">
        <v>0</v>
      </c>
      <c r="LJ159">
        <v>0</v>
      </c>
      <c r="LK159" s="67"/>
      <c r="NC159" t="s">
        <v>474</v>
      </c>
      <c r="ND159">
        <v>0</v>
      </c>
      <c r="NE159">
        <v>0</v>
      </c>
      <c r="NF159">
        <v>0</v>
      </c>
      <c r="NG159">
        <v>0</v>
      </c>
      <c r="NH159">
        <v>1</v>
      </c>
      <c r="NI159">
        <v>1</v>
      </c>
      <c r="NJ159">
        <v>0</v>
      </c>
      <c r="NK159">
        <v>0</v>
      </c>
      <c r="NL159">
        <v>0</v>
      </c>
      <c r="NM159">
        <v>0</v>
      </c>
      <c r="NN159">
        <v>0</v>
      </c>
      <c r="NP159">
        <v>0</v>
      </c>
      <c r="NQ159" s="67"/>
      <c r="NR159" t="s">
        <v>327</v>
      </c>
      <c r="NY159" t="s">
        <v>355</v>
      </c>
      <c r="NZ159" t="s">
        <v>327</v>
      </c>
      <c r="OA159" t="s">
        <v>428</v>
      </c>
      <c r="OB159">
        <v>0</v>
      </c>
      <c r="OC159">
        <v>0</v>
      </c>
      <c r="OD159">
        <v>0</v>
      </c>
      <c r="OF159">
        <v>0</v>
      </c>
      <c r="OG159">
        <v>0</v>
      </c>
      <c r="OH159" s="67"/>
      <c r="OI159" t="s">
        <v>815</v>
      </c>
      <c r="OJ159">
        <v>0</v>
      </c>
      <c r="OK159">
        <v>0</v>
      </c>
      <c r="OL159">
        <v>1</v>
      </c>
      <c r="OM159">
        <v>0</v>
      </c>
      <c r="ON159">
        <v>0</v>
      </c>
      <c r="OO159">
        <v>0</v>
      </c>
      <c r="OP159">
        <v>0</v>
      </c>
      <c r="OQ159">
        <v>0</v>
      </c>
      <c r="OS159">
        <v>0</v>
      </c>
      <c r="OT159">
        <v>0</v>
      </c>
      <c r="OU159" t="s">
        <v>4473</v>
      </c>
      <c r="PM159" t="s">
        <v>4502</v>
      </c>
      <c r="PU159">
        <v>1</v>
      </c>
      <c r="PY159">
        <v>1</v>
      </c>
    </row>
    <row r="160" spans="1:446" x14ac:dyDescent="0.25">
      <c r="A160" t="s">
        <v>312</v>
      </c>
      <c r="C160" t="s">
        <v>313</v>
      </c>
      <c r="D160" s="69" t="s">
        <v>314</v>
      </c>
      <c r="E160" t="s">
        <v>310</v>
      </c>
      <c r="F160" t="s">
        <v>382</v>
      </c>
      <c r="G160" t="s">
        <v>401</v>
      </c>
      <c r="H160" t="s">
        <v>317</v>
      </c>
      <c r="I160" t="s">
        <v>4586</v>
      </c>
      <c r="K160">
        <v>3</v>
      </c>
      <c r="L160" t="s">
        <v>320</v>
      </c>
      <c r="M160">
        <v>0</v>
      </c>
      <c r="N160">
        <v>0</v>
      </c>
      <c r="O160">
        <v>0</v>
      </c>
      <c r="P160">
        <v>1</v>
      </c>
      <c r="Q160" s="67"/>
      <c r="R160" t="s">
        <v>319</v>
      </c>
      <c r="S160">
        <v>0</v>
      </c>
      <c r="T160">
        <v>1</v>
      </c>
      <c r="U160">
        <v>0</v>
      </c>
      <c r="V160">
        <v>0</v>
      </c>
      <c r="AB160" s="67"/>
      <c r="AC160" t="s">
        <v>339</v>
      </c>
      <c r="AD160">
        <v>1</v>
      </c>
      <c r="AE160">
        <v>0</v>
      </c>
      <c r="AF160">
        <v>0</v>
      </c>
      <c r="AG160">
        <v>0</v>
      </c>
      <c r="AH160">
        <v>0</v>
      </c>
      <c r="AI160">
        <v>0</v>
      </c>
      <c r="AJ160" t="s">
        <v>383</v>
      </c>
      <c r="AK160" t="s">
        <v>327</v>
      </c>
      <c r="AL160" s="67"/>
      <c r="AV160" s="67"/>
      <c r="BT160" s="67"/>
      <c r="BU160" t="s">
        <v>342</v>
      </c>
      <c r="BV160">
        <v>1</v>
      </c>
      <c r="BW160">
        <v>1</v>
      </c>
      <c r="BX160">
        <v>0</v>
      </c>
      <c r="BY160">
        <v>0</v>
      </c>
      <c r="BZ160">
        <v>0</v>
      </c>
      <c r="CA160">
        <v>0</v>
      </c>
      <c r="CB160">
        <v>0</v>
      </c>
      <c r="CC160">
        <v>0</v>
      </c>
      <c r="CD160">
        <v>0</v>
      </c>
      <c r="CE160">
        <v>0</v>
      </c>
      <c r="CF160">
        <v>0</v>
      </c>
      <c r="CG160">
        <v>0</v>
      </c>
      <c r="CH160">
        <v>0</v>
      </c>
      <c r="CI160">
        <v>0</v>
      </c>
      <c r="CJ160">
        <v>0</v>
      </c>
      <c r="CK160" t="s">
        <v>320</v>
      </c>
      <c r="CL160">
        <v>0</v>
      </c>
      <c r="CM160">
        <v>0</v>
      </c>
      <c r="CN160">
        <v>0</v>
      </c>
      <c r="CO160">
        <v>1</v>
      </c>
      <c r="CP160">
        <v>0</v>
      </c>
      <c r="EI160" s="67"/>
      <c r="EJ160" t="s">
        <v>344</v>
      </c>
      <c r="EK160" t="s">
        <v>345</v>
      </c>
      <c r="EP160" t="s">
        <v>4275</v>
      </c>
      <c r="EU160">
        <v>1</v>
      </c>
      <c r="FH160" s="67"/>
      <c r="FI160" t="s">
        <v>347</v>
      </c>
      <c r="FJ160">
        <v>1</v>
      </c>
      <c r="FK160">
        <v>0</v>
      </c>
      <c r="FL160">
        <v>0</v>
      </c>
      <c r="FM160">
        <v>0</v>
      </c>
      <c r="FN160">
        <v>0</v>
      </c>
      <c r="FO160">
        <v>0</v>
      </c>
      <c r="FP160">
        <v>0</v>
      </c>
      <c r="FQ160">
        <v>0</v>
      </c>
      <c r="FR160">
        <v>0</v>
      </c>
      <c r="FS160" t="s">
        <v>349</v>
      </c>
      <c r="FT160">
        <v>0</v>
      </c>
      <c r="FU160">
        <v>0</v>
      </c>
      <c r="FV160">
        <v>1</v>
      </c>
      <c r="FW160">
        <v>0</v>
      </c>
      <c r="FX160">
        <v>0</v>
      </c>
      <c r="FY160">
        <v>1</v>
      </c>
      <c r="FZ160">
        <v>0</v>
      </c>
      <c r="GA160">
        <v>0</v>
      </c>
      <c r="GB160">
        <v>0</v>
      </c>
      <c r="GC160">
        <v>0</v>
      </c>
      <c r="GD160">
        <v>0</v>
      </c>
      <c r="GE160">
        <v>0</v>
      </c>
      <c r="GF160">
        <v>0</v>
      </c>
      <c r="GG160">
        <v>0</v>
      </c>
      <c r="GH160">
        <v>0</v>
      </c>
      <c r="GI160" t="s">
        <v>427</v>
      </c>
      <c r="GJ160" t="s">
        <v>351</v>
      </c>
      <c r="GK160" t="s">
        <v>352</v>
      </c>
      <c r="GL160" s="67"/>
      <c r="HN160" s="67"/>
      <c r="IO160" s="67"/>
      <c r="IP160" t="s">
        <v>355</v>
      </c>
      <c r="IT160">
        <v>1</v>
      </c>
      <c r="IU160" t="s">
        <v>355</v>
      </c>
      <c r="JA160">
        <v>1</v>
      </c>
      <c r="JB160" t="s">
        <v>2271</v>
      </c>
      <c r="JC160">
        <v>1</v>
      </c>
      <c r="JI160" t="s">
        <v>1008</v>
      </c>
      <c r="JJ160">
        <v>0</v>
      </c>
      <c r="JK160">
        <v>0</v>
      </c>
      <c r="JL160">
        <v>0</v>
      </c>
      <c r="JM160">
        <v>1</v>
      </c>
      <c r="JN160">
        <v>0</v>
      </c>
      <c r="JO160">
        <v>0</v>
      </c>
      <c r="JP160">
        <v>0</v>
      </c>
      <c r="JQ160" t="s">
        <v>355</v>
      </c>
      <c r="JR160">
        <v>0</v>
      </c>
      <c r="JS160">
        <v>0</v>
      </c>
      <c r="JU160">
        <v>0</v>
      </c>
      <c r="JV160">
        <v>1</v>
      </c>
      <c r="JW160" t="s">
        <v>325</v>
      </c>
      <c r="JX160">
        <v>1</v>
      </c>
      <c r="JY160">
        <v>0</v>
      </c>
      <c r="JZ160">
        <v>0</v>
      </c>
      <c r="KA160">
        <v>0</v>
      </c>
      <c r="KB160" s="67"/>
      <c r="KC160" t="s">
        <v>326</v>
      </c>
      <c r="KD160">
        <v>0</v>
      </c>
      <c r="KE160">
        <v>0</v>
      </c>
      <c r="KF160">
        <v>0</v>
      </c>
      <c r="KG160">
        <v>1</v>
      </c>
      <c r="KH160">
        <v>0</v>
      </c>
      <c r="KI160">
        <v>0</v>
      </c>
      <c r="KJ160">
        <v>0</v>
      </c>
      <c r="KK160">
        <v>0</v>
      </c>
      <c r="KL160">
        <v>0</v>
      </c>
      <c r="KM160">
        <v>0</v>
      </c>
      <c r="KN160" t="s">
        <v>327</v>
      </c>
      <c r="KY160" t="s">
        <v>310</v>
      </c>
      <c r="KZ160" t="s">
        <v>358</v>
      </c>
      <c r="LA160">
        <v>1</v>
      </c>
      <c r="LB160">
        <v>0</v>
      </c>
      <c r="LC160">
        <v>0</v>
      </c>
      <c r="LD160">
        <v>0</v>
      </c>
      <c r="LE160">
        <v>0</v>
      </c>
      <c r="LF160">
        <v>0</v>
      </c>
      <c r="LI160">
        <v>0</v>
      </c>
      <c r="LJ160">
        <v>0</v>
      </c>
      <c r="LK160" s="67"/>
      <c r="NC160" t="s">
        <v>376</v>
      </c>
      <c r="ND160">
        <v>0</v>
      </c>
      <c r="NE160">
        <v>0</v>
      </c>
      <c r="NF160">
        <v>0</v>
      </c>
      <c r="NG160">
        <v>0</v>
      </c>
      <c r="NH160">
        <v>1</v>
      </c>
      <c r="NI160">
        <v>1</v>
      </c>
      <c r="NJ160">
        <v>0</v>
      </c>
      <c r="NK160">
        <v>0</v>
      </c>
      <c r="NL160">
        <v>1</v>
      </c>
      <c r="NM160">
        <v>0</v>
      </c>
      <c r="NN160">
        <v>0</v>
      </c>
      <c r="NP160">
        <v>0</v>
      </c>
      <c r="NQ160" s="67"/>
      <c r="NR160" t="s">
        <v>327</v>
      </c>
      <c r="NY160" t="s">
        <v>355</v>
      </c>
      <c r="NZ160" t="s">
        <v>327</v>
      </c>
      <c r="OA160" t="s">
        <v>598</v>
      </c>
      <c r="OB160">
        <v>0</v>
      </c>
      <c r="OC160">
        <v>0</v>
      </c>
      <c r="OD160">
        <v>1</v>
      </c>
      <c r="OF160">
        <v>0</v>
      </c>
      <c r="OG160">
        <v>0</v>
      </c>
      <c r="OH160" s="67"/>
      <c r="OI160" t="s">
        <v>3221</v>
      </c>
      <c r="OJ160">
        <v>1</v>
      </c>
      <c r="OK160">
        <v>0</v>
      </c>
      <c r="OL160">
        <v>1</v>
      </c>
      <c r="OM160">
        <v>0</v>
      </c>
      <c r="ON160">
        <v>0</v>
      </c>
      <c r="OO160">
        <v>0</v>
      </c>
      <c r="OP160">
        <v>0</v>
      </c>
      <c r="OQ160">
        <v>0</v>
      </c>
      <c r="OS160">
        <v>0</v>
      </c>
      <c r="OT160">
        <v>0</v>
      </c>
      <c r="OU160" t="s">
        <v>4424</v>
      </c>
      <c r="OX160">
        <v>1</v>
      </c>
      <c r="PM160" t="s">
        <v>4522</v>
      </c>
    </row>
    <row r="161" spans="1:442" x14ac:dyDescent="0.25">
      <c r="A161" t="s">
        <v>312</v>
      </c>
      <c r="C161" t="s">
        <v>313</v>
      </c>
      <c r="D161" s="69" t="s">
        <v>314</v>
      </c>
      <c r="E161" t="s">
        <v>310</v>
      </c>
      <c r="F161" t="s">
        <v>315</v>
      </c>
      <c r="G161" t="s">
        <v>316</v>
      </c>
      <c r="H161" t="s">
        <v>317</v>
      </c>
      <c r="I161" t="s">
        <v>4585</v>
      </c>
      <c r="J161">
        <v>0</v>
      </c>
      <c r="K161">
        <v>0</v>
      </c>
      <c r="L161" t="s">
        <v>318</v>
      </c>
      <c r="M161">
        <v>1</v>
      </c>
      <c r="N161">
        <v>0</v>
      </c>
      <c r="O161">
        <v>0</v>
      </c>
      <c r="P161">
        <v>0</v>
      </c>
      <c r="Q161" s="67"/>
      <c r="R161" t="s">
        <v>319</v>
      </c>
      <c r="S161">
        <v>0</v>
      </c>
      <c r="T161">
        <v>1</v>
      </c>
      <c r="U161">
        <v>0</v>
      </c>
      <c r="V161">
        <v>0</v>
      </c>
      <c r="AB161" s="67"/>
      <c r="AC161" t="s">
        <v>339</v>
      </c>
      <c r="AD161">
        <v>1</v>
      </c>
      <c r="AE161">
        <v>0</v>
      </c>
      <c r="AF161">
        <v>0</v>
      </c>
      <c r="AG161">
        <v>0</v>
      </c>
      <c r="AH161">
        <v>0</v>
      </c>
      <c r="AI161">
        <v>0</v>
      </c>
      <c r="AJ161" t="s">
        <v>383</v>
      </c>
      <c r="AK161" t="s">
        <v>327</v>
      </c>
      <c r="AL161" s="67"/>
      <c r="AV161" s="67"/>
      <c r="BT161" s="67"/>
      <c r="BU161" t="s">
        <v>342</v>
      </c>
      <c r="BV161">
        <v>1</v>
      </c>
      <c r="BW161">
        <v>1</v>
      </c>
      <c r="BX161">
        <v>0</v>
      </c>
      <c r="BY161">
        <v>0</v>
      </c>
      <c r="BZ161">
        <v>0</v>
      </c>
      <c r="CA161">
        <v>0</v>
      </c>
      <c r="CB161">
        <v>0</v>
      </c>
      <c r="CC161">
        <v>0</v>
      </c>
      <c r="CD161">
        <v>0</v>
      </c>
      <c r="CE161">
        <v>0</v>
      </c>
      <c r="CF161">
        <v>0</v>
      </c>
      <c r="CG161">
        <v>0</v>
      </c>
      <c r="CH161">
        <v>0</v>
      </c>
      <c r="CI161">
        <v>0</v>
      </c>
      <c r="CJ161">
        <v>0</v>
      </c>
      <c r="CK161" t="s">
        <v>318</v>
      </c>
      <c r="CL161">
        <v>1</v>
      </c>
      <c r="CM161">
        <v>0</v>
      </c>
      <c r="CN161">
        <v>0</v>
      </c>
      <c r="CO161">
        <v>0</v>
      </c>
      <c r="CP161">
        <v>0</v>
      </c>
      <c r="EI161" s="67"/>
      <c r="EJ161" t="s">
        <v>344</v>
      </c>
      <c r="EK161" t="s">
        <v>385</v>
      </c>
      <c r="EP161" t="s">
        <v>4203</v>
      </c>
      <c r="EQ161">
        <v>1</v>
      </c>
      <c r="FH161" s="67"/>
      <c r="FI161" t="s">
        <v>347</v>
      </c>
      <c r="FJ161">
        <v>1</v>
      </c>
      <c r="FK161">
        <v>0</v>
      </c>
      <c r="FL161">
        <v>0</v>
      </c>
      <c r="FM161">
        <v>0</v>
      </c>
      <c r="FN161">
        <v>0</v>
      </c>
      <c r="FO161">
        <v>0</v>
      </c>
      <c r="FP161">
        <v>0</v>
      </c>
      <c r="FQ161">
        <v>0</v>
      </c>
      <c r="FR161">
        <v>0</v>
      </c>
      <c r="FS161" t="s">
        <v>349</v>
      </c>
      <c r="FT161">
        <v>0</v>
      </c>
      <c r="FU161">
        <v>0</v>
      </c>
      <c r="FV161">
        <v>1</v>
      </c>
      <c r="FW161">
        <v>0</v>
      </c>
      <c r="FX161">
        <v>0</v>
      </c>
      <c r="FY161">
        <v>1</v>
      </c>
      <c r="FZ161">
        <v>0</v>
      </c>
      <c r="GA161">
        <v>0</v>
      </c>
      <c r="GB161">
        <v>0</v>
      </c>
      <c r="GC161">
        <v>0</v>
      </c>
      <c r="GD161">
        <v>0</v>
      </c>
      <c r="GE161">
        <v>0</v>
      </c>
      <c r="GF161">
        <v>0</v>
      </c>
      <c r="GG161">
        <v>0</v>
      </c>
      <c r="GH161">
        <v>0</v>
      </c>
      <c r="GI161" t="s">
        <v>350</v>
      </c>
      <c r="GJ161" t="s">
        <v>351</v>
      </c>
      <c r="GK161" t="s">
        <v>352</v>
      </c>
      <c r="GL161" s="67"/>
      <c r="HN161" s="67"/>
      <c r="IO161" s="67"/>
      <c r="IP161" t="s">
        <v>355</v>
      </c>
      <c r="IT161">
        <v>1</v>
      </c>
      <c r="IU161" t="s">
        <v>355</v>
      </c>
      <c r="JA161">
        <v>1</v>
      </c>
      <c r="JB161" t="s">
        <v>355</v>
      </c>
      <c r="JH161">
        <v>1</v>
      </c>
      <c r="JI161" t="s">
        <v>355</v>
      </c>
      <c r="JJ161">
        <v>0</v>
      </c>
      <c r="JK161">
        <v>0</v>
      </c>
      <c r="JL161">
        <v>0</v>
      </c>
      <c r="JM161">
        <v>0</v>
      </c>
      <c r="JN161">
        <v>0</v>
      </c>
      <c r="JO161">
        <v>0</v>
      </c>
      <c r="JP161">
        <v>1</v>
      </c>
      <c r="JQ161" t="s">
        <v>324</v>
      </c>
      <c r="JR161">
        <v>0</v>
      </c>
      <c r="JS161">
        <v>1</v>
      </c>
      <c r="JU161">
        <v>0</v>
      </c>
      <c r="JV161">
        <v>0</v>
      </c>
      <c r="JW161" t="s">
        <v>356</v>
      </c>
      <c r="JX161">
        <v>1</v>
      </c>
      <c r="JY161">
        <v>1</v>
      </c>
      <c r="JZ161">
        <v>0</v>
      </c>
      <c r="KA161">
        <v>0</v>
      </c>
      <c r="KB161" s="67"/>
      <c r="KC161" t="s">
        <v>326</v>
      </c>
      <c r="KD161">
        <v>0</v>
      </c>
      <c r="KE161">
        <v>0</v>
      </c>
      <c r="KF161">
        <v>0</v>
      </c>
      <c r="KG161">
        <v>1</v>
      </c>
      <c r="KH161">
        <v>0</v>
      </c>
      <c r="KI161">
        <v>0</v>
      </c>
      <c r="KJ161">
        <v>0</v>
      </c>
      <c r="KK161">
        <v>0</v>
      </c>
      <c r="KL161">
        <v>0</v>
      </c>
      <c r="KM161">
        <v>0</v>
      </c>
      <c r="KN161" t="s">
        <v>327</v>
      </c>
      <c r="KY161" t="s">
        <v>310</v>
      </c>
      <c r="KZ161" t="s">
        <v>358</v>
      </c>
      <c r="LA161">
        <v>1</v>
      </c>
      <c r="LB161">
        <v>0</v>
      </c>
      <c r="LC161">
        <v>0</v>
      </c>
      <c r="LD161">
        <v>0</v>
      </c>
      <c r="LE161">
        <v>0</v>
      </c>
      <c r="LF161">
        <v>0</v>
      </c>
      <c r="LI161">
        <v>0</v>
      </c>
      <c r="LJ161">
        <v>0</v>
      </c>
      <c r="LK161" s="67"/>
      <c r="NC161" t="s">
        <v>332</v>
      </c>
      <c r="ND161">
        <v>0</v>
      </c>
      <c r="NE161">
        <v>0</v>
      </c>
      <c r="NF161">
        <v>0</v>
      </c>
      <c r="NG161">
        <v>0</v>
      </c>
      <c r="NH161">
        <v>0</v>
      </c>
      <c r="NI161">
        <v>1</v>
      </c>
      <c r="NJ161">
        <v>0</v>
      </c>
      <c r="NK161">
        <v>0</v>
      </c>
      <c r="NL161">
        <v>1</v>
      </c>
      <c r="NM161">
        <v>0</v>
      </c>
      <c r="NN161">
        <v>0</v>
      </c>
      <c r="NP161">
        <v>0</v>
      </c>
      <c r="NQ161" s="67"/>
      <c r="NR161" t="s">
        <v>327</v>
      </c>
      <c r="NY161" t="s">
        <v>355</v>
      </c>
      <c r="NZ161" t="s">
        <v>327</v>
      </c>
      <c r="OA161" t="s">
        <v>598</v>
      </c>
      <c r="OB161">
        <v>0</v>
      </c>
      <c r="OC161">
        <v>0</v>
      </c>
      <c r="OD161">
        <v>1</v>
      </c>
      <c r="OF161">
        <v>0</v>
      </c>
      <c r="OG161">
        <v>0</v>
      </c>
      <c r="OH161" s="67"/>
      <c r="OI161" t="s">
        <v>471</v>
      </c>
      <c r="OJ161">
        <v>1</v>
      </c>
      <c r="OK161">
        <v>0</v>
      </c>
      <c r="OL161">
        <v>1</v>
      </c>
      <c r="OM161">
        <v>0</v>
      </c>
      <c r="ON161">
        <v>0</v>
      </c>
      <c r="OO161">
        <v>0</v>
      </c>
      <c r="OP161">
        <v>0</v>
      </c>
      <c r="OQ161">
        <v>0</v>
      </c>
      <c r="OS161">
        <v>0</v>
      </c>
      <c r="OT161">
        <v>0</v>
      </c>
      <c r="OU161" t="s">
        <v>4424</v>
      </c>
      <c r="OX161">
        <v>1</v>
      </c>
      <c r="PM161" t="s">
        <v>4517</v>
      </c>
      <c r="PY161">
        <v>1</v>
      </c>
    </row>
    <row r="162" spans="1:442" x14ac:dyDescent="0.25">
      <c r="A162" t="s">
        <v>312</v>
      </c>
      <c r="C162" t="s">
        <v>313</v>
      </c>
      <c r="D162" s="69" t="s">
        <v>314</v>
      </c>
      <c r="E162" t="s">
        <v>310</v>
      </c>
      <c r="F162" t="s">
        <v>382</v>
      </c>
      <c r="G162" t="s">
        <v>401</v>
      </c>
      <c r="H162" t="s">
        <v>317</v>
      </c>
      <c r="I162" t="s">
        <v>4585</v>
      </c>
      <c r="J162">
        <v>0</v>
      </c>
      <c r="K162">
        <v>0</v>
      </c>
      <c r="L162" t="s">
        <v>318</v>
      </c>
      <c r="M162">
        <v>1</v>
      </c>
      <c r="N162">
        <v>0</v>
      </c>
      <c r="O162">
        <v>0</v>
      </c>
      <c r="P162">
        <v>0</v>
      </c>
      <c r="Q162" s="67"/>
      <c r="R162" t="s">
        <v>2758</v>
      </c>
      <c r="S162">
        <v>0</v>
      </c>
      <c r="T162">
        <v>0</v>
      </c>
      <c r="U162">
        <v>0</v>
      </c>
      <c r="V162">
        <v>1</v>
      </c>
      <c r="AB162" s="67"/>
      <c r="AL162" s="67"/>
      <c r="AV162" s="67"/>
      <c r="AW162" t="s">
        <v>2254</v>
      </c>
      <c r="AX162">
        <v>0</v>
      </c>
      <c r="AY162">
        <v>0</v>
      </c>
      <c r="AZ162">
        <v>0</v>
      </c>
      <c r="BA162">
        <v>1</v>
      </c>
      <c r="BB162">
        <v>0</v>
      </c>
      <c r="BC162">
        <v>0</v>
      </c>
      <c r="BD162" t="s">
        <v>518</v>
      </c>
      <c r="BE162" t="s">
        <v>327</v>
      </c>
      <c r="BF162" t="s">
        <v>2255</v>
      </c>
      <c r="BG162">
        <v>0</v>
      </c>
      <c r="BH162">
        <v>0</v>
      </c>
      <c r="BI162">
        <v>0</v>
      </c>
      <c r="BJ162">
        <v>1</v>
      </c>
      <c r="BK162">
        <v>0</v>
      </c>
      <c r="BL162" t="s">
        <v>3231</v>
      </c>
      <c r="BM162">
        <v>1</v>
      </c>
      <c r="BN162">
        <v>0</v>
      </c>
      <c r="BO162">
        <v>0</v>
      </c>
      <c r="BP162">
        <v>0</v>
      </c>
      <c r="BQ162">
        <v>0</v>
      </c>
      <c r="BR162">
        <v>0</v>
      </c>
      <c r="BS162">
        <v>0</v>
      </c>
      <c r="BT162" s="67"/>
      <c r="DM162" t="s">
        <v>3232</v>
      </c>
      <c r="DN162">
        <v>1</v>
      </c>
      <c r="DO162">
        <v>0</v>
      </c>
      <c r="DP162">
        <v>0</v>
      </c>
      <c r="DQ162">
        <v>0</v>
      </c>
      <c r="DR162">
        <v>0</v>
      </c>
      <c r="DS162">
        <v>0</v>
      </c>
      <c r="DT162">
        <v>0</v>
      </c>
      <c r="DU162">
        <v>0</v>
      </c>
      <c r="DV162">
        <v>0</v>
      </c>
      <c r="DW162">
        <v>0</v>
      </c>
      <c r="DX162">
        <v>0</v>
      </c>
      <c r="DY162">
        <v>0</v>
      </c>
      <c r="DZ162">
        <v>0</v>
      </c>
      <c r="EA162">
        <v>1</v>
      </c>
      <c r="EB162">
        <v>0</v>
      </c>
      <c r="EC162" t="s">
        <v>499</v>
      </c>
      <c r="ED162">
        <v>0</v>
      </c>
      <c r="EE162">
        <v>0</v>
      </c>
      <c r="EF162">
        <v>1</v>
      </c>
      <c r="EG162">
        <v>0</v>
      </c>
      <c r="EH162">
        <v>0</v>
      </c>
      <c r="EI162" s="67"/>
      <c r="EN162" t="s">
        <v>423</v>
      </c>
      <c r="EO162" t="s">
        <v>345</v>
      </c>
      <c r="EP162" t="s">
        <v>355</v>
      </c>
      <c r="FG162">
        <v>1</v>
      </c>
      <c r="FH162" s="67"/>
      <c r="GL162" s="67"/>
      <c r="HN162" s="67"/>
      <c r="HO162" t="s">
        <v>448</v>
      </c>
      <c r="HP162">
        <v>0</v>
      </c>
      <c r="HQ162">
        <v>1</v>
      </c>
      <c r="HR162">
        <v>0</v>
      </c>
      <c r="HS162">
        <v>0</v>
      </c>
      <c r="HT162">
        <v>0</v>
      </c>
      <c r="HU162">
        <v>0</v>
      </c>
      <c r="HV162">
        <v>0</v>
      </c>
      <c r="HW162">
        <v>0</v>
      </c>
      <c r="HX162" t="s">
        <v>3234</v>
      </c>
      <c r="HY162">
        <v>1</v>
      </c>
      <c r="HZ162">
        <v>1</v>
      </c>
      <c r="IA162">
        <v>1</v>
      </c>
      <c r="IB162">
        <v>0</v>
      </c>
      <c r="IC162">
        <v>0</v>
      </c>
      <c r="ID162">
        <v>0</v>
      </c>
      <c r="IE162">
        <v>0</v>
      </c>
      <c r="IF162">
        <v>0</v>
      </c>
      <c r="IG162">
        <v>0</v>
      </c>
      <c r="IH162">
        <v>0</v>
      </c>
      <c r="II162">
        <v>0</v>
      </c>
      <c r="IJ162">
        <v>1</v>
      </c>
      <c r="IK162">
        <v>0</v>
      </c>
      <c r="IL162" t="s">
        <v>350</v>
      </c>
      <c r="IM162" t="s">
        <v>351</v>
      </c>
      <c r="IN162" t="s">
        <v>3212</v>
      </c>
      <c r="IO162" s="67"/>
      <c r="IP162" t="s">
        <v>355</v>
      </c>
      <c r="IT162">
        <v>1</v>
      </c>
      <c r="IU162" t="s">
        <v>355</v>
      </c>
      <c r="JA162">
        <v>1</v>
      </c>
      <c r="JB162" t="s">
        <v>2271</v>
      </c>
      <c r="JC162">
        <v>1</v>
      </c>
      <c r="JI162" t="s">
        <v>355</v>
      </c>
      <c r="JJ162">
        <v>0</v>
      </c>
      <c r="JK162">
        <v>0</v>
      </c>
      <c r="JL162">
        <v>0</v>
      </c>
      <c r="JM162">
        <v>0</v>
      </c>
      <c r="JN162">
        <v>0</v>
      </c>
      <c r="JO162">
        <v>0</v>
      </c>
      <c r="JP162">
        <v>1</v>
      </c>
      <c r="JQ162" t="s">
        <v>324</v>
      </c>
      <c r="JR162">
        <v>0</v>
      </c>
      <c r="JS162">
        <v>1</v>
      </c>
      <c r="JU162">
        <v>0</v>
      </c>
      <c r="JV162">
        <v>0</v>
      </c>
      <c r="JW162" t="s">
        <v>325</v>
      </c>
      <c r="JX162">
        <v>1</v>
      </c>
      <c r="JY162">
        <v>0</v>
      </c>
      <c r="JZ162">
        <v>0</v>
      </c>
      <c r="KA162">
        <v>0</v>
      </c>
      <c r="KB162" s="67"/>
      <c r="KC162" t="s">
        <v>326</v>
      </c>
      <c r="KD162">
        <v>0</v>
      </c>
      <c r="KE162">
        <v>0</v>
      </c>
      <c r="KF162">
        <v>0</v>
      </c>
      <c r="KG162">
        <v>1</v>
      </c>
      <c r="KH162">
        <v>0</v>
      </c>
      <c r="KI162">
        <v>0</v>
      </c>
      <c r="KJ162">
        <v>0</v>
      </c>
      <c r="KK162">
        <v>0</v>
      </c>
      <c r="KL162">
        <v>0</v>
      </c>
      <c r="KM162">
        <v>0</v>
      </c>
      <c r="KN162" t="s">
        <v>327</v>
      </c>
      <c r="KY162" t="s">
        <v>310</v>
      </c>
      <c r="KZ162" t="s">
        <v>320</v>
      </c>
      <c r="LA162">
        <v>0</v>
      </c>
      <c r="LB162">
        <v>0</v>
      </c>
      <c r="LC162">
        <v>0</v>
      </c>
      <c r="LD162">
        <v>0</v>
      </c>
      <c r="LE162">
        <v>0</v>
      </c>
      <c r="LF162">
        <v>0</v>
      </c>
      <c r="LG162">
        <v>0</v>
      </c>
      <c r="LH162">
        <v>0</v>
      </c>
      <c r="LI162">
        <v>1</v>
      </c>
      <c r="LJ162">
        <v>0</v>
      </c>
      <c r="LK162" s="67"/>
      <c r="NC162" t="s">
        <v>489</v>
      </c>
      <c r="ND162">
        <v>0</v>
      </c>
      <c r="NE162">
        <v>0</v>
      </c>
      <c r="NF162">
        <v>0</v>
      </c>
      <c r="NG162">
        <v>0</v>
      </c>
      <c r="NH162">
        <v>0</v>
      </c>
      <c r="NI162">
        <v>1</v>
      </c>
      <c r="NJ162">
        <v>0</v>
      </c>
      <c r="NK162">
        <v>0</v>
      </c>
      <c r="NL162">
        <v>0</v>
      </c>
      <c r="NM162">
        <v>0</v>
      </c>
      <c r="NN162">
        <v>0</v>
      </c>
      <c r="NP162">
        <v>0</v>
      </c>
      <c r="NQ162" s="67"/>
      <c r="NR162" t="s">
        <v>327</v>
      </c>
      <c r="NY162" t="s">
        <v>355</v>
      </c>
      <c r="NZ162" t="s">
        <v>327</v>
      </c>
      <c r="OA162" t="s">
        <v>598</v>
      </c>
      <c r="OB162">
        <v>0</v>
      </c>
      <c r="OC162">
        <v>0</v>
      </c>
      <c r="OD162">
        <v>1</v>
      </c>
      <c r="OF162">
        <v>0</v>
      </c>
      <c r="OG162">
        <v>0</v>
      </c>
      <c r="OH162" s="67"/>
      <c r="OI162" t="s">
        <v>2393</v>
      </c>
      <c r="OJ162">
        <v>0</v>
      </c>
      <c r="OK162">
        <v>0</v>
      </c>
      <c r="OL162">
        <v>0</v>
      </c>
      <c r="OM162">
        <v>0</v>
      </c>
      <c r="ON162">
        <v>0</v>
      </c>
      <c r="OO162">
        <v>1</v>
      </c>
      <c r="OP162">
        <v>1</v>
      </c>
      <c r="OQ162">
        <v>0</v>
      </c>
      <c r="OS162">
        <v>0</v>
      </c>
      <c r="OT162">
        <v>0</v>
      </c>
      <c r="OU162" t="s">
        <v>355</v>
      </c>
      <c r="PL162">
        <v>1</v>
      </c>
      <c r="PM162" t="s">
        <v>392</v>
      </c>
      <c r="PN162">
        <v>1</v>
      </c>
    </row>
    <row r="163" spans="1:442" x14ac:dyDescent="0.25">
      <c r="A163" t="s">
        <v>1029</v>
      </c>
      <c r="C163" t="s">
        <v>313</v>
      </c>
      <c r="D163" s="68" t="s">
        <v>681</v>
      </c>
      <c r="E163" t="s">
        <v>310</v>
      </c>
      <c r="F163" t="s">
        <v>517</v>
      </c>
      <c r="G163" t="s">
        <v>401</v>
      </c>
      <c r="H163" t="s">
        <v>531</v>
      </c>
      <c r="I163" t="s">
        <v>4585</v>
      </c>
      <c r="J163">
        <v>0</v>
      </c>
      <c r="K163">
        <v>2</v>
      </c>
      <c r="L163" t="s">
        <v>318</v>
      </c>
      <c r="M163">
        <v>1</v>
      </c>
      <c r="N163">
        <v>0</v>
      </c>
      <c r="O163">
        <v>0</v>
      </c>
      <c r="P163">
        <v>0</v>
      </c>
      <c r="Q163" s="67"/>
      <c r="R163" t="s">
        <v>318</v>
      </c>
      <c r="S163">
        <v>1</v>
      </c>
      <c r="T163">
        <v>0</v>
      </c>
      <c r="U163">
        <v>0</v>
      </c>
      <c r="V163">
        <v>0</v>
      </c>
      <c r="AB163" s="67"/>
      <c r="AL163" s="67"/>
      <c r="AM163" t="s">
        <v>339</v>
      </c>
      <c r="AN163">
        <v>1</v>
      </c>
      <c r="AO163">
        <v>0</v>
      </c>
      <c r="AP163">
        <v>0</v>
      </c>
      <c r="AQ163">
        <v>0</v>
      </c>
      <c r="AR163">
        <v>0</v>
      </c>
      <c r="AS163">
        <v>0</v>
      </c>
      <c r="AT163" t="s">
        <v>421</v>
      </c>
      <c r="AU163" t="s">
        <v>327</v>
      </c>
      <c r="AV163" s="67"/>
      <c r="BT163" s="67"/>
      <c r="EI163" s="67"/>
      <c r="EL163" t="s">
        <v>344</v>
      </c>
      <c r="EM163" t="s">
        <v>385</v>
      </c>
      <c r="EP163" t="s">
        <v>4255</v>
      </c>
      <c r="ER163">
        <v>1</v>
      </c>
      <c r="ES163">
        <v>1</v>
      </c>
      <c r="FH163" s="67"/>
      <c r="GL163" s="67"/>
      <c r="HN163" s="67"/>
      <c r="IO163" s="67"/>
      <c r="JI163" t="s">
        <v>355</v>
      </c>
      <c r="JJ163">
        <v>0</v>
      </c>
      <c r="JK163">
        <v>0</v>
      </c>
      <c r="JL163">
        <v>0</v>
      </c>
      <c r="JM163">
        <v>0</v>
      </c>
      <c r="JN163">
        <v>0</v>
      </c>
      <c r="JO163">
        <v>0</v>
      </c>
      <c r="JP163">
        <v>1</v>
      </c>
      <c r="JW163" t="s">
        <v>2247</v>
      </c>
      <c r="JX163">
        <v>0</v>
      </c>
      <c r="JY163">
        <v>0</v>
      </c>
      <c r="JZ163">
        <v>1</v>
      </c>
      <c r="KA163">
        <v>0</v>
      </c>
      <c r="KB163" s="67"/>
      <c r="LK163" s="67"/>
      <c r="LL163" t="s">
        <v>1202</v>
      </c>
      <c r="LM163">
        <v>0</v>
      </c>
      <c r="LN163">
        <v>0</v>
      </c>
      <c r="LO163">
        <v>1</v>
      </c>
      <c r="LP163">
        <v>0</v>
      </c>
      <c r="LQ163">
        <v>0</v>
      </c>
      <c r="LR163">
        <v>0</v>
      </c>
      <c r="LS163">
        <v>0</v>
      </c>
      <c r="LT163">
        <v>0</v>
      </c>
      <c r="LX163">
        <v>0</v>
      </c>
      <c r="ML163" t="s">
        <v>754</v>
      </c>
      <c r="MM163" t="s">
        <v>3240</v>
      </c>
      <c r="MN163">
        <v>0</v>
      </c>
      <c r="MO163">
        <v>1</v>
      </c>
      <c r="MP163">
        <v>1</v>
      </c>
      <c r="MQ163">
        <v>1</v>
      </c>
      <c r="MR163">
        <v>1</v>
      </c>
      <c r="MS163">
        <v>0</v>
      </c>
      <c r="MT163">
        <v>0</v>
      </c>
      <c r="MU163" t="s">
        <v>1178</v>
      </c>
      <c r="MV163">
        <v>1</v>
      </c>
      <c r="MW163">
        <v>0</v>
      </c>
      <c r="MX163">
        <v>0</v>
      </c>
      <c r="MY163">
        <v>0</v>
      </c>
      <c r="MZ163">
        <v>0</v>
      </c>
      <c r="NA163">
        <v>0</v>
      </c>
      <c r="NB163">
        <v>0</v>
      </c>
      <c r="NC163" t="s">
        <v>489</v>
      </c>
      <c r="ND163">
        <v>0</v>
      </c>
      <c r="NE163">
        <v>0</v>
      </c>
      <c r="NF163">
        <v>0</v>
      </c>
      <c r="NG163">
        <v>0</v>
      </c>
      <c r="NH163">
        <v>0</v>
      </c>
      <c r="NI163">
        <v>1</v>
      </c>
      <c r="NJ163">
        <v>0</v>
      </c>
      <c r="NK163">
        <v>0</v>
      </c>
      <c r="NL163">
        <v>0</v>
      </c>
      <c r="NM163">
        <v>0</v>
      </c>
      <c r="NN163">
        <v>0</v>
      </c>
      <c r="NP163">
        <v>0</v>
      </c>
      <c r="NQ163" s="67"/>
      <c r="NR163" t="s">
        <v>327</v>
      </c>
      <c r="NY163" t="s">
        <v>327</v>
      </c>
      <c r="NZ163" t="s">
        <v>327</v>
      </c>
      <c r="OB163">
        <v>0</v>
      </c>
      <c r="OC163">
        <v>0</v>
      </c>
      <c r="OD163">
        <v>0</v>
      </c>
      <c r="OF163">
        <v>0</v>
      </c>
      <c r="OG163">
        <v>0</v>
      </c>
      <c r="OH163" s="67"/>
      <c r="OI163" t="s">
        <v>2994</v>
      </c>
      <c r="OJ163">
        <v>0</v>
      </c>
      <c r="OK163">
        <v>1</v>
      </c>
      <c r="OL163">
        <v>1</v>
      </c>
      <c r="OM163">
        <v>1</v>
      </c>
      <c r="ON163">
        <v>1</v>
      </c>
      <c r="OO163">
        <v>1</v>
      </c>
      <c r="OP163">
        <v>1</v>
      </c>
      <c r="OQ163">
        <v>0</v>
      </c>
      <c r="OS163">
        <v>0</v>
      </c>
      <c r="OT163">
        <v>0</v>
      </c>
      <c r="OU163" t="s">
        <v>4448</v>
      </c>
      <c r="OZ163">
        <v>1</v>
      </c>
      <c r="PM163" t="s">
        <v>4096</v>
      </c>
      <c r="PQ163">
        <v>1</v>
      </c>
    </row>
    <row r="164" spans="1:442" x14ac:dyDescent="0.25">
      <c r="A164" t="s">
        <v>1029</v>
      </c>
      <c r="C164" t="s">
        <v>313</v>
      </c>
      <c r="D164" s="68" t="s">
        <v>681</v>
      </c>
      <c r="E164" t="s">
        <v>310</v>
      </c>
      <c r="F164" t="s">
        <v>315</v>
      </c>
      <c r="G164" t="s">
        <v>316</v>
      </c>
      <c r="H164" t="s">
        <v>531</v>
      </c>
      <c r="I164" t="s">
        <v>4585</v>
      </c>
      <c r="J164">
        <v>0</v>
      </c>
      <c r="K164">
        <v>1</v>
      </c>
      <c r="L164" t="s">
        <v>318</v>
      </c>
      <c r="M164">
        <v>1</v>
      </c>
      <c r="N164">
        <v>0</v>
      </c>
      <c r="O164">
        <v>0</v>
      </c>
      <c r="P164">
        <v>0</v>
      </c>
      <c r="Q164" s="67"/>
      <c r="R164" t="s">
        <v>318</v>
      </c>
      <c r="S164">
        <v>1</v>
      </c>
      <c r="T164">
        <v>0</v>
      </c>
      <c r="U164">
        <v>0</v>
      </c>
      <c r="V164">
        <v>0</v>
      </c>
      <c r="W164" t="s">
        <v>402</v>
      </c>
      <c r="X164">
        <v>1</v>
      </c>
      <c r="Y164">
        <v>1</v>
      </c>
      <c r="Z164">
        <v>0</v>
      </c>
      <c r="AA164">
        <v>0</v>
      </c>
      <c r="AB164" s="67"/>
      <c r="AL164" s="67"/>
      <c r="AV164" s="67"/>
      <c r="BT164" s="67"/>
      <c r="EI164" s="67"/>
      <c r="EP164" t="s">
        <v>355</v>
      </c>
      <c r="FG164">
        <v>1</v>
      </c>
      <c r="FH164" s="67"/>
      <c r="GL164" s="67"/>
      <c r="HN164" s="67"/>
      <c r="IO164" s="67"/>
      <c r="JI164" t="s">
        <v>355</v>
      </c>
      <c r="JJ164">
        <v>0</v>
      </c>
      <c r="JK164">
        <v>0</v>
      </c>
      <c r="JL164">
        <v>0</v>
      </c>
      <c r="JM164">
        <v>0</v>
      </c>
      <c r="JN164">
        <v>0</v>
      </c>
      <c r="JO164">
        <v>0</v>
      </c>
      <c r="JP164">
        <v>1</v>
      </c>
      <c r="JW164" t="s">
        <v>325</v>
      </c>
      <c r="JX164">
        <v>1</v>
      </c>
      <c r="JY164">
        <v>0</v>
      </c>
      <c r="JZ164">
        <v>0</v>
      </c>
      <c r="KA164">
        <v>0</v>
      </c>
      <c r="KB164" s="67"/>
      <c r="LK164" s="67"/>
      <c r="LL164" t="s">
        <v>1202</v>
      </c>
      <c r="LM164">
        <v>0</v>
      </c>
      <c r="LN164">
        <v>0</v>
      </c>
      <c r="LO164">
        <v>1</v>
      </c>
      <c r="LP164">
        <v>0</v>
      </c>
      <c r="LQ164">
        <v>0</v>
      </c>
      <c r="LR164">
        <v>0</v>
      </c>
      <c r="LS164">
        <v>0</v>
      </c>
      <c r="LT164">
        <v>0</v>
      </c>
      <c r="LX164">
        <v>0</v>
      </c>
      <c r="ML164" t="s">
        <v>754</v>
      </c>
      <c r="MM164" t="s">
        <v>1219</v>
      </c>
      <c r="MN164">
        <v>0</v>
      </c>
      <c r="MO164">
        <v>0</v>
      </c>
      <c r="MP164">
        <v>0</v>
      </c>
      <c r="MQ164">
        <v>1</v>
      </c>
      <c r="MR164">
        <v>1</v>
      </c>
      <c r="MS164">
        <v>0</v>
      </c>
      <c r="MT164">
        <v>0</v>
      </c>
      <c r="MU164" t="s">
        <v>1219</v>
      </c>
      <c r="MV164">
        <v>0</v>
      </c>
      <c r="MW164">
        <v>0</v>
      </c>
      <c r="MX164">
        <v>0</v>
      </c>
      <c r="MY164">
        <v>1</v>
      </c>
      <c r="MZ164">
        <v>1</v>
      </c>
      <c r="NA164">
        <v>0</v>
      </c>
      <c r="NB164">
        <v>0</v>
      </c>
      <c r="NC164" t="s">
        <v>355</v>
      </c>
      <c r="ND164">
        <v>0</v>
      </c>
      <c r="NE164">
        <v>0</v>
      </c>
      <c r="NF164">
        <v>0</v>
      </c>
      <c r="NG164">
        <v>0</v>
      </c>
      <c r="NH164">
        <v>0</v>
      </c>
      <c r="NI164">
        <v>0</v>
      </c>
      <c r="NJ164">
        <v>0</v>
      </c>
      <c r="NK164">
        <v>0</v>
      </c>
      <c r="NL164">
        <v>0</v>
      </c>
      <c r="NM164">
        <v>0</v>
      </c>
      <c r="NN164">
        <v>0</v>
      </c>
      <c r="NP164">
        <v>0</v>
      </c>
      <c r="NQ164" s="67"/>
      <c r="NR164" t="s">
        <v>327</v>
      </c>
      <c r="NY164" t="s">
        <v>327</v>
      </c>
      <c r="NZ164" t="s">
        <v>327</v>
      </c>
      <c r="OA164" t="s">
        <v>355</v>
      </c>
      <c r="OB164">
        <v>0</v>
      </c>
      <c r="OC164">
        <v>0</v>
      </c>
      <c r="OD164">
        <v>0</v>
      </c>
      <c r="OF164">
        <v>0</v>
      </c>
      <c r="OG164">
        <v>1</v>
      </c>
      <c r="OH164" s="67"/>
      <c r="OI164" t="s">
        <v>3249</v>
      </c>
      <c r="OJ164">
        <v>0</v>
      </c>
      <c r="OK164">
        <v>0</v>
      </c>
      <c r="OL164">
        <v>1</v>
      </c>
      <c r="OM164">
        <v>1</v>
      </c>
      <c r="ON164">
        <v>1</v>
      </c>
      <c r="OO164">
        <v>1</v>
      </c>
      <c r="OP164">
        <v>1</v>
      </c>
      <c r="OQ164">
        <v>0</v>
      </c>
      <c r="OS164">
        <v>0</v>
      </c>
      <c r="OT164">
        <v>0</v>
      </c>
      <c r="OU164" t="s">
        <v>4452</v>
      </c>
      <c r="PE164">
        <v>1</v>
      </c>
      <c r="PM164" t="s">
        <v>4513</v>
      </c>
      <c r="PZ164">
        <v>1</v>
      </c>
    </row>
    <row r="165" spans="1:442" x14ac:dyDescent="0.25">
      <c r="A165" t="s">
        <v>1029</v>
      </c>
      <c r="C165" t="s">
        <v>441</v>
      </c>
      <c r="D165" s="69" t="s">
        <v>314</v>
      </c>
      <c r="E165" t="s">
        <v>327</v>
      </c>
      <c r="F165" t="s">
        <v>315</v>
      </c>
      <c r="G165" t="s">
        <v>316</v>
      </c>
      <c r="H165" t="s">
        <v>317</v>
      </c>
      <c r="I165" t="s">
        <v>4585</v>
      </c>
      <c r="J165">
        <v>0</v>
      </c>
      <c r="K165">
        <v>2</v>
      </c>
      <c r="L165" t="s">
        <v>318</v>
      </c>
      <c r="M165">
        <v>1</v>
      </c>
      <c r="N165">
        <v>0</v>
      </c>
      <c r="O165">
        <v>0</v>
      </c>
      <c r="P165">
        <v>0</v>
      </c>
      <c r="Q165" s="67"/>
      <c r="R165" t="s">
        <v>319</v>
      </c>
      <c r="S165">
        <v>0</v>
      </c>
      <c r="T165">
        <v>1</v>
      </c>
      <c r="U165">
        <v>0</v>
      </c>
      <c r="V165">
        <v>0</v>
      </c>
      <c r="AB165" s="67"/>
      <c r="AC165" t="s">
        <v>339</v>
      </c>
      <c r="AD165">
        <v>1</v>
      </c>
      <c r="AE165">
        <v>0</v>
      </c>
      <c r="AF165">
        <v>0</v>
      </c>
      <c r="AG165">
        <v>0</v>
      </c>
      <c r="AH165">
        <v>0</v>
      </c>
      <c r="AI165">
        <v>0</v>
      </c>
      <c r="AJ165" t="s">
        <v>383</v>
      </c>
      <c r="AK165" t="s">
        <v>327</v>
      </c>
      <c r="AL165" s="67"/>
      <c r="AV165" s="67"/>
      <c r="BT165" s="67"/>
      <c r="BU165" t="s">
        <v>320</v>
      </c>
      <c r="BV165">
        <v>0</v>
      </c>
      <c r="BW165">
        <v>0</v>
      </c>
      <c r="BX165">
        <v>0</v>
      </c>
      <c r="BY165">
        <v>0</v>
      </c>
      <c r="BZ165">
        <v>0</v>
      </c>
      <c r="CA165">
        <v>0</v>
      </c>
      <c r="CB165">
        <v>0</v>
      </c>
      <c r="CC165">
        <v>0</v>
      </c>
      <c r="CD165">
        <v>0</v>
      </c>
      <c r="CE165">
        <v>0</v>
      </c>
      <c r="CF165">
        <v>0</v>
      </c>
      <c r="CG165">
        <v>0</v>
      </c>
      <c r="CH165">
        <v>0</v>
      </c>
      <c r="CI165">
        <v>0</v>
      </c>
      <c r="CJ165">
        <v>1</v>
      </c>
      <c r="CK165" t="s">
        <v>318</v>
      </c>
      <c r="CL165">
        <v>1</v>
      </c>
      <c r="CM165">
        <v>0</v>
      </c>
      <c r="CN165">
        <v>0</v>
      </c>
      <c r="CO165">
        <v>0</v>
      </c>
      <c r="CP165">
        <v>0</v>
      </c>
      <c r="EI165" s="67"/>
      <c r="EJ165" t="s">
        <v>404</v>
      </c>
      <c r="EK165" t="s">
        <v>385</v>
      </c>
      <c r="EP165" t="s">
        <v>355</v>
      </c>
      <c r="FG165">
        <v>1</v>
      </c>
      <c r="FH165" s="67"/>
      <c r="FI165" t="s">
        <v>4213</v>
      </c>
      <c r="FJ165">
        <v>0</v>
      </c>
      <c r="FK165">
        <v>0</v>
      </c>
      <c r="FL165">
        <v>0</v>
      </c>
      <c r="FM165">
        <v>0</v>
      </c>
      <c r="FN165">
        <v>0</v>
      </c>
      <c r="FO165">
        <v>0</v>
      </c>
      <c r="FP165">
        <v>0</v>
      </c>
      <c r="FQ165">
        <v>1</v>
      </c>
      <c r="FR165">
        <v>0</v>
      </c>
      <c r="FS165" t="s">
        <v>3256</v>
      </c>
      <c r="FT165">
        <v>1</v>
      </c>
      <c r="FU165">
        <v>0</v>
      </c>
      <c r="FV165">
        <v>1</v>
      </c>
      <c r="FW165">
        <v>0</v>
      </c>
      <c r="FX165">
        <v>0</v>
      </c>
      <c r="FY165">
        <v>0</v>
      </c>
      <c r="FZ165">
        <v>0</v>
      </c>
      <c r="GA165">
        <v>0</v>
      </c>
      <c r="GB165">
        <v>0</v>
      </c>
      <c r="GC165">
        <v>0</v>
      </c>
      <c r="GD165">
        <v>0</v>
      </c>
      <c r="GE165">
        <v>0</v>
      </c>
      <c r="GF165">
        <v>0</v>
      </c>
      <c r="GG165">
        <v>0</v>
      </c>
      <c r="GH165">
        <v>0</v>
      </c>
      <c r="GI165" t="s">
        <v>355</v>
      </c>
      <c r="GJ165" t="s">
        <v>506</v>
      </c>
      <c r="GK165" t="s">
        <v>352</v>
      </c>
      <c r="GL165" s="67"/>
      <c r="HN165" s="67"/>
      <c r="IO165" s="67"/>
      <c r="IP165" t="s">
        <v>2271</v>
      </c>
      <c r="IQ165">
        <v>1</v>
      </c>
      <c r="IU165" t="s">
        <v>2271</v>
      </c>
      <c r="IV165">
        <v>1</v>
      </c>
      <c r="JB165" t="s">
        <v>2271</v>
      </c>
      <c r="JC165">
        <v>1</v>
      </c>
      <c r="JI165" t="s">
        <v>355</v>
      </c>
      <c r="JJ165">
        <v>0</v>
      </c>
      <c r="JK165">
        <v>0</v>
      </c>
      <c r="JL165">
        <v>0</v>
      </c>
      <c r="JM165">
        <v>0</v>
      </c>
      <c r="JN165">
        <v>0</v>
      </c>
      <c r="JO165">
        <v>0</v>
      </c>
      <c r="JP165">
        <v>1</v>
      </c>
      <c r="JQ165" t="s">
        <v>355</v>
      </c>
      <c r="JR165">
        <v>0</v>
      </c>
      <c r="JS165">
        <v>0</v>
      </c>
      <c r="JU165">
        <v>0</v>
      </c>
      <c r="JV165">
        <v>1</v>
      </c>
      <c r="JW165" t="s">
        <v>325</v>
      </c>
      <c r="JX165">
        <v>1</v>
      </c>
      <c r="JY165">
        <v>0</v>
      </c>
      <c r="JZ165">
        <v>0</v>
      </c>
      <c r="KA165">
        <v>0</v>
      </c>
      <c r="KB165" s="67"/>
      <c r="KC165" t="s">
        <v>3257</v>
      </c>
      <c r="KD165">
        <v>0</v>
      </c>
      <c r="KE165">
        <v>0</v>
      </c>
      <c r="KF165">
        <v>1</v>
      </c>
      <c r="KG165">
        <v>1</v>
      </c>
      <c r="KH165">
        <v>1</v>
      </c>
      <c r="KI165">
        <v>0</v>
      </c>
      <c r="KJ165">
        <v>0</v>
      </c>
      <c r="KK165">
        <v>0</v>
      </c>
      <c r="KL165">
        <v>0</v>
      </c>
      <c r="KM165">
        <v>0</v>
      </c>
      <c r="KN165" t="s">
        <v>327</v>
      </c>
      <c r="KY165" t="s">
        <v>327</v>
      </c>
      <c r="LK165" s="67"/>
      <c r="NC165" t="s">
        <v>318</v>
      </c>
      <c r="ND165">
        <v>1</v>
      </c>
      <c r="NE165">
        <v>0</v>
      </c>
      <c r="NF165">
        <v>0</v>
      </c>
      <c r="NG165">
        <v>0</v>
      </c>
      <c r="NH165">
        <v>0</v>
      </c>
      <c r="NI165">
        <v>0</v>
      </c>
      <c r="NJ165">
        <v>0</v>
      </c>
      <c r="NK165">
        <v>0</v>
      </c>
      <c r="NL165">
        <v>0</v>
      </c>
      <c r="NM165">
        <v>0</v>
      </c>
      <c r="NN165">
        <v>0</v>
      </c>
      <c r="NP165">
        <v>0</v>
      </c>
      <c r="NQ165" s="67"/>
      <c r="NR165" t="s">
        <v>327</v>
      </c>
      <c r="NY165" t="s">
        <v>327</v>
      </c>
      <c r="NZ165" t="s">
        <v>327</v>
      </c>
      <c r="OA165" t="s">
        <v>428</v>
      </c>
      <c r="OB165">
        <v>0</v>
      </c>
      <c r="OC165">
        <v>0</v>
      </c>
      <c r="OD165">
        <v>0</v>
      </c>
      <c r="OF165">
        <v>0</v>
      </c>
      <c r="OG165">
        <v>0</v>
      </c>
      <c r="OH165" s="67"/>
      <c r="OI165" t="s">
        <v>815</v>
      </c>
      <c r="OJ165">
        <v>0</v>
      </c>
      <c r="OK165">
        <v>0</v>
      </c>
      <c r="OL165">
        <v>1</v>
      </c>
      <c r="OM165">
        <v>0</v>
      </c>
      <c r="ON165">
        <v>0</v>
      </c>
      <c r="OO165">
        <v>0</v>
      </c>
      <c r="OP165">
        <v>0</v>
      </c>
      <c r="OQ165">
        <v>0</v>
      </c>
      <c r="OS165">
        <v>0</v>
      </c>
      <c r="OT165">
        <v>0</v>
      </c>
      <c r="OU165" t="s">
        <v>355</v>
      </c>
      <c r="PL165">
        <v>1</v>
      </c>
      <c r="PM165" t="s">
        <v>4096</v>
      </c>
      <c r="PQ165">
        <v>1</v>
      </c>
    </row>
    <row r="166" spans="1:442" x14ac:dyDescent="0.25">
      <c r="A166" t="s">
        <v>1029</v>
      </c>
      <c r="C166" t="s">
        <v>313</v>
      </c>
      <c r="D166" s="69" t="s">
        <v>314</v>
      </c>
      <c r="E166" t="s">
        <v>310</v>
      </c>
      <c r="F166" t="s">
        <v>315</v>
      </c>
      <c r="G166" t="s">
        <v>316</v>
      </c>
      <c r="H166" t="s">
        <v>317</v>
      </c>
      <c r="I166" t="s">
        <v>4585</v>
      </c>
      <c r="J166">
        <v>0</v>
      </c>
      <c r="K166">
        <v>1</v>
      </c>
      <c r="L166" t="s">
        <v>318</v>
      </c>
      <c r="M166">
        <v>1</v>
      </c>
      <c r="N166">
        <v>0</v>
      </c>
      <c r="O166">
        <v>0</v>
      </c>
      <c r="P166">
        <v>0</v>
      </c>
      <c r="Q166" s="67"/>
      <c r="R166" t="s">
        <v>319</v>
      </c>
      <c r="S166">
        <v>0</v>
      </c>
      <c r="T166">
        <v>1</v>
      </c>
      <c r="U166">
        <v>0</v>
      </c>
      <c r="V166">
        <v>0</v>
      </c>
      <c r="AB166" s="67"/>
      <c r="AC166" t="s">
        <v>339</v>
      </c>
      <c r="AD166">
        <v>1</v>
      </c>
      <c r="AE166">
        <v>0</v>
      </c>
      <c r="AF166">
        <v>0</v>
      </c>
      <c r="AG166">
        <v>0</v>
      </c>
      <c r="AH166">
        <v>0</v>
      </c>
      <c r="AI166">
        <v>0</v>
      </c>
      <c r="AJ166" t="s">
        <v>383</v>
      </c>
      <c r="AK166" t="s">
        <v>327</v>
      </c>
      <c r="AL166" s="67"/>
      <c r="AV166" s="67"/>
      <c r="BT166" s="67"/>
      <c r="BU166" t="s">
        <v>320</v>
      </c>
      <c r="BV166">
        <v>0</v>
      </c>
      <c r="BW166">
        <v>0</v>
      </c>
      <c r="BX166">
        <v>0</v>
      </c>
      <c r="BY166">
        <v>0</v>
      </c>
      <c r="BZ166">
        <v>0</v>
      </c>
      <c r="CA166">
        <v>0</v>
      </c>
      <c r="CB166">
        <v>0</v>
      </c>
      <c r="CC166">
        <v>0</v>
      </c>
      <c r="CD166">
        <v>0</v>
      </c>
      <c r="CE166">
        <v>0</v>
      </c>
      <c r="CF166">
        <v>0</v>
      </c>
      <c r="CG166">
        <v>0</v>
      </c>
      <c r="CH166">
        <v>0</v>
      </c>
      <c r="CI166">
        <v>0</v>
      </c>
      <c r="CJ166">
        <v>1</v>
      </c>
      <c r="CK166" t="s">
        <v>320</v>
      </c>
      <c r="CL166">
        <v>0</v>
      </c>
      <c r="CM166">
        <v>0</v>
      </c>
      <c r="CN166">
        <v>0</v>
      </c>
      <c r="CO166">
        <v>1</v>
      </c>
      <c r="CP166">
        <v>0</v>
      </c>
      <c r="EI166" s="67"/>
      <c r="EJ166" t="s">
        <v>404</v>
      </c>
      <c r="EK166" t="s">
        <v>385</v>
      </c>
      <c r="EP166" t="s">
        <v>4296</v>
      </c>
      <c r="ER166">
        <v>1</v>
      </c>
      <c r="ES166">
        <v>1</v>
      </c>
      <c r="ET166">
        <v>1</v>
      </c>
      <c r="FH166" s="67"/>
      <c r="FI166" t="s">
        <v>4209</v>
      </c>
      <c r="FJ166">
        <v>0</v>
      </c>
      <c r="FK166">
        <v>0</v>
      </c>
      <c r="FL166">
        <v>0</v>
      </c>
      <c r="FM166">
        <v>0</v>
      </c>
      <c r="FN166">
        <v>0</v>
      </c>
      <c r="FO166">
        <v>0</v>
      </c>
      <c r="FP166">
        <v>1</v>
      </c>
      <c r="FQ166">
        <v>0</v>
      </c>
      <c r="FR166">
        <v>0</v>
      </c>
      <c r="FS166" t="s">
        <v>3266</v>
      </c>
      <c r="FT166">
        <v>1</v>
      </c>
      <c r="FU166">
        <v>1</v>
      </c>
      <c r="FV166">
        <v>0</v>
      </c>
      <c r="FW166">
        <v>1</v>
      </c>
      <c r="FX166">
        <v>0</v>
      </c>
      <c r="FY166">
        <v>0</v>
      </c>
      <c r="FZ166">
        <v>0</v>
      </c>
      <c r="GA166">
        <v>0</v>
      </c>
      <c r="GB166">
        <v>0</v>
      </c>
      <c r="GC166">
        <v>0</v>
      </c>
      <c r="GD166">
        <v>0</v>
      </c>
      <c r="GE166">
        <v>0</v>
      </c>
      <c r="GF166">
        <v>0</v>
      </c>
      <c r="GG166">
        <v>0</v>
      </c>
      <c r="GH166">
        <v>0</v>
      </c>
      <c r="GI166" t="s">
        <v>411</v>
      </c>
      <c r="GJ166" t="s">
        <v>351</v>
      </c>
      <c r="GK166" t="s">
        <v>352</v>
      </c>
      <c r="GL166" s="67"/>
      <c r="HN166" s="67"/>
      <c r="IO166" s="67"/>
      <c r="IP166" t="s">
        <v>2271</v>
      </c>
      <c r="IQ166">
        <v>1</v>
      </c>
      <c r="IU166" t="s">
        <v>355</v>
      </c>
      <c r="JA166">
        <v>1</v>
      </c>
      <c r="JB166" t="s">
        <v>355</v>
      </c>
      <c r="JH166">
        <v>1</v>
      </c>
      <c r="JI166" t="s">
        <v>2367</v>
      </c>
      <c r="JJ166">
        <v>0</v>
      </c>
      <c r="JK166">
        <v>0</v>
      </c>
      <c r="JL166">
        <v>1</v>
      </c>
      <c r="JM166">
        <v>1</v>
      </c>
      <c r="JN166">
        <v>0</v>
      </c>
      <c r="JO166">
        <v>0</v>
      </c>
      <c r="JP166">
        <v>0</v>
      </c>
      <c r="JQ166" t="s">
        <v>355</v>
      </c>
      <c r="JR166">
        <v>0</v>
      </c>
      <c r="JS166">
        <v>0</v>
      </c>
      <c r="JU166">
        <v>0</v>
      </c>
      <c r="JV166">
        <v>1</v>
      </c>
      <c r="JW166" t="s">
        <v>356</v>
      </c>
      <c r="JX166">
        <v>1</v>
      </c>
      <c r="JY166">
        <v>1</v>
      </c>
      <c r="JZ166">
        <v>0</v>
      </c>
      <c r="KA166">
        <v>0</v>
      </c>
      <c r="KB166" s="67"/>
      <c r="KC166" t="s">
        <v>392</v>
      </c>
      <c r="KD166">
        <v>1</v>
      </c>
      <c r="KE166">
        <v>0</v>
      </c>
      <c r="KF166">
        <v>0</v>
      </c>
      <c r="KG166">
        <v>0</v>
      </c>
      <c r="KH166">
        <v>0</v>
      </c>
      <c r="KI166">
        <v>0</v>
      </c>
      <c r="KJ166">
        <v>0</v>
      </c>
      <c r="KK166">
        <v>0</v>
      </c>
      <c r="KL166">
        <v>0</v>
      </c>
      <c r="KM166">
        <v>0</v>
      </c>
      <c r="KN166" t="s">
        <v>327</v>
      </c>
      <c r="KY166" t="s">
        <v>327</v>
      </c>
      <c r="LK166" s="67"/>
      <c r="NC166" t="s">
        <v>417</v>
      </c>
      <c r="ND166">
        <v>0</v>
      </c>
      <c r="NE166">
        <v>0</v>
      </c>
      <c r="NF166">
        <v>0</v>
      </c>
      <c r="NG166">
        <v>0</v>
      </c>
      <c r="NH166">
        <v>1</v>
      </c>
      <c r="NI166">
        <v>0</v>
      </c>
      <c r="NJ166">
        <v>0</v>
      </c>
      <c r="NK166">
        <v>0</v>
      </c>
      <c r="NL166">
        <v>0</v>
      </c>
      <c r="NM166">
        <v>0</v>
      </c>
      <c r="NN166">
        <v>0</v>
      </c>
      <c r="NP166">
        <v>0</v>
      </c>
      <c r="NQ166" s="67"/>
      <c r="NR166" t="s">
        <v>327</v>
      </c>
      <c r="NY166" t="s">
        <v>327</v>
      </c>
      <c r="NZ166" t="s">
        <v>327</v>
      </c>
      <c r="OA166" t="s">
        <v>428</v>
      </c>
      <c r="OB166">
        <v>0</v>
      </c>
      <c r="OC166">
        <v>0</v>
      </c>
      <c r="OD166">
        <v>0</v>
      </c>
      <c r="OF166">
        <v>0</v>
      </c>
      <c r="OG166">
        <v>0</v>
      </c>
      <c r="OH166" s="67"/>
      <c r="OI166" t="s">
        <v>3267</v>
      </c>
      <c r="OJ166">
        <v>1</v>
      </c>
      <c r="OK166">
        <v>1</v>
      </c>
      <c r="OL166">
        <v>1</v>
      </c>
      <c r="OM166">
        <v>1</v>
      </c>
      <c r="ON166">
        <v>1</v>
      </c>
      <c r="OO166">
        <v>1</v>
      </c>
      <c r="OP166">
        <v>0</v>
      </c>
      <c r="OQ166">
        <v>0</v>
      </c>
      <c r="OS166">
        <v>0</v>
      </c>
      <c r="OT166">
        <v>0</v>
      </c>
      <c r="OU166" t="s">
        <v>4474</v>
      </c>
      <c r="PA166">
        <v>1</v>
      </c>
      <c r="PE166">
        <v>1</v>
      </c>
      <c r="PM166" t="s">
        <v>4096</v>
      </c>
      <c r="PQ166">
        <v>1</v>
      </c>
    </row>
    <row r="167" spans="1:442" x14ac:dyDescent="0.25">
      <c r="A167" t="s">
        <v>1029</v>
      </c>
      <c r="C167" t="s">
        <v>313</v>
      </c>
      <c r="D167" s="69" t="s">
        <v>314</v>
      </c>
      <c r="E167" t="s">
        <v>310</v>
      </c>
      <c r="F167" t="s">
        <v>315</v>
      </c>
      <c r="G167" t="s">
        <v>316</v>
      </c>
      <c r="H167" t="s">
        <v>531</v>
      </c>
      <c r="I167" t="s">
        <v>4585</v>
      </c>
      <c r="J167">
        <v>0</v>
      </c>
      <c r="K167">
        <v>1</v>
      </c>
      <c r="L167" t="s">
        <v>318</v>
      </c>
      <c r="M167">
        <v>1</v>
      </c>
      <c r="N167">
        <v>0</v>
      </c>
      <c r="O167">
        <v>0</v>
      </c>
      <c r="P167">
        <v>0</v>
      </c>
      <c r="Q167" s="67"/>
      <c r="R167" t="s">
        <v>319</v>
      </c>
      <c r="S167">
        <v>0</v>
      </c>
      <c r="T167">
        <v>1</v>
      </c>
      <c r="U167">
        <v>0</v>
      </c>
      <c r="V167">
        <v>0</v>
      </c>
      <c r="AB167" s="67"/>
      <c r="AC167" t="s">
        <v>339</v>
      </c>
      <c r="AD167">
        <v>1</v>
      </c>
      <c r="AE167">
        <v>0</v>
      </c>
      <c r="AF167">
        <v>0</v>
      </c>
      <c r="AG167">
        <v>0</v>
      </c>
      <c r="AH167">
        <v>0</v>
      </c>
      <c r="AI167">
        <v>0</v>
      </c>
      <c r="AJ167" t="s">
        <v>383</v>
      </c>
      <c r="AK167" t="s">
        <v>327</v>
      </c>
      <c r="AL167" s="67"/>
      <c r="AV167" s="67"/>
      <c r="BT167" s="67"/>
      <c r="BU167" t="s">
        <v>320</v>
      </c>
      <c r="BV167">
        <v>0</v>
      </c>
      <c r="BW167">
        <v>0</v>
      </c>
      <c r="BX167">
        <v>0</v>
      </c>
      <c r="BY167">
        <v>0</v>
      </c>
      <c r="BZ167">
        <v>0</v>
      </c>
      <c r="CA167">
        <v>0</v>
      </c>
      <c r="CB167">
        <v>0</v>
      </c>
      <c r="CC167">
        <v>0</v>
      </c>
      <c r="CD167">
        <v>0</v>
      </c>
      <c r="CE167">
        <v>0</v>
      </c>
      <c r="CF167">
        <v>0</v>
      </c>
      <c r="CG167">
        <v>0</v>
      </c>
      <c r="CH167">
        <v>0</v>
      </c>
      <c r="CI167">
        <v>0</v>
      </c>
      <c r="CJ167">
        <v>1</v>
      </c>
      <c r="CK167" t="s">
        <v>320</v>
      </c>
      <c r="CL167">
        <v>0</v>
      </c>
      <c r="CM167">
        <v>0</v>
      </c>
      <c r="CN167">
        <v>0</v>
      </c>
      <c r="CO167">
        <v>1</v>
      </c>
      <c r="CP167">
        <v>0</v>
      </c>
      <c r="EI167" s="67"/>
      <c r="EJ167" t="s">
        <v>404</v>
      </c>
      <c r="EK167" t="s">
        <v>631</v>
      </c>
      <c r="EP167" t="s">
        <v>4297</v>
      </c>
      <c r="FA167">
        <v>1</v>
      </c>
      <c r="FH167" s="67"/>
      <c r="FI167" t="s">
        <v>4209</v>
      </c>
      <c r="FJ167">
        <v>0</v>
      </c>
      <c r="FK167">
        <v>0</v>
      </c>
      <c r="FL167">
        <v>0</v>
      </c>
      <c r="FM167">
        <v>0</v>
      </c>
      <c r="FN167">
        <v>0</v>
      </c>
      <c r="FO167">
        <v>0</v>
      </c>
      <c r="FP167">
        <v>1</v>
      </c>
      <c r="FQ167">
        <v>0</v>
      </c>
      <c r="FR167">
        <v>0</v>
      </c>
      <c r="FS167" t="s">
        <v>503</v>
      </c>
      <c r="FT167">
        <v>1</v>
      </c>
      <c r="FU167">
        <v>0</v>
      </c>
      <c r="FV167">
        <v>0</v>
      </c>
      <c r="FW167">
        <v>0</v>
      </c>
      <c r="FX167">
        <v>0</v>
      </c>
      <c r="FY167">
        <v>0</v>
      </c>
      <c r="FZ167">
        <v>0</v>
      </c>
      <c r="GA167">
        <v>0</v>
      </c>
      <c r="GB167">
        <v>0</v>
      </c>
      <c r="GC167">
        <v>0</v>
      </c>
      <c r="GD167">
        <v>0</v>
      </c>
      <c r="GE167">
        <v>0</v>
      </c>
      <c r="GF167">
        <v>0</v>
      </c>
      <c r="GG167">
        <v>0</v>
      </c>
      <c r="GH167">
        <v>0</v>
      </c>
      <c r="GI167" t="s">
        <v>411</v>
      </c>
      <c r="GJ167" t="s">
        <v>351</v>
      </c>
      <c r="GK167" t="s">
        <v>352</v>
      </c>
      <c r="GL167" s="67"/>
      <c r="HN167" s="67"/>
      <c r="IO167" s="67"/>
      <c r="IP167" t="s">
        <v>2271</v>
      </c>
      <c r="IQ167">
        <v>1</v>
      </c>
      <c r="IU167" t="s">
        <v>2271</v>
      </c>
      <c r="IV167">
        <v>1</v>
      </c>
      <c r="JB167" t="s">
        <v>2271</v>
      </c>
      <c r="JC167">
        <v>1</v>
      </c>
      <c r="JI167" t="s">
        <v>355</v>
      </c>
      <c r="JJ167">
        <v>0</v>
      </c>
      <c r="JK167">
        <v>0</v>
      </c>
      <c r="JL167">
        <v>0</v>
      </c>
      <c r="JM167">
        <v>0</v>
      </c>
      <c r="JN167">
        <v>0</v>
      </c>
      <c r="JO167">
        <v>0</v>
      </c>
      <c r="JP167">
        <v>1</v>
      </c>
      <c r="JQ167" t="s">
        <v>324</v>
      </c>
      <c r="JR167">
        <v>0</v>
      </c>
      <c r="JS167">
        <v>1</v>
      </c>
      <c r="JU167">
        <v>0</v>
      </c>
      <c r="JV167">
        <v>0</v>
      </c>
      <c r="JW167" t="s">
        <v>2258</v>
      </c>
      <c r="JX167">
        <v>1</v>
      </c>
      <c r="JY167">
        <v>0</v>
      </c>
      <c r="JZ167">
        <v>0</v>
      </c>
      <c r="KA167">
        <v>1</v>
      </c>
      <c r="KB167" s="67"/>
      <c r="KC167" t="s">
        <v>428</v>
      </c>
      <c r="KD167">
        <v>0</v>
      </c>
      <c r="KE167">
        <v>0</v>
      </c>
      <c r="KF167">
        <v>0</v>
      </c>
      <c r="KG167">
        <v>0</v>
      </c>
      <c r="KH167">
        <v>0</v>
      </c>
      <c r="KI167">
        <v>0</v>
      </c>
      <c r="KJ167">
        <v>0</v>
      </c>
      <c r="KK167">
        <v>0</v>
      </c>
      <c r="KL167">
        <v>0</v>
      </c>
      <c r="KM167">
        <v>0</v>
      </c>
      <c r="KN167" t="s">
        <v>310</v>
      </c>
      <c r="KO167" t="s">
        <v>3277</v>
      </c>
      <c r="KP167">
        <v>0</v>
      </c>
      <c r="KQ167">
        <v>1</v>
      </c>
      <c r="KR167">
        <v>0</v>
      </c>
      <c r="KS167">
        <v>0</v>
      </c>
      <c r="KT167">
        <v>0</v>
      </c>
      <c r="KW167">
        <v>0</v>
      </c>
      <c r="KX167">
        <v>0</v>
      </c>
      <c r="KY167" t="s">
        <v>327</v>
      </c>
      <c r="LK167" s="67"/>
      <c r="NC167" t="s">
        <v>320</v>
      </c>
      <c r="ND167">
        <v>0</v>
      </c>
      <c r="NE167">
        <v>0</v>
      </c>
      <c r="NF167">
        <v>0</v>
      </c>
      <c r="NG167">
        <v>0</v>
      </c>
      <c r="NH167">
        <v>0</v>
      </c>
      <c r="NI167">
        <v>0</v>
      </c>
      <c r="NJ167">
        <v>0</v>
      </c>
      <c r="NK167">
        <v>0</v>
      </c>
      <c r="NL167">
        <v>0</v>
      </c>
      <c r="NM167">
        <v>0</v>
      </c>
      <c r="NN167">
        <v>0</v>
      </c>
      <c r="NP167">
        <v>1</v>
      </c>
      <c r="NQ167" s="67"/>
      <c r="NR167" t="s">
        <v>327</v>
      </c>
      <c r="NY167" t="s">
        <v>327</v>
      </c>
      <c r="NZ167" t="s">
        <v>327</v>
      </c>
      <c r="OB167">
        <v>0</v>
      </c>
      <c r="OC167">
        <v>0</v>
      </c>
      <c r="OD167">
        <v>0</v>
      </c>
      <c r="OF167">
        <v>0</v>
      </c>
      <c r="OG167">
        <v>0</v>
      </c>
      <c r="OH167" s="67"/>
      <c r="OI167" t="s">
        <v>1194</v>
      </c>
      <c r="OJ167">
        <v>1</v>
      </c>
      <c r="OK167">
        <v>1</v>
      </c>
      <c r="OL167">
        <v>1</v>
      </c>
      <c r="OM167">
        <v>1</v>
      </c>
      <c r="ON167">
        <v>1</v>
      </c>
      <c r="OO167">
        <v>1</v>
      </c>
      <c r="OP167">
        <v>1</v>
      </c>
      <c r="OQ167">
        <v>0</v>
      </c>
      <c r="OS167">
        <v>0</v>
      </c>
      <c r="OT167">
        <v>0</v>
      </c>
      <c r="OU167" t="s">
        <v>4424</v>
      </c>
      <c r="OX167">
        <v>1</v>
      </c>
      <c r="PM167" t="s">
        <v>4493</v>
      </c>
      <c r="PP167">
        <v>1</v>
      </c>
    </row>
    <row r="168" spans="1:442" x14ac:dyDescent="0.25">
      <c r="A168" t="s">
        <v>1029</v>
      </c>
      <c r="C168" t="s">
        <v>441</v>
      </c>
      <c r="D168" s="69" t="s">
        <v>314</v>
      </c>
      <c r="E168" t="s">
        <v>327</v>
      </c>
      <c r="F168" t="s">
        <v>517</v>
      </c>
      <c r="G168" t="s">
        <v>316</v>
      </c>
      <c r="H168" t="s">
        <v>317</v>
      </c>
      <c r="I168" t="s">
        <v>4585</v>
      </c>
      <c r="J168">
        <v>0</v>
      </c>
      <c r="K168">
        <v>1</v>
      </c>
      <c r="L168" t="s">
        <v>318</v>
      </c>
      <c r="M168">
        <v>1</v>
      </c>
      <c r="N168">
        <v>0</v>
      </c>
      <c r="O168">
        <v>0</v>
      </c>
      <c r="P168">
        <v>0</v>
      </c>
      <c r="Q168" s="67"/>
      <c r="R168" t="s">
        <v>319</v>
      </c>
      <c r="S168">
        <v>0</v>
      </c>
      <c r="T168">
        <v>1</v>
      </c>
      <c r="U168">
        <v>0</v>
      </c>
      <c r="V168">
        <v>0</v>
      </c>
      <c r="AB168" s="67"/>
      <c r="AC168" t="s">
        <v>339</v>
      </c>
      <c r="AD168">
        <v>1</v>
      </c>
      <c r="AE168">
        <v>0</v>
      </c>
      <c r="AF168">
        <v>0</v>
      </c>
      <c r="AG168">
        <v>0</v>
      </c>
      <c r="AH168">
        <v>0</v>
      </c>
      <c r="AI168">
        <v>0</v>
      </c>
      <c r="AJ168" t="s">
        <v>383</v>
      </c>
      <c r="AK168" t="s">
        <v>327</v>
      </c>
      <c r="AL168" s="67"/>
      <c r="AV168" s="67"/>
      <c r="BT168" s="67"/>
      <c r="BU168" t="s">
        <v>384</v>
      </c>
      <c r="BV168">
        <v>1</v>
      </c>
      <c r="BW168">
        <v>0</v>
      </c>
      <c r="BX168">
        <v>0</v>
      </c>
      <c r="BY168">
        <v>0</v>
      </c>
      <c r="BZ168">
        <v>0</v>
      </c>
      <c r="CA168">
        <v>0</v>
      </c>
      <c r="CB168">
        <v>0</v>
      </c>
      <c r="CC168">
        <v>0</v>
      </c>
      <c r="CD168">
        <v>0</v>
      </c>
      <c r="CE168">
        <v>0</v>
      </c>
      <c r="CF168">
        <v>0</v>
      </c>
      <c r="CG168">
        <v>0</v>
      </c>
      <c r="CH168">
        <v>0</v>
      </c>
      <c r="CI168">
        <v>0</v>
      </c>
      <c r="CJ168">
        <v>0</v>
      </c>
      <c r="CK168" t="s">
        <v>318</v>
      </c>
      <c r="CL168">
        <v>1</v>
      </c>
      <c r="CM168">
        <v>0</v>
      </c>
      <c r="CN168">
        <v>0</v>
      </c>
      <c r="CO168">
        <v>0</v>
      </c>
      <c r="CP168">
        <v>0</v>
      </c>
      <c r="EI168" s="67"/>
      <c r="EJ168" t="s">
        <v>344</v>
      </c>
      <c r="EK168" t="s">
        <v>385</v>
      </c>
      <c r="EP168" t="s">
        <v>4200</v>
      </c>
      <c r="ET168">
        <v>1</v>
      </c>
      <c r="FH168" s="67"/>
      <c r="FI168" t="s">
        <v>4209</v>
      </c>
      <c r="FJ168">
        <v>0</v>
      </c>
      <c r="FK168">
        <v>0</v>
      </c>
      <c r="FL168">
        <v>0</v>
      </c>
      <c r="FM168">
        <v>0</v>
      </c>
      <c r="FN168">
        <v>0</v>
      </c>
      <c r="FO168">
        <v>0</v>
      </c>
      <c r="FP168">
        <v>1</v>
      </c>
      <c r="FQ168">
        <v>0</v>
      </c>
      <c r="FR168">
        <v>0</v>
      </c>
      <c r="FS168" t="s">
        <v>3288</v>
      </c>
      <c r="FT168">
        <v>1</v>
      </c>
      <c r="FU168">
        <v>1</v>
      </c>
      <c r="FV168">
        <v>1</v>
      </c>
      <c r="FW168">
        <v>0</v>
      </c>
      <c r="FX168">
        <v>0</v>
      </c>
      <c r="FY168">
        <v>0</v>
      </c>
      <c r="FZ168">
        <v>0</v>
      </c>
      <c r="GA168">
        <v>0</v>
      </c>
      <c r="GB168">
        <v>0</v>
      </c>
      <c r="GC168">
        <v>0</v>
      </c>
      <c r="GD168">
        <v>0</v>
      </c>
      <c r="GE168">
        <v>0</v>
      </c>
      <c r="GF168">
        <v>0</v>
      </c>
      <c r="GG168">
        <v>0</v>
      </c>
      <c r="GH168">
        <v>0</v>
      </c>
      <c r="GI168" t="s">
        <v>389</v>
      </c>
      <c r="GJ168" t="s">
        <v>506</v>
      </c>
      <c r="GK168" t="s">
        <v>352</v>
      </c>
      <c r="GL168" s="67"/>
      <c r="HN168" s="67"/>
      <c r="IO168" s="67"/>
      <c r="IP168" t="s">
        <v>2271</v>
      </c>
      <c r="IQ168">
        <v>1</v>
      </c>
      <c r="IU168" t="s">
        <v>2271</v>
      </c>
      <c r="IV168">
        <v>1</v>
      </c>
      <c r="JB168" t="s">
        <v>2271</v>
      </c>
      <c r="JC168">
        <v>1</v>
      </c>
      <c r="JI168" t="s">
        <v>1061</v>
      </c>
      <c r="JJ168">
        <v>1</v>
      </c>
      <c r="JK168">
        <v>1</v>
      </c>
      <c r="JL168">
        <v>1</v>
      </c>
      <c r="JM168">
        <v>1</v>
      </c>
      <c r="JN168">
        <v>0</v>
      </c>
      <c r="JO168">
        <v>0</v>
      </c>
      <c r="JP168">
        <v>0</v>
      </c>
      <c r="JQ168" t="s">
        <v>324</v>
      </c>
      <c r="JR168">
        <v>0</v>
      </c>
      <c r="JS168">
        <v>1</v>
      </c>
      <c r="JU168">
        <v>1</v>
      </c>
      <c r="JV168">
        <v>0</v>
      </c>
      <c r="JW168" t="s">
        <v>325</v>
      </c>
      <c r="JX168">
        <v>1</v>
      </c>
      <c r="JY168">
        <v>0</v>
      </c>
      <c r="JZ168">
        <v>0</v>
      </c>
      <c r="KA168">
        <v>0</v>
      </c>
      <c r="KB168" s="67"/>
      <c r="KC168" t="s">
        <v>1009</v>
      </c>
      <c r="KD168">
        <v>0</v>
      </c>
      <c r="KE168">
        <v>1</v>
      </c>
      <c r="KF168">
        <v>1</v>
      </c>
      <c r="KG168">
        <v>1</v>
      </c>
      <c r="KH168">
        <v>1</v>
      </c>
      <c r="KI168">
        <v>0</v>
      </c>
      <c r="KJ168">
        <v>0</v>
      </c>
      <c r="KK168">
        <v>0</v>
      </c>
      <c r="KL168">
        <v>0</v>
      </c>
      <c r="KM168">
        <v>0</v>
      </c>
      <c r="KN168" t="s">
        <v>327</v>
      </c>
      <c r="KY168" t="s">
        <v>327</v>
      </c>
      <c r="LK168" s="67"/>
      <c r="NC168" t="s">
        <v>489</v>
      </c>
      <c r="ND168">
        <v>0</v>
      </c>
      <c r="NE168">
        <v>0</v>
      </c>
      <c r="NF168">
        <v>0</v>
      </c>
      <c r="NG168">
        <v>0</v>
      </c>
      <c r="NH168">
        <v>0</v>
      </c>
      <c r="NI168">
        <v>1</v>
      </c>
      <c r="NJ168">
        <v>0</v>
      </c>
      <c r="NK168">
        <v>0</v>
      </c>
      <c r="NL168">
        <v>0</v>
      </c>
      <c r="NM168">
        <v>0</v>
      </c>
      <c r="NN168">
        <v>0</v>
      </c>
      <c r="NP168">
        <v>0</v>
      </c>
      <c r="NQ168" s="67"/>
      <c r="NR168" t="s">
        <v>327</v>
      </c>
      <c r="NY168" t="s">
        <v>327</v>
      </c>
      <c r="NZ168" t="s">
        <v>327</v>
      </c>
      <c r="OB168">
        <v>0</v>
      </c>
      <c r="OC168">
        <v>0</v>
      </c>
      <c r="OD168">
        <v>0</v>
      </c>
      <c r="OF168">
        <v>0</v>
      </c>
      <c r="OG168">
        <v>0</v>
      </c>
      <c r="OH168" s="67"/>
      <c r="OI168" t="s">
        <v>1194</v>
      </c>
      <c r="OJ168">
        <v>1</v>
      </c>
      <c r="OK168">
        <v>1</v>
      </c>
      <c r="OL168">
        <v>1</v>
      </c>
      <c r="OM168">
        <v>1</v>
      </c>
      <c r="ON168">
        <v>1</v>
      </c>
      <c r="OO168">
        <v>1</v>
      </c>
      <c r="OP168">
        <v>1</v>
      </c>
      <c r="OQ168">
        <v>0</v>
      </c>
      <c r="OS168">
        <v>0</v>
      </c>
      <c r="OT168">
        <v>0</v>
      </c>
      <c r="OU168" t="s">
        <v>4460</v>
      </c>
      <c r="PD168">
        <v>1</v>
      </c>
      <c r="PE168">
        <v>1</v>
      </c>
      <c r="PM168" t="s">
        <v>4096</v>
      </c>
      <c r="PQ168">
        <v>1</v>
      </c>
    </row>
    <row r="169" spans="1:442" x14ac:dyDescent="0.25">
      <c r="A169" t="s">
        <v>312</v>
      </c>
      <c r="C169" t="s">
        <v>313</v>
      </c>
      <c r="D169" s="69" t="s">
        <v>314</v>
      </c>
      <c r="E169" t="s">
        <v>310</v>
      </c>
      <c r="F169" t="s">
        <v>382</v>
      </c>
      <c r="G169" t="s">
        <v>316</v>
      </c>
      <c r="H169" t="s">
        <v>617</v>
      </c>
      <c r="I169" t="s">
        <v>4585</v>
      </c>
      <c r="J169">
        <v>0</v>
      </c>
      <c r="K169">
        <v>2</v>
      </c>
      <c r="L169" t="s">
        <v>318</v>
      </c>
      <c r="M169">
        <v>1</v>
      </c>
      <c r="N169">
        <v>0</v>
      </c>
      <c r="O169">
        <v>0</v>
      </c>
      <c r="P169">
        <v>0</v>
      </c>
      <c r="Q169" s="67"/>
      <c r="R169" t="s">
        <v>2758</v>
      </c>
      <c r="S169">
        <v>0</v>
      </c>
      <c r="T169">
        <v>0</v>
      </c>
      <c r="U169">
        <v>0</v>
      </c>
      <c r="V169">
        <v>1</v>
      </c>
      <c r="AB169" s="67"/>
      <c r="AL169" s="67"/>
      <c r="AV169" s="67"/>
      <c r="AW169" t="s">
        <v>2248</v>
      </c>
      <c r="AX169">
        <v>0</v>
      </c>
      <c r="AY169">
        <v>1</v>
      </c>
      <c r="AZ169">
        <v>0</v>
      </c>
      <c r="BA169">
        <v>1</v>
      </c>
      <c r="BB169">
        <v>0</v>
      </c>
      <c r="BC169">
        <v>0</v>
      </c>
      <c r="BD169" t="s">
        <v>518</v>
      </c>
      <c r="BE169" t="s">
        <v>327</v>
      </c>
      <c r="BF169" t="s">
        <v>2841</v>
      </c>
      <c r="BG169">
        <v>0</v>
      </c>
      <c r="BH169">
        <v>0</v>
      </c>
      <c r="BI169">
        <v>1</v>
      </c>
      <c r="BJ169">
        <v>0</v>
      </c>
      <c r="BK169">
        <v>0</v>
      </c>
      <c r="BL169" t="s">
        <v>3297</v>
      </c>
      <c r="BM169">
        <v>0</v>
      </c>
      <c r="BN169">
        <v>1</v>
      </c>
      <c r="BO169">
        <v>0</v>
      </c>
      <c r="BP169">
        <v>0</v>
      </c>
      <c r="BQ169">
        <v>0</v>
      </c>
      <c r="BR169">
        <v>0</v>
      </c>
      <c r="BS169">
        <v>0</v>
      </c>
      <c r="BT169" s="67"/>
      <c r="DM169" t="s">
        <v>3200</v>
      </c>
      <c r="DN169">
        <v>0</v>
      </c>
      <c r="DO169">
        <v>0</v>
      </c>
      <c r="DP169">
        <v>0</v>
      </c>
      <c r="DQ169">
        <v>0</v>
      </c>
      <c r="DR169">
        <v>0</v>
      </c>
      <c r="DS169">
        <v>0</v>
      </c>
      <c r="DT169">
        <v>0</v>
      </c>
      <c r="DU169">
        <v>0</v>
      </c>
      <c r="DV169">
        <v>0</v>
      </c>
      <c r="DW169">
        <v>0</v>
      </c>
      <c r="DX169">
        <v>0</v>
      </c>
      <c r="DY169">
        <v>0</v>
      </c>
      <c r="DZ169">
        <v>0</v>
      </c>
      <c r="EA169">
        <v>1</v>
      </c>
      <c r="EB169">
        <v>0</v>
      </c>
      <c r="EC169" t="s">
        <v>318</v>
      </c>
      <c r="ED169">
        <v>1</v>
      </c>
      <c r="EE169">
        <v>0</v>
      </c>
      <c r="EF169">
        <v>0</v>
      </c>
      <c r="EG169">
        <v>0</v>
      </c>
      <c r="EH169">
        <v>0</v>
      </c>
      <c r="EI169" s="67"/>
      <c r="EN169" t="s">
        <v>423</v>
      </c>
      <c r="EO169" t="s">
        <v>345</v>
      </c>
      <c r="EP169" t="s">
        <v>4200</v>
      </c>
      <c r="ET169">
        <v>1</v>
      </c>
      <c r="FH169" s="67"/>
      <c r="GL169" s="67"/>
      <c r="HN169" s="67"/>
      <c r="HO169" t="s">
        <v>448</v>
      </c>
      <c r="HP169">
        <v>0</v>
      </c>
      <c r="HQ169">
        <v>1</v>
      </c>
      <c r="HR169">
        <v>0</v>
      </c>
      <c r="HS169">
        <v>0</v>
      </c>
      <c r="HT169">
        <v>0</v>
      </c>
      <c r="HU169">
        <v>0</v>
      </c>
      <c r="HV169">
        <v>0</v>
      </c>
      <c r="HW169">
        <v>0</v>
      </c>
      <c r="HX169" t="s">
        <v>3300</v>
      </c>
      <c r="HY169">
        <v>0</v>
      </c>
      <c r="HZ169">
        <v>0</v>
      </c>
      <c r="IA169">
        <v>1</v>
      </c>
      <c r="IB169">
        <v>1</v>
      </c>
      <c r="IC169">
        <v>0</v>
      </c>
      <c r="ID169">
        <v>0</v>
      </c>
      <c r="IE169">
        <v>1</v>
      </c>
      <c r="IF169">
        <v>0</v>
      </c>
      <c r="IG169">
        <v>0</v>
      </c>
      <c r="IH169">
        <v>0</v>
      </c>
      <c r="II169">
        <v>0</v>
      </c>
      <c r="IJ169">
        <v>0</v>
      </c>
      <c r="IK169">
        <v>0</v>
      </c>
      <c r="IL169" t="s">
        <v>427</v>
      </c>
      <c r="IM169" t="s">
        <v>351</v>
      </c>
      <c r="IN169" t="s">
        <v>408</v>
      </c>
      <c r="IO169" s="67"/>
      <c r="IP169" t="s">
        <v>355</v>
      </c>
      <c r="IT169">
        <v>1</v>
      </c>
      <c r="IU169" t="s">
        <v>355</v>
      </c>
      <c r="JA169">
        <v>1</v>
      </c>
      <c r="JB169" t="s">
        <v>355</v>
      </c>
      <c r="JH169">
        <v>1</v>
      </c>
      <c r="JI169" t="s">
        <v>355</v>
      </c>
      <c r="JJ169">
        <v>0</v>
      </c>
      <c r="JK169">
        <v>0</v>
      </c>
      <c r="JL169">
        <v>0</v>
      </c>
      <c r="JM169">
        <v>0</v>
      </c>
      <c r="JN169">
        <v>0</v>
      </c>
      <c r="JO169">
        <v>0</v>
      </c>
      <c r="JP169">
        <v>1</v>
      </c>
      <c r="JQ169" t="s">
        <v>324</v>
      </c>
      <c r="JR169">
        <v>0</v>
      </c>
      <c r="JS169">
        <v>1</v>
      </c>
      <c r="JU169">
        <v>0</v>
      </c>
      <c r="JV169">
        <v>0</v>
      </c>
      <c r="JW169" t="s">
        <v>470</v>
      </c>
      <c r="JX169">
        <v>1</v>
      </c>
      <c r="JY169">
        <v>1</v>
      </c>
      <c r="JZ169">
        <v>0</v>
      </c>
      <c r="KA169">
        <v>0</v>
      </c>
      <c r="KB169" s="67"/>
      <c r="KC169" t="s">
        <v>357</v>
      </c>
      <c r="KD169">
        <v>0</v>
      </c>
      <c r="KE169">
        <v>0</v>
      </c>
      <c r="KF169">
        <v>1</v>
      </c>
      <c r="KG169">
        <v>1</v>
      </c>
      <c r="KH169">
        <v>0</v>
      </c>
      <c r="KI169">
        <v>0</v>
      </c>
      <c r="KJ169">
        <v>0</v>
      </c>
      <c r="KK169">
        <v>0</v>
      </c>
      <c r="KL169">
        <v>0</v>
      </c>
      <c r="KM169">
        <v>0</v>
      </c>
      <c r="KN169" t="s">
        <v>327</v>
      </c>
      <c r="KY169" t="s">
        <v>310</v>
      </c>
      <c r="KZ169" t="s">
        <v>3301</v>
      </c>
      <c r="LA169">
        <v>1</v>
      </c>
      <c r="LB169">
        <v>0</v>
      </c>
      <c r="LC169">
        <v>0</v>
      </c>
      <c r="LD169">
        <v>1</v>
      </c>
      <c r="LE169">
        <v>0</v>
      </c>
      <c r="LF169">
        <v>0</v>
      </c>
      <c r="LI169">
        <v>0</v>
      </c>
      <c r="LJ169">
        <v>0</v>
      </c>
      <c r="LK169" s="67"/>
      <c r="NC169" t="s">
        <v>318</v>
      </c>
      <c r="ND169">
        <v>1</v>
      </c>
      <c r="NE169">
        <v>0</v>
      </c>
      <c r="NF169">
        <v>0</v>
      </c>
      <c r="NG169">
        <v>0</v>
      </c>
      <c r="NH169">
        <v>0</v>
      </c>
      <c r="NI169">
        <v>0</v>
      </c>
      <c r="NJ169">
        <v>0</v>
      </c>
      <c r="NK169">
        <v>0</v>
      </c>
      <c r="NL169">
        <v>0</v>
      </c>
      <c r="NM169">
        <v>0</v>
      </c>
      <c r="NN169">
        <v>0</v>
      </c>
      <c r="NP169">
        <v>0</v>
      </c>
      <c r="NQ169" s="67"/>
      <c r="NR169" t="s">
        <v>327</v>
      </c>
      <c r="NY169" t="s">
        <v>355</v>
      </c>
      <c r="NZ169" t="s">
        <v>327</v>
      </c>
      <c r="OA169" t="s">
        <v>355</v>
      </c>
      <c r="OB169">
        <v>0</v>
      </c>
      <c r="OC169">
        <v>0</v>
      </c>
      <c r="OD169">
        <v>0</v>
      </c>
      <c r="OF169">
        <v>0</v>
      </c>
      <c r="OG169">
        <v>1</v>
      </c>
      <c r="OH169" s="67"/>
      <c r="OI169" t="s">
        <v>2278</v>
      </c>
      <c r="OJ169">
        <v>0</v>
      </c>
      <c r="OK169">
        <v>0</v>
      </c>
      <c r="OL169">
        <v>1</v>
      </c>
      <c r="OM169">
        <v>0</v>
      </c>
      <c r="ON169">
        <v>0</v>
      </c>
      <c r="OO169">
        <v>0</v>
      </c>
      <c r="OP169">
        <v>0</v>
      </c>
      <c r="OQ169">
        <v>1</v>
      </c>
      <c r="OS169">
        <v>0</v>
      </c>
      <c r="OT169">
        <v>0</v>
      </c>
      <c r="OU169" t="s">
        <v>4472</v>
      </c>
      <c r="PD169">
        <v>1</v>
      </c>
      <c r="PM169" t="s">
        <v>4517</v>
      </c>
      <c r="PY169">
        <v>1</v>
      </c>
    </row>
    <row r="170" spans="1:442" x14ac:dyDescent="0.25">
      <c r="A170" t="s">
        <v>312</v>
      </c>
      <c r="C170" t="s">
        <v>313</v>
      </c>
      <c r="D170" s="69" t="s">
        <v>314</v>
      </c>
      <c r="E170" t="s">
        <v>310</v>
      </c>
      <c r="F170" t="s">
        <v>315</v>
      </c>
      <c r="G170" t="s">
        <v>316</v>
      </c>
      <c r="H170" t="s">
        <v>317</v>
      </c>
      <c r="I170" t="s">
        <v>4586</v>
      </c>
      <c r="J170">
        <v>0</v>
      </c>
      <c r="K170">
        <v>3</v>
      </c>
      <c r="L170" t="s">
        <v>318</v>
      </c>
      <c r="M170">
        <v>1</v>
      </c>
      <c r="N170">
        <v>0</v>
      </c>
      <c r="O170">
        <v>0</v>
      </c>
      <c r="P170">
        <v>0</v>
      </c>
      <c r="Q170" s="67"/>
      <c r="R170" t="s">
        <v>319</v>
      </c>
      <c r="S170">
        <v>0</v>
      </c>
      <c r="T170">
        <v>1</v>
      </c>
      <c r="U170">
        <v>0</v>
      </c>
      <c r="V170">
        <v>0</v>
      </c>
      <c r="AB170" s="67"/>
      <c r="AC170" t="s">
        <v>339</v>
      </c>
      <c r="AD170">
        <v>1</v>
      </c>
      <c r="AE170">
        <v>0</v>
      </c>
      <c r="AF170">
        <v>0</v>
      </c>
      <c r="AG170">
        <v>0</v>
      </c>
      <c r="AH170">
        <v>0</v>
      </c>
      <c r="AI170">
        <v>0</v>
      </c>
      <c r="AJ170" t="s">
        <v>383</v>
      </c>
      <c r="AK170" t="s">
        <v>327</v>
      </c>
      <c r="AL170" s="67"/>
      <c r="AV170" s="67"/>
      <c r="BT170" s="67"/>
      <c r="BU170" t="s">
        <v>342</v>
      </c>
      <c r="BV170">
        <v>1</v>
      </c>
      <c r="BW170">
        <v>1</v>
      </c>
      <c r="BX170">
        <v>0</v>
      </c>
      <c r="BY170">
        <v>0</v>
      </c>
      <c r="BZ170">
        <v>0</v>
      </c>
      <c r="CA170">
        <v>0</v>
      </c>
      <c r="CB170">
        <v>0</v>
      </c>
      <c r="CC170">
        <v>0</v>
      </c>
      <c r="CD170">
        <v>0</v>
      </c>
      <c r="CE170">
        <v>0</v>
      </c>
      <c r="CF170">
        <v>0</v>
      </c>
      <c r="CG170">
        <v>0</v>
      </c>
      <c r="CH170">
        <v>0</v>
      </c>
      <c r="CI170">
        <v>0</v>
      </c>
      <c r="CJ170">
        <v>0</v>
      </c>
      <c r="CK170" t="s">
        <v>318</v>
      </c>
      <c r="CL170">
        <v>1</v>
      </c>
      <c r="CM170">
        <v>0</v>
      </c>
      <c r="CN170">
        <v>0</v>
      </c>
      <c r="CO170">
        <v>0</v>
      </c>
      <c r="CP170">
        <v>0</v>
      </c>
      <c r="EI170" s="67"/>
      <c r="EJ170" t="s">
        <v>404</v>
      </c>
      <c r="EK170" t="s">
        <v>345</v>
      </c>
      <c r="EP170" t="s">
        <v>4254</v>
      </c>
      <c r="ER170">
        <v>1</v>
      </c>
      <c r="FH170" s="67"/>
      <c r="FI170" t="s">
        <v>347</v>
      </c>
      <c r="FJ170">
        <v>1</v>
      </c>
      <c r="FK170">
        <v>0</v>
      </c>
      <c r="FL170">
        <v>0</v>
      </c>
      <c r="FM170">
        <v>0</v>
      </c>
      <c r="FN170">
        <v>0</v>
      </c>
      <c r="FO170">
        <v>0</v>
      </c>
      <c r="FP170">
        <v>0</v>
      </c>
      <c r="FQ170">
        <v>0</v>
      </c>
      <c r="FR170">
        <v>0</v>
      </c>
      <c r="FS170" t="s">
        <v>446</v>
      </c>
      <c r="FT170">
        <v>1</v>
      </c>
      <c r="FU170">
        <v>0</v>
      </c>
      <c r="FV170">
        <v>1</v>
      </c>
      <c r="FW170">
        <v>0</v>
      </c>
      <c r="FX170">
        <v>0</v>
      </c>
      <c r="FY170">
        <v>1</v>
      </c>
      <c r="FZ170">
        <v>0</v>
      </c>
      <c r="GA170">
        <v>0</v>
      </c>
      <c r="GB170">
        <v>0</v>
      </c>
      <c r="GC170">
        <v>0</v>
      </c>
      <c r="GD170">
        <v>0</v>
      </c>
      <c r="GE170">
        <v>0</v>
      </c>
      <c r="GF170">
        <v>0</v>
      </c>
      <c r="GG170">
        <v>0</v>
      </c>
      <c r="GH170">
        <v>0</v>
      </c>
      <c r="GI170" t="s">
        <v>427</v>
      </c>
      <c r="GJ170" t="s">
        <v>351</v>
      </c>
      <c r="GK170" t="s">
        <v>3308</v>
      </c>
      <c r="GL170" s="67"/>
      <c r="HN170" s="67"/>
      <c r="IO170" s="67"/>
      <c r="IP170" t="s">
        <v>355</v>
      </c>
      <c r="IT170">
        <v>1</v>
      </c>
      <c r="IU170" t="s">
        <v>355</v>
      </c>
      <c r="JA170">
        <v>1</v>
      </c>
      <c r="JB170" t="s">
        <v>355</v>
      </c>
      <c r="JH170">
        <v>1</v>
      </c>
      <c r="JI170" t="s">
        <v>3309</v>
      </c>
      <c r="JJ170">
        <v>1</v>
      </c>
      <c r="JK170">
        <v>0</v>
      </c>
      <c r="JL170">
        <v>0</v>
      </c>
      <c r="JM170">
        <v>1</v>
      </c>
      <c r="JN170">
        <v>0</v>
      </c>
      <c r="JO170">
        <v>0</v>
      </c>
      <c r="JP170">
        <v>0</v>
      </c>
      <c r="JQ170" t="s">
        <v>324</v>
      </c>
      <c r="JR170">
        <v>0</v>
      </c>
      <c r="JS170">
        <v>1</v>
      </c>
      <c r="JU170">
        <v>0</v>
      </c>
      <c r="JV170">
        <v>0</v>
      </c>
      <c r="JW170" t="s">
        <v>356</v>
      </c>
      <c r="JX170">
        <v>1</v>
      </c>
      <c r="JY170">
        <v>1</v>
      </c>
      <c r="JZ170">
        <v>0</v>
      </c>
      <c r="KA170">
        <v>0</v>
      </c>
      <c r="KB170" s="67"/>
      <c r="KC170" t="s">
        <v>326</v>
      </c>
      <c r="KD170">
        <v>0</v>
      </c>
      <c r="KE170">
        <v>0</v>
      </c>
      <c r="KF170">
        <v>0</v>
      </c>
      <c r="KG170">
        <v>1</v>
      </c>
      <c r="KH170">
        <v>0</v>
      </c>
      <c r="KI170">
        <v>0</v>
      </c>
      <c r="KJ170">
        <v>0</v>
      </c>
      <c r="KK170">
        <v>0</v>
      </c>
      <c r="KL170">
        <v>0</v>
      </c>
      <c r="KM170">
        <v>0</v>
      </c>
      <c r="KN170" t="s">
        <v>327</v>
      </c>
      <c r="KY170" t="s">
        <v>327</v>
      </c>
      <c r="LK170" s="67"/>
      <c r="NC170" t="s">
        <v>474</v>
      </c>
      <c r="ND170">
        <v>0</v>
      </c>
      <c r="NE170">
        <v>0</v>
      </c>
      <c r="NF170">
        <v>0</v>
      </c>
      <c r="NG170">
        <v>0</v>
      </c>
      <c r="NH170">
        <v>1</v>
      </c>
      <c r="NI170">
        <v>1</v>
      </c>
      <c r="NJ170">
        <v>0</v>
      </c>
      <c r="NK170">
        <v>0</v>
      </c>
      <c r="NL170">
        <v>0</v>
      </c>
      <c r="NM170">
        <v>0</v>
      </c>
      <c r="NN170">
        <v>0</v>
      </c>
      <c r="NP170">
        <v>0</v>
      </c>
      <c r="NQ170" s="67"/>
      <c r="NR170" t="s">
        <v>327</v>
      </c>
      <c r="NY170" t="s">
        <v>355</v>
      </c>
      <c r="NZ170" t="s">
        <v>327</v>
      </c>
      <c r="OA170" t="s">
        <v>355</v>
      </c>
      <c r="OB170">
        <v>0</v>
      </c>
      <c r="OC170">
        <v>0</v>
      </c>
      <c r="OD170">
        <v>0</v>
      </c>
      <c r="OF170">
        <v>0</v>
      </c>
      <c r="OG170">
        <v>1</v>
      </c>
      <c r="OH170" s="67"/>
      <c r="OI170" t="s">
        <v>815</v>
      </c>
      <c r="OJ170">
        <v>0</v>
      </c>
      <c r="OK170">
        <v>0</v>
      </c>
      <c r="OL170">
        <v>1</v>
      </c>
      <c r="OM170">
        <v>0</v>
      </c>
      <c r="ON170">
        <v>0</v>
      </c>
      <c r="OO170">
        <v>0</v>
      </c>
      <c r="OP170">
        <v>0</v>
      </c>
      <c r="OQ170">
        <v>0</v>
      </c>
      <c r="OS170">
        <v>0</v>
      </c>
      <c r="OT170">
        <v>0</v>
      </c>
      <c r="OU170" t="s">
        <v>4448</v>
      </c>
      <c r="OZ170">
        <v>1</v>
      </c>
      <c r="PM170" t="s">
        <v>4500</v>
      </c>
      <c r="PT170">
        <v>1</v>
      </c>
    </row>
    <row r="171" spans="1:442" x14ac:dyDescent="0.25">
      <c r="A171" t="s">
        <v>312</v>
      </c>
      <c r="C171" t="s">
        <v>313</v>
      </c>
      <c r="D171" s="69" t="s">
        <v>314</v>
      </c>
      <c r="E171" t="s">
        <v>310</v>
      </c>
      <c r="F171" t="s">
        <v>517</v>
      </c>
      <c r="G171" t="s">
        <v>316</v>
      </c>
      <c r="H171" t="s">
        <v>317</v>
      </c>
      <c r="I171" t="s">
        <v>4586</v>
      </c>
      <c r="J171">
        <v>0</v>
      </c>
      <c r="K171">
        <v>2</v>
      </c>
      <c r="L171" t="s">
        <v>318</v>
      </c>
      <c r="M171">
        <v>1</v>
      </c>
      <c r="N171">
        <v>0</v>
      </c>
      <c r="O171">
        <v>0</v>
      </c>
      <c r="P171">
        <v>0</v>
      </c>
      <c r="Q171" s="67"/>
      <c r="R171" t="s">
        <v>319</v>
      </c>
      <c r="S171">
        <v>0</v>
      </c>
      <c r="T171">
        <v>1</v>
      </c>
      <c r="U171">
        <v>0</v>
      </c>
      <c r="V171">
        <v>0</v>
      </c>
      <c r="AB171" s="67"/>
      <c r="AC171" t="s">
        <v>339</v>
      </c>
      <c r="AD171">
        <v>1</v>
      </c>
      <c r="AE171">
        <v>0</v>
      </c>
      <c r="AF171">
        <v>0</v>
      </c>
      <c r="AG171">
        <v>0</v>
      </c>
      <c r="AH171">
        <v>0</v>
      </c>
      <c r="AI171">
        <v>0</v>
      </c>
      <c r="AJ171" t="s">
        <v>383</v>
      </c>
      <c r="AK171" t="s">
        <v>327</v>
      </c>
      <c r="AL171" s="67"/>
      <c r="AV171" s="67"/>
      <c r="BT171" s="67"/>
      <c r="BU171" t="s">
        <v>342</v>
      </c>
      <c r="BV171">
        <v>1</v>
      </c>
      <c r="BW171">
        <v>1</v>
      </c>
      <c r="BX171">
        <v>0</v>
      </c>
      <c r="BY171">
        <v>0</v>
      </c>
      <c r="BZ171">
        <v>0</v>
      </c>
      <c r="CA171">
        <v>0</v>
      </c>
      <c r="CB171">
        <v>0</v>
      </c>
      <c r="CC171">
        <v>0</v>
      </c>
      <c r="CD171">
        <v>0</v>
      </c>
      <c r="CE171">
        <v>0</v>
      </c>
      <c r="CF171">
        <v>0</v>
      </c>
      <c r="CG171">
        <v>0</v>
      </c>
      <c r="CH171">
        <v>0</v>
      </c>
      <c r="CI171">
        <v>0</v>
      </c>
      <c r="CJ171">
        <v>0</v>
      </c>
      <c r="CK171" t="s">
        <v>318</v>
      </c>
      <c r="CL171">
        <v>1</v>
      </c>
      <c r="CM171">
        <v>0</v>
      </c>
      <c r="CN171">
        <v>0</v>
      </c>
      <c r="CO171">
        <v>0</v>
      </c>
      <c r="CP171">
        <v>0</v>
      </c>
      <c r="EI171" s="67"/>
      <c r="EJ171" t="s">
        <v>404</v>
      </c>
      <c r="EK171" t="s">
        <v>345</v>
      </c>
      <c r="EP171" t="s">
        <v>4200</v>
      </c>
      <c r="ET171">
        <v>1</v>
      </c>
      <c r="FH171" s="67"/>
      <c r="FI171" t="s">
        <v>347</v>
      </c>
      <c r="FJ171">
        <v>1</v>
      </c>
      <c r="FK171">
        <v>0</v>
      </c>
      <c r="FL171">
        <v>0</v>
      </c>
      <c r="FM171">
        <v>0</v>
      </c>
      <c r="FN171">
        <v>0</v>
      </c>
      <c r="FO171">
        <v>0</v>
      </c>
      <c r="FP171">
        <v>0</v>
      </c>
      <c r="FQ171">
        <v>0</v>
      </c>
      <c r="FR171">
        <v>0</v>
      </c>
      <c r="FS171" t="s">
        <v>349</v>
      </c>
      <c r="FT171">
        <v>0</v>
      </c>
      <c r="FU171">
        <v>0</v>
      </c>
      <c r="FV171">
        <v>1</v>
      </c>
      <c r="FW171">
        <v>0</v>
      </c>
      <c r="FX171">
        <v>0</v>
      </c>
      <c r="FY171">
        <v>1</v>
      </c>
      <c r="FZ171">
        <v>0</v>
      </c>
      <c r="GA171">
        <v>0</v>
      </c>
      <c r="GB171">
        <v>0</v>
      </c>
      <c r="GC171">
        <v>0</v>
      </c>
      <c r="GD171">
        <v>0</v>
      </c>
      <c r="GE171">
        <v>0</v>
      </c>
      <c r="GF171">
        <v>0</v>
      </c>
      <c r="GG171">
        <v>0</v>
      </c>
      <c r="GH171">
        <v>0</v>
      </c>
      <c r="GI171" t="s">
        <v>411</v>
      </c>
      <c r="GJ171" t="s">
        <v>351</v>
      </c>
      <c r="GK171" t="s">
        <v>352</v>
      </c>
      <c r="GL171" s="67"/>
      <c r="HN171" s="67"/>
      <c r="IO171" s="67"/>
      <c r="IP171" t="s">
        <v>355</v>
      </c>
      <c r="IT171">
        <v>1</v>
      </c>
      <c r="IU171" t="s">
        <v>355</v>
      </c>
      <c r="JA171">
        <v>1</v>
      </c>
      <c r="JB171" t="s">
        <v>355</v>
      </c>
      <c r="JH171">
        <v>1</v>
      </c>
      <c r="JI171" t="s">
        <v>509</v>
      </c>
      <c r="JJ171">
        <v>0</v>
      </c>
      <c r="JK171">
        <v>1</v>
      </c>
      <c r="JL171">
        <v>0</v>
      </c>
      <c r="JM171">
        <v>0</v>
      </c>
      <c r="JN171">
        <v>0</v>
      </c>
      <c r="JO171">
        <v>0</v>
      </c>
      <c r="JP171">
        <v>0</v>
      </c>
      <c r="JQ171" t="s">
        <v>324</v>
      </c>
      <c r="JR171">
        <v>0</v>
      </c>
      <c r="JS171">
        <v>1</v>
      </c>
      <c r="JU171">
        <v>0</v>
      </c>
      <c r="JV171">
        <v>0</v>
      </c>
      <c r="JW171" t="s">
        <v>470</v>
      </c>
      <c r="JX171">
        <v>1</v>
      </c>
      <c r="JY171">
        <v>1</v>
      </c>
      <c r="JZ171">
        <v>0</v>
      </c>
      <c r="KA171">
        <v>0</v>
      </c>
      <c r="KB171" s="67"/>
      <c r="KC171" t="s">
        <v>3317</v>
      </c>
      <c r="KD171">
        <v>1</v>
      </c>
      <c r="KE171">
        <v>0</v>
      </c>
      <c r="KF171">
        <v>0</v>
      </c>
      <c r="KG171">
        <v>1</v>
      </c>
      <c r="KH171">
        <v>0</v>
      </c>
      <c r="KI171">
        <v>0</v>
      </c>
      <c r="KJ171">
        <v>0</v>
      </c>
      <c r="KK171">
        <v>0</v>
      </c>
      <c r="KL171">
        <v>0</v>
      </c>
      <c r="KM171">
        <v>0</v>
      </c>
      <c r="KN171" t="s">
        <v>327</v>
      </c>
      <c r="KY171" t="s">
        <v>327</v>
      </c>
      <c r="LK171" s="67"/>
      <c r="NC171" t="s">
        <v>474</v>
      </c>
      <c r="ND171">
        <v>0</v>
      </c>
      <c r="NE171">
        <v>0</v>
      </c>
      <c r="NF171">
        <v>0</v>
      </c>
      <c r="NG171">
        <v>0</v>
      </c>
      <c r="NH171">
        <v>1</v>
      </c>
      <c r="NI171">
        <v>1</v>
      </c>
      <c r="NJ171">
        <v>0</v>
      </c>
      <c r="NK171">
        <v>0</v>
      </c>
      <c r="NL171">
        <v>0</v>
      </c>
      <c r="NM171">
        <v>0</v>
      </c>
      <c r="NN171">
        <v>0</v>
      </c>
      <c r="NP171">
        <v>0</v>
      </c>
      <c r="NQ171" s="67"/>
      <c r="NR171" t="s">
        <v>327</v>
      </c>
      <c r="NY171" t="s">
        <v>355</v>
      </c>
      <c r="NZ171" t="s">
        <v>327</v>
      </c>
      <c r="OA171" t="s">
        <v>355</v>
      </c>
      <c r="OB171">
        <v>0</v>
      </c>
      <c r="OC171">
        <v>0</v>
      </c>
      <c r="OD171">
        <v>0</v>
      </c>
      <c r="OF171">
        <v>0</v>
      </c>
      <c r="OG171">
        <v>1</v>
      </c>
      <c r="OH171" s="67"/>
      <c r="OI171" t="s">
        <v>815</v>
      </c>
      <c r="OJ171">
        <v>0</v>
      </c>
      <c r="OK171">
        <v>0</v>
      </c>
      <c r="OL171">
        <v>1</v>
      </c>
      <c r="OM171">
        <v>0</v>
      </c>
      <c r="ON171">
        <v>0</v>
      </c>
      <c r="OO171">
        <v>0</v>
      </c>
      <c r="OP171">
        <v>0</v>
      </c>
      <c r="OQ171">
        <v>0</v>
      </c>
      <c r="OS171">
        <v>0</v>
      </c>
      <c r="OT171">
        <v>0</v>
      </c>
      <c r="OU171" t="s">
        <v>4435</v>
      </c>
      <c r="PB171">
        <v>1</v>
      </c>
      <c r="PM171" t="s">
        <v>4501</v>
      </c>
      <c r="PU171">
        <v>1</v>
      </c>
    </row>
    <row r="172" spans="1:442" x14ac:dyDescent="0.25">
      <c r="A172" t="s">
        <v>1029</v>
      </c>
      <c r="C172" t="s">
        <v>313</v>
      </c>
      <c r="D172" s="69" t="s">
        <v>314</v>
      </c>
      <c r="E172" t="s">
        <v>310</v>
      </c>
      <c r="F172" t="s">
        <v>315</v>
      </c>
      <c r="G172" t="s">
        <v>316</v>
      </c>
      <c r="H172" t="s">
        <v>531</v>
      </c>
      <c r="I172" t="s">
        <v>4586</v>
      </c>
      <c r="J172">
        <v>0</v>
      </c>
      <c r="K172">
        <v>5</v>
      </c>
      <c r="L172" t="s">
        <v>318</v>
      </c>
      <c r="M172">
        <v>1</v>
      </c>
      <c r="N172">
        <v>0</v>
      </c>
      <c r="O172">
        <v>0</v>
      </c>
      <c r="P172">
        <v>0</v>
      </c>
      <c r="Q172" s="67"/>
      <c r="R172" t="s">
        <v>582</v>
      </c>
      <c r="S172">
        <v>0</v>
      </c>
      <c r="T172">
        <v>0</v>
      </c>
      <c r="U172">
        <v>1</v>
      </c>
      <c r="V172">
        <v>0</v>
      </c>
      <c r="AB172" s="67"/>
      <c r="AL172" s="67"/>
      <c r="AM172" t="s">
        <v>339</v>
      </c>
      <c r="AN172">
        <v>1</v>
      </c>
      <c r="AO172">
        <v>0</v>
      </c>
      <c r="AP172">
        <v>0</v>
      </c>
      <c r="AQ172">
        <v>0</v>
      </c>
      <c r="AR172">
        <v>0</v>
      </c>
      <c r="AS172">
        <v>0</v>
      </c>
      <c r="AT172" t="s">
        <v>421</v>
      </c>
      <c r="AU172" t="s">
        <v>327</v>
      </c>
      <c r="AV172" s="67"/>
      <c r="BT172" s="67"/>
      <c r="CQ172" t="s">
        <v>384</v>
      </c>
      <c r="CR172">
        <v>1</v>
      </c>
      <c r="CS172">
        <v>0</v>
      </c>
      <c r="CT172">
        <v>0</v>
      </c>
      <c r="CU172">
        <v>0</v>
      </c>
      <c r="CV172">
        <v>0</v>
      </c>
      <c r="CW172">
        <v>0</v>
      </c>
      <c r="CX172">
        <v>0</v>
      </c>
      <c r="CY172">
        <v>0</v>
      </c>
      <c r="CZ172">
        <v>0</v>
      </c>
      <c r="DA172">
        <v>0</v>
      </c>
      <c r="DB172">
        <v>0</v>
      </c>
      <c r="DC172">
        <v>0</v>
      </c>
      <c r="DD172">
        <v>0</v>
      </c>
      <c r="DE172">
        <v>0</v>
      </c>
      <c r="DF172">
        <v>0</v>
      </c>
      <c r="DG172" t="s">
        <v>318</v>
      </c>
      <c r="DH172">
        <v>1</v>
      </c>
      <c r="DI172">
        <v>0</v>
      </c>
      <c r="DJ172">
        <v>0</v>
      </c>
      <c r="DK172">
        <v>0</v>
      </c>
      <c r="DL172">
        <v>0</v>
      </c>
      <c r="EI172" s="67"/>
      <c r="EL172" t="s">
        <v>1161</v>
      </c>
      <c r="EM172" t="s">
        <v>385</v>
      </c>
      <c r="EP172" t="s">
        <v>4298</v>
      </c>
      <c r="ET172">
        <v>1</v>
      </c>
      <c r="FE172">
        <v>1</v>
      </c>
      <c r="FH172" s="67"/>
      <c r="GL172" s="67"/>
      <c r="GM172" t="s">
        <v>320</v>
      </c>
      <c r="GN172">
        <v>0</v>
      </c>
      <c r="GO172">
        <v>0</v>
      </c>
      <c r="GP172">
        <v>0</v>
      </c>
      <c r="GQ172">
        <v>0</v>
      </c>
      <c r="GR172">
        <v>0</v>
      </c>
      <c r="GS172">
        <v>0</v>
      </c>
      <c r="GT172">
        <v>1</v>
      </c>
      <c r="GU172">
        <v>0</v>
      </c>
      <c r="GV172" t="s">
        <v>3325</v>
      </c>
      <c r="GW172">
        <v>1</v>
      </c>
      <c r="GX172">
        <v>1</v>
      </c>
      <c r="GY172">
        <v>1</v>
      </c>
      <c r="GZ172">
        <v>1</v>
      </c>
      <c r="HA172">
        <v>0</v>
      </c>
      <c r="HB172">
        <v>0</v>
      </c>
      <c r="HC172">
        <v>0</v>
      </c>
      <c r="HD172">
        <v>0</v>
      </c>
      <c r="HE172">
        <v>0</v>
      </c>
      <c r="HF172">
        <v>0</v>
      </c>
      <c r="HG172">
        <v>0</v>
      </c>
      <c r="HH172">
        <v>0</v>
      </c>
      <c r="HI172">
        <v>0</v>
      </c>
      <c r="HJ172">
        <v>0</v>
      </c>
      <c r="HK172" t="s">
        <v>411</v>
      </c>
      <c r="HL172" t="s">
        <v>351</v>
      </c>
      <c r="HM172" t="s">
        <v>408</v>
      </c>
      <c r="HN172" s="67"/>
      <c r="IO172" s="67"/>
      <c r="IP172" t="s">
        <v>355</v>
      </c>
      <c r="IT172">
        <v>1</v>
      </c>
      <c r="IU172" t="s">
        <v>2271</v>
      </c>
      <c r="IV172">
        <v>1</v>
      </c>
      <c r="JB172" t="s">
        <v>355</v>
      </c>
      <c r="JH172">
        <v>1</v>
      </c>
      <c r="JI172" t="s">
        <v>355</v>
      </c>
      <c r="JJ172">
        <v>0</v>
      </c>
      <c r="JK172">
        <v>0</v>
      </c>
      <c r="JL172">
        <v>0</v>
      </c>
      <c r="JM172">
        <v>0</v>
      </c>
      <c r="JN172">
        <v>0</v>
      </c>
      <c r="JO172">
        <v>0</v>
      </c>
      <c r="JP172">
        <v>1</v>
      </c>
      <c r="JQ172" t="s">
        <v>324</v>
      </c>
      <c r="JR172">
        <v>0</v>
      </c>
      <c r="JS172">
        <v>1</v>
      </c>
      <c r="JU172">
        <v>0</v>
      </c>
      <c r="JV172">
        <v>0</v>
      </c>
      <c r="JW172" t="s">
        <v>2258</v>
      </c>
      <c r="JX172">
        <v>1</v>
      </c>
      <c r="JY172">
        <v>0</v>
      </c>
      <c r="JZ172">
        <v>0</v>
      </c>
      <c r="KA172">
        <v>1</v>
      </c>
      <c r="KB172" s="67"/>
      <c r="KC172" t="s">
        <v>372</v>
      </c>
      <c r="KD172">
        <v>0</v>
      </c>
      <c r="KE172">
        <v>0</v>
      </c>
      <c r="KF172">
        <v>1</v>
      </c>
      <c r="KG172">
        <v>1</v>
      </c>
      <c r="KH172">
        <v>0</v>
      </c>
      <c r="KI172">
        <v>0</v>
      </c>
      <c r="KJ172">
        <v>0</v>
      </c>
      <c r="KK172">
        <v>0</v>
      </c>
      <c r="KL172">
        <v>0</v>
      </c>
      <c r="KM172">
        <v>0</v>
      </c>
      <c r="KN172" t="s">
        <v>327</v>
      </c>
      <c r="KY172" t="s">
        <v>327</v>
      </c>
      <c r="LK172" s="67"/>
      <c r="NC172" t="s">
        <v>2251</v>
      </c>
      <c r="ND172">
        <v>0</v>
      </c>
      <c r="NE172">
        <v>0</v>
      </c>
      <c r="NF172">
        <v>0</v>
      </c>
      <c r="NG172">
        <v>1</v>
      </c>
      <c r="NH172">
        <v>0</v>
      </c>
      <c r="NI172">
        <v>0</v>
      </c>
      <c r="NJ172">
        <v>0</v>
      </c>
      <c r="NK172">
        <v>0</v>
      </c>
      <c r="NL172">
        <v>0</v>
      </c>
      <c r="NM172">
        <v>0</v>
      </c>
      <c r="NN172">
        <v>0</v>
      </c>
      <c r="NP172">
        <v>0</v>
      </c>
      <c r="NQ172" s="67"/>
      <c r="NR172" t="s">
        <v>327</v>
      </c>
      <c r="NY172" t="s">
        <v>310</v>
      </c>
      <c r="NZ172" t="s">
        <v>327</v>
      </c>
      <c r="OA172" t="s">
        <v>3329</v>
      </c>
      <c r="OB172">
        <v>1</v>
      </c>
      <c r="OC172">
        <v>1</v>
      </c>
      <c r="OD172">
        <v>1</v>
      </c>
      <c r="OF172">
        <v>0</v>
      </c>
      <c r="OG172">
        <v>0</v>
      </c>
      <c r="OH172" s="67"/>
      <c r="OI172" t="s">
        <v>2994</v>
      </c>
      <c r="OJ172">
        <v>0</v>
      </c>
      <c r="OK172">
        <v>1</v>
      </c>
      <c r="OL172">
        <v>1</v>
      </c>
      <c r="OM172">
        <v>1</v>
      </c>
      <c r="ON172">
        <v>1</v>
      </c>
      <c r="OO172">
        <v>1</v>
      </c>
      <c r="OP172">
        <v>1</v>
      </c>
      <c r="OQ172">
        <v>0</v>
      </c>
      <c r="OS172">
        <v>0</v>
      </c>
      <c r="OT172">
        <v>0</v>
      </c>
      <c r="OU172" t="s">
        <v>4475</v>
      </c>
      <c r="OW172">
        <v>1</v>
      </c>
      <c r="PD172">
        <v>1</v>
      </c>
      <c r="PM172" t="s">
        <v>4096</v>
      </c>
      <c r="PQ172">
        <v>1</v>
      </c>
    </row>
    <row r="173" spans="1:442" x14ac:dyDescent="0.25">
      <c r="A173" t="s">
        <v>1029</v>
      </c>
      <c r="C173" t="s">
        <v>313</v>
      </c>
      <c r="D173" s="68" t="s">
        <v>681</v>
      </c>
      <c r="E173" t="s">
        <v>310</v>
      </c>
      <c r="F173" t="s">
        <v>382</v>
      </c>
      <c r="G173" t="s">
        <v>401</v>
      </c>
      <c r="H173" t="s">
        <v>317</v>
      </c>
      <c r="I173" t="s">
        <v>4585</v>
      </c>
      <c r="J173">
        <v>0</v>
      </c>
      <c r="K173">
        <v>2</v>
      </c>
      <c r="L173" t="s">
        <v>318</v>
      </c>
      <c r="M173">
        <v>1</v>
      </c>
      <c r="N173">
        <v>0</v>
      </c>
      <c r="O173">
        <v>0</v>
      </c>
      <c r="P173">
        <v>0</v>
      </c>
      <c r="Q173" s="67"/>
      <c r="R173" t="s">
        <v>318</v>
      </c>
      <c r="S173">
        <v>1</v>
      </c>
      <c r="T173">
        <v>0</v>
      </c>
      <c r="U173">
        <v>0</v>
      </c>
      <c r="V173">
        <v>0</v>
      </c>
      <c r="W173" t="s">
        <v>402</v>
      </c>
      <c r="X173">
        <v>1</v>
      </c>
      <c r="Y173">
        <v>1</v>
      </c>
      <c r="Z173">
        <v>0</v>
      </c>
      <c r="AA173">
        <v>0</v>
      </c>
      <c r="AB173" s="67"/>
      <c r="AL173" s="67"/>
      <c r="AV173" s="67"/>
      <c r="BT173" s="67"/>
      <c r="EI173" s="67"/>
      <c r="EP173" t="s">
        <v>355</v>
      </c>
      <c r="FG173">
        <v>1</v>
      </c>
      <c r="FH173" s="67"/>
      <c r="GL173" s="67"/>
      <c r="HN173" s="67"/>
      <c r="IO173" s="67"/>
      <c r="JI173" t="s">
        <v>355</v>
      </c>
      <c r="JJ173">
        <v>0</v>
      </c>
      <c r="JK173">
        <v>0</v>
      </c>
      <c r="JL173">
        <v>0</v>
      </c>
      <c r="JM173">
        <v>0</v>
      </c>
      <c r="JN173">
        <v>0</v>
      </c>
      <c r="JO173">
        <v>0</v>
      </c>
      <c r="JP173">
        <v>1</v>
      </c>
      <c r="JW173" t="s">
        <v>2258</v>
      </c>
      <c r="JX173">
        <v>1</v>
      </c>
      <c r="JY173">
        <v>0</v>
      </c>
      <c r="JZ173">
        <v>0</v>
      </c>
      <c r="KA173">
        <v>1</v>
      </c>
      <c r="KB173" s="67"/>
      <c r="LK173" s="67"/>
      <c r="LL173" t="s">
        <v>1202</v>
      </c>
      <c r="LM173">
        <v>0</v>
      </c>
      <c r="LN173">
        <v>0</v>
      </c>
      <c r="LO173">
        <v>1</v>
      </c>
      <c r="LP173">
        <v>0</v>
      </c>
      <c r="LQ173">
        <v>0</v>
      </c>
      <c r="LR173">
        <v>0</v>
      </c>
      <c r="LS173">
        <v>0</v>
      </c>
      <c r="LT173">
        <v>0</v>
      </c>
      <c r="LX173">
        <v>0</v>
      </c>
      <c r="ML173" t="s">
        <v>754</v>
      </c>
      <c r="MM173" t="s">
        <v>3338</v>
      </c>
      <c r="MN173">
        <v>1</v>
      </c>
      <c r="MO173">
        <v>1</v>
      </c>
      <c r="MP173">
        <v>1</v>
      </c>
      <c r="MQ173">
        <v>1</v>
      </c>
      <c r="MR173">
        <v>1</v>
      </c>
      <c r="MS173">
        <v>0</v>
      </c>
      <c r="MT173">
        <v>0</v>
      </c>
      <c r="MU173" t="s">
        <v>2828</v>
      </c>
      <c r="MV173">
        <v>0</v>
      </c>
      <c r="MW173">
        <v>0</v>
      </c>
      <c r="MX173">
        <v>1</v>
      </c>
      <c r="MY173">
        <v>0</v>
      </c>
      <c r="MZ173">
        <v>0</v>
      </c>
      <c r="NA173">
        <v>0</v>
      </c>
      <c r="NB173">
        <v>0</v>
      </c>
      <c r="NC173" t="s">
        <v>355</v>
      </c>
      <c r="ND173">
        <v>0</v>
      </c>
      <c r="NE173">
        <v>0</v>
      </c>
      <c r="NF173">
        <v>0</v>
      </c>
      <c r="NG173">
        <v>0</v>
      </c>
      <c r="NH173">
        <v>0</v>
      </c>
      <c r="NI173">
        <v>0</v>
      </c>
      <c r="NJ173">
        <v>0</v>
      </c>
      <c r="NK173">
        <v>0</v>
      </c>
      <c r="NL173">
        <v>0</v>
      </c>
      <c r="NM173">
        <v>0</v>
      </c>
      <c r="NN173">
        <v>0</v>
      </c>
      <c r="NP173">
        <v>0</v>
      </c>
      <c r="NQ173" s="67"/>
      <c r="NR173" t="s">
        <v>327</v>
      </c>
      <c r="NY173" t="s">
        <v>327</v>
      </c>
      <c r="NZ173" t="s">
        <v>327</v>
      </c>
      <c r="OB173">
        <v>0</v>
      </c>
      <c r="OC173">
        <v>0</v>
      </c>
      <c r="OD173">
        <v>0</v>
      </c>
      <c r="OF173">
        <v>0</v>
      </c>
      <c r="OG173">
        <v>0</v>
      </c>
      <c r="OH173" s="67"/>
      <c r="OI173" t="s">
        <v>1194</v>
      </c>
      <c r="OJ173">
        <v>1</v>
      </c>
      <c r="OK173">
        <v>1</v>
      </c>
      <c r="OL173">
        <v>1</v>
      </c>
      <c r="OM173">
        <v>1</v>
      </c>
      <c r="ON173">
        <v>1</v>
      </c>
      <c r="OO173">
        <v>1</v>
      </c>
      <c r="OP173">
        <v>1</v>
      </c>
      <c r="OQ173">
        <v>0</v>
      </c>
      <c r="OS173">
        <v>0</v>
      </c>
      <c r="OT173">
        <v>0</v>
      </c>
      <c r="OU173" t="s">
        <v>4468</v>
      </c>
      <c r="OW173">
        <v>1</v>
      </c>
      <c r="PE173">
        <v>1</v>
      </c>
      <c r="PM173" t="s">
        <v>4513</v>
      </c>
      <c r="PZ173">
        <v>1</v>
      </c>
    </row>
    <row r="174" spans="1:442" x14ac:dyDescent="0.25">
      <c r="A174" t="s">
        <v>1029</v>
      </c>
      <c r="C174" t="s">
        <v>441</v>
      </c>
      <c r="D174" s="68" t="s">
        <v>681</v>
      </c>
      <c r="E174" t="s">
        <v>310</v>
      </c>
      <c r="F174" t="s">
        <v>517</v>
      </c>
      <c r="G174" t="s">
        <v>656</v>
      </c>
      <c r="H174" t="s">
        <v>317</v>
      </c>
      <c r="I174" t="s">
        <v>4585</v>
      </c>
      <c r="J174">
        <v>0</v>
      </c>
      <c r="K174">
        <v>2</v>
      </c>
      <c r="L174" t="s">
        <v>318</v>
      </c>
      <c r="M174">
        <v>1</v>
      </c>
      <c r="N174">
        <v>0</v>
      </c>
      <c r="O174">
        <v>0</v>
      </c>
      <c r="P174">
        <v>0</v>
      </c>
      <c r="Q174" s="67"/>
      <c r="R174" t="s">
        <v>318</v>
      </c>
      <c r="S174">
        <v>1</v>
      </c>
      <c r="T174">
        <v>0</v>
      </c>
      <c r="U174">
        <v>0</v>
      </c>
      <c r="V174">
        <v>0</v>
      </c>
      <c r="W174" t="s">
        <v>841</v>
      </c>
      <c r="X174">
        <v>1</v>
      </c>
      <c r="Y174">
        <v>1</v>
      </c>
      <c r="Z174">
        <v>1</v>
      </c>
      <c r="AA174">
        <v>0</v>
      </c>
      <c r="AB174" s="67"/>
      <c r="AL174" s="67"/>
      <c r="AV174" s="67"/>
      <c r="BT174" s="67"/>
      <c r="EI174" s="67"/>
      <c r="EP174" t="s">
        <v>4299</v>
      </c>
      <c r="ET174">
        <v>1</v>
      </c>
      <c r="EU174">
        <v>1</v>
      </c>
      <c r="FH174" s="67"/>
      <c r="GL174" s="67"/>
      <c r="HN174" s="67"/>
      <c r="IO174" s="67"/>
      <c r="JI174" t="s">
        <v>1061</v>
      </c>
      <c r="JJ174">
        <v>1</v>
      </c>
      <c r="JK174">
        <v>1</v>
      </c>
      <c r="JL174">
        <v>1</v>
      </c>
      <c r="JM174">
        <v>1</v>
      </c>
      <c r="JN174">
        <v>0</v>
      </c>
      <c r="JO174">
        <v>0</v>
      </c>
      <c r="JP174">
        <v>0</v>
      </c>
      <c r="JW174" t="s">
        <v>325</v>
      </c>
      <c r="JX174">
        <v>1</v>
      </c>
      <c r="JY174">
        <v>0</v>
      </c>
      <c r="JZ174">
        <v>0</v>
      </c>
      <c r="KA174">
        <v>0</v>
      </c>
      <c r="KB174" s="67"/>
      <c r="LK174" s="67"/>
      <c r="LL174" t="s">
        <v>326</v>
      </c>
      <c r="LM174">
        <v>0</v>
      </c>
      <c r="LN174">
        <v>1</v>
      </c>
      <c r="LO174">
        <v>0</v>
      </c>
      <c r="LP174">
        <v>0</v>
      </c>
      <c r="LQ174">
        <v>0</v>
      </c>
      <c r="LR174">
        <v>0</v>
      </c>
      <c r="LS174">
        <v>0</v>
      </c>
      <c r="LT174">
        <v>0</v>
      </c>
      <c r="LX174">
        <v>0</v>
      </c>
      <c r="LY174" t="s">
        <v>1018</v>
      </c>
      <c r="LZ174">
        <v>0</v>
      </c>
      <c r="MA174">
        <v>0</v>
      </c>
      <c r="MB174">
        <v>0</v>
      </c>
      <c r="MC174">
        <v>0</v>
      </c>
      <c r="MD174">
        <v>0</v>
      </c>
      <c r="ME174">
        <v>0</v>
      </c>
      <c r="MF174">
        <v>0</v>
      </c>
      <c r="MG174">
        <v>0</v>
      </c>
      <c r="MH174">
        <v>0</v>
      </c>
      <c r="MI174">
        <v>1</v>
      </c>
      <c r="MJ174">
        <v>0</v>
      </c>
      <c r="MK174">
        <v>0</v>
      </c>
      <c r="ML174" t="s">
        <v>754</v>
      </c>
      <c r="MM174" t="s">
        <v>1090</v>
      </c>
      <c r="MN174">
        <v>1</v>
      </c>
      <c r="MO174">
        <v>1</v>
      </c>
      <c r="MP174">
        <v>1</v>
      </c>
      <c r="MQ174">
        <v>1</v>
      </c>
      <c r="MR174">
        <v>1</v>
      </c>
      <c r="MS174">
        <v>0</v>
      </c>
      <c r="MT174">
        <v>0</v>
      </c>
      <c r="MU174" t="s">
        <v>318</v>
      </c>
      <c r="MV174">
        <v>0</v>
      </c>
      <c r="MW174">
        <v>0</v>
      </c>
      <c r="MX174">
        <v>0</v>
      </c>
      <c r="MY174">
        <v>0</v>
      </c>
      <c r="MZ174">
        <v>0</v>
      </c>
      <c r="NA174">
        <v>1</v>
      </c>
      <c r="NB174">
        <v>0</v>
      </c>
      <c r="NC174" t="s">
        <v>355</v>
      </c>
      <c r="ND174">
        <v>0</v>
      </c>
      <c r="NE174">
        <v>0</v>
      </c>
      <c r="NF174">
        <v>0</v>
      </c>
      <c r="NG174">
        <v>0</v>
      </c>
      <c r="NH174">
        <v>0</v>
      </c>
      <c r="NI174">
        <v>0</v>
      </c>
      <c r="NJ174">
        <v>0</v>
      </c>
      <c r="NK174">
        <v>0</v>
      </c>
      <c r="NL174">
        <v>0</v>
      </c>
      <c r="NM174">
        <v>0</v>
      </c>
      <c r="NN174">
        <v>0</v>
      </c>
      <c r="NP174">
        <v>0</v>
      </c>
      <c r="NQ174" s="67"/>
      <c r="NR174" t="s">
        <v>327</v>
      </c>
      <c r="NY174" t="s">
        <v>327</v>
      </c>
      <c r="NZ174" t="s">
        <v>327</v>
      </c>
      <c r="OA174" t="s">
        <v>3347</v>
      </c>
      <c r="OB174">
        <v>1</v>
      </c>
      <c r="OC174">
        <v>1</v>
      </c>
      <c r="OD174">
        <v>1</v>
      </c>
      <c r="OF174">
        <v>0</v>
      </c>
      <c r="OG174">
        <v>0</v>
      </c>
      <c r="OH174" s="67"/>
      <c r="OI174" t="s">
        <v>1194</v>
      </c>
      <c r="OJ174">
        <v>1</v>
      </c>
      <c r="OK174">
        <v>1</v>
      </c>
      <c r="OL174">
        <v>1</v>
      </c>
      <c r="OM174">
        <v>1</v>
      </c>
      <c r="ON174">
        <v>1</v>
      </c>
      <c r="OO174">
        <v>1</v>
      </c>
      <c r="OP174">
        <v>1</v>
      </c>
      <c r="OQ174">
        <v>0</v>
      </c>
      <c r="OS174">
        <v>0</v>
      </c>
      <c r="OT174">
        <v>0</v>
      </c>
      <c r="OU174" t="s">
        <v>4476</v>
      </c>
      <c r="OW174">
        <v>1</v>
      </c>
      <c r="PE174">
        <v>1</v>
      </c>
      <c r="PF174">
        <v>1</v>
      </c>
      <c r="PM174" t="s">
        <v>4102</v>
      </c>
    </row>
    <row r="175" spans="1:442" x14ac:dyDescent="0.25">
      <c r="A175" t="s">
        <v>1029</v>
      </c>
      <c r="C175" t="s">
        <v>441</v>
      </c>
      <c r="D175" s="69" t="s">
        <v>314</v>
      </c>
      <c r="E175" t="s">
        <v>327</v>
      </c>
      <c r="F175" t="s">
        <v>315</v>
      </c>
      <c r="G175" t="s">
        <v>316</v>
      </c>
      <c r="H175" t="s">
        <v>317</v>
      </c>
      <c r="I175" t="s">
        <v>4585</v>
      </c>
      <c r="J175">
        <v>0</v>
      </c>
      <c r="K175">
        <v>1</v>
      </c>
      <c r="L175" t="s">
        <v>318</v>
      </c>
      <c r="M175">
        <v>1</v>
      </c>
      <c r="N175">
        <v>0</v>
      </c>
      <c r="O175">
        <v>0</v>
      </c>
      <c r="P175">
        <v>0</v>
      </c>
      <c r="Q175" s="67"/>
      <c r="R175" t="s">
        <v>319</v>
      </c>
      <c r="S175">
        <v>0</v>
      </c>
      <c r="T175">
        <v>1</v>
      </c>
      <c r="U175">
        <v>0</v>
      </c>
      <c r="V175">
        <v>0</v>
      </c>
      <c r="AB175" s="67"/>
      <c r="AC175" t="s">
        <v>339</v>
      </c>
      <c r="AD175">
        <v>1</v>
      </c>
      <c r="AE175">
        <v>0</v>
      </c>
      <c r="AF175">
        <v>0</v>
      </c>
      <c r="AG175">
        <v>0</v>
      </c>
      <c r="AH175">
        <v>0</v>
      </c>
      <c r="AI175">
        <v>0</v>
      </c>
      <c r="AJ175" t="s">
        <v>383</v>
      </c>
      <c r="AK175" t="s">
        <v>327</v>
      </c>
      <c r="AL175" s="67"/>
      <c r="AV175" s="67"/>
      <c r="BT175" s="67"/>
      <c r="BU175" t="s">
        <v>384</v>
      </c>
      <c r="BV175">
        <v>1</v>
      </c>
      <c r="BW175">
        <v>0</v>
      </c>
      <c r="BX175">
        <v>0</v>
      </c>
      <c r="BY175">
        <v>0</v>
      </c>
      <c r="BZ175">
        <v>0</v>
      </c>
      <c r="CA175">
        <v>0</v>
      </c>
      <c r="CB175">
        <v>0</v>
      </c>
      <c r="CC175">
        <v>0</v>
      </c>
      <c r="CD175">
        <v>0</v>
      </c>
      <c r="CE175">
        <v>0</v>
      </c>
      <c r="CF175">
        <v>0</v>
      </c>
      <c r="CG175">
        <v>0</v>
      </c>
      <c r="CH175">
        <v>0</v>
      </c>
      <c r="CI175">
        <v>0</v>
      </c>
      <c r="CJ175">
        <v>0</v>
      </c>
      <c r="CK175" t="s">
        <v>318</v>
      </c>
      <c r="CL175">
        <v>1</v>
      </c>
      <c r="CM175">
        <v>0</v>
      </c>
      <c r="CN175">
        <v>0</v>
      </c>
      <c r="CO175">
        <v>0</v>
      </c>
      <c r="CP175">
        <v>0</v>
      </c>
      <c r="EI175" s="67"/>
      <c r="EJ175" t="s">
        <v>344</v>
      </c>
      <c r="EK175" t="s">
        <v>385</v>
      </c>
      <c r="EP175" t="s">
        <v>4300</v>
      </c>
      <c r="ET175">
        <v>1</v>
      </c>
      <c r="EU175">
        <v>1</v>
      </c>
      <c r="FH175" s="67"/>
      <c r="FI175" t="s">
        <v>4213</v>
      </c>
      <c r="FJ175">
        <v>0</v>
      </c>
      <c r="FK175">
        <v>0</v>
      </c>
      <c r="FL175">
        <v>0</v>
      </c>
      <c r="FM175">
        <v>0</v>
      </c>
      <c r="FN175">
        <v>0</v>
      </c>
      <c r="FO175">
        <v>0</v>
      </c>
      <c r="FP175">
        <v>0</v>
      </c>
      <c r="FQ175">
        <v>1</v>
      </c>
      <c r="FR175">
        <v>0</v>
      </c>
      <c r="FS175" t="s">
        <v>604</v>
      </c>
      <c r="FT175">
        <v>1</v>
      </c>
      <c r="FU175">
        <v>0</v>
      </c>
      <c r="FV175">
        <v>1</v>
      </c>
      <c r="FW175">
        <v>1</v>
      </c>
      <c r="FX175">
        <v>0</v>
      </c>
      <c r="FY175">
        <v>0</v>
      </c>
      <c r="FZ175">
        <v>0</v>
      </c>
      <c r="GA175">
        <v>0</v>
      </c>
      <c r="GB175">
        <v>0</v>
      </c>
      <c r="GC175">
        <v>0</v>
      </c>
      <c r="GD175">
        <v>0</v>
      </c>
      <c r="GE175">
        <v>0</v>
      </c>
      <c r="GF175">
        <v>0</v>
      </c>
      <c r="GG175">
        <v>0</v>
      </c>
      <c r="GH175">
        <v>0</v>
      </c>
      <c r="GI175" t="s">
        <v>389</v>
      </c>
      <c r="GJ175" t="s">
        <v>506</v>
      </c>
      <c r="GK175" t="s">
        <v>408</v>
      </c>
      <c r="GL175" s="67"/>
      <c r="HN175" s="67"/>
      <c r="IO175" s="67"/>
      <c r="IP175" t="s">
        <v>2271</v>
      </c>
      <c r="IQ175">
        <v>1</v>
      </c>
      <c r="IU175" t="s">
        <v>2271</v>
      </c>
      <c r="IV175">
        <v>1</v>
      </c>
      <c r="JB175" t="s">
        <v>2271</v>
      </c>
      <c r="JC175">
        <v>1</v>
      </c>
      <c r="JI175" t="s">
        <v>1061</v>
      </c>
      <c r="JJ175">
        <v>1</v>
      </c>
      <c r="JK175">
        <v>1</v>
      </c>
      <c r="JL175">
        <v>1</v>
      </c>
      <c r="JM175">
        <v>1</v>
      </c>
      <c r="JN175">
        <v>0</v>
      </c>
      <c r="JO175">
        <v>0</v>
      </c>
      <c r="JP175">
        <v>0</v>
      </c>
      <c r="JQ175" t="s">
        <v>4364</v>
      </c>
      <c r="JR175">
        <v>0</v>
      </c>
      <c r="JS175">
        <v>0</v>
      </c>
      <c r="JT175">
        <v>1</v>
      </c>
      <c r="JU175">
        <v>0</v>
      </c>
      <c r="JV175">
        <v>0</v>
      </c>
      <c r="JW175" t="s">
        <v>325</v>
      </c>
      <c r="JX175">
        <v>1</v>
      </c>
      <c r="JY175">
        <v>0</v>
      </c>
      <c r="JZ175">
        <v>0</v>
      </c>
      <c r="KA175">
        <v>0</v>
      </c>
      <c r="KB175" s="67"/>
      <c r="KC175" t="s">
        <v>3353</v>
      </c>
      <c r="KD175">
        <v>0</v>
      </c>
      <c r="KE175">
        <v>1</v>
      </c>
      <c r="KF175">
        <v>1</v>
      </c>
      <c r="KG175">
        <v>1</v>
      </c>
      <c r="KH175">
        <v>1</v>
      </c>
      <c r="KI175">
        <v>0</v>
      </c>
      <c r="KJ175">
        <v>0</v>
      </c>
      <c r="KK175">
        <v>0</v>
      </c>
      <c r="KL175">
        <v>0</v>
      </c>
      <c r="KM175">
        <v>0</v>
      </c>
      <c r="KN175" t="s">
        <v>327</v>
      </c>
      <c r="KY175" t="s">
        <v>310</v>
      </c>
      <c r="KZ175" t="s">
        <v>358</v>
      </c>
      <c r="LA175">
        <v>1</v>
      </c>
      <c r="LB175">
        <v>0</v>
      </c>
      <c r="LC175">
        <v>0</v>
      </c>
      <c r="LD175">
        <v>0</v>
      </c>
      <c r="LE175">
        <v>0</v>
      </c>
      <c r="LF175">
        <v>0</v>
      </c>
      <c r="LI175">
        <v>0</v>
      </c>
      <c r="LJ175">
        <v>0</v>
      </c>
      <c r="LK175" s="67"/>
      <c r="NC175" t="s">
        <v>4548</v>
      </c>
      <c r="ND175">
        <v>0</v>
      </c>
      <c r="NE175">
        <v>0</v>
      </c>
      <c r="NF175">
        <v>0</v>
      </c>
      <c r="NG175">
        <v>0</v>
      </c>
      <c r="NH175">
        <v>1</v>
      </c>
      <c r="NI175">
        <v>1</v>
      </c>
      <c r="NJ175">
        <v>1</v>
      </c>
      <c r="NK175">
        <v>0</v>
      </c>
      <c r="NL175">
        <v>0</v>
      </c>
      <c r="NM175">
        <v>0</v>
      </c>
      <c r="NN175">
        <v>0</v>
      </c>
      <c r="NP175">
        <v>0</v>
      </c>
      <c r="NQ175" s="67"/>
      <c r="NR175" t="s">
        <v>327</v>
      </c>
      <c r="NY175" t="s">
        <v>310</v>
      </c>
      <c r="NZ175" t="s">
        <v>327</v>
      </c>
      <c r="OA175" t="s">
        <v>4562</v>
      </c>
      <c r="OB175">
        <v>0</v>
      </c>
      <c r="OC175">
        <v>0</v>
      </c>
      <c r="OD175">
        <v>0</v>
      </c>
      <c r="OE175">
        <v>1</v>
      </c>
      <c r="OF175">
        <v>0</v>
      </c>
      <c r="OG175">
        <v>0</v>
      </c>
      <c r="OH175" s="67"/>
      <c r="OI175" t="s">
        <v>1194</v>
      </c>
      <c r="OJ175">
        <v>1</v>
      </c>
      <c r="OK175">
        <v>1</v>
      </c>
      <c r="OL175">
        <v>1</v>
      </c>
      <c r="OM175">
        <v>1</v>
      </c>
      <c r="ON175">
        <v>1</v>
      </c>
      <c r="OO175">
        <v>1</v>
      </c>
      <c r="OP175">
        <v>1</v>
      </c>
      <c r="OQ175">
        <v>0</v>
      </c>
      <c r="OS175">
        <v>0</v>
      </c>
      <c r="OT175">
        <v>0</v>
      </c>
      <c r="OU175" t="s">
        <v>4477</v>
      </c>
      <c r="PF175">
        <v>1</v>
      </c>
      <c r="PM175" t="s">
        <v>4096</v>
      </c>
      <c r="PQ175">
        <v>1</v>
      </c>
    </row>
    <row r="176" spans="1:442" x14ac:dyDescent="0.25">
      <c r="A176" t="s">
        <v>1029</v>
      </c>
      <c r="C176" t="s">
        <v>441</v>
      </c>
      <c r="D176" s="68" t="s">
        <v>681</v>
      </c>
      <c r="E176" t="s">
        <v>310</v>
      </c>
      <c r="F176" t="s">
        <v>517</v>
      </c>
      <c r="G176" t="s">
        <v>401</v>
      </c>
      <c r="H176" t="s">
        <v>317</v>
      </c>
      <c r="I176" t="s">
        <v>4585</v>
      </c>
      <c r="J176">
        <v>0</v>
      </c>
      <c r="K176">
        <v>3</v>
      </c>
      <c r="L176" t="s">
        <v>318</v>
      </c>
      <c r="M176">
        <v>1</v>
      </c>
      <c r="N176">
        <v>0</v>
      </c>
      <c r="O176">
        <v>0</v>
      </c>
      <c r="P176">
        <v>0</v>
      </c>
      <c r="Q176" s="67"/>
      <c r="R176" t="s">
        <v>318</v>
      </c>
      <c r="S176">
        <v>1</v>
      </c>
      <c r="T176">
        <v>0</v>
      </c>
      <c r="U176">
        <v>0</v>
      </c>
      <c r="V176">
        <v>0</v>
      </c>
      <c r="W176" t="s">
        <v>841</v>
      </c>
      <c r="X176">
        <v>1</v>
      </c>
      <c r="Y176">
        <v>1</v>
      </c>
      <c r="Z176">
        <v>1</v>
      </c>
      <c r="AA176">
        <v>0</v>
      </c>
      <c r="AB176" s="67"/>
      <c r="AL176" s="67"/>
      <c r="AV176" s="67"/>
      <c r="BT176" s="67"/>
      <c r="EI176" s="67"/>
      <c r="EP176" t="s">
        <v>4289</v>
      </c>
      <c r="ER176">
        <v>1</v>
      </c>
      <c r="ES176">
        <v>1</v>
      </c>
      <c r="FH176" s="67"/>
      <c r="GL176" s="67"/>
      <c r="HN176" s="67"/>
      <c r="IO176" s="67"/>
      <c r="JI176" t="s">
        <v>1061</v>
      </c>
      <c r="JJ176">
        <v>1</v>
      </c>
      <c r="JK176">
        <v>1</v>
      </c>
      <c r="JL176">
        <v>1</v>
      </c>
      <c r="JM176">
        <v>1</v>
      </c>
      <c r="JN176">
        <v>0</v>
      </c>
      <c r="JO176">
        <v>0</v>
      </c>
      <c r="JP176">
        <v>0</v>
      </c>
      <c r="JW176" t="s">
        <v>325</v>
      </c>
      <c r="JX176">
        <v>1</v>
      </c>
      <c r="JY176">
        <v>0</v>
      </c>
      <c r="JZ176">
        <v>0</v>
      </c>
      <c r="KA176">
        <v>0</v>
      </c>
      <c r="KB176" s="67"/>
      <c r="LK176" s="67"/>
      <c r="LL176" t="s">
        <v>2233</v>
      </c>
      <c r="LM176">
        <v>0</v>
      </c>
      <c r="LN176">
        <v>1</v>
      </c>
      <c r="LO176">
        <v>1</v>
      </c>
      <c r="LP176">
        <v>0</v>
      </c>
      <c r="LQ176">
        <v>0</v>
      </c>
      <c r="LR176">
        <v>0</v>
      </c>
      <c r="LS176">
        <v>0</v>
      </c>
      <c r="LT176">
        <v>0</v>
      </c>
      <c r="LX176">
        <v>0</v>
      </c>
      <c r="LY176" t="s">
        <v>1018</v>
      </c>
      <c r="LZ176">
        <v>0</v>
      </c>
      <c r="MA176">
        <v>0</v>
      </c>
      <c r="MB176">
        <v>0</v>
      </c>
      <c r="MC176">
        <v>0</v>
      </c>
      <c r="MD176">
        <v>0</v>
      </c>
      <c r="ME176">
        <v>0</v>
      </c>
      <c r="MF176">
        <v>0</v>
      </c>
      <c r="MG176">
        <v>0</v>
      </c>
      <c r="MH176">
        <v>0</v>
      </c>
      <c r="MI176">
        <v>1</v>
      </c>
      <c r="MJ176">
        <v>0</v>
      </c>
      <c r="MK176">
        <v>0</v>
      </c>
      <c r="ML176" t="s">
        <v>754</v>
      </c>
      <c r="MM176" t="s">
        <v>1090</v>
      </c>
      <c r="MN176">
        <v>1</v>
      </c>
      <c r="MO176">
        <v>1</v>
      </c>
      <c r="MP176">
        <v>1</v>
      </c>
      <c r="MQ176">
        <v>1</v>
      </c>
      <c r="MR176">
        <v>1</v>
      </c>
      <c r="MS176">
        <v>0</v>
      </c>
      <c r="MT176">
        <v>0</v>
      </c>
      <c r="MU176" t="s">
        <v>902</v>
      </c>
      <c r="MV176">
        <v>0</v>
      </c>
      <c r="MW176">
        <v>1</v>
      </c>
      <c r="MX176">
        <v>0</v>
      </c>
      <c r="MY176">
        <v>0</v>
      </c>
      <c r="MZ176">
        <v>0</v>
      </c>
      <c r="NA176">
        <v>0</v>
      </c>
      <c r="NB176">
        <v>0</v>
      </c>
      <c r="NC176" t="s">
        <v>355</v>
      </c>
      <c r="ND176">
        <v>0</v>
      </c>
      <c r="NE176">
        <v>0</v>
      </c>
      <c r="NF176">
        <v>0</v>
      </c>
      <c r="NG176">
        <v>0</v>
      </c>
      <c r="NH176">
        <v>0</v>
      </c>
      <c r="NI176">
        <v>0</v>
      </c>
      <c r="NJ176">
        <v>0</v>
      </c>
      <c r="NK176">
        <v>0</v>
      </c>
      <c r="NL176">
        <v>0</v>
      </c>
      <c r="NM176">
        <v>0</v>
      </c>
      <c r="NN176">
        <v>0</v>
      </c>
      <c r="NP176">
        <v>0</v>
      </c>
      <c r="NQ176" s="67"/>
      <c r="NR176" t="s">
        <v>327</v>
      </c>
      <c r="NY176" t="s">
        <v>327</v>
      </c>
      <c r="NZ176" t="s">
        <v>327</v>
      </c>
      <c r="OA176" t="s">
        <v>355</v>
      </c>
      <c r="OB176">
        <v>0</v>
      </c>
      <c r="OC176">
        <v>0</v>
      </c>
      <c r="OD176">
        <v>0</v>
      </c>
      <c r="OF176">
        <v>0</v>
      </c>
      <c r="OG176">
        <v>1</v>
      </c>
      <c r="OH176" s="67"/>
      <c r="OI176" t="s">
        <v>1194</v>
      </c>
      <c r="OJ176">
        <v>1</v>
      </c>
      <c r="OK176">
        <v>1</v>
      </c>
      <c r="OL176">
        <v>1</v>
      </c>
      <c r="OM176">
        <v>1</v>
      </c>
      <c r="ON176">
        <v>1</v>
      </c>
      <c r="OO176">
        <v>1</v>
      </c>
      <c r="OP176">
        <v>1</v>
      </c>
      <c r="OQ176">
        <v>0</v>
      </c>
      <c r="OS176">
        <v>0</v>
      </c>
      <c r="OT176">
        <v>0</v>
      </c>
      <c r="OU176" t="s">
        <v>4452</v>
      </c>
      <c r="PE176">
        <v>1</v>
      </c>
      <c r="PM176" t="s">
        <v>4102</v>
      </c>
    </row>
    <row r="177" spans="1:442" x14ac:dyDescent="0.25">
      <c r="A177" t="s">
        <v>1029</v>
      </c>
      <c r="C177" t="s">
        <v>441</v>
      </c>
      <c r="D177" s="69" t="s">
        <v>314</v>
      </c>
      <c r="E177" t="s">
        <v>327</v>
      </c>
      <c r="F177" t="s">
        <v>315</v>
      </c>
      <c r="G177" t="s">
        <v>316</v>
      </c>
      <c r="H177" t="s">
        <v>317</v>
      </c>
      <c r="I177" t="s">
        <v>4585</v>
      </c>
      <c r="J177">
        <v>0</v>
      </c>
      <c r="K177">
        <v>1</v>
      </c>
      <c r="L177" t="s">
        <v>318</v>
      </c>
      <c r="M177">
        <v>1</v>
      </c>
      <c r="N177">
        <v>0</v>
      </c>
      <c r="O177">
        <v>0</v>
      </c>
      <c r="P177">
        <v>0</v>
      </c>
      <c r="Q177" s="67"/>
      <c r="R177" t="s">
        <v>319</v>
      </c>
      <c r="S177">
        <v>0</v>
      </c>
      <c r="T177">
        <v>1</v>
      </c>
      <c r="U177">
        <v>0</v>
      </c>
      <c r="V177">
        <v>0</v>
      </c>
      <c r="AB177" s="67"/>
      <c r="AC177" t="s">
        <v>339</v>
      </c>
      <c r="AD177">
        <v>1</v>
      </c>
      <c r="AE177">
        <v>0</v>
      </c>
      <c r="AF177">
        <v>0</v>
      </c>
      <c r="AG177">
        <v>0</v>
      </c>
      <c r="AH177">
        <v>0</v>
      </c>
      <c r="AI177">
        <v>0</v>
      </c>
      <c r="AJ177" t="s">
        <v>383</v>
      </c>
      <c r="AK177" t="s">
        <v>327</v>
      </c>
      <c r="AL177" s="67"/>
      <c r="AV177" s="67"/>
      <c r="BT177" s="67"/>
      <c r="BU177" t="s">
        <v>384</v>
      </c>
      <c r="BV177">
        <v>1</v>
      </c>
      <c r="BW177">
        <v>0</v>
      </c>
      <c r="BX177">
        <v>0</v>
      </c>
      <c r="BY177">
        <v>0</v>
      </c>
      <c r="BZ177">
        <v>0</v>
      </c>
      <c r="CA177">
        <v>0</v>
      </c>
      <c r="CB177">
        <v>0</v>
      </c>
      <c r="CC177">
        <v>0</v>
      </c>
      <c r="CD177">
        <v>0</v>
      </c>
      <c r="CE177">
        <v>0</v>
      </c>
      <c r="CF177">
        <v>0</v>
      </c>
      <c r="CG177">
        <v>0</v>
      </c>
      <c r="CH177">
        <v>0</v>
      </c>
      <c r="CI177">
        <v>0</v>
      </c>
      <c r="CJ177">
        <v>0</v>
      </c>
      <c r="CK177" t="s">
        <v>320</v>
      </c>
      <c r="CL177">
        <v>0</v>
      </c>
      <c r="CM177">
        <v>0</v>
      </c>
      <c r="CN177">
        <v>0</v>
      </c>
      <c r="CO177">
        <v>1</v>
      </c>
      <c r="CP177">
        <v>0</v>
      </c>
      <c r="EI177" s="67"/>
      <c r="EJ177" t="s">
        <v>1161</v>
      </c>
      <c r="EK177" t="s">
        <v>385</v>
      </c>
      <c r="EP177" t="s">
        <v>355</v>
      </c>
      <c r="FG177">
        <v>1</v>
      </c>
      <c r="FH177" s="67"/>
      <c r="FI177" t="s">
        <v>4213</v>
      </c>
      <c r="FJ177">
        <v>0</v>
      </c>
      <c r="FK177">
        <v>0</v>
      </c>
      <c r="FL177">
        <v>0</v>
      </c>
      <c r="FM177">
        <v>0</v>
      </c>
      <c r="FN177">
        <v>0</v>
      </c>
      <c r="FO177">
        <v>0</v>
      </c>
      <c r="FP177">
        <v>0</v>
      </c>
      <c r="FQ177">
        <v>1</v>
      </c>
      <c r="FR177">
        <v>0</v>
      </c>
      <c r="FS177" t="s">
        <v>604</v>
      </c>
      <c r="FT177">
        <v>1</v>
      </c>
      <c r="FU177">
        <v>0</v>
      </c>
      <c r="FV177">
        <v>1</v>
      </c>
      <c r="FW177">
        <v>1</v>
      </c>
      <c r="FX177">
        <v>0</v>
      </c>
      <c r="FY177">
        <v>0</v>
      </c>
      <c r="FZ177">
        <v>0</v>
      </c>
      <c r="GA177">
        <v>0</v>
      </c>
      <c r="GB177">
        <v>0</v>
      </c>
      <c r="GC177">
        <v>0</v>
      </c>
      <c r="GD177">
        <v>0</v>
      </c>
      <c r="GE177">
        <v>0</v>
      </c>
      <c r="GF177">
        <v>0</v>
      </c>
      <c r="GG177">
        <v>0</v>
      </c>
      <c r="GH177">
        <v>0</v>
      </c>
      <c r="GI177" t="s">
        <v>389</v>
      </c>
      <c r="GJ177" t="s">
        <v>506</v>
      </c>
      <c r="GK177" t="s">
        <v>408</v>
      </c>
      <c r="GL177" s="67"/>
      <c r="HN177" s="67"/>
      <c r="IO177" s="67"/>
      <c r="IP177" t="s">
        <v>2271</v>
      </c>
      <c r="IQ177">
        <v>1</v>
      </c>
      <c r="IU177" t="s">
        <v>355</v>
      </c>
      <c r="JA177">
        <v>1</v>
      </c>
      <c r="JB177" t="s">
        <v>355</v>
      </c>
      <c r="JH177">
        <v>1</v>
      </c>
      <c r="JI177" t="s">
        <v>1061</v>
      </c>
      <c r="JJ177">
        <v>1</v>
      </c>
      <c r="JK177">
        <v>1</v>
      </c>
      <c r="JL177">
        <v>1</v>
      </c>
      <c r="JM177">
        <v>1</v>
      </c>
      <c r="JN177">
        <v>0</v>
      </c>
      <c r="JO177">
        <v>0</v>
      </c>
      <c r="JP177">
        <v>0</v>
      </c>
      <c r="JQ177" t="s">
        <v>355</v>
      </c>
      <c r="JR177">
        <v>0</v>
      </c>
      <c r="JS177">
        <v>0</v>
      </c>
      <c r="JU177">
        <v>0</v>
      </c>
      <c r="JV177">
        <v>1</v>
      </c>
      <c r="JW177" t="s">
        <v>325</v>
      </c>
      <c r="JX177">
        <v>1</v>
      </c>
      <c r="JY177">
        <v>0</v>
      </c>
      <c r="JZ177">
        <v>0</v>
      </c>
      <c r="KA177">
        <v>0</v>
      </c>
      <c r="KB177" s="67"/>
      <c r="KC177" t="s">
        <v>392</v>
      </c>
      <c r="KD177">
        <v>1</v>
      </c>
      <c r="KE177">
        <v>0</v>
      </c>
      <c r="KF177">
        <v>0</v>
      </c>
      <c r="KG177">
        <v>0</v>
      </c>
      <c r="KH177">
        <v>0</v>
      </c>
      <c r="KI177">
        <v>0</v>
      </c>
      <c r="KJ177">
        <v>0</v>
      </c>
      <c r="KK177">
        <v>0</v>
      </c>
      <c r="KL177">
        <v>0</v>
      </c>
      <c r="KM177">
        <v>0</v>
      </c>
      <c r="KN177" t="s">
        <v>327</v>
      </c>
      <c r="KY177" t="s">
        <v>310</v>
      </c>
      <c r="KZ177" t="s">
        <v>358</v>
      </c>
      <c r="LA177">
        <v>1</v>
      </c>
      <c r="LB177">
        <v>0</v>
      </c>
      <c r="LC177">
        <v>0</v>
      </c>
      <c r="LD177">
        <v>0</v>
      </c>
      <c r="LE177">
        <v>0</v>
      </c>
      <c r="LF177">
        <v>0</v>
      </c>
      <c r="LI177">
        <v>0</v>
      </c>
      <c r="LJ177">
        <v>0</v>
      </c>
      <c r="LK177" s="67"/>
      <c r="NC177" t="s">
        <v>3368</v>
      </c>
      <c r="ND177">
        <v>0</v>
      </c>
      <c r="NE177">
        <v>0</v>
      </c>
      <c r="NF177">
        <v>0</v>
      </c>
      <c r="NG177">
        <v>0</v>
      </c>
      <c r="NH177">
        <v>1</v>
      </c>
      <c r="NI177">
        <v>1</v>
      </c>
      <c r="NJ177">
        <v>0</v>
      </c>
      <c r="NK177">
        <v>1</v>
      </c>
      <c r="NL177">
        <v>0</v>
      </c>
      <c r="NM177">
        <v>0</v>
      </c>
      <c r="NN177">
        <v>0</v>
      </c>
      <c r="NP177">
        <v>0</v>
      </c>
      <c r="NQ177" s="67"/>
      <c r="NR177" t="s">
        <v>327</v>
      </c>
      <c r="NY177" t="s">
        <v>355</v>
      </c>
      <c r="NZ177" t="s">
        <v>327</v>
      </c>
      <c r="OA177" t="s">
        <v>428</v>
      </c>
      <c r="OB177">
        <v>0</v>
      </c>
      <c r="OC177">
        <v>0</v>
      </c>
      <c r="OD177">
        <v>0</v>
      </c>
      <c r="OF177">
        <v>0</v>
      </c>
      <c r="OG177">
        <v>0</v>
      </c>
      <c r="OH177" s="67"/>
      <c r="OI177" t="s">
        <v>1194</v>
      </c>
      <c r="OJ177">
        <v>1</v>
      </c>
      <c r="OK177">
        <v>1</v>
      </c>
      <c r="OL177">
        <v>1</v>
      </c>
      <c r="OM177">
        <v>1</v>
      </c>
      <c r="ON177">
        <v>1</v>
      </c>
      <c r="OO177">
        <v>1</v>
      </c>
      <c r="OP177">
        <v>1</v>
      </c>
      <c r="OQ177">
        <v>0</v>
      </c>
      <c r="OS177">
        <v>0</v>
      </c>
      <c r="OT177">
        <v>0</v>
      </c>
      <c r="OU177" t="s">
        <v>4427</v>
      </c>
      <c r="OV177">
        <v>1</v>
      </c>
      <c r="PM177" t="s">
        <v>4535</v>
      </c>
      <c r="PQ177">
        <v>1</v>
      </c>
      <c r="PR177">
        <v>1</v>
      </c>
    </row>
    <row r="178" spans="1:442" x14ac:dyDescent="0.25">
      <c r="A178" t="s">
        <v>1029</v>
      </c>
      <c r="C178" t="s">
        <v>441</v>
      </c>
      <c r="D178" s="68" t="s">
        <v>681</v>
      </c>
      <c r="E178" t="s">
        <v>327</v>
      </c>
      <c r="F178" t="s">
        <v>517</v>
      </c>
      <c r="G178" t="s">
        <v>401</v>
      </c>
      <c r="H178" t="s">
        <v>531</v>
      </c>
      <c r="I178" t="s">
        <v>4585</v>
      </c>
      <c r="J178">
        <v>0</v>
      </c>
      <c r="K178">
        <v>2</v>
      </c>
      <c r="L178" t="s">
        <v>318</v>
      </c>
      <c r="M178">
        <v>1</v>
      </c>
      <c r="N178">
        <v>0</v>
      </c>
      <c r="O178">
        <v>0</v>
      </c>
      <c r="P178">
        <v>0</v>
      </c>
      <c r="Q178" s="67"/>
      <c r="R178" t="s">
        <v>318</v>
      </c>
      <c r="S178">
        <v>1</v>
      </c>
      <c r="T178">
        <v>0</v>
      </c>
      <c r="U178">
        <v>0</v>
      </c>
      <c r="V178">
        <v>0</v>
      </c>
      <c r="W178" t="s">
        <v>841</v>
      </c>
      <c r="X178">
        <v>1</v>
      </c>
      <c r="Y178">
        <v>1</v>
      </c>
      <c r="Z178">
        <v>1</v>
      </c>
      <c r="AA178">
        <v>0</v>
      </c>
      <c r="AB178" s="67"/>
      <c r="AL178" s="67"/>
      <c r="AV178" s="67"/>
      <c r="BT178" s="67"/>
      <c r="EI178" s="67"/>
      <c r="EP178" t="s">
        <v>4301</v>
      </c>
      <c r="ER178">
        <v>1</v>
      </c>
      <c r="ET178">
        <v>1</v>
      </c>
      <c r="EW178">
        <v>1</v>
      </c>
      <c r="FH178" s="67"/>
      <c r="GL178" s="67"/>
      <c r="HN178" s="67"/>
      <c r="IO178" s="67"/>
      <c r="JI178" t="s">
        <v>1061</v>
      </c>
      <c r="JJ178">
        <v>1</v>
      </c>
      <c r="JK178">
        <v>1</v>
      </c>
      <c r="JL178">
        <v>1</v>
      </c>
      <c r="JM178">
        <v>1</v>
      </c>
      <c r="JN178">
        <v>0</v>
      </c>
      <c r="JO178">
        <v>0</v>
      </c>
      <c r="JP178">
        <v>0</v>
      </c>
      <c r="JW178" t="s">
        <v>2258</v>
      </c>
      <c r="JX178">
        <v>1</v>
      </c>
      <c r="JY178">
        <v>0</v>
      </c>
      <c r="JZ178">
        <v>0</v>
      </c>
      <c r="KA178">
        <v>1</v>
      </c>
      <c r="KB178" s="67"/>
      <c r="LK178" s="67"/>
      <c r="LL178" t="s">
        <v>1202</v>
      </c>
      <c r="LM178">
        <v>0</v>
      </c>
      <c r="LN178">
        <v>0</v>
      </c>
      <c r="LO178">
        <v>1</v>
      </c>
      <c r="LP178">
        <v>0</v>
      </c>
      <c r="LQ178">
        <v>0</v>
      </c>
      <c r="LR178">
        <v>0</v>
      </c>
      <c r="LS178">
        <v>0</v>
      </c>
      <c r="LT178">
        <v>0</v>
      </c>
      <c r="LX178">
        <v>0</v>
      </c>
      <c r="ML178" t="s">
        <v>844</v>
      </c>
      <c r="MM178" t="s">
        <v>3372</v>
      </c>
      <c r="MN178">
        <v>0</v>
      </c>
      <c r="MO178">
        <v>1</v>
      </c>
      <c r="MP178">
        <v>1</v>
      </c>
      <c r="MQ178">
        <v>1</v>
      </c>
      <c r="MR178">
        <v>1</v>
      </c>
      <c r="MS178">
        <v>0</v>
      </c>
      <c r="MT178">
        <v>0</v>
      </c>
      <c r="MU178" t="s">
        <v>1177</v>
      </c>
      <c r="MV178">
        <v>0</v>
      </c>
      <c r="MW178">
        <v>0</v>
      </c>
      <c r="MX178">
        <v>0</v>
      </c>
      <c r="MY178">
        <v>1</v>
      </c>
      <c r="MZ178">
        <v>0</v>
      </c>
      <c r="NA178">
        <v>0</v>
      </c>
      <c r="NB178">
        <v>0</v>
      </c>
      <c r="NC178" t="s">
        <v>355</v>
      </c>
      <c r="ND178">
        <v>0</v>
      </c>
      <c r="NE178">
        <v>0</v>
      </c>
      <c r="NF178">
        <v>0</v>
      </c>
      <c r="NG178">
        <v>0</v>
      </c>
      <c r="NH178">
        <v>0</v>
      </c>
      <c r="NI178">
        <v>0</v>
      </c>
      <c r="NJ178">
        <v>0</v>
      </c>
      <c r="NK178">
        <v>0</v>
      </c>
      <c r="NL178">
        <v>0</v>
      </c>
      <c r="NM178">
        <v>0</v>
      </c>
      <c r="NN178">
        <v>0</v>
      </c>
      <c r="NP178">
        <v>0</v>
      </c>
      <c r="NQ178" s="67"/>
      <c r="NR178" t="s">
        <v>327</v>
      </c>
      <c r="NY178" t="s">
        <v>327</v>
      </c>
      <c r="NZ178" t="s">
        <v>327</v>
      </c>
      <c r="OA178" t="s">
        <v>598</v>
      </c>
      <c r="OB178">
        <v>0</v>
      </c>
      <c r="OC178">
        <v>0</v>
      </c>
      <c r="OD178">
        <v>1</v>
      </c>
      <c r="OF178">
        <v>0</v>
      </c>
      <c r="OG178">
        <v>0</v>
      </c>
      <c r="OH178" s="67"/>
      <c r="OI178" t="s">
        <v>1194</v>
      </c>
      <c r="OJ178">
        <v>1</v>
      </c>
      <c r="OK178">
        <v>1</v>
      </c>
      <c r="OL178">
        <v>1</v>
      </c>
      <c r="OM178">
        <v>1</v>
      </c>
      <c r="ON178">
        <v>1</v>
      </c>
      <c r="OO178">
        <v>1</v>
      </c>
      <c r="OP178">
        <v>1</v>
      </c>
      <c r="OQ178">
        <v>0</v>
      </c>
      <c r="OS178">
        <v>0</v>
      </c>
      <c r="OT178">
        <v>0</v>
      </c>
      <c r="OU178" t="s">
        <v>4432</v>
      </c>
      <c r="PD178">
        <v>1</v>
      </c>
      <c r="PM178" t="s">
        <v>4513</v>
      </c>
      <c r="PZ178">
        <v>1</v>
      </c>
    </row>
    <row r="179" spans="1:442" x14ac:dyDescent="0.25">
      <c r="A179" t="s">
        <v>1029</v>
      </c>
      <c r="C179" t="s">
        <v>441</v>
      </c>
      <c r="D179" s="69" t="s">
        <v>314</v>
      </c>
      <c r="E179" t="s">
        <v>327</v>
      </c>
      <c r="F179" t="s">
        <v>315</v>
      </c>
      <c r="G179" t="s">
        <v>316</v>
      </c>
      <c r="H179" t="s">
        <v>317</v>
      </c>
      <c r="I179" t="s">
        <v>4585</v>
      </c>
      <c r="J179">
        <v>0</v>
      </c>
      <c r="K179">
        <v>2</v>
      </c>
      <c r="L179" t="s">
        <v>320</v>
      </c>
      <c r="M179">
        <v>0</v>
      </c>
      <c r="N179">
        <v>0</v>
      </c>
      <c r="O179">
        <v>0</v>
      </c>
      <c r="P179">
        <v>1</v>
      </c>
      <c r="Q179" s="67"/>
      <c r="R179" t="s">
        <v>319</v>
      </c>
      <c r="S179">
        <v>0</v>
      </c>
      <c r="T179">
        <v>1</v>
      </c>
      <c r="U179">
        <v>0</v>
      </c>
      <c r="V179">
        <v>0</v>
      </c>
      <c r="AB179" s="67"/>
      <c r="AC179" t="s">
        <v>339</v>
      </c>
      <c r="AD179">
        <v>1</v>
      </c>
      <c r="AE179">
        <v>0</v>
      </c>
      <c r="AF179">
        <v>0</v>
      </c>
      <c r="AG179">
        <v>0</v>
      </c>
      <c r="AH179">
        <v>0</v>
      </c>
      <c r="AI179">
        <v>0</v>
      </c>
      <c r="AJ179" t="s">
        <v>383</v>
      </c>
      <c r="AK179" t="s">
        <v>327</v>
      </c>
      <c r="AL179" s="67"/>
      <c r="AV179" s="67"/>
      <c r="BT179" s="67"/>
      <c r="BU179" t="s">
        <v>384</v>
      </c>
      <c r="BV179">
        <v>1</v>
      </c>
      <c r="BW179">
        <v>0</v>
      </c>
      <c r="BX179">
        <v>0</v>
      </c>
      <c r="BY179">
        <v>0</v>
      </c>
      <c r="BZ179">
        <v>0</v>
      </c>
      <c r="CA179">
        <v>0</v>
      </c>
      <c r="CB179">
        <v>0</v>
      </c>
      <c r="CC179">
        <v>0</v>
      </c>
      <c r="CD179">
        <v>0</v>
      </c>
      <c r="CE179">
        <v>0</v>
      </c>
      <c r="CF179">
        <v>0</v>
      </c>
      <c r="CG179">
        <v>0</v>
      </c>
      <c r="CH179">
        <v>0</v>
      </c>
      <c r="CI179">
        <v>0</v>
      </c>
      <c r="CJ179">
        <v>0</v>
      </c>
      <c r="CK179" t="s">
        <v>318</v>
      </c>
      <c r="CL179">
        <v>1</v>
      </c>
      <c r="CM179">
        <v>0</v>
      </c>
      <c r="CN179">
        <v>0</v>
      </c>
      <c r="CO179">
        <v>0</v>
      </c>
      <c r="CP179">
        <v>0</v>
      </c>
      <c r="EI179" s="67"/>
      <c r="EJ179" t="s">
        <v>344</v>
      </c>
      <c r="EK179" t="s">
        <v>385</v>
      </c>
      <c r="EP179" t="s">
        <v>4302</v>
      </c>
      <c r="ER179">
        <v>1</v>
      </c>
      <c r="ET179">
        <v>1</v>
      </c>
      <c r="FH179" s="67"/>
      <c r="FI179" t="s">
        <v>4213</v>
      </c>
      <c r="FJ179">
        <v>0</v>
      </c>
      <c r="FK179">
        <v>0</v>
      </c>
      <c r="FL179">
        <v>0</v>
      </c>
      <c r="FM179">
        <v>0</v>
      </c>
      <c r="FN179">
        <v>0</v>
      </c>
      <c r="FO179">
        <v>0</v>
      </c>
      <c r="FP179">
        <v>0</v>
      </c>
      <c r="FQ179">
        <v>1</v>
      </c>
      <c r="FR179">
        <v>0</v>
      </c>
      <c r="FS179" t="s">
        <v>2232</v>
      </c>
      <c r="FT179">
        <v>1</v>
      </c>
      <c r="FU179">
        <v>0</v>
      </c>
      <c r="FV179">
        <v>1</v>
      </c>
      <c r="FW179">
        <v>0</v>
      </c>
      <c r="FX179">
        <v>0</v>
      </c>
      <c r="FY179">
        <v>0</v>
      </c>
      <c r="FZ179">
        <v>0</v>
      </c>
      <c r="GA179">
        <v>0</v>
      </c>
      <c r="GB179">
        <v>0</v>
      </c>
      <c r="GC179">
        <v>0</v>
      </c>
      <c r="GD179">
        <v>0</v>
      </c>
      <c r="GE179">
        <v>0</v>
      </c>
      <c r="GF179">
        <v>0</v>
      </c>
      <c r="GG179">
        <v>0</v>
      </c>
      <c r="GH179">
        <v>0</v>
      </c>
      <c r="GI179" t="s">
        <v>389</v>
      </c>
      <c r="GJ179" t="s">
        <v>506</v>
      </c>
      <c r="GK179" t="s">
        <v>352</v>
      </c>
      <c r="GL179" s="67"/>
      <c r="HN179" s="67"/>
      <c r="IO179" s="67"/>
      <c r="IP179" t="s">
        <v>2271</v>
      </c>
      <c r="IQ179">
        <v>1</v>
      </c>
      <c r="IU179" t="s">
        <v>355</v>
      </c>
      <c r="JA179">
        <v>1</v>
      </c>
      <c r="JB179" t="s">
        <v>355</v>
      </c>
      <c r="JH179">
        <v>1</v>
      </c>
      <c r="JI179" t="s">
        <v>320</v>
      </c>
      <c r="JJ179">
        <v>0</v>
      </c>
      <c r="JK179">
        <v>0</v>
      </c>
      <c r="JL179">
        <v>0</v>
      </c>
      <c r="JM179">
        <v>0</v>
      </c>
      <c r="JN179">
        <v>0</v>
      </c>
      <c r="JO179">
        <v>1</v>
      </c>
      <c r="JP179">
        <v>0</v>
      </c>
      <c r="JQ179" t="s">
        <v>4364</v>
      </c>
      <c r="JR179">
        <v>0</v>
      </c>
      <c r="JS179">
        <v>0</v>
      </c>
      <c r="JT179">
        <v>1</v>
      </c>
      <c r="JU179">
        <v>0</v>
      </c>
      <c r="JV179">
        <v>0</v>
      </c>
      <c r="JW179" t="s">
        <v>325</v>
      </c>
      <c r="JX179">
        <v>1</v>
      </c>
      <c r="JY179">
        <v>0</v>
      </c>
      <c r="JZ179">
        <v>0</v>
      </c>
      <c r="KA179">
        <v>0</v>
      </c>
      <c r="KB179" s="67"/>
      <c r="KC179" t="s">
        <v>1166</v>
      </c>
      <c r="KD179">
        <v>0</v>
      </c>
      <c r="KE179">
        <v>0</v>
      </c>
      <c r="KF179">
        <v>1</v>
      </c>
      <c r="KG179">
        <v>1</v>
      </c>
      <c r="KH179">
        <v>1</v>
      </c>
      <c r="KI179">
        <v>0</v>
      </c>
      <c r="KJ179">
        <v>0</v>
      </c>
      <c r="KK179">
        <v>0</v>
      </c>
      <c r="KL179">
        <v>0</v>
      </c>
      <c r="KM179">
        <v>0</v>
      </c>
      <c r="KN179" t="s">
        <v>327</v>
      </c>
      <c r="KY179" t="s">
        <v>310</v>
      </c>
      <c r="KZ179" t="s">
        <v>358</v>
      </c>
      <c r="LA179">
        <v>1</v>
      </c>
      <c r="LB179">
        <v>0</v>
      </c>
      <c r="LC179">
        <v>0</v>
      </c>
      <c r="LD179">
        <v>0</v>
      </c>
      <c r="LE179">
        <v>0</v>
      </c>
      <c r="LF179">
        <v>0</v>
      </c>
      <c r="LI179">
        <v>0</v>
      </c>
      <c r="LJ179">
        <v>0</v>
      </c>
      <c r="LK179" s="67"/>
      <c r="NC179" t="s">
        <v>355</v>
      </c>
      <c r="ND179">
        <v>0</v>
      </c>
      <c r="NE179">
        <v>0</v>
      </c>
      <c r="NF179">
        <v>0</v>
      </c>
      <c r="NG179">
        <v>0</v>
      </c>
      <c r="NH179">
        <v>0</v>
      </c>
      <c r="NI179">
        <v>0</v>
      </c>
      <c r="NJ179">
        <v>0</v>
      </c>
      <c r="NK179">
        <v>0</v>
      </c>
      <c r="NL179">
        <v>0</v>
      </c>
      <c r="NM179">
        <v>0</v>
      </c>
      <c r="NN179">
        <v>0</v>
      </c>
      <c r="NP179">
        <v>0</v>
      </c>
      <c r="NQ179" s="67"/>
      <c r="NR179" t="s">
        <v>327</v>
      </c>
      <c r="NY179" t="s">
        <v>310</v>
      </c>
      <c r="NZ179" t="s">
        <v>327</v>
      </c>
      <c r="OA179" t="s">
        <v>428</v>
      </c>
      <c r="OB179">
        <v>0</v>
      </c>
      <c r="OC179">
        <v>0</v>
      </c>
      <c r="OD179">
        <v>0</v>
      </c>
      <c r="OF179">
        <v>0</v>
      </c>
      <c r="OG179">
        <v>0</v>
      </c>
      <c r="OH179" s="67"/>
      <c r="OI179" t="s">
        <v>1194</v>
      </c>
      <c r="OJ179">
        <v>1</v>
      </c>
      <c r="OK179">
        <v>1</v>
      </c>
      <c r="OL179">
        <v>1</v>
      </c>
      <c r="OM179">
        <v>1</v>
      </c>
      <c r="ON179">
        <v>1</v>
      </c>
      <c r="OO179">
        <v>1</v>
      </c>
      <c r="OP179">
        <v>1</v>
      </c>
      <c r="OQ179">
        <v>0</v>
      </c>
      <c r="OS179">
        <v>0</v>
      </c>
      <c r="OT179">
        <v>0</v>
      </c>
      <c r="OU179" t="s">
        <v>4483</v>
      </c>
      <c r="PD179">
        <v>1</v>
      </c>
      <c r="PG179">
        <v>1</v>
      </c>
      <c r="PM179" t="s">
        <v>4096</v>
      </c>
      <c r="PQ179">
        <v>1</v>
      </c>
    </row>
    <row r="180" spans="1:442" x14ac:dyDescent="0.25">
      <c r="A180" t="s">
        <v>1029</v>
      </c>
      <c r="C180" t="s">
        <v>441</v>
      </c>
      <c r="D180" s="68" t="s">
        <v>681</v>
      </c>
      <c r="E180" t="s">
        <v>310</v>
      </c>
      <c r="F180" t="s">
        <v>382</v>
      </c>
      <c r="G180" t="s">
        <v>316</v>
      </c>
      <c r="H180" t="s">
        <v>531</v>
      </c>
      <c r="I180" t="s">
        <v>4586</v>
      </c>
      <c r="J180">
        <v>1</v>
      </c>
      <c r="K180">
        <v>3</v>
      </c>
      <c r="L180" t="s">
        <v>497</v>
      </c>
      <c r="M180">
        <v>0</v>
      </c>
      <c r="N180">
        <v>1</v>
      </c>
      <c r="O180">
        <v>0</v>
      </c>
      <c r="P180">
        <v>0</v>
      </c>
      <c r="Q180" s="67"/>
      <c r="R180" t="s">
        <v>318</v>
      </c>
      <c r="S180">
        <v>1</v>
      </c>
      <c r="T180">
        <v>0</v>
      </c>
      <c r="U180">
        <v>0</v>
      </c>
      <c r="V180">
        <v>0</v>
      </c>
      <c r="W180" t="s">
        <v>841</v>
      </c>
      <c r="X180">
        <v>1</v>
      </c>
      <c r="Y180">
        <v>1</v>
      </c>
      <c r="Z180">
        <v>1</v>
      </c>
      <c r="AA180">
        <v>0</v>
      </c>
      <c r="AB180" s="67"/>
      <c r="AL180" s="67"/>
      <c r="AV180" s="67"/>
      <c r="BT180" s="67"/>
      <c r="EI180" s="67"/>
      <c r="EP180" t="s">
        <v>4254</v>
      </c>
      <c r="ER180">
        <v>1</v>
      </c>
      <c r="FH180" s="67"/>
      <c r="GL180" s="67"/>
      <c r="HN180" s="67"/>
      <c r="IO180" s="67"/>
      <c r="JI180" t="s">
        <v>2302</v>
      </c>
      <c r="JJ180">
        <v>1</v>
      </c>
      <c r="JK180">
        <v>1</v>
      </c>
      <c r="JL180">
        <v>0</v>
      </c>
      <c r="JM180">
        <v>1</v>
      </c>
      <c r="JN180">
        <v>0</v>
      </c>
      <c r="JO180">
        <v>0</v>
      </c>
      <c r="JP180">
        <v>0</v>
      </c>
      <c r="JW180" t="s">
        <v>325</v>
      </c>
      <c r="JX180">
        <v>1</v>
      </c>
      <c r="JY180">
        <v>0</v>
      </c>
      <c r="JZ180">
        <v>0</v>
      </c>
      <c r="KA180">
        <v>0</v>
      </c>
      <c r="KB180" s="67"/>
      <c r="LK180" s="67"/>
      <c r="LL180" t="s">
        <v>2233</v>
      </c>
      <c r="LM180">
        <v>0</v>
      </c>
      <c r="LN180">
        <v>1</v>
      </c>
      <c r="LO180">
        <v>1</v>
      </c>
      <c r="LP180">
        <v>0</v>
      </c>
      <c r="LQ180">
        <v>0</v>
      </c>
      <c r="LR180">
        <v>0</v>
      </c>
      <c r="LS180">
        <v>0</v>
      </c>
      <c r="LT180">
        <v>0</v>
      </c>
      <c r="LX180">
        <v>0</v>
      </c>
      <c r="LY180" t="s">
        <v>1018</v>
      </c>
      <c r="LZ180">
        <v>0</v>
      </c>
      <c r="MA180">
        <v>0</v>
      </c>
      <c r="MB180">
        <v>0</v>
      </c>
      <c r="MC180">
        <v>0</v>
      </c>
      <c r="MD180">
        <v>0</v>
      </c>
      <c r="ME180">
        <v>0</v>
      </c>
      <c r="MF180">
        <v>0</v>
      </c>
      <c r="MG180">
        <v>0</v>
      </c>
      <c r="MH180">
        <v>0</v>
      </c>
      <c r="MI180">
        <v>1</v>
      </c>
      <c r="MJ180">
        <v>0</v>
      </c>
      <c r="MK180">
        <v>0</v>
      </c>
      <c r="ML180" t="s">
        <v>844</v>
      </c>
      <c r="MM180" t="s">
        <v>3386</v>
      </c>
      <c r="MN180">
        <v>0</v>
      </c>
      <c r="MO180">
        <v>0</v>
      </c>
      <c r="MP180">
        <v>0</v>
      </c>
      <c r="MQ180">
        <v>1</v>
      </c>
      <c r="MR180">
        <v>1</v>
      </c>
      <c r="MS180">
        <v>0</v>
      </c>
      <c r="MT180">
        <v>0</v>
      </c>
      <c r="MU180" t="s">
        <v>318</v>
      </c>
      <c r="MV180">
        <v>0</v>
      </c>
      <c r="MW180">
        <v>0</v>
      </c>
      <c r="MX180">
        <v>0</v>
      </c>
      <c r="MY180">
        <v>0</v>
      </c>
      <c r="MZ180">
        <v>0</v>
      </c>
      <c r="NA180">
        <v>1</v>
      </c>
      <c r="NB180">
        <v>0</v>
      </c>
      <c r="NC180" t="s">
        <v>3390</v>
      </c>
      <c r="ND180">
        <v>0</v>
      </c>
      <c r="NE180">
        <v>0</v>
      </c>
      <c r="NF180">
        <v>0</v>
      </c>
      <c r="NG180">
        <v>0</v>
      </c>
      <c r="NH180">
        <v>1</v>
      </c>
      <c r="NI180">
        <v>1</v>
      </c>
      <c r="NJ180">
        <v>0</v>
      </c>
      <c r="NK180">
        <v>1</v>
      </c>
      <c r="NL180">
        <v>1</v>
      </c>
      <c r="NM180">
        <v>0</v>
      </c>
      <c r="NN180">
        <v>1</v>
      </c>
      <c r="NP180">
        <v>0</v>
      </c>
      <c r="NQ180" s="67"/>
      <c r="NR180" t="s">
        <v>310</v>
      </c>
      <c r="NS180" t="s">
        <v>920</v>
      </c>
      <c r="NT180">
        <v>1</v>
      </c>
      <c r="NU180">
        <v>0</v>
      </c>
      <c r="NV180">
        <v>0</v>
      </c>
      <c r="NW180">
        <v>0</v>
      </c>
      <c r="NX180">
        <v>0</v>
      </c>
      <c r="NY180" t="s">
        <v>327</v>
      </c>
      <c r="NZ180" t="s">
        <v>327</v>
      </c>
      <c r="OA180" t="s">
        <v>598</v>
      </c>
      <c r="OB180">
        <v>0</v>
      </c>
      <c r="OC180">
        <v>0</v>
      </c>
      <c r="OD180">
        <v>1</v>
      </c>
      <c r="OF180">
        <v>0</v>
      </c>
      <c r="OG180">
        <v>0</v>
      </c>
      <c r="OH180" s="67"/>
      <c r="OI180" t="s">
        <v>3387</v>
      </c>
      <c r="OJ180">
        <v>1</v>
      </c>
      <c r="OK180">
        <v>1</v>
      </c>
      <c r="OL180">
        <v>1</v>
      </c>
      <c r="OM180">
        <v>1</v>
      </c>
      <c r="ON180">
        <v>1</v>
      </c>
      <c r="OO180">
        <v>1</v>
      </c>
      <c r="OP180">
        <v>1</v>
      </c>
      <c r="OQ180">
        <v>0</v>
      </c>
      <c r="OS180">
        <v>0</v>
      </c>
      <c r="OT180">
        <v>0</v>
      </c>
      <c r="OU180" t="s">
        <v>4448</v>
      </c>
      <c r="OZ180">
        <v>1</v>
      </c>
      <c r="PM180" t="s">
        <v>4543</v>
      </c>
      <c r="PW180">
        <v>1</v>
      </c>
      <c r="PZ180">
        <v>1</v>
      </c>
    </row>
    <row r="181" spans="1:442" x14ac:dyDescent="0.25">
      <c r="A181" t="s">
        <v>1029</v>
      </c>
      <c r="C181" t="s">
        <v>441</v>
      </c>
      <c r="D181" s="69" t="s">
        <v>314</v>
      </c>
      <c r="E181" t="s">
        <v>327</v>
      </c>
      <c r="F181" t="s">
        <v>315</v>
      </c>
      <c r="G181" t="s">
        <v>316</v>
      </c>
      <c r="H181" t="s">
        <v>317</v>
      </c>
      <c r="I181" t="s">
        <v>4585</v>
      </c>
      <c r="J181">
        <v>0</v>
      </c>
      <c r="K181">
        <v>2</v>
      </c>
      <c r="L181" t="s">
        <v>318</v>
      </c>
      <c r="M181">
        <v>1</v>
      </c>
      <c r="N181">
        <v>0</v>
      </c>
      <c r="O181">
        <v>0</v>
      </c>
      <c r="P181">
        <v>0</v>
      </c>
      <c r="Q181" s="67"/>
      <c r="R181" t="s">
        <v>319</v>
      </c>
      <c r="S181">
        <v>0</v>
      </c>
      <c r="T181">
        <v>1</v>
      </c>
      <c r="U181">
        <v>0</v>
      </c>
      <c r="V181">
        <v>0</v>
      </c>
      <c r="AB181" s="67"/>
      <c r="AC181" t="s">
        <v>339</v>
      </c>
      <c r="AD181">
        <v>1</v>
      </c>
      <c r="AE181">
        <v>0</v>
      </c>
      <c r="AF181">
        <v>0</v>
      </c>
      <c r="AG181">
        <v>0</v>
      </c>
      <c r="AH181">
        <v>0</v>
      </c>
      <c r="AI181">
        <v>0</v>
      </c>
      <c r="AJ181" t="s">
        <v>383</v>
      </c>
      <c r="AK181" t="s">
        <v>327</v>
      </c>
      <c r="AL181" s="67"/>
      <c r="AV181" s="67"/>
      <c r="BT181" s="67"/>
      <c r="BU181" t="s">
        <v>384</v>
      </c>
      <c r="BV181">
        <v>1</v>
      </c>
      <c r="BW181">
        <v>0</v>
      </c>
      <c r="BX181">
        <v>0</v>
      </c>
      <c r="BY181">
        <v>0</v>
      </c>
      <c r="BZ181">
        <v>0</v>
      </c>
      <c r="CA181">
        <v>0</v>
      </c>
      <c r="CB181">
        <v>0</v>
      </c>
      <c r="CC181">
        <v>0</v>
      </c>
      <c r="CD181">
        <v>0</v>
      </c>
      <c r="CE181">
        <v>0</v>
      </c>
      <c r="CF181">
        <v>0</v>
      </c>
      <c r="CG181">
        <v>0</v>
      </c>
      <c r="CH181">
        <v>0</v>
      </c>
      <c r="CI181">
        <v>0</v>
      </c>
      <c r="CJ181">
        <v>0</v>
      </c>
      <c r="CK181" t="s">
        <v>320</v>
      </c>
      <c r="CL181">
        <v>0</v>
      </c>
      <c r="CM181">
        <v>0</v>
      </c>
      <c r="CN181">
        <v>0</v>
      </c>
      <c r="CO181">
        <v>1</v>
      </c>
      <c r="CP181">
        <v>0</v>
      </c>
      <c r="EI181" s="67"/>
      <c r="EJ181" t="s">
        <v>1161</v>
      </c>
      <c r="EK181" t="s">
        <v>385</v>
      </c>
      <c r="EP181" t="s">
        <v>4254</v>
      </c>
      <c r="ER181">
        <v>1</v>
      </c>
      <c r="FH181" s="67"/>
      <c r="FI181" t="s">
        <v>4213</v>
      </c>
      <c r="FJ181">
        <v>0</v>
      </c>
      <c r="FK181">
        <v>0</v>
      </c>
      <c r="FL181">
        <v>0</v>
      </c>
      <c r="FM181">
        <v>0</v>
      </c>
      <c r="FN181">
        <v>0</v>
      </c>
      <c r="FO181">
        <v>0</v>
      </c>
      <c r="FP181">
        <v>0</v>
      </c>
      <c r="FQ181">
        <v>1</v>
      </c>
      <c r="FR181">
        <v>0</v>
      </c>
      <c r="FS181" t="s">
        <v>2232</v>
      </c>
      <c r="FT181">
        <v>1</v>
      </c>
      <c r="FU181">
        <v>0</v>
      </c>
      <c r="FV181">
        <v>1</v>
      </c>
      <c r="FW181">
        <v>0</v>
      </c>
      <c r="FX181">
        <v>0</v>
      </c>
      <c r="FY181">
        <v>0</v>
      </c>
      <c r="FZ181">
        <v>0</v>
      </c>
      <c r="GA181">
        <v>0</v>
      </c>
      <c r="GB181">
        <v>0</v>
      </c>
      <c r="GC181">
        <v>0</v>
      </c>
      <c r="GD181">
        <v>0</v>
      </c>
      <c r="GE181">
        <v>0</v>
      </c>
      <c r="GF181">
        <v>0</v>
      </c>
      <c r="GG181">
        <v>0</v>
      </c>
      <c r="GH181">
        <v>0</v>
      </c>
      <c r="GI181" t="s">
        <v>411</v>
      </c>
      <c r="GJ181" t="s">
        <v>506</v>
      </c>
      <c r="GK181" t="s">
        <v>352</v>
      </c>
      <c r="GL181" s="67"/>
      <c r="HN181" s="67"/>
      <c r="IO181" s="67"/>
      <c r="IP181" t="s">
        <v>2271</v>
      </c>
      <c r="IQ181">
        <v>1</v>
      </c>
      <c r="IU181" t="s">
        <v>355</v>
      </c>
      <c r="JA181">
        <v>1</v>
      </c>
      <c r="JB181" t="s">
        <v>2271</v>
      </c>
      <c r="JC181">
        <v>1</v>
      </c>
      <c r="JI181" t="s">
        <v>2367</v>
      </c>
      <c r="JJ181">
        <v>0</v>
      </c>
      <c r="JK181">
        <v>0</v>
      </c>
      <c r="JL181">
        <v>1</v>
      </c>
      <c r="JM181">
        <v>1</v>
      </c>
      <c r="JN181">
        <v>0</v>
      </c>
      <c r="JO181">
        <v>0</v>
      </c>
      <c r="JP181">
        <v>0</v>
      </c>
      <c r="JQ181" t="s">
        <v>355</v>
      </c>
      <c r="JR181">
        <v>0</v>
      </c>
      <c r="JS181">
        <v>0</v>
      </c>
      <c r="JU181">
        <v>0</v>
      </c>
      <c r="JV181">
        <v>1</v>
      </c>
      <c r="JW181" t="s">
        <v>325</v>
      </c>
      <c r="JX181">
        <v>1</v>
      </c>
      <c r="JY181">
        <v>0</v>
      </c>
      <c r="JZ181">
        <v>0</v>
      </c>
      <c r="KA181">
        <v>0</v>
      </c>
      <c r="KB181" s="67"/>
      <c r="KC181" t="s">
        <v>326</v>
      </c>
      <c r="KD181">
        <v>0</v>
      </c>
      <c r="KE181">
        <v>0</v>
      </c>
      <c r="KF181">
        <v>0</v>
      </c>
      <c r="KG181">
        <v>1</v>
      </c>
      <c r="KH181">
        <v>0</v>
      </c>
      <c r="KI181">
        <v>0</v>
      </c>
      <c r="KJ181">
        <v>0</v>
      </c>
      <c r="KK181">
        <v>0</v>
      </c>
      <c r="KL181">
        <v>0</v>
      </c>
      <c r="KM181">
        <v>0</v>
      </c>
      <c r="KN181" t="s">
        <v>310</v>
      </c>
      <c r="KO181" t="s">
        <v>355</v>
      </c>
      <c r="KP181">
        <v>0</v>
      </c>
      <c r="KQ181">
        <v>0</v>
      </c>
      <c r="KR181">
        <v>0</v>
      </c>
      <c r="KS181">
        <v>0</v>
      </c>
      <c r="KT181">
        <v>0</v>
      </c>
      <c r="KW181">
        <v>0</v>
      </c>
      <c r="KX181">
        <v>1</v>
      </c>
      <c r="KY181" t="s">
        <v>310</v>
      </c>
      <c r="KZ181" t="s">
        <v>358</v>
      </c>
      <c r="LA181">
        <v>1</v>
      </c>
      <c r="LB181">
        <v>0</v>
      </c>
      <c r="LC181">
        <v>0</v>
      </c>
      <c r="LD181">
        <v>0</v>
      </c>
      <c r="LE181">
        <v>0</v>
      </c>
      <c r="LF181">
        <v>0</v>
      </c>
      <c r="LI181">
        <v>0</v>
      </c>
      <c r="LJ181">
        <v>0</v>
      </c>
      <c r="LK181" s="67"/>
      <c r="NC181" t="s">
        <v>489</v>
      </c>
      <c r="ND181">
        <v>0</v>
      </c>
      <c r="NE181">
        <v>0</v>
      </c>
      <c r="NF181">
        <v>0</v>
      </c>
      <c r="NG181">
        <v>0</v>
      </c>
      <c r="NH181">
        <v>0</v>
      </c>
      <c r="NI181">
        <v>1</v>
      </c>
      <c r="NJ181">
        <v>0</v>
      </c>
      <c r="NK181">
        <v>0</v>
      </c>
      <c r="NL181">
        <v>0</v>
      </c>
      <c r="NM181">
        <v>0</v>
      </c>
      <c r="NN181">
        <v>0</v>
      </c>
      <c r="NP181">
        <v>0</v>
      </c>
      <c r="NQ181" s="67"/>
      <c r="NR181" t="s">
        <v>327</v>
      </c>
      <c r="NY181" t="s">
        <v>310</v>
      </c>
      <c r="NZ181" t="s">
        <v>327</v>
      </c>
      <c r="OA181" t="s">
        <v>4562</v>
      </c>
      <c r="OB181">
        <v>0</v>
      </c>
      <c r="OC181">
        <v>0</v>
      </c>
      <c r="OD181">
        <v>0</v>
      </c>
      <c r="OE181">
        <v>1</v>
      </c>
      <c r="OF181">
        <v>0</v>
      </c>
      <c r="OG181">
        <v>0</v>
      </c>
      <c r="OH181" s="67"/>
      <c r="OI181" t="s">
        <v>1194</v>
      </c>
      <c r="OJ181">
        <v>1</v>
      </c>
      <c r="OK181">
        <v>1</v>
      </c>
      <c r="OL181">
        <v>1</v>
      </c>
      <c r="OM181">
        <v>1</v>
      </c>
      <c r="ON181">
        <v>1</v>
      </c>
      <c r="OO181">
        <v>1</v>
      </c>
      <c r="OP181">
        <v>1</v>
      </c>
      <c r="OQ181">
        <v>0</v>
      </c>
      <c r="OS181">
        <v>0</v>
      </c>
      <c r="OT181">
        <v>0</v>
      </c>
      <c r="OU181" t="s">
        <v>4424</v>
      </c>
      <c r="OX181">
        <v>1</v>
      </c>
      <c r="PM181" t="s">
        <v>4096</v>
      </c>
      <c r="PQ181">
        <v>1</v>
      </c>
    </row>
    <row r="182" spans="1:442" x14ac:dyDescent="0.25">
      <c r="A182" t="s">
        <v>1029</v>
      </c>
      <c r="C182" t="s">
        <v>441</v>
      </c>
      <c r="D182" s="69" t="s">
        <v>314</v>
      </c>
      <c r="E182" t="s">
        <v>327</v>
      </c>
      <c r="F182" t="s">
        <v>315</v>
      </c>
      <c r="G182" t="s">
        <v>316</v>
      </c>
      <c r="H182" t="s">
        <v>531</v>
      </c>
      <c r="I182" t="s">
        <v>4586</v>
      </c>
      <c r="J182">
        <v>0</v>
      </c>
      <c r="K182">
        <v>4</v>
      </c>
      <c r="L182" t="s">
        <v>318</v>
      </c>
      <c r="M182">
        <v>1</v>
      </c>
      <c r="N182">
        <v>0</v>
      </c>
      <c r="O182">
        <v>0</v>
      </c>
      <c r="P182">
        <v>0</v>
      </c>
      <c r="Q182" s="67"/>
      <c r="R182" t="s">
        <v>319</v>
      </c>
      <c r="S182">
        <v>0</v>
      </c>
      <c r="T182">
        <v>1</v>
      </c>
      <c r="U182">
        <v>0</v>
      </c>
      <c r="V182">
        <v>0</v>
      </c>
      <c r="AB182" s="67"/>
      <c r="AC182" t="s">
        <v>339</v>
      </c>
      <c r="AD182">
        <v>1</v>
      </c>
      <c r="AE182">
        <v>0</v>
      </c>
      <c r="AF182">
        <v>0</v>
      </c>
      <c r="AG182">
        <v>0</v>
      </c>
      <c r="AH182">
        <v>0</v>
      </c>
      <c r="AI182">
        <v>0</v>
      </c>
      <c r="AJ182" t="s">
        <v>383</v>
      </c>
      <c r="AK182" t="s">
        <v>327</v>
      </c>
      <c r="AL182" s="67"/>
      <c r="AV182" s="67"/>
      <c r="BT182" s="67"/>
      <c r="BU182" t="s">
        <v>384</v>
      </c>
      <c r="BV182">
        <v>1</v>
      </c>
      <c r="BW182">
        <v>0</v>
      </c>
      <c r="BX182">
        <v>0</v>
      </c>
      <c r="BY182">
        <v>0</v>
      </c>
      <c r="BZ182">
        <v>0</v>
      </c>
      <c r="CA182">
        <v>0</v>
      </c>
      <c r="CB182">
        <v>0</v>
      </c>
      <c r="CC182">
        <v>0</v>
      </c>
      <c r="CD182">
        <v>0</v>
      </c>
      <c r="CE182">
        <v>0</v>
      </c>
      <c r="CF182">
        <v>0</v>
      </c>
      <c r="CG182">
        <v>0</v>
      </c>
      <c r="CH182">
        <v>0</v>
      </c>
      <c r="CI182">
        <v>0</v>
      </c>
      <c r="CJ182">
        <v>0</v>
      </c>
      <c r="CK182" t="s">
        <v>320</v>
      </c>
      <c r="CL182">
        <v>0</v>
      </c>
      <c r="CM182">
        <v>0</v>
      </c>
      <c r="CN182">
        <v>0</v>
      </c>
      <c r="CO182">
        <v>1</v>
      </c>
      <c r="CP182">
        <v>0</v>
      </c>
      <c r="EI182" s="67"/>
      <c r="EJ182" t="s">
        <v>1161</v>
      </c>
      <c r="EK182" t="s">
        <v>385</v>
      </c>
      <c r="EP182" t="s">
        <v>4200</v>
      </c>
      <c r="ET182">
        <v>1</v>
      </c>
      <c r="FH182" s="67"/>
      <c r="FI182" t="s">
        <v>4213</v>
      </c>
      <c r="FJ182">
        <v>0</v>
      </c>
      <c r="FK182">
        <v>0</v>
      </c>
      <c r="FL182">
        <v>0</v>
      </c>
      <c r="FM182">
        <v>0</v>
      </c>
      <c r="FN182">
        <v>0</v>
      </c>
      <c r="FO182">
        <v>0</v>
      </c>
      <c r="FP182">
        <v>0</v>
      </c>
      <c r="FQ182">
        <v>1</v>
      </c>
      <c r="FR182">
        <v>0</v>
      </c>
      <c r="FS182" t="s">
        <v>3408</v>
      </c>
      <c r="FT182">
        <v>1</v>
      </c>
      <c r="FU182">
        <v>0</v>
      </c>
      <c r="FV182">
        <v>1</v>
      </c>
      <c r="FW182">
        <v>0</v>
      </c>
      <c r="FX182">
        <v>0</v>
      </c>
      <c r="FY182">
        <v>0</v>
      </c>
      <c r="FZ182">
        <v>0</v>
      </c>
      <c r="GA182">
        <v>0</v>
      </c>
      <c r="GB182">
        <v>0</v>
      </c>
      <c r="GC182">
        <v>0</v>
      </c>
      <c r="GD182">
        <v>0</v>
      </c>
      <c r="GE182">
        <v>0</v>
      </c>
      <c r="GF182">
        <v>0</v>
      </c>
      <c r="GG182">
        <v>1</v>
      </c>
      <c r="GH182">
        <v>0</v>
      </c>
      <c r="GI182" t="s">
        <v>389</v>
      </c>
      <c r="GJ182" t="s">
        <v>506</v>
      </c>
      <c r="GK182" t="s">
        <v>352</v>
      </c>
      <c r="GL182" s="67"/>
      <c r="HN182" s="67"/>
      <c r="IO182" s="67"/>
      <c r="IP182" t="s">
        <v>2271</v>
      </c>
      <c r="IQ182">
        <v>1</v>
      </c>
      <c r="IU182" t="s">
        <v>355</v>
      </c>
      <c r="JA182">
        <v>1</v>
      </c>
      <c r="JB182" t="s">
        <v>355</v>
      </c>
      <c r="JH182">
        <v>1</v>
      </c>
      <c r="JI182" t="s">
        <v>1061</v>
      </c>
      <c r="JJ182">
        <v>1</v>
      </c>
      <c r="JK182">
        <v>1</v>
      </c>
      <c r="JL182">
        <v>1</v>
      </c>
      <c r="JM182">
        <v>1</v>
      </c>
      <c r="JN182">
        <v>0</v>
      </c>
      <c r="JO182">
        <v>0</v>
      </c>
      <c r="JP182">
        <v>0</v>
      </c>
      <c r="JQ182" t="s">
        <v>355</v>
      </c>
      <c r="JR182">
        <v>0</v>
      </c>
      <c r="JS182">
        <v>0</v>
      </c>
      <c r="JU182">
        <v>0</v>
      </c>
      <c r="JV182">
        <v>1</v>
      </c>
      <c r="JW182" t="s">
        <v>325</v>
      </c>
      <c r="JX182">
        <v>1</v>
      </c>
      <c r="JY182">
        <v>0</v>
      </c>
      <c r="JZ182">
        <v>0</v>
      </c>
      <c r="KA182">
        <v>0</v>
      </c>
      <c r="KB182" s="67"/>
      <c r="KC182" t="s">
        <v>1233</v>
      </c>
      <c r="KD182">
        <v>0</v>
      </c>
      <c r="KE182">
        <v>0</v>
      </c>
      <c r="KF182">
        <v>0</v>
      </c>
      <c r="KG182">
        <v>1</v>
      </c>
      <c r="KH182">
        <v>1</v>
      </c>
      <c r="KI182">
        <v>0</v>
      </c>
      <c r="KJ182">
        <v>0</v>
      </c>
      <c r="KK182">
        <v>0</v>
      </c>
      <c r="KL182">
        <v>0</v>
      </c>
      <c r="KM182">
        <v>0</v>
      </c>
      <c r="KN182" t="s">
        <v>327</v>
      </c>
      <c r="KY182" t="s">
        <v>327</v>
      </c>
      <c r="LK182" s="67"/>
      <c r="NC182" t="s">
        <v>3412</v>
      </c>
      <c r="ND182">
        <v>0</v>
      </c>
      <c r="NE182">
        <v>0</v>
      </c>
      <c r="NF182">
        <v>0</v>
      </c>
      <c r="NG182">
        <v>0</v>
      </c>
      <c r="NH182">
        <v>0</v>
      </c>
      <c r="NI182">
        <v>1</v>
      </c>
      <c r="NJ182">
        <v>0</v>
      </c>
      <c r="NK182">
        <v>1</v>
      </c>
      <c r="NL182">
        <v>0</v>
      </c>
      <c r="NM182">
        <v>0</v>
      </c>
      <c r="NN182">
        <v>0</v>
      </c>
      <c r="NP182">
        <v>0</v>
      </c>
      <c r="NQ182" s="67"/>
      <c r="NR182" t="s">
        <v>327</v>
      </c>
      <c r="NY182" t="s">
        <v>310</v>
      </c>
      <c r="NZ182" t="s">
        <v>327</v>
      </c>
      <c r="OA182" t="s">
        <v>4562</v>
      </c>
      <c r="OB182">
        <v>0</v>
      </c>
      <c r="OC182">
        <v>0</v>
      </c>
      <c r="OD182">
        <v>0</v>
      </c>
      <c r="OE182">
        <v>1</v>
      </c>
      <c r="OF182">
        <v>0</v>
      </c>
      <c r="OG182">
        <v>0</v>
      </c>
      <c r="OH182" s="67"/>
      <c r="OI182" t="s">
        <v>3410</v>
      </c>
      <c r="OJ182">
        <v>1</v>
      </c>
      <c r="OK182">
        <v>1</v>
      </c>
      <c r="OL182">
        <v>1</v>
      </c>
      <c r="OM182">
        <v>1</v>
      </c>
      <c r="ON182">
        <v>0</v>
      </c>
      <c r="OO182">
        <v>0</v>
      </c>
      <c r="OP182">
        <v>0</v>
      </c>
      <c r="OQ182">
        <v>0</v>
      </c>
      <c r="OS182">
        <v>0</v>
      </c>
      <c r="OT182">
        <v>0</v>
      </c>
      <c r="OU182" t="s">
        <v>4424</v>
      </c>
      <c r="OX182">
        <v>1</v>
      </c>
      <c r="PM182" t="s">
        <v>4096</v>
      </c>
      <c r="PQ182">
        <v>1</v>
      </c>
    </row>
    <row r="183" spans="1:442" x14ac:dyDescent="0.25">
      <c r="A183" t="s">
        <v>1029</v>
      </c>
      <c r="C183" t="s">
        <v>441</v>
      </c>
      <c r="D183" s="69" t="s">
        <v>314</v>
      </c>
      <c r="E183" t="s">
        <v>310</v>
      </c>
      <c r="F183" t="s">
        <v>382</v>
      </c>
      <c r="G183" t="s">
        <v>316</v>
      </c>
      <c r="H183" t="s">
        <v>317</v>
      </c>
      <c r="I183" t="s">
        <v>4585</v>
      </c>
      <c r="J183">
        <v>0</v>
      </c>
      <c r="K183">
        <v>3</v>
      </c>
      <c r="L183" t="s">
        <v>318</v>
      </c>
      <c r="M183">
        <v>1</v>
      </c>
      <c r="N183">
        <v>0</v>
      </c>
      <c r="O183">
        <v>0</v>
      </c>
      <c r="P183">
        <v>0</v>
      </c>
      <c r="Q183" s="67"/>
      <c r="R183" t="s">
        <v>582</v>
      </c>
      <c r="S183">
        <v>0</v>
      </c>
      <c r="T183">
        <v>0</v>
      </c>
      <c r="U183">
        <v>1</v>
      </c>
      <c r="V183">
        <v>0</v>
      </c>
      <c r="AB183" s="67"/>
      <c r="AL183" s="67"/>
      <c r="AM183" t="s">
        <v>339</v>
      </c>
      <c r="AN183">
        <v>1</v>
      </c>
      <c r="AO183">
        <v>0</v>
      </c>
      <c r="AP183">
        <v>0</v>
      </c>
      <c r="AQ183">
        <v>0</v>
      </c>
      <c r="AR183">
        <v>0</v>
      </c>
      <c r="AS183">
        <v>0</v>
      </c>
      <c r="AT183" t="s">
        <v>421</v>
      </c>
      <c r="AU183" t="s">
        <v>327</v>
      </c>
      <c r="AV183" s="67"/>
      <c r="BT183" s="67"/>
      <c r="CQ183" t="s">
        <v>3416</v>
      </c>
      <c r="CR183">
        <v>1</v>
      </c>
      <c r="CS183">
        <v>0</v>
      </c>
      <c r="CT183">
        <v>0</v>
      </c>
      <c r="CU183">
        <v>0</v>
      </c>
      <c r="CV183">
        <v>0</v>
      </c>
      <c r="CW183">
        <v>0</v>
      </c>
      <c r="CX183">
        <v>0</v>
      </c>
      <c r="CY183">
        <v>0</v>
      </c>
      <c r="CZ183">
        <v>0</v>
      </c>
      <c r="DA183">
        <v>1</v>
      </c>
      <c r="DB183">
        <v>0</v>
      </c>
      <c r="DC183">
        <v>0</v>
      </c>
      <c r="DD183">
        <v>0</v>
      </c>
      <c r="DE183">
        <v>0</v>
      </c>
      <c r="DF183">
        <v>0</v>
      </c>
      <c r="DG183" t="s">
        <v>318</v>
      </c>
      <c r="DH183">
        <v>1</v>
      </c>
      <c r="DI183">
        <v>0</v>
      </c>
      <c r="DJ183">
        <v>0</v>
      </c>
      <c r="DK183">
        <v>0</v>
      </c>
      <c r="DL183">
        <v>0</v>
      </c>
      <c r="EI183" s="67"/>
      <c r="EL183" t="s">
        <v>1161</v>
      </c>
      <c r="EM183" t="s">
        <v>385</v>
      </c>
      <c r="EP183" t="s">
        <v>4262</v>
      </c>
      <c r="ER183">
        <v>1</v>
      </c>
      <c r="ES183">
        <v>1</v>
      </c>
      <c r="FH183" s="67"/>
      <c r="GL183" s="67"/>
      <c r="GM183" t="s">
        <v>448</v>
      </c>
      <c r="GN183">
        <v>0</v>
      </c>
      <c r="GO183">
        <v>1</v>
      </c>
      <c r="GP183">
        <v>0</v>
      </c>
      <c r="GQ183">
        <v>0</v>
      </c>
      <c r="GR183">
        <v>0</v>
      </c>
      <c r="GS183">
        <v>0</v>
      </c>
      <c r="GT183">
        <v>0</v>
      </c>
      <c r="GU183">
        <v>0</v>
      </c>
      <c r="GV183" t="s">
        <v>3419</v>
      </c>
      <c r="GW183">
        <v>1</v>
      </c>
      <c r="GX183">
        <v>0</v>
      </c>
      <c r="GY183">
        <v>1</v>
      </c>
      <c r="GZ183">
        <v>1</v>
      </c>
      <c r="HA183">
        <v>0</v>
      </c>
      <c r="HB183">
        <v>1</v>
      </c>
      <c r="HC183">
        <v>0</v>
      </c>
      <c r="HD183">
        <v>0</v>
      </c>
      <c r="HE183">
        <v>0</v>
      </c>
      <c r="HF183">
        <v>1</v>
      </c>
      <c r="HG183">
        <v>1</v>
      </c>
      <c r="HH183">
        <v>1</v>
      </c>
      <c r="HJ183">
        <v>0</v>
      </c>
      <c r="HK183" t="s">
        <v>411</v>
      </c>
      <c r="HL183" t="s">
        <v>351</v>
      </c>
      <c r="HM183" t="s">
        <v>408</v>
      </c>
      <c r="HN183" s="67"/>
      <c r="IO183" s="67"/>
      <c r="IP183" t="s">
        <v>355</v>
      </c>
      <c r="IT183">
        <v>1</v>
      </c>
      <c r="IU183" t="s">
        <v>4355</v>
      </c>
      <c r="IW183">
        <v>1</v>
      </c>
      <c r="IX183">
        <v>1</v>
      </c>
      <c r="JB183" t="s">
        <v>355</v>
      </c>
      <c r="JH183">
        <v>1</v>
      </c>
      <c r="JI183" t="s">
        <v>1061</v>
      </c>
      <c r="JJ183">
        <v>1</v>
      </c>
      <c r="JK183">
        <v>1</v>
      </c>
      <c r="JL183">
        <v>1</v>
      </c>
      <c r="JM183">
        <v>1</v>
      </c>
      <c r="JN183">
        <v>0</v>
      </c>
      <c r="JO183">
        <v>0</v>
      </c>
      <c r="JP183">
        <v>0</v>
      </c>
      <c r="JQ183" t="s">
        <v>324</v>
      </c>
      <c r="JR183">
        <v>0</v>
      </c>
      <c r="JS183">
        <v>1</v>
      </c>
      <c r="JU183">
        <v>0</v>
      </c>
      <c r="JV183">
        <v>0</v>
      </c>
      <c r="JW183" t="s">
        <v>325</v>
      </c>
      <c r="JX183">
        <v>1</v>
      </c>
      <c r="JY183">
        <v>0</v>
      </c>
      <c r="JZ183">
        <v>0</v>
      </c>
      <c r="KA183">
        <v>0</v>
      </c>
      <c r="KB183" s="67"/>
      <c r="KC183" t="s">
        <v>1166</v>
      </c>
      <c r="KD183">
        <v>0</v>
      </c>
      <c r="KE183">
        <v>0</v>
      </c>
      <c r="KF183">
        <v>1</v>
      </c>
      <c r="KG183">
        <v>1</v>
      </c>
      <c r="KH183">
        <v>1</v>
      </c>
      <c r="KI183">
        <v>0</v>
      </c>
      <c r="KJ183">
        <v>0</v>
      </c>
      <c r="KK183">
        <v>0</v>
      </c>
      <c r="KL183">
        <v>0</v>
      </c>
      <c r="KM183">
        <v>0</v>
      </c>
      <c r="KN183" t="s">
        <v>310</v>
      </c>
      <c r="KO183" t="s">
        <v>355</v>
      </c>
      <c r="KP183">
        <v>0</v>
      </c>
      <c r="KQ183">
        <v>0</v>
      </c>
      <c r="KR183">
        <v>0</v>
      </c>
      <c r="KS183">
        <v>0</v>
      </c>
      <c r="KT183">
        <v>0</v>
      </c>
      <c r="KW183">
        <v>0</v>
      </c>
      <c r="KX183">
        <v>1</v>
      </c>
      <c r="KY183" t="s">
        <v>310</v>
      </c>
      <c r="KZ183" t="s">
        <v>358</v>
      </c>
      <c r="LA183">
        <v>1</v>
      </c>
      <c r="LB183">
        <v>0</v>
      </c>
      <c r="LC183">
        <v>0</v>
      </c>
      <c r="LD183">
        <v>0</v>
      </c>
      <c r="LE183">
        <v>0</v>
      </c>
      <c r="LF183">
        <v>0</v>
      </c>
      <c r="LI183">
        <v>0</v>
      </c>
      <c r="LJ183">
        <v>0</v>
      </c>
      <c r="LK183" s="67"/>
      <c r="NC183" t="s">
        <v>355</v>
      </c>
      <c r="ND183">
        <v>0</v>
      </c>
      <c r="NE183">
        <v>0</v>
      </c>
      <c r="NF183">
        <v>0</v>
      </c>
      <c r="NG183">
        <v>0</v>
      </c>
      <c r="NH183">
        <v>0</v>
      </c>
      <c r="NI183">
        <v>0</v>
      </c>
      <c r="NJ183">
        <v>0</v>
      </c>
      <c r="NK183">
        <v>0</v>
      </c>
      <c r="NL183">
        <v>0</v>
      </c>
      <c r="NM183">
        <v>0</v>
      </c>
      <c r="NN183">
        <v>0</v>
      </c>
      <c r="NP183">
        <v>0</v>
      </c>
      <c r="NQ183" s="67"/>
      <c r="NR183" t="s">
        <v>327</v>
      </c>
      <c r="NY183" t="s">
        <v>310</v>
      </c>
      <c r="NZ183" t="s">
        <v>327</v>
      </c>
      <c r="OA183" t="s">
        <v>4562</v>
      </c>
      <c r="OB183">
        <v>0</v>
      </c>
      <c r="OC183">
        <v>0</v>
      </c>
      <c r="OD183">
        <v>0</v>
      </c>
      <c r="OE183">
        <v>1</v>
      </c>
      <c r="OF183">
        <v>0</v>
      </c>
      <c r="OG183">
        <v>0</v>
      </c>
      <c r="OH183" s="67"/>
      <c r="OI183" t="s">
        <v>1194</v>
      </c>
      <c r="OJ183">
        <v>1</v>
      </c>
      <c r="OK183">
        <v>1</v>
      </c>
      <c r="OL183">
        <v>1</v>
      </c>
      <c r="OM183">
        <v>1</v>
      </c>
      <c r="ON183">
        <v>1</v>
      </c>
      <c r="OO183">
        <v>1</v>
      </c>
      <c r="OP183">
        <v>1</v>
      </c>
      <c r="OQ183">
        <v>0</v>
      </c>
      <c r="OS183">
        <v>0</v>
      </c>
      <c r="OT183">
        <v>0</v>
      </c>
      <c r="OU183" t="s">
        <v>4464</v>
      </c>
      <c r="OW183">
        <v>1</v>
      </c>
      <c r="PM183" t="s">
        <v>4096</v>
      </c>
      <c r="PQ183">
        <v>1</v>
      </c>
    </row>
    <row r="184" spans="1:442" x14ac:dyDescent="0.25">
      <c r="A184" t="s">
        <v>1029</v>
      </c>
      <c r="C184" t="s">
        <v>441</v>
      </c>
      <c r="D184" s="69" t="s">
        <v>314</v>
      </c>
      <c r="E184" t="s">
        <v>310</v>
      </c>
      <c r="F184" t="s">
        <v>517</v>
      </c>
      <c r="G184" t="s">
        <v>316</v>
      </c>
      <c r="H184" t="s">
        <v>317</v>
      </c>
      <c r="I184" t="s">
        <v>4585</v>
      </c>
      <c r="J184">
        <v>0</v>
      </c>
      <c r="K184">
        <v>3</v>
      </c>
      <c r="L184" t="s">
        <v>318</v>
      </c>
      <c r="M184">
        <v>1</v>
      </c>
      <c r="N184">
        <v>0</v>
      </c>
      <c r="O184">
        <v>0</v>
      </c>
      <c r="P184">
        <v>0</v>
      </c>
      <c r="Q184" s="67"/>
      <c r="R184" t="s">
        <v>582</v>
      </c>
      <c r="S184">
        <v>0</v>
      </c>
      <c r="T184">
        <v>0</v>
      </c>
      <c r="U184">
        <v>1</v>
      </c>
      <c r="V184">
        <v>0</v>
      </c>
      <c r="AB184" s="67"/>
      <c r="AL184" s="67"/>
      <c r="AM184" t="s">
        <v>339</v>
      </c>
      <c r="AN184">
        <v>1</v>
      </c>
      <c r="AO184">
        <v>0</v>
      </c>
      <c r="AP184">
        <v>0</v>
      </c>
      <c r="AQ184">
        <v>0</v>
      </c>
      <c r="AR184">
        <v>0</v>
      </c>
      <c r="AS184">
        <v>0</v>
      </c>
      <c r="AT184" t="s">
        <v>421</v>
      </c>
      <c r="AU184" t="s">
        <v>327</v>
      </c>
      <c r="AV184" s="67"/>
      <c r="BT184" s="67"/>
      <c r="CQ184" t="s">
        <v>3416</v>
      </c>
      <c r="CR184">
        <v>1</v>
      </c>
      <c r="CS184">
        <v>0</v>
      </c>
      <c r="CT184">
        <v>0</v>
      </c>
      <c r="CU184">
        <v>0</v>
      </c>
      <c r="CV184">
        <v>0</v>
      </c>
      <c r="CW184">
        <v>0</v>
      </c>
      <c r="CX184">
        <v>0</v>
      </c>
      <c r="CY184">
        <v>0</v>
      </c>
      <c r="CZ184">
        <v>0</v>
      </c>
      <c r="DA184">
        <v>1</v>
      </c>
      <c r="DB184">
        <v>0</v>
      </c>
      <c r="DC184">
        <v>0</v>
      </c>
      <c r="DD184">
        <v>0</v>
      </c>
      <c r="DE184">
        <v>0</v>
      </c>
      <c r="DF184">
        <v>0</v>
      </c>
      <c r="DG184" t="s">
        <v>355</v>
      </c>
      <c r="DH184">
        <v>0</v>
      </c>
      <c r="DI184">
        <v>0</v>
      </c>
      <c r="DJ184">
        <v>0</v>
      </c>
      <c r="DK184">
        <v>0</v>
      </c>
      <c r="DL184">
        <v>1</v>
      </c>
      <c r="EI184" s="67"/>
      <c r="EL184" t="s">
        <v>3424</v>
      </c>
      <c r="EM184" t="s">
        <v>385</v>
      </c>
      <c r="EP184" t="s">
        <v>355</v>
      </c>
      <c r="FG184">
        <v>1</v>
      </c>
      <c r="FH184" s="67"/>
      <c r="GL184" s="67"/>
      <c r="GM184" t="s">
        <v>448</v>
      </c>
      <c r="GN184">
        <v>0</v>
      </c>
      <c r="GO184">
        <v>1</v>
      </c>
      <c r="GP184">
        <v>0</v>
      </c>
      <c r="GQ184">
        <v>0</v>
      </c>
      <c r="GR184">
        <v>0</v>
      </c>
      <c r="GS184">
        <v>0</v>
      </c>
      <c r="GT184">
        <v>0</v>
      </c>
      <c r="GU184">
        <v>0</v>
      </c>
      <c r="GV184" t="s">
        <v>3426</v>
      </c>
      <c r="GW184">
        <v>1</v>
      </c>
      <c r="GX184">
        <v>0</v>
      </c>
      <c r="GY184">
        <v>1</v>
      </c>
      <c r="GZ184">
        <v>1</v>
      </c>
      <c r="HA184">
        <v>0</v>
      </c>
      <c r="HB184">
        <v>1</v>
      </c>
      <c r="HC184">
        <v>0</v>
      </c>
      <c r="HD184">
        <v>0</v>
      </c>
      <c r="HE184">
        <v>0</v>
      </c>
      <c r="HF184">
        <v>0</v>
      </c>
      <c r="HG184">
        <v>0</v>
      </c>
      <c r="HH184">
        <v>1</v>
      </c>
      <c r="HJ184">
        <v>0</v>
      </c>
      <c r="HK184" t="s">
        <v>411</v>
      </c>
      <c r="HL184" t="s">
        <v>351</v>
      </c>
      <c r="HM184" t="s">
        <v>408</v>
      </c>
      <c r="HN184" s="67"/>
      <c r="IO184" s="67"/>
      <c r="IP184" t="s">
        <v>355</v>
      </c>
      <c r="IT184">
        <v>1</v>
      </c>
      <c r="IU184" t="s">
        <v>4352</v>
      </c>
      <c r="IX184">
        <v>1</v>
      </c>
      <c r="JB184" t="s">
        <v>355</v>
      </c>
      <c r="JH184">
        <v>1</v>
      </c>
      <c r="JI184" t="s">
        <v>355</v>
      </c>
      <c r="JJ184">
        <v>0</v>
      </c>
      <c r="JK184">
        <v>0</v>
      </c>
      <c r="JL184">
        <v>0</v>
      </c>
      <c r="JM184">
        <v>0</v>
      </c>
      <c r="JN184">
        <v>0</v>
      </c>
      <c r="JO184">
        <v>0</v>
      </c>
      <c r="JP184">
        <v>1</v>
      </c>
      <c r="JQ184" t="s">
        <v>324</v>
      </c>
      <c r="JR184">
        <v>0</v>
      </c>
      <c r="JS184">
        <v>1</v>
      </c>
      <c r="JU184">
        <v>0</v>
      </c>
      <c r="JV184">
        <v>0</v>
      </c>
      <c r="JW184" t="s">
        <v>325</v>
      </c>
      <c r="JX184">
        <v>1</v>
      </c>
      <c r="JY184">
        <v>0</v>
      </c>
      <c r="JZ184">
        <v>0</v>
      </c>
      <c r="KA184">
        <v>0</v>
      </c>
      <c r="KB184" s="67"/>
      <c r="KC184" t="s">
        <v>1166</v>
      </c>
      <c r="KD184">
        <v>0</v>
      </c>
      <c r="KE184">
        <v>0</v>
      </c>
      <c r="KF184">
        <v>1</v>
      </c>
      <c r="KG184">
        <v>1</v>
      </c>
      <c r="KH184">
        <v>1</v>
      </c>
      <c r="KI184">
        <v>0</v>
      </c>
      <c r="KJ184">
        <v>0</v>
      </c>
      <c r="KK184">
        <v>0</v>
      </c>
      <c r="KL184">
        <v>0</v>
      </c>
      <c r="KM184">
        <v>0</v>
      </c>
      <c r="KN184" t="s">
        <v>310</v>
      </c>
      <c r="KO184" t="s">
        <v>736</v>
      </c>
      <c r="KP184">
        <v>0</v>
      </c>
      <c r="KQ184">
        <v>0</v>
      </c>
      <c r="KR184">
        <v>0</v>
      </c>
      <c r="KS184">
        <v>0</v>
      </c>
      <c r="KT184">
        <v>1</v>
      </c>
      <c r="KW184">
        <v>0</v>
      </c>
      <c r="KX184">
        <v>0</v>
      </c>
      <c r="KY184" t="s">
        <v>310</v>
      </c>
      <c r="KZ184" t="s">
        <v>358</v>
      </c>
      <c r="LA184">
        <v>1</v>
      </c>
      <c r="LB184">
        <v>0</v>
      </c>
      <c r="LC184">
        <v>0</v>
      </c>
      <c r="LD184">
        <v>0</v>
      </c>
      <c r="LE184">
        <v>0</v>
      </c>
      <c r="LF184">
        <v>0</v>
      </c>
      <c r="LI184">
        <v>0</v>
      </c>
      <c r="LJ184">
        <v>0</v>
      </c>
      <c r="LK184" s="67"/>
      <c r="NC184" t="s">
        <v>318</v>
      </c>
      <c r="ND184">
        <v>1</v>
      </c>
      <c r="NE184">
        <v>0</v>
      </c>
      <c r="NF184">
        <v>0</v>
      </c>
      <c r="NG184">
        <v>0</v>
      </c>
      <c r="NH184">
        <v>0</v>
      </c>
      <c r="NI184">
        <v>0</v>
      </c>
      <c r="NJ184">
        <v>0</v>
      </c>
      <c r="NK184">
        <v>0</v>
      </c>
      <c r="NL184">
        <v>0</v>
      </c>
      <c r="NM184">
        <v>0</v>
      </c>
      <c r="NN184">
        <v>0</v>
      </c>
      <c r="NP184">
        <v>0</v>
      </c>
      <c r="NQ184" s="67"/>
      <c r="NR184" t="s">
        <v>327</v>
      </c>
      <c r="NY184" t="s">
        <v>327</v>
      </c>
      <c r="NZ184" t="s">
        <v>327</v>
      </c>
      <c r="OB184">
        <v>0</v>
      </c>
      <c r="OC184">
        <v>0</v>
      </c>
      <c r="OD184">
        <v>0</v>
      </c>
      <c r="OF184">
        <v>0</v>
      </c>
      <c r="OG184">
        <v>0</v>
      </c>
      <c r="OH184" s="67"/>
      <c r="OI184" t="s">
        <v>1194</v>
      </c>
      <c r="OJ184">
        <v>1</v>
      </c>
      <c r="OK184">
        <v>1</v>
      </c>
      <c r="OL184">
        <v>1</v>
      </c>
      <c r="OM184">
        <v>1</v>
      </c>
      <c r="ON184">
        <v>1</v>
      </c>
      <c r="OO184">
        <v>1</v>
      </c>
      <c r="OP184">
        <v>1</v>
      </c>
      <c r="OQ184">
        <v>0</v>
      </c>
      <c r="OS184">
        <v>0</v>
      </c>
      <c r="OT184">
        <v>0</v>
      </c>
      <c r="OU184" t="s">
        <v>4480</v>
      </c>
      <c r="OZ184">
        <v>1</v>
      </c>
      <c r="PI184">
        <v>1</v>
      </c>
      <c r="PM184" t="s">
        <v>4096</v>
      </c>
      <c r="PQ184">
        <v>1</v>
      </c>
    </row>
    <row r="185" spans="1:442" x14ac:dyDescent="0.25">
      <c r="A185" t="s">
        <v>1029</v>
      </c>
      <c r="C185" t="s">
        <v>441</v>
      </c>
      <c r="D185" s="69" t="s">
        <v>314</v>
      </c>
      <c r="E185" t="s">
        <v>327</v>
      </c>
      <c r="F185" t="s">
        <v>517</v>
      </c>
      <c r="G185" t="s">
        <v>401</v>
      </c>
      <c r="H185" t="s">
        <v>531</v>
      </c>
      <c r="I185" t="s">
        <v>4586</v>
      </c>
      <c r="J185">
        <v>0</v>
      </c>
      <c r="K185">
        <v>5</v>
      </c>
      <c r="L185" t="s">
        <v>318</v>
      </c>
      <c r="M185">
        <v>1</v>
      </c>
      <c r="N185">
        <v>0</v>
      </c>
      <c r="O185">
        <v>0</v>
      </c>
      <c r="P185">
        <v>0</v>
      </c>
      <c r="Q185" s="67"/>
      <c r="R185" t="s">
        <v>582</v>
      </c>
      <c r="S185">
        <v>0</v>
      </c>
      <c r="T185">
        <v>0</v>
      </c>
      <c r="U185">
        <v>1</v>
      </c>
      <c r="V185">
        <v>0</v>
      </c>
      <c r="AB185" s="67"/>
      <c r="AL185" s="67"/>
      <c r="AM185" t="s">
        <v>339</v>
      </c>
      <c r="AN185">
        <v>1</v>
      </c>
      <c r="AO185">
        <v>0</v>
      </c>
      <c r="AP185">
        <v>0</v>
      </c>
      <c r="AQ185">
        <v>0</v>
      </c>
      <c r="AR185">
        <v>0</v>
      </c>
      <c r="AS185">
        <v>0</v>
      </c>
      <c r="AT185" t="s">
        <v>421</v>
      </c>
      <c r="AU185" t="s">
        <v>327</v>
      </c>
      <c r="AV185" s="67"/>
      <c r="BT185" s="67"/>
      <c r="CQ185" t="s">
        <v>3183</v>
      </c>
      <c r="CR185">
        <v>1</v>
      </c>
      <c r="CS185">
        <v>0</v>
      </c>
      <c r="CT185">
        <v>0</v>
      </c>
      <c r="CU185">
        <v>0</v>
      </c>
      <c r="CV185">
        <v>0</v>
      </c>
      <c r="CW185">
        <v>0</v>
      </c>
      <c r="CX185">
        <v>0</v>
      </c>
      <c r="CY185">
        <v>0</v>
      </c>
      <c r="CZ185">
        <v>0</v>
      </c>
      <c r="DA185">
        <v>0</v>
      </c>
      <c r="DB185">
        <v>0</v>
      </c>
      <c r="DC185">
        <v>0</v>
      </c>
      <c r="DD185">
        <v>1</v>
      </c>
      <c r="DE185">
        <v>0</v>
      </c>
      <c r="DF185">
        <v>0</v>
      </c>
      <c r="DG185" t="s">
        <v>499</v>
      </c>
      <c r="DH185">
        <v>0</v>
      </c>
      <c r="DI185">
        <v>0</v>
      </c>
      <c r="DJ185">
        <v>1</v>
      </c>
      <c r="DK185">
        <v>0</v>
      </c>
      <c r="DL185">
        <v>0</v>
      </c>
      <c r="EI185" s="67"/>
      <c r="EL185" t="s">
        <v>1161</v>
      </c>
      <c r="EM185" t="s">
        <v>385</v>
      </c>
      <c r="EP185" t="s">
        <v>4304</v>
      </c>
      <c r="FB185">
        <v>1</v>
      </c>
      <c r="FH185" s="67"/>
      <c r="GL185" s="67"/>
      <c r="GM185" t="s">
        <v>448</v>
      </c>
      <c r="GN185">
        <v>0</v>
      </c>
      <c r="GO185">
        <v>1</v>
      </c>
      <c r="GP185">
        <v>0</v>
      </c>
      <c r="GQ185">
        <v>0</v>
      </c>
      <c r="GR185">
        <v>0</v>
      </c>
      <c r="GS185">
        <v>0</v>
      </c>
      <c r="GT185">
        <v>0</v>
      </c>
      <c r="GU185">
        <v>0</v>
      </c>
      <c r="GV185" t="s">
        <v>3436</v>
      </c>
      <c r="GW185">
        <v>1</v>
      </c>
      <c r="GX185">
        <v>0</v>
      </c>
      <c r="GY185">
        <v>1</v>
      </c>
      <c r="GZ185">
        <v>1</v>
      </c>
      <c r="HA185">
        <v>0</v>
      </c>
      <c r="HB185">
        <v>1</v>
      </c>
      <c r="HC185">
        <v>0</v>
      </c>
      <c r="HD185">
        <v>0</v>
      </c>
      <c r="HE185">
        <v>0</v>
      </c>
      <c r="HF185">
        <v>0</v>
      </c>
      <c r="HG185">
        <v>0</v>
      </c>
      <c r="HH185">
        <v>1</v>
      </c>
      <c r="HJ185">
        <v>0</v>
      </c>
      <c r="HK185" t="s">
        <v>411</v>
      </c>
      <c r="HL185" t="s">
        <v>351</v>
      </c>
      <c r="HM185" t="s">
        <v>408</v>
      </c>
      <c r="HN185" s="67"/>
      <c r="IO185" s="67"/>
      <c r="IP185" t="s">
        <v>355</v>
      </c>
      <c r="IT185">
        <v>1</v>
      </c>
      <c r="IU185" t="s">
        <v>4357</v>
      </c>
      <c r="IW185">
        <v>1</v>
      </c>
      <c r="IY185">
        <v>1</v>
      </c>
      <c r="JB185" t="s">
        <v>355</v>
      </c>
      <c r="JH185">
        <v>1</v>
      </c>
      <c r="JI185" t="s">
        <v>1121</v>
      </c>
      <c r="JJ185">
        <v>0</v>
      </c>
      <c r="JK185">
        <v>0</v>
      </c>
      <c r="JL185">
        <v>1</v>
      </c>
      <c r="JM185">
        <v>0</v>
      </c>
      <c r="JN185">
        <v>0</v>
      </c>
      <c r="JO185">
        <v>0</v>
      </c>
      <c r="JP185">
        <v>0</v>
      </c>
      <c r="JQ185" t="s">
        <v>324</v>
      </c>
      <c r="JR185">
        <v>0</v>
      </c>
      <c r="JS185">
        <v>1</v>
      </c>
      <c r="JU185">
        <v>0</v>
      </c>
      <c r="JV185">
        <v>0</v>
      </c>
      <c r="JW185" t="s">
        <v>356</v>
      </c>
      <c r="JX185">
        <v>1</v>
      </c>
      <c r="JY185">
        <v>1</v>
      </c>
      <c r="JZ185">
        <v>0</v>
      </c>
      <c r="KA185">
        <v>0</v>
      </c>
      <c r="KB185" s="67"/>
      <c r="KC185" t="s">
        <v>3257</v>
      </c>
      <c r="KD185">
        <v>0</v>
      </c>
      <c r="KE185">
        <v>0</v>
      </c>
      <c r="KF185">
        <v>1</v>
      </c>
      <c r="KG185">
        <v>1</v>
      </c>
      <c r="KH185">
        <v>1</v>
      </c>
      <c r="KI185">
        <v>0</v>
      </c>
      <c r="KJ185">
        <v>0</v>
      </c>
      <c r="KK185">
        <v>0</v>
      </c>
      <c r="KL185">
        <v>0</v>
      </c>
      <c r="KM185">
        <v>0</v>
      </c>
      <c r="KN185" t="s">
        <v>327</v>
      </c>
      <c r="KY185" t="s">
        <v>310</v>
      </c>
      <c r="KZ185" t="s">
        <v>358</v>
      </c>
      <c r="LA185">
        <v>1</v>
      </c>
      <c r="LB185">
        <v>0</v>
      </c>
      <c r="LC185">
        <v>0</v>
      </c>
      <c r="LD185">
        <v>0</v>
      </c>
      <c r="LE185">
        <v>0</v>
      </c>
      <c r="LF185">
        <v>0</v>
      </c>
      <c r="LI185">
        <v>0</v>
      </c>
      <c r="LJ185">
        <v>0</v>
      </c>
      <c r="LK185" s="67"/>
      <c r="NC185" t="s">
        <v>355</v>
      </c>
      <c r="ND185">
        <v>0</v>
      </c>
      <c r="NE185">
        <v>0</v>
      </c>
      <c r="NF185">
        <v>0</v>
      </c>
      <c r="NG185">
        <v>0</v>
      </c>
      <c r="NH185">
        <v>0</v>
      </c>
      <c r="NI185">
        <v>0</v>
      </c>
      <c r="NJ185">
        <v>0</v>
      </c>
      <c r="NK185">
        <v>0</v>
      </c>
      <c r="NL185">
        <v>0</v>
      </c>
      <c r="NM185">
        <v>0</v>
      </c>
      <c r="NN185">
        <v>0</v>
      </c>
      <c r="NP185">
        <v>0</v>
      </c>
      <c r="NQ185" s="67"/>
      <c r="NR185" t="s">
        <v>327</v>
      </c>
      <c r="NY185" t="s">
        <v>327</v>
      </c>
      <c r="NZ185" t="s">
        <v>327</v>
      </c>
      <c r="OA185" t="s">
        <v>355</v>
      </c>
      <c r="OB185">
        <v>0</v>
      </c>
      <c r="OC185">
        <v>0</v>
      </c>
      <c r="OD185">
        <v>0</v>
      </c>
      <c r="OF185">
        <v>0</v>
      </c>
      <c r="OG185">
        <v>1</v>
      </c>
      <c r="OH185" s="67"/>
      <c r="OI185" t="s">
        <v>3438</v>
      </c>
      <c r="OJ185">
        <v>1</v>
      </c>
      <c r="OK185">
        <v>1</v>
      </c>
      <c r="OL185">
        <v>1</v>
      </c>
      <c r="OM185">
        <v>1</v>
      </c>
      <c r="ON185">
        <v>1</v>
      </c>
      <c r="OO185">
        <v>1</v>
      </c>
      <c r="OP185">
        <v>1</v>
      </c>
      <c r="OQ185">
        <v>0</v>
      </c>
      <c r="OS185">
        <v>0</v>
      </c>
      <c r="OT185">
        <v>0</v>
      </c>
      <c r="OU185" t="s">
        <v>4481</v>
      </c>
      <c r="OZ185">
        <v>1</v>
      </c>
      <c r="PM185" t="s">
        <v>4096</v>
      </c>
      <c r="PQ185">
        <v>1</v>
      </c>
    </row>
    <row r="186" spans="1:442" x14ac:dyDescent="0.25">
      <c r="A186" t="s">
        <v>1029</v>
      </c>
      <c r="C186" t="s">
        <v>441</v>
      </c>
      <c r="D186" s="68" t="s">
        <v>681</v>
      </c>
      <c r="E186" t="s">
        <v>327</v>
      </c>
      <c r="F186" t="s">
        <v>382</v>
      </c>
      <c r="G186" t="s">
        <v>401</v>
      </c>
      <c r="H186" t="s">
        <v>317</v>
      </c>
      <c r="I186" t="s">
        <v>4585</v>
      </c>
      <c r="J186">
        <v>0</v>
      </c>
      <c r="K186">
        <v>1</v>
      </c>
      <c r="L186" t="s">
        <v>318</v>
      </c>
      <c r="M186">
        <v>1</v>
      </c>
      <c r="N186">
        <v>0</v>
      </c>
      <c r="O186">
        <v>0</v>
      </c>
      <c r="P186">
        <v>0</v>
      </c>
      <c r="Q186" s="67"/>
      <c r="R186" t="s">
        <v>318</v>
      </c>
      <c r="S186">
        <v>1</v>
      </c>
      <c r="T186">
        <v>0</v>
      </c>
      <c r="U186">
        <v>0</v>
      </c>
      <c r="V186">
        <v>0</v>
      </c>
      <c r="W186" t="s">
        <v>841</v>
      </c>
      <c r="X186">
        <v>1</v>
      </c>
      <c r="Y186">
        <v>1</v>
      </c>
      <c r="Z186">
        <v>1</v>
      </c>
      <c r="AA186">
        <v>0</v>
      </c>
      <c r="AB186" s="67"/>
      <c r="AL186" s="67"/>
      <c r="AV186" s="67"/>
      <c r="BT186" s="67"/>
      <c r="EI186" s="67"/>
      <c r="EP186" t="s">
        <v>4254</v>
      </c>
      <c r="ER186">
        <v>1</v>
      </c>
      <c r="FH186" s="67"/>
      <c r="GL186" s="67"/>
      <c r="HN186" s="67"/>
      <c r="IO186" s="67"/>
      <c r="JI186" t="s">
        <v>1121</v>
      </c>
      <c r="JJ186">
        <v>0</v>
      </c>
      <c r="JK186">
        <v>0</v>
      </c>
      <c r="JL186">
        <v>1</v>
      </c>
      <c r="JM186">
        <v>0</v>
      </c>
      <c r="JN186">
        <v>0</v>
      </c>
      <c r="JO186">
        <v>0</v>
      </c>
      <c r="JP186">
        <v>0</v>
      </c>
      <c r="JW186" t="s">
        <v>325</v>
      </c>
      <c r="JX186">
        <v>1</v>
      </c>
      <c r="JY186">
        <v>0</v>
      </c>
      <c r="JZ186">
        <v>0</v>
      </c>
      <c r="KA186">
        <v>0</v>
      </c>
      <c r="KB186" s="67"/>
      <c r="LK186" s="67"/>
      <c r="LL186" t="s">
        <v>1202</v>
      </c>
      <c r="LM186">
        <v>0</v>
      </c>
      <c r="LN186">
        <v>0</v>
      </c>
      <c r="LO186">
        <v>1</v>
      </c>
      <c r="LP186">
        <v>0</v>
      </c>
      <c r="LQ186">
        <v>0</v>
      </c>
      <c r="LR186">
        <v>0</v>
      </c>
      <c r="LS186">
        <v>0</v>
      </c>
      <c r="LT186">
        <v>0</v>
      </c>
      <c r="LX186">
        <v>0</v>
      </c>
      <c r="ML186" t="s">
        <v>844</v>
      </c>
      <c r="MM186" t="s">
        <v>3442</v>
      </c>
      <c r="MN186">
        <v>0</v>
      </c>
      <c r="MO186">
        <v>1</v>
      </c>
      <c r="MP186">
        <v>1</v>
      </c>
      <c r="MQ186">
        <v>1</v>
      </c>
      <c r="MR186">
        <v>1</v>
      </c>
      <c r="MS186">
        <v>0</v>
      </c>
      <c r="MT186">
        <v>0</v>
      </c>
      <c r="MU186" t="s">
        <v>318</v>
      </c>
      <c r="MV186">
        <v>0</v>
      </c>
      <c r="MW186">
        <v>0</v>
      </c>
      <c r="MX186">
        <v>0</v>
      </c>
      <c r="MY186">
        <v>0</v>
      </c>
      <c r="MZ186">
        <v>0</v>
      </c>
      <c r="NA186">
        <v>1</v>
      </c>
      <c r="NB186">
        <v>0</v>
      </c>
      <c r="NC186" t="s">
        <v>489</v>
      </c>
      <c r="ND186">
        <v>0</v>
      </c>
      <c r="NE186">
        <v>0</v>
      </c>
      <c r="NF186">
        <v>0</v>
      </c>
      <c r="NG186">
        <v>0</v>
      </c>
      <c r="NH186">
        <v>0</v>
      </c>
      <c r="NI186">
        <v>1</v>
      </c>
      <c r="NJ186">
        <v>0</v>
      </c>
      <c r="NK186">
        <v>0</v>
      </c>
      <c r="NL186">
        <v>0</v>
      </c>
      <c r="NM186">
        <v>0</v>
      </c>
      <c r="NN186">
        <v>0</v>
      </c>
      <c r="NP186">
        <v>0</v>
      </c>
      <c r="NQ186" s="67"/>
      <c r="NR186" t="s">
        <v>327</v>
      </c>
      <c r="NY186" t="s">
        <v>327</v>
      </c>
      <c r="NZ186" t="s">
        <v>327</v>
      </c>
      <c r="OA186" t="s">
        <v>355</v>
      </c>
      <c r="OB186">
        <v>0</v>
      </c>
      <c r="OC186">
        <v>0</v>
      </c>
      <c r="OD186">
        <v>0</v>
      </c>
      <c r="OF186">
        <v>0</v>
      </c>
      <c r="OG186">
        <v>1</v>
      </c>
      <c r="OH186" s="67"/>
      <c r="OI186" t="s">
        <v>3443</v>
      </c>
      <c r="OJ186">
        <v>1</v>
      </c>
      <c r="OK186">
        <v>1</v>
      </c>
      <c r="OL186">
        <v>1</v>
      </c>
      <c r="OM186">
        <v>1</v>
      </c>
      <c r="ON186">
        <v>1</v>
      </c>
      <c r="OO186">
        <v>1</v>
      </c>
      <c r="OP186">
        <v>1</v>
      </c>
      <c r="OQ186">
        <v>0</v>
      </c>
      <c r="OS186">
        <v>0</v>
      </c>
      <c r="OT186">
        <v>0</v>
      </c>
      <c r="OU186" t="s">
        <v>4482</v>
      </c>
      <c r="PD186">
        <v>1</v>
      </c>
      <c r="PM186" t="s">
        <v>4513</v>
      </c>
      <c r="PZ186">
        <v>1</v>
      </c>
    </row>
    <row r="187" spans="1:442" x14ac:dyDescent="0.25">
      <c r="A187" t="s">
        <v>1029</v>
      </c>
      <c r="C187" t="s">
        <v>313</v>
      </c>
      <c r="D187" s="68" t="s">
        <v>681</v>
      </c>
      <c r="E187" t="s">
        <v>310</v>
      </c>
      <c r="F187" t="s">
        <v>382</v>
      </c>
      <c r="G187" t="s">
        <v>401</v>
      </c>
      <c r="H187" t="s">
        <v>317</v>
      </c>
      <c r="I187" t="s">
        <v>4585</v>
      </c>
      <c r="J187">
        <v>0</v>
      </c>
      <c r="K187">
        <v>3</v>
      </c>
      <c r="L187" t="s">
        <v>318</v>
      </c>
      <c r="M187">
        <v>1</v>
      </c>
      <c r="N187">
        <v>0</v>
      </c>
      <c r="O187">
        <v>0</v>
      </c>
      <c r="P187">
        <v>0</v>
      </c>
      <c r="Q187" s="67"/>
      <c r="R187" t="s">
        <v>318</v>
      </c>
      <c r="S187">
        <v>1</v>
      </c>
      <c r="T187">
        <v>0</v>
      </c>
      <c r="U187">
        <v>0</v>
      </c>
      <c r="V187">
        <v>0</v>
      </c>
      <c r="W187" t="s">
        <v>402</v>
      </c>
      <c r="X187">
        <v>1</v>
      </c>
      <c r="Y187">
        <v>1</v>
      </c>
      <c r="Z187">
        <v>0</v>
      </c>
      <c r="AA187">
        <v>0</v>
      </c>
      <c r="AB187" s="67"/>
      <c r="AL187" s="67"/>
      <c r="AV187" s="67"/>
      <c r="BT187" s="67"/>
      <c r="EI187" s="67"/>
      <c r="EP187" t="s">
        <v>4200</v>
      </c>
      <c r="ET187">
        <v>1</v>
      </c>
      <c r="FH187" s="67"/>
      <c r="GL187" s="67"/>
      <c r="HN187" s="67"/>
      <c r="IO187" s="67"/>
      <c r="JI187" t="s">
        <v>355</v>
      </c>
      <c r="JJ187">
        <v>0</v>
      </c>
      <c r="JK187">
        <v>0</v>
      </c>
      <c r="JL187">
        <v>0</v>
      </c>
      <c r="JM187">
        <v>0</v>
      </c>
      <c r="JN187">
        <v>0</v>
      </c>
      <c r="JO187">
        <v>0</v>
      </c>
      <c r="JP187">
        <v>1</v>
      </c>
      <c r="JW187" t="s">
        <v>325</v>
      </c>
      <c r="JX187">
        <v>1</v>
      </c>
      <c r="JY187">
        <v>0</v>
      </c>
      <c r="JZ187">
        <v>0</v>
      </c>
      <c r="KA187">
        <v>0</v>
      </c>
      <c r="KB187" s="67"/>
      <c r="LK187" s="67"/>
      <c r="LL187" t="s">
        <v>1233</v>
      </c>
      <c r="LM187">
        <v>0</v>
      </c>
      <c r="LN187">
        <v>1</v>
      </c>
      <c r="LO187">
        <v>1</v>
      </c>
      <c r="LP187">
        <v>0</v>
      </c>
      <c r="LQ187">
        <v>0</v>
      </c>
      <c r="LR187">
        <v>0</v>
      </c>
      <c r="LS187">
        <v>0</v>
      </c>
      <c r="LT187">
        <v>0</v>
      </c>
      <c r="LX187">
        <v>0</v>
      </c>
      <c r="LY187" t="s">
        <v>843</v>
      </c>
      <c r="LZ187">
        <v>0</v>
      </c>
      <c r="MA187">
        <v>0</v>
      </c>
      <c r="MB187">
        <v>0</v>
      </c>
      <c r="MC187">
        <v>0</v>
      </c>
      <c r="MD187">
        <v>0</v>
      </c>
      <c r="ME187">
        <v>1</v>
      </c>
      <c r="MF187">
        <v>0</v>
      </c>
      <c r="MG187">
        <v>0</v>
      </c>
      <c r="MH187">
        <v>0</v>
      </c>
      <c r="MI187">
        <v>0</v>
      </c>
      <c r="MJ187">
        <v>0</v>
      </c>
      <c r="MK187">
        <v>0</v>
      </c>
      <c r="ML187" t="s">
        <v>754</v>
      </c>
      <c r="MM187" t="s">
        <v>1219</v>
      </c>
      <c r="MN187">
        <v>0</v>
      </c>
      <c r="MO187">
        <v>0</v>
      </c>
      <c r="MP187">
        <v>0</v>
      </c>
      <c r="MQ187">
        <v>1</v>
      </c>
      <c r="MR187">
        <v>1</v>
      </c>
      <c r="MS187">
        <v>0</v>
      </c>
      <c r="MT187">
        <v>0</v>
      </c>
      <c r="MU187" t="s">
        <v>318</v>
      </c>
      <c r="MV187">
        <v>0</v>
      </c>
      <c r="MW187">
        <v>0</v>
      </c>
      <c r="MX187">
        <v>0</v>
      </c>
      <c r="MY187">
        <v>0</v>
      </c>
      <c r="MZ187">
        <v>0</v>
      </c>
      <c r="NA187">
        <v>1</v>
      </c>
      <c r="NB187">
        <v>0</v>
      </c>
      <c r="NC187" t="s">
        <v>318</v>
      </c>
      <c r="ND187">
        <v>1</v>
      </c>
      <c r="NE187">
        <v>0</v>
      </c>
      <c r="NF187">
        <v>0</v>
      </c>
      <c r="NG187">
        <v>0</v>
      </c>
      <c r="NH187">
        <v>0</v>
      </c>
      <c r="NI187">
        <v>0</v>
      </c>
      <c r="NJ187">
        <v>0</v>
      </c>
      <c r="NK187">
        <v>0</v>
      </c>
      <c r="NL187">
        <v>0</v>
      </c>
      <c r="NM187">
        <v>0</v>
      </c>
      <c r="NN187">
        <v>0</v>
      </c>
      <c r="NP187">
        <v>0</v>
      </c>
      <c r="NQ187" s="67"/>
      <c r="NR187" t="s">
        <v>327</v>
      </c>
      <c r="NY187" t="s">
        <v>327</v>
      </c>
      <c r="NZ187" t="s">
        <v>327</v>
      </c>
      <c r="OA187" t="s">
        <v>355</v>
      </c>
      <c r="OB187">
        <v>0</v>
      </c>
      <c r="OC187">
        <v>0</v>
      </c>
      <c r="OD187">
        <v>0</v>
      </c>
      <c r="OF187">
        <v>0</v>
      </c>
      <c r="OG187">
        <v>1</v>
      </c>
      <c r="OH187" s="67"/>
      <c r="OI187" t="s">
        <v>3005</v>
      </c>
      <c r="OJ187">
        <v>1</v>
      </c>
      <c r="OK187">
        <v>1</v>
      </c>
      <c r="OL187">
        <v>1</v>
      </c>
      <c r="OM187">
        <v>1</v>
      </c>
      <c r="ON187">
        <v>1</v>
      </c>
      <c r="OO187">
        <v>1</v>
      </c>
      <c r="OP187">
        <v>1</v>
      </c>
      <c r="OQ187">
        <v>0</v>
      </c>
      <c r="OS187">
        <v>0</v>
      </c>
      <c r="OT187">
        <v>0</v>
      </c>
      <c r="OU187" t="s">
        <v>355</v>
      </c>
      <c r="PL187">
        <v>1</v>
      </c>
      <c r="PM187" t="s">
        <v>4513</v>
      </c>
      <c r="PZ187">
        <v>1</v>
      </c>
    </row>
    <row r="188" spans="1:442" x14ac:dyDescent="0.25">
      <c r="A188" t="s">
        <v>1029</v>
      </c>
      <c r="C188" t="s">
        <v>441</v>
      </c>
      <c r="D188" s="68" t="s">
        <v>681</v>
      </c>
      <c r="E188" t="s">
        <v>327</v>
      </c>
      <c r="F188" t="s">
        <v>517</v>
      </c>
      <c r="G188" t="s">
        <v>401</v>
      </c>
      <c r="H188" t="s">
        <v>317</v>
      </c>
      <c r="I188" t="s">
        <v>4586</v>
      </c>
      <c r="J188">
        <v>0</v>
      </c>
      <c r="K188">
        <v>3</v>
      </c>
      <c r="L188" t="s">
        <v>318</v>
      </c>
      <c r="M188">
        <v>1</v>
      </c>
      <c r="N188">
        <v>0</v>
      </c>
      <c r="O188">
        <v>0</v>
      </c>
      <c r="P188">
        <v>0</v>
      </c>
      <c r="Q188" s="67"/>
      <c r="R188" t="s">
        <v>318</v>
      </c>
      <c r="S188">
        <v>1</v>
      </c>
      <c r="T188">
        <v>0</v>
      </c>
      <c r="U188">
        <v>0</v>
      </c>
      <c r="V188">
        <v>0</v>
      </c>
      <c r="W188" t="s">
        <v>402</v>
      </c>
      <c r="X188">
        <v>1</v>
      </c>
      <c r="Y188">
        <v>1</v>
      </c>
      <c r="Z188">
        <v>0</v>
      </c>
      <c r="AA188">
        <v>0</v>
      </c>
      <c r="AB188" s="67"/>
      <c r="AL188" s="67"/>
      <c r="AV188" s="67"/>
      <c r="BT188" s="67"/>
      <c r="EI188" s="67"/>
      <c r="EP188" t="s">
        <v>4013</v>
      </c>
      <c r="FE188">
        <v>1</v>
      </c>
      <c r="FH188" s="67"/>
      <c r="GL188" s="67"/>
      <c r="HN188" s="67"/>
      <c r="IO188" s="67"/>
      <c r="JI188" t="s">
        <v>2271</v>
      </c>
      <c r="JJ188">
        <v>0</v>
      </c>
      <c r="JK188">
        <v>0</v>
      </c>
      <c r="JL188">
        <v>0</v>
      </c>
      <c r="JM188">
        <v>0</v>
      </c>
      <c r="JN188">
        <v>1</v>
      </c>
      <c r="JO188">
        <v>0</v>
      </c>
      <c r="JP188">
        <v>0</v>
      </c>
      <c r="JW188" t="s">
        <v>325</v>
      </c>
      <c r="JX188">
        <v>1</v>
      </c>
      <c r="JY188">
        <v>0</v>
      </c>
      <c r="JZ188">
        <v>0</v>
      </c>
      <c r="KA188">
        <v>0</v>
      </c>
      <c r="KB188" s="67"/>
      <c r="LK188" s="67"/>
      <c r="LL188" t="s">
        <v>1202</v>
      </c>
      <c r="LM188">
        <v>0</v>
      </c>
      <c r="LN188">
        <v>0</v>
      </c>
      <c r="LO188">
        <v>1</v>
      </c>
      <c r="LP188">
        <v>0</v>
      </c>
      <c r="LQ188">
        <v>0</v>
      </c>
      <c r="LR188">
        <v>0</v>
      </c>
      <c r="LS188">
        <v>0</v>
      </c>
      <c r="LT188">
        <v>0</v>
      </c>
      <c r="LX188">
        <v>0</v>
      </c>
      <c r="ML188" t="s">
        <v>844</v>
      </c>
      <c r="MM188" t="s">
        <v>3442</v>
      </c>
      <c r="MN188">
        <v>0</v>
      </c>
      <c r="MO188">
        <v>1</v>
      </c>
      <c r="MP188">
        <v>1</v>
      </c>
      <c r="MQ188">
        <v>1</v>
      </c>
      <c r="MR188">
        <v>1</v>
      </c>
      <c r="MS188">
        <v>0</v>
      </c>
      <c r="MT188">
        <v>0</v>
      </c>
      <c r="MU188" t="s">
        <v>1219</v>
      </c>
      <c r="MV188">
        <v>0</v>
      </c>
      <c r="MW188">
        <v>0</v>
      </c>
      <c r="MX188">
        <v>0</v>
      </c>
      <c r="MY188">
        <v>1</v>
      </c>
      <c r="MZ188">
        <v>1</v>
      </c>
      <c r="NA188">
        <v>0</v>
      </c>
      <c r="NB188">
        <v>0</v>
      </c>
      <c r="NC188" t="s">
        <v>489</v>
      </c>
      <c r="ND188">
        <v>0</v>
      </c>
      <c r="NE188">
        <v>0</v>
      </c>
      <c r="NF188">
        <v>0</v>
      </c>
      <c r="NG188">
        <v>0</v>
      </c>
      <c r="NH188">
        <v>0</v>
      </c>
      <c r="NI188">
        <v>1</v>
      </c>
      <c r="NJ188">
        <v>0</v>
      </c>
      <c r="NK188">
        <v>0</v>
      </c>
      <c r="NL188">
        <v>0</v>
      </c>
      <c r="NM188">
        <v>0</v>
      </c>
      <c r="NN188">
        <v>0</v>
      </c>
      <c r="NP188">
        <v>0</v>
      </c>
      <c r="NQ188" s="67"/>
      <c r="NR188" t="s">
        <v>327</v>
      </c>
      <c r="NY188" t="s">
        <v>327</v>
      </c>
      <c r="NZ188" t="s">
        <v>327</v>
      </c>
      <c r="OA188" t="s">
        <v>355</v>
      </c>
      <c r="OB188">
        <v>0</v>
      </c>
      <c r="OC188">
        <v>0</v>
      </c>
      <c r="OD188">
        <v>0</v>
      </c>
      <c r="OF188">
        <v>0</v>
      </c>
      <c r="OG188">
        <v>1</v>
      </c>
      <c r="OH188" s="67"/>
      <c r="OI188" t="s">
        <v>2968</v>
      </c>
      <c r="OJ188">
        <v>1</v>
      </c>
      <c r="OK188">
        <v>1</v>
      </c>
      <c r="OL188">
        <v>1</v>
      </c>
      <c r="OM188">
        <v>1</v>
      </c>
      <c r="ON188">
        <v>1</v>
      </c>
      <c r="OO188">
        <v>1</v>
      </c>
      <c r="OP188">
        <v>1</v>
      </c>
      <c r="OQ188">
        <v>0</v>
      </c>
      <c r="OS188">
        <v>0</v>
      </c>
      <c r="OT188">
        <v>0</v>
      </c>
      <c r="OU188" t="s">
        <v>4448</v>
      </c>
      <c r="OZ188">
        <v>1</v>
      </c>
      <c r="PM188" t="s">
        <v>4513</v>
      </c>
      <c r="PZ188">
        <v>1</v>
      </c>
    </row>
    <row r="189" spans="1:442" x14ac:dyDescent="0.25">
      <c r="A189" t="s">
        <v>1029</v>
      </c>
      <c r="C189" t="s">
        <v>313</v>
      </c>
      <c r="D189" s="69" t="s">
        <v>314</v>
      </c>
      <c r="E189" t="s">
        <v>310</v>
      </c>
      <c r="F189" t="s">
        <v>315</v>
      </c>
      <c r="G189" t="s">
        <v>316</v>
      </c>
      <c r="H189" t="s">
        <v>317</v>
      </c>
      <c r="I189" t="s">
        <v>4585</v>
      </c>
      <c r="J189">
        <v>0</v>
      </c>
      <c r="K189">
        <v>3</v>
      </c>
      <c r="L189" t="s">
        <v>318</v>
      </c>
      <c r="M189">
        <v>1</v>
      </c>
      <c r="N189">
        <v>0</v>
      </c>
      <c r="O189">
        <v>0</v>
      </c>
      <c r="P189">
        <v>0</v>
      </c>
      <c r="Q189" s="67"/>
      <c r="R189" t="s">
        <v>319</v>
      </c>
      <c r="S189">
        <v>0</v>
      </c>
      <c r="T189">
        <v>1</v>
      </c>
      <c r="U189">
        <v>0</v>
      </c>
      <c r="V189">
        <v>0</v>
      </c>
      <c r="AB189" s="67"/>
      <c r="AC189" t="s">
        <v>339</v>
      </c>
      <c r="AD189">
        <v>1</v>
      </c>
      <c r="AE189">
        <v>0</v>
      </c>
      <c r="AF189">
        <v>0</v>
      </c>
      <c r="AG189">
        <v>0</v>
      </c>
      <c r="AH189">
        <v>0</v>
      </c>
      <c r="AI189">
        <v>0</v>
      </c>
      <c r="AJ189" t="s">
        <v>383</v>
      </c>
      <c r="AK189" t="s">
        <v>327</v>
      </c>
      <c r="AL189" s="67"/>
      <c r="AV189" s="67"/>
      <c r="BT189" s="67"/>
      <c r="BU189" t="s">
        <v>384</v>
      </c>
      <c r="BV189">
        <v>1</v>
      </c>
      <c r="BW189">
        <v>0</v>
      </c>
      <c r="BX189">
        <v>0</v>
      </c>
      <c r="BY189">
        <v>0</v>
      </c>
      <c r="BZ189">
        <v>0</v>
      </c>
      <c r="CA189">
        <v>0</v>
      </c>
      <c r="CB189">
        <v>0</v>
      </c>
      <c r="CC189">
        <v>0</v>
      </c>
      <c r="CD189">
        <v>0</v>
      </c>
      <c r="CE189">
        <v>0</v>
      </c>
      <c r="CF189">
        <v>0</v>
      </c>
      <c r="CG189">
        <v>0</v>
      </c>
      <c r="CH189">
        <v>0</v>
      </c>
      <c r="CI189">
        <v>0</v>
      </c>
      <c r="CJ189">
        <v>0</v>
      </c>
      <c r="CK189" t="s">
        <v>318</v>
      </c>
      <c r="CL189">
        <v>1</v>
      </c>
      <c r="CM189">
        <v>0</v>
      </c>
      <c r="CN189">
        <v>0</v>
      </c>
      <c r="CO189">
        <v>0</v>
      </c>
      <c r="CP189">
        <v>0</v>
      </c>
      <c r="EI189" s="67"/>
      <c r="EJ189" t="s">
        <v>344</v>
      </c>
      <c r="EK189" t="s">
        <v>385</v>
      </c>
      <c r="EP189" t="s">
        <v>4200</v>
      </c>
      <c r="ET189">
        <v>1</v>
      </c>
      <c r="FH189" s="67"/>
      <c r="FI189" t="s">
        <v>347</v>
      </c>
      <c r="FJ189">
        <v>1</v>
      </c>
      <c r="FK189">
        <v>0</v>
      </c>
      <c r="FL189">
        <v>0</v>
      </c>
      <c r="FM189">
        <v>0</v>
      </c>
      <c r="FN189">
        <v>0</v>
      </c>
      <c r="FO189">
        <v>0</v>
      </c>
      <c r="FP189">
        <v>0</v>
      </c>
      <c r="FQ189">
        <v>0</v>
      </c>
      <c r="FR189">
        <v>0</v>
      </c>
      <c r="FS189" t="s">
        <v>2232</v>
      </c>
      <c r="FT189">
        <v>1</v>
      </c>
      <c r="FU189">
        <v>0</v>
      </c>
      <c r="FV189">
        <v>1</v>
      </c>
      <c r="FW189">
        <v>0</v>
      </c>
      <c r="FX189">
        <v>0</v>
      </c>
      <c r="FY189">
        <v>0</v>
      </c>
      <c r="FZ189">
        <v>0</v>
      </c>
      <c r="GA189">
        <v>0</v>
      </c>
      <c r="GB189">
        <v>0</v>
      </c>
      <c r="GC189">
        <v>0</v>
      </c>
      <c r="GD189">
        <v>0</v>
      </c>
      <c r="GE189">
        <v>0</v>
      </c>
      <c r="GF189">
        <v>0</v>
      </c>
      <c r="GG189">
        <v>0</v>
      </c>
      <c r="GH189">
        <v>0</v>
      </c>
      <c r="GI189" t="s">
        <v>411</v>
      </c>
      <c r="GJ189" t="s">
        <v>351</v>
      </c>
      <c r="GK189" t="s">
        <v>408</v>
      </c>
      <c r="GL189" s="67"/>
      <c r="HN189" s="67"/>
      <c r="IO189" s="67"/>
      <c r="IP189" t="s">
        <v>4352</v>
      </c>
      <c r="IS189">
        <v>1</v>
      </c>
      <c r="IU189" t="s">
        <v>355</v>
      </c>
      <c r="JA189">
        <v>1</v>
      </c>
      <c r="JB189" t="s">
        <v>355</v>
      </c>
      <c r="JH189">
        <v>1</v>
      </c>
      <c r="JI189" t="s">
        <v>1121</v>
      </c>
      <c r="JJ189">
        <v>0</v>
      </c>
      <c r="JK189">
        <v>0</v>
      </c>
      <c r="JL189">
        <v>1</v>
      </c>
      <c r="JM189">
        <v>0</v>
      </c>
      <c r="JN189">
        <v>0</v>
      </c>
      <c r="JO189">
        <v>0</v>
      </c>
      <c r="JP189">
        <v>0</v>
      </c>
      <c r="JQ189" t="s">
        <v>324</v>
      </c>
      <c r="JR189">
        <v>0</v>
      </c>
      <c r="JS189">
        <v>1</v>
      </c>
      <c r="JU189">
        <v>0</v>
      </c>
      <c r="JV189">
        <v>0</v>
      </c>
      <c r="JW189" t="s">
        <v>325</v>
      </c>
      <c r="JX189">
        <v>1</v>
      </c>
      <c r="JY189">
        <v>0</v>
      </c>
      <c r="JZ189">
        <v>0</v>
      </c>
      <c r="KA189">
        <v>0</v>
      </c>
      <c r="KB189" s="67"/>
      <c r="KC189" t="s">
        <v>1202</v>
      </c>
      <c r="KD189">
        <v>0</v>
      </c>
      <c r="KE189">
        <v>0</v>
      </c>
      <c r="KF189">
        <v>0</v>
      </c>
      <c r="KG189">
        <v>0</v>
      </c>
      <c r="KH189">
        <v>1</v>
      </c>
      <c r="KI189">
        <v>0</v>
      </c>
      <c r="KJ189">
        <v>0</v>
      </c>
      <c r="KK189">
        <v>0</v>
      </c>
      <c r="KL189">
        <v>0</v>
      </c>
      <c r="KM189">
        <v>0</v>
      </c>
      <c r="KN189" t="s">
        <v>327</v>
      </c>
      <c r="KY189" t="s">
        <v>327</v>
      </c>
      <c r="LK189" s="67"/>
      <c r="NC189" t="s">
        <v>355</v>
      </c>
      <c r="ND189">
        <v>0</v>
      </c>
      <c r="NE189">
        <v>0</v>
      </c>
      <c r="NF189">
        <v>0</v>
      </c>
      <c r="NG189">
        <v>0</v>
      </c>
      <c r="NH189">
        <v>0</v>
      </c>
      <c r="NI189">
        <v>0</v>
      </c>
      <c r="NJ189">
        <v>0</v>
      </c>
      <c r="NK189">
        <v>0</v>
      </c>
      <c r="NL189">
        <v>0</v>
      </c>
      <c r="NM189">
        <v>0</v>
      </c>
      <c r="NN189">
        <v>0</v>
      </c>
      <c r="NP189">
        <v>0</v>
      </c>
      <c r="NQ189" s="67"/>
      <c r="NR189" t="s">
        <v>327</v>
      </c>
      <c r="NY189" t="s">
        <v>327</v>
      </c>
      <c r="NZ189" t="s">
        <v>327</v>
      </c>
      <c r="OB189">
        <v>0</v>
      </c>
      <c r="OC189">
        <v>0</v>
      </c>
      <c r="OD189">
        <v>0</v>
      </c>
      <c r="OF189">
        <v>0</v>
      </c>
      <c r="OG189">
        <v>0</v>
      </c>
      <c r="OH189" s="67"/>
      <c r="OI189" t="s">
        <v>1194</v>
      </c>
      <c r="OJ189">
        <v>1</v>
      </c>
      <c r="OK189">
        <v>1</v>
      </c>
      <c r="OL189">
        <v>1</v>
      </c>
      <c r="OM189">
        <v>1</v>
      </c>
      <c r="ON189">
        <v>1</v>
      </c>
      <c r="OO189">
        <v>1</v>
      </c>
      <c r="OP189">
        <v>1</v>
      </c>
      <c r="OQ189">
        <v>0</v>
      </c>
      <c r="OS189">
        <v>0</v>
      </c>
      <c r="OT189">
        <v>0</v>
      </c>
      <c r="OU189" t="s">
        <v>4424</v>
      </c>
      <c r="OX189">
        <v>1</v>
      </c>
      <c r="PM189" t="s">
        <v>4096</v>
      </c>
      <c r="PQ189">
        <v>1</v>
      </c>
    </row>
    <row r="190" spans="1:442" x14ac:dyDescent="0.25">
      <c r="A190" t="s">
        <v>1029</v>
      </c>
      <c r="C190" t="s">
        <v>441</v>
      </c>
      <c r="D190" s="69" t="s">
        <v>314</v>
      </c>
      <c r="E190" t="s">
        <v>327</v>
      </c>
      <c r="F190" t="s">
        <v>382</v>
      </c>
      <c r="G190" t="s">
        <v>316</v>
      </c>
      <c r="H190" t="s">
        <v>317</v>
      </c>
      <c r="I190" t="s">
        <v>4585</v>
      </c>
      <c r="J190">
        <v>0</v>
      </c>
      <c r="K190">
        <v>3</v>
      </c>
      <c r="L190" t="s">
        <v>318</v>
      </c>
      <c r="M190">
        <v>1</v>
      </c>
      <c r="N190">
        <v>0</v>
      </c>
      <c r="O190">
        <v>0</v>
      </c>
      <c r="P190">
        <v>0</v>
      </c>
      <c r="Q190" s="67"/>
      <c r="R190" t="s">
        <v>319</v>
      </c>
      <c r="S190">
        <v>0</v>
      </c>
      <c r="T190">
        <v>1</v>
      </c>
      <c r="U190">
        <v>0</v>
      </c>
      <c r="V190">
        <v>0</v>
      </c>
      <c r="AB190" s="67"/>
      <c r="AC190" t="s">
        <v>339</v>
      </c>
      <c r="AD190">
        <v>1</v>
      </c>
      <c r="AE190">
        <v>0</v>
      </c>
      <c r="AF190">
        <v>0</v>
      </c>
      <c r="AG190">
        <v>0</v>
      </c>
      <c r="AH190">
        <v>0</v>
      </c>
      <c r="AI190">
        <v>0</v>
      </c>
      <c r="AJ190" t="s">
        <v>383</v>
      </c>
      <c r="AK190" t="s">
        <v>327</v>
      </c>
      <c r="AL190" s="67"/>
      <c r="AV190" s="67"/>
      <c r="BT190" s="67"/>
      <c r="BU190" t="s">
        <v>384</v>
      </c>
      <c r="BV190">
        <v>1</v>
      </c>
      <c r="BW190">
        <v>0</v>
      </c>
      <c r="BX190">
        <v>0</v>
      </c>
      <c r="BY190">
        <v>0</v>
      </c>
      <c r="BZ190">
        <v>0</v>
      </c>
      <c r="CA190">
        <v>0</v>
      </c>
      <c r="CB190">
        <v>0</v>
      </c>
      <c r="CC190">
        <v>0</v>
      </c>
      <c r="CD190">
        <v>0</v>
      </c>
      <c r="CE190">
        <v>0</v>
      </c>
      <c r="CF190">
        <v>0</v>
      </c>
      <c r="CG190">
        <v>0</v>
      </c>
      <c r="CH190">
        <v>0</v>
      </c>
      <c r="CI190">
        <v>0</v>
      </c>
      <c r="CJ190">
        <v>0</v>
      </c>
      <c r="CK190" t="s">
        <v>318</v>
      </c>
      <c r="CL190">
        <v>1</v>
      </c>
      <c r="CM190">
        <v>0</v>
      </c>
      <c r="CN190">
        <v>0</v>
      </c>
      <c r="CO190">
        <v>0</v>
      </c>
      <c r="CP190">
        <v>0</v>
      </c>
      <c r="EI190" s="67"/>
      <c r="EJ190" t="s">
        <v>1161</v>
      </c>
      <c r="EK190" t="s">
        <v>385</v>
      </c>
      <c r="EP190" t="s">
        <v>4254</v>
      </c>
      <c r="ER190">
        <v>1</v>
      </c>
      <c r="FH190" s="67"/>
      <c r="FI190" t="s">
        <v>4213</v>
      </c>
      <c r="FJ190">
        <v>0</v>
      </c>
      <c r="FK190">
        <v>0</v>
      </c>
      <c r="FL190">
        <v>0</v>
      </c>
      <c r="FM190">
        <v>0</v>
      </c>
      <c r="FN190">
        <v>0</v>
      </c>
      <c r="FO190">
        <v>0</v>
      </c>
      <c r="FP190">
        <v>0</v>
      </c>
      <c r="FQ190">
        <v>1</v>
      </c>
      <c r="FR190">
        <v>0</v>
      </c>
      <c r="FS190" t="s">
        <v>446</v>
      </c>
      <c r="FT190">
        <v>1</v>
      </c>
      <c r="FU190">
        <v>0</v>
      </c>
      <c r="FV190">
        <v>1</v>
      </c>
      <c r="FW190">
        <v>0</v>
      </c>
      <c r="FX190">
        <v>0</v>
      </c>
      <c r="FY190">
        <v>1</v>
      </c>
      <c r="FZ190">
        <v>0</v>
      </c>
      <c r="GA190">
        <v>0</v>
      </c>
      <c r="GB190">
        <v>0</v>
      </c>
      <c r="GC190">
        <v>0</v>
      </c>
      <c r="GD190">
        <v>0</v>
      </c>
      <c r="GE190">
        <v>0</v>
      </c>
      <c r="GF190">
        <v>0</v>
      </c>
      <c r="GG190">
        <v>0</v>
      </c>
      <c r="GH190">
        <v>0</v>
      </c>
      <c r="GI190" t="s">
        <v>389</v>
      </c>
      <c r="GJ190" t="s">
        <v>506</v>
      </c>
      <c r="GK190" t="s">
        <v>3308</v>
      </c>
      <c r="GL190" s="67"/>
      <c r="HN190" s="67"/>
      <c r="IO190" s="67"/>
      <c r="IP190" t="s">
        <v>2271</v>
      </c>
      <c r="IQ190">
        <v>1</v>
      </c>
      <c r="IU190" t="s">
        <v>355</v>
      </c>
      <c r="JA190">
        <v>1</v>
      </c>
      <c r="JB190" t="s">
        <v>355</v>
      </c>
      <c r="JH190">
        <v>1</v>
      </c>
      <c r="JI190" t="s">
        <v>3464</v>
      </c>
      <c r="JJ190">
        <v>1</v>
      </c>
      <c r="JK190">
        <v>0</v>
      </c>
      <c r="JL190">
        <v>1</v>
      </c>
      <c r="JM190">
        <v>1</v>
      </c>
      <c r="JN190">
        <v>0</v>
      </c>
      <c r="JO190">
        <v>0</v>
      </c>
      <c r="JP190">
        <v>0</v>
      </c>
      <c r="JQ190" t="s">
        <v>4364</v>
      </c>
      <c r="JR190">
        <v>0</v>
      </c>
      <c r="JS190">
        <v>0</v>
      </c>
      <c r="JT190">
        <v>1</v>
      </c>
      <c r="JU190">
        <v>0</v>
      </c>
      <c r="JV190">
        <v>0</v>
      </c>
      <c r="JW190" t="s">
        <v>325</v>
      </c>
      <c r="JX190">
        <v>1</v>
      </c>
      <c r="JY190">
        <v>0</v>
      </c>
      <c r="JZ190">
        <v>0</v>
      </c>
      <c r="KA190">
        <v>0</v>
      </c>
      <c r="KB190" s="67"/>
      <c r="KC190" t="s">
        <v>2978</v>
      </c>
      <c r="KD190">
        <v>0</v>
      </c>
      <c r="KE190">
        <v>0</v>
      </c>
      <c r="KF190">
        <v>1</v>
      </c>
      <c r="KG190">
        <v>1</v>
      </c>
      <c r="KH190">
        <v>1</v>
      </c>
      <c r="KI190">
        <v>0</v>
      </c>
      <c r="KJ190">
        <v>0</v>
      </c>
      <c r="KK190">
        <v>0</v>
      </c>
      <c r="KL190">
        <v>0</v>
      </c>
      <c r="KM190">
        <v>0</v>
      </c>
      <c r="KN190" t="s">
        <v>327</v>
      </c>
      <c r="KY190" t="s">
        <v>310</v>
      </c>
      <c r="KZ190" t="s">
        <v>737</v>
      </c>
      <c r="LA190">
        <v>1</v>
      </c>
      <c r="LB190">
        <v>0</v>
      </c>
      <c r="LC190">
        <v>0</v>
      </c>
      <c r="LD190">
        <v>0</v>
      </c>
      <c r="LE190">
        <v>0</v>
      </c>
      <c r="LF190">
        <v>1</v>
      </c>
      <c r="LI190">
        <v>0</v>
      </c>
      <c r="LJ190">
        <v>0</v>
      </c>
      <c r="LK190" s="67"/>
      <c r="NC190" t="s">
        <v>489</v>
      </c>
      <c r="ND190">
        <v>0</v>
      </c>
      <c r="NE190">
        <v>0</v>
      </c>
      <c r="NF190">
        <v>0</v>
      </c>
      <c r="NG190">
        <v>0</v>
      </c>
      <c r="NH190">
        <v>0</v>
      </c>
      <c r="NI190">
        <v>1</v>
      </c>
      <c r="NJ190">
        <v>0</v>
      </c>
      <c r="NK190">
        <v>0</v>
      </c>
      <c r="NL190">
        <v>0</v>
      </c>
      <c r="NM190">
        <v>0</v>
      </c>
      <c r="NN190">
        <v>0</v>
      </c>
      <c r="NP190">
        <v>0</v>
      </c>
      <c r="NQ190" s="67"/>
      <c r="NR190" t="s">
        <v>327</v>
      </c>
      <c r="NY190" t="s">
        <v>327</v>
      </c>
      <c r="NZ190" t="s">
        <v>327</v>
      </c>
      <c r="OA190" t="s">
        <v>355</v>
      </c>
      <c r="OB190">
        <v>0</v>
      </c>
      <c r="OC190">
        <v>0</v>
      </c>
      <c r="OD190">
        <v>0</v>
      </c>
      <c r="OF190">
        <v>0</v>
      </c>
      <c r="OG190">
        <v>1</v>
      </c>
      <c r="OH190" s="67"/>
      <c r="OI190" t="s">
        <v>1194</v>
      </c>
      <c r="OJ190">
        <v>1</v>
      </c>
      <c r="OK190">
        <v>1</v>
      </c>
      <c r="OL190">
        <v>1</v>
      </c>
      <c r="OM190">
        <v>1</v>
      </c>
      <c r="ON190">
        <v>1</v>
      </c>
      <c r="OO190">
        <v>1</v>
      </c>
      <c r="OP190">
        <v>1</v>
      </c>
      <c r="OQ190">
        <v>0</v>
      </c>
      <c r="OS190">
        <v>0</v>
      </c>
      <c r="OT190">
        <v>0</v>
      </c>
      <c r="OU190" t="s">
        <v>4485</v>
      </c>
      <c r="OZ190">
        <v>1</v>
      </c>
      <c r="PB190">
        <v>1</v>
      </c>
      <c r="PG190">
        <v>1</v>
      </c>
      <c r="PM190" t="s">
        <v>4096</v>
      </c>
      <c r="PQ190">
        <v>1</v>
      </c>
    </row>
    <row r="191" spans="1:442" x14ac:dyDescent="0.25">
      <c r="A191" t="s">
        <v>1029</v>
      </c>
      <c r="C191" t="s">
        <v>313</v>
      </c>
      <c r="D191" s="69" t="s">
        <v>314</v>
      </c>
      <c r="E191" t="s">
        <v>310</v>
      </c>
      <c r="F191" t="s">
        <v>315</v>
      </c>
      <c r="G191" t="s">
        <v>316</v>
      </c>
      <c r="H191" t="s">
        <v>317</v>
      </c>
      <c r="I191" t="s">
        <v>4586</v>
      </c>
      <c r="J191">
        <v>0</v>
      </c>
      <c r="K191">
        <v>4</v>
      </c>
      <c r="L191" t="s">
        <v>318</v>
      </c>
      <c r="M191">
        <v>1</v>
      </c>
      <c r="N191">
        <v>0</v>
      </c>
      <c r="O191">
        <v>0</v>
      </c>
      <c r="P191">
        <v>0</v>
      </c>
      <c r="Q191" s="67"/>
      <c r="R191" t="s">
        <v>319</v>
      </c>
      <c r="S191">
        <v>0</v>
      </c>
      <c r="T191">
        <v>1</v>
      </c>
      <c r="U191">
        <v>0</v>
      </c>
      <c r="V191">
        <v>0</v>
      </c>
      <c r="AB191" s="67"/>
      <c r="AC191" t="s">
        <v>339</v>
      </c>
      <c r="AD191">
        <v>1</v>
      </c>
      <c r="AE191">
        <v>0</v>
      </c>
      <c r="AF191">
        <v>0</v>
      </c>
      <c r="AG191">
        <v>0</v>
      </c>
      <c r="AH191">
        <v>0</v>
      </c>
      <c r="AI191">
        <v>0</v>
      </c>
      <c r="AJ191" t="s">
        <v>383</v>
      </c>
      <c r="AK191" t="s">
        <v>327</v>
      </c>
      <c r="AL191" s="67"/>
      <c r="AV191" s="67"/>
      <c r="BT191" s="67"/>
      <c r="BU191" t="s">
        <v>384</v>
      </c>
      <c r="BV191">
        <v>1</v>
      </c>
      <c r="BW191">
        <v>0</v>
      </c>
      <c r="BX191">
        <v>0</v>
      </c>
      <c r="BY191">
        <v>0</v>
      </c>
      <c r="BZ191">
        <v>0</v>
      </c>
      <c r="CA191">
        <v>0</v>
      </c>
      <c r="CB191">
        <v>0</v>
      </c>
      <c r="CC191">
        <v>0</v>
      </c>
      <c r="CD191">
        <v>0</v>
      </c>
      <c r="CE191">
        <v>0</v>
      </c>
      <c r="CF191">
        <v>0</v>
      </c>
      <c r="CG191">
        <v>0</v>
      </c>
      <c r="CH191">
        <v>0</v>
      </c>
      <c r="CI191">
        <v>0</v>
      </c>
      <c r="CJ191">
        <v>0</v>
      </c>
      <c r="EI191" s="67"/>
      <c r="EJ191" t="s">
        <v>344</v>
      </c>
      <c r="EK191" t="s">
        <v>385</v>
      </c>
      <c r="EP191" t="s">
        <v>4255</v>
      </c>
      <c r="ER191">
        <v>1</v>
      </c>
      <c r="ET191">
        <v>1</v>
      </c>
      <c r="FH191" s="67"/>
      <c r="FI191" t="s">
        <v>4213</v>
      </c>
      <c r="FJ191">
        <v>0</v>
      </c>
      <c r="FK191">
        <v>0</v>
      </c>
      <c r="FL191">
        <v>0</v>
      </c>
      <c r="FM191">
        <v>0</v>
      </c>
      <c r="FN191">
        <v>0</v>
      </c>
      <c r="FO191">
        <v>0</v>
      </c>
      <c r="FP191">
        <v>0</v>
      </c>
      <c r="FQ191">
        <v>1</v>
      </c>
      <c r="FR191">
        <v>0</v>
      </c>
      <c r="FS191" t="s">
        <v>724</v>
      </c>
      <c r="FT191">
        <v>1</v>
      </c>
      <c r="FU191">
        <v>0</v>
      </c>
      <c r="FV191">
        <v>1</v>
      </c>
      <c r="FW191">
        <v>1</v>
      </c>
      <c r="FX191">
        <v>0</v>
      </c>
      <c r="FY191">
        <v>1</v>
      </c>
      <c r="FZ191">
        <v>0</v>
      </c>
      <c r="GA191">
        <v>0</v>
      </c>
      <c r="GB191">
        <v>0</v>
      </c>
      <c r="GC191">
        <v>0</v>
      </c>
      <c r="GD191">
        <v>0</v>
      </c>
      <c r="GE191">
        <v>0</v>
      </c>
      <c r="GF191">
        <v>0</v>
      </c>
      <c r="GG191">
        <v>0</v>
      </c>
      <c r="GH191">
        <v>0</v>
      </c>
      <c r="GI191" t="s">
        <v>389</v>
      </c>
      <c r="GJ191" t="s">
        <v>351</v>
      </c>
      <c r="GK191" t="s">
        <v>352</v>
      </c>
      <c r="GL191" s="67"/>
      <c r="HN191" s="67"/>
      <c r="IO191" s="67"/>
      <c r="IP191" t="s">
        <v>2271</v>
      </c>
      <c r="IQ191">
        <v>1</v>
      </c>
      <c r="IU191" t="s">
        <v>355</v>
      </c>
      <c r="JA191">
        <v>1</v>
      </c>
      <c r="JB191" t="s">
        <v>355</v>
      </c>
      <c r="JH191">
        <v>1</v>
      </c>
      <c r="JI191" t="s">
        <v>1121</v>
      </c>
      <c r="JJ191">
        <v>0</v>
      </c>
      <c r="JK191">
        <v>0</v>
      </c>
      <c r="JL191">
        <v>1</v>
      </c>
      <c r="JM191">
        <v>0</v>
      </c>
      <c r="JN191">
        <v>0</v>
      </c>
      <c r="JO191">
        <v>0</v>
      </c>
      <c r="JP191">
        <v>0</v>
      </c>
      <c r="JQ191" t="s">
        <v>355</v>
      </c>
      <c r="JR191">
        <v>0</v>
      </c>
      <c r="JS191">
        <v>0</v>
      </c>
      <c r="JU191">
        <v>0</v>
      </c>
      <c r="JV191">
        <v>1</v>
      </c>
      <c r="JW191" t="s">
        <v>325</v>
      </c>
      <c r="JX191">
        <v>1</v>
      </c>
      <c r="JY191">
        <v>0</v>
      </c>
      <c r="JZ191">
        <v>0</v>
      </c>
      <c r="KA191">
        <v>0</v>
      </c>
      <c r="KB191" s="67"/>
      <c r="KC191" t="s">
        <v>2978</v>
      </c>
      <c r="KD191">
        <v>0</v>
      </c>
      <c r="KE191">
        <v>0</v>
      </c>
      <c r="KF191">
        <v>1</v>
      </c>
      <c r="KG191">
        <v>1</v>
      </c>
      <c r="KH191">
        <v>1</v>
      </c>
      <c r="KI191">
        <v>0</v>
      </c>
      <c r="KJ191">
        <v>0</v>
      </c>
      <c r="KK191">
        <v>0</v>
      </c>
      <c r="KL191">
        <v>0</v>
      </c>
      <c r="KM191">
        <v>0</v>
      </c>
      <c r="KN191" t="s">
        <v>327</v>
      </c>
      <c r="KY191" t="s">
        <v>327</v>
      </c>
      <c r="LK191" s="67"/>
      <c r="NC191" t="s">
        <v>318</v>
      </c>
      <c r="ND191">
        <v>1</v>
      </c>
      <c r="NE191">
        <v>0</v>
      </c>
      <c r="NF191">
        <v>0</v>
      </c>
      <c r="NG191">
        <v>0</v>
      </c>
      <c r="NH191">
        <v>0</v>
      </c>
      <c r="NI191">
        <v>0</v>
      </c>
      <c r="NJ191">
        <v>0</v>
      </c>
      <c r="NK191">
        <v>0</v>
      </c>
      <c r="NL191">
        <v>0</v>
      </c>
      <c r="NM191">
        <v>0</v>
      </c>
      <c r="NN191">
        <v>0</v>
      </c>
      <c r="NP191">
        <v>0</v>
      </c>
      <c r="NQ191" s="67"/>
      <c r="NR191" t="s">
        <v>327</v>
      </c>
      <c r="NY191" t="s">
        <v>327</v>
      </c>
      <c r="NZ191" t="s">
        <v>327</v>
      </c>
      <c r="OB191">
        <v>0</v>
      </c>
      <c r="OC191">
        <v>0</v>
      </c>
      <c r="OD191">
        <v>0</v>
      </c>
      <c r="OF191">
        <v>0</v>
      </c>
      <c r="OG191">
        <v>0</v>
      </c>
      <c r="OH191" s="67"/>
      <c r="OI191" t="s">
        <v>1194</v>
      </c>
      <c r="OJ191">
        <v>1</v>
      </c>
      <c r="OK191">
        <v>1</v>
      </c>
      <c r="OL191">
        <v>1</v>
      </c>
      <c r="OM191">
        <v>1</v>
      </c>
      <c r="ON191">
        <v>1</v>
      </c>
      <c r="OO191">
        <v>1</v>
      </c>
      <c r="OP191">
        <v>1</v>
      </c>
      <c r="OQ191">
        <v>0</v>
      </c>
      <c r="OS191">
        <v>0</v>
      </c>
      <c r="OT191">
        <v>0</v>
      </c>
      <c r="OU191" t="s">
        <v>4484</v>
      </c>
      <c r="OW191">
        <v>1</v>
      </c>
      <c r="PA191">
        <v>1</v>
      </c>
      <c r="PD191">
        <v>1</v>
      </c>
      <c r="PM191" t="s">
        <v>4096</v>
      </c>
      <c r="PQ191">
        <v>1</v>
      </c>
    </row>
    <row r="192" spans="1:442" x14ac:dyDescent="0.25">
      <c r="A192" t="s">
        <v>1029</v>
      </c>
      <c r="C192" t="s">
        <v>313</v>
      </c>
      <c r="D192" s="69" t="s">
        <v>314</v>
      </c>
      <c r="E192" t="s">
        <v>310</v>
      </c>
      <c r="F192" t="s">
        <v>382</v>
      </c>
      <c r="G192" t="s">
        <v>316</v>
      </c>
      <c r="H192" t="s">
        <v>531</v>
      </c>
      <c r="I192" t="s">
        <v>4586</v>
      </c>
      <c r="J192">
        <v>0</v>
      </c>
      <c r="K192">
        <v>5</v>
      </c>
      <c r="L192" t="s">
        <v>320</v>
      </c>
      <c r="M192">
        <v>0</v>
      </c>
      <c r="N192">
        <v>0</v>
      </c>
      <c r="O192">
        <v>0</v>
      </c>
      <c r="P192">
        <v>1</v>
      </c>
      <c r="Q192" s="67"/>
      <c r="R192" t="s">
        <v>319</v>
      </c>
      <c r="S192">
        <v>0</v>
      </c>
      <c r="T192">
        <v>1</v>
      </c>
      <c r="U192">
        <v>0</v>
      </c>
      <c r="V192">
        <v>0</v>
      </c>
      <c r="AB192" s="67"/>
      <c r="AC192" t="s">
        <v>339</v>
      </c>
      <c r="AD192">
        <v>1</v>
      </c>
      <c r="AE192">
        <v>0</v>
      </c>
      <c r="AF192">
        <v>0</v>
      </c>
      <c r="AG192">
        <v>0</v>
      </c>
      <c r="AH192">
        <v>0</v>
      </c>
      <c r="AI192">
        <v>0</v>
      </c>
      <c r="AJ192" t="s">
        <v>383</v>
      </c>
      <c r="AK192" t="s">
        <v>327</v>
      </c>
      <c r="AL192" s="67"/>
      <c r="AV192" s="67"/>
      <c r="BT192" s="67"/>
      <c r="BU192" t="s">
        <v>384</v>
      </c>
      <c r="BV192">
        <v>1</v>
      </c>
      <c r="BW192">
        <v>0</v>
      </c>
      <c r="BX192">
        <v>0</v>
      </c>
      <c r="BY192">
        <v>0</v>
      </c>
      <c r="BZ192">
        <v>0</v>
      </c>
      <c r="CA192">
        <v>0</v>
      </c>
      <c r="CB192">
        <v>0</v>
      </c>
      <c r="CC192">
        <v>0</v>
      </c>
      <c r="CD192">
        <v>0</v>
      </c>
      <c r="CE192">
        <v>0</v>
      </c>
      <c r="CF192">
        <v>0</v>
      </c>
      <c r="CG192">
        <v>0</v>
      </c>
      <c r="CH192">
        <v>0</v>
      </c>
      <c r="CI192">
        <v>0</v>
      </c>
      <c r="CJ192">
        <v>0</v>
      </c>
      <c r="CK192" t="s">
        <v>320</v>
      </c>
      <c r="CL192">
        <v>0</v>
      </c>
      <c r="CM192">
        <v>0</v>
      </c>
      <c r="CN192">
        <v>0</v>
      </c>
      <c r="CO192">
        <v>1</v>
      </c>
      <c r="CP192">
        <v>0</v>
      </c>
      <c r="EI192" s="67"/>
      <c r="EJ192" t="s">
        <v>344</v>
      </c>
      <c r="EK192" t="s">
        <v>385</v>
      </c>
      <c r="EP192" t="s">
        <v>4302</v>
      </c>
      <c r="ER192">
        <v>1</v>
      </c>
      <c r="ET192">
        <v>1</v>
      </c>
      <c r="FH192" s="67"/>
      <c r="FI192" t="s">
        <v>4213</v>
      </c>
      <c r="FJ192">
        <v>0</v>
      </c>
      <c r="FK192">
        <v>0</v>
      </c>
      <c r="FL192">
        <v>0</v>
      </c>
      <c r="FM192">
        <v>0</v>
      </c>
      <c r="FN192">
        <v>0</v>
      </c>
      <c r="FO192">
        <v>0</v>
      </c>
      <c r="FP192">
        <v>0</v>
      </c>
      <c r="FQ192">
        <v>1</v>
      </c>
      <c r="FR192">
        <v>0</v>
      </c>
      <c r="FS192" t="s">
        <v>724</v>
      </c>
      <c r="FT192">
        <v>1</v>
      </c>
      <c r="FU192">
        <v>0</v>
      </c>
      <c r="FV192">
        <v>1</v>
      </c>
      <c r="FW192">
        <v>1</v>
      </c>
      <c r="FX192">
        <v>0</v>
      </c>
      <c r="FY192">
        <v>1</v>
      </c>
      <c r="FZ192">
        <v>0</v>
      </c>
      <c r="GA192">
        <v>0</v>
      </c>
      <c r="GB192">
        <v>0</v>
      </c>
      <c r="GC192">
        <v>0</v>
      </c>
      <c r="GD192">
        <v>0</v>
      </c>
      <c r="GE192">
        <v>0</v>
      </c>
      <c r="GF192">
        <v>0</v>
      </c>
      <c r="GG192">
        <v>0</v>
      </c>
      <c r="GH192">
        <v>0</v>
      </c>
      <c r="GI192" t="s">
        <v>389</v>
      </c>
      <c r="GJ192" t="s">
        <v>351</v>
      </c>
      <c r="GK192" t="s">
        <v>352</v>
      </c>
      <c r="GL192" s="67"/>
      <c r="HN192" s="67"/>
      <c r="IO192" s="67"/>
      <c r="IP192" t="s">
        <v>2271</v>
      </c>
      <c r="IQ192">
        <v>1</v>
      </c>
      <c r="IU192" t="s">
        <v>355</v>
      </c>
      <c r="JA192">
        <v>1</v>
      </c>
      <c r="JB192" t="s">
        <v>355</v>
      </c>
      <c r="JH192">
        <v>1</v>
      </c>
      <c r="JI192" t="s">
        <v>3482</v>
      </c>
      <c r="JJ192">
        <v>1</v>
      </c>
      <c r="JK192">
        <v>0</v>
      </c>
      <c r="JL192">
        <v>1</v>
      </c>
      <c r="JM192">
        <v>0</v>
      </c>
      <c r="JN192">
        <v>0</v>
      </c>
      <c r="JO192">
        <v>0</v>
      </c>
      <c r="JP192">
        <v>0</v>
      </c>
      <c r="JQ192" t="s">
        <v>355</v>
      </c>
      <c r="JR192">
        <v>0</v>
      </c>
      <c r="JS192">
        <v>0</v>
      </c>
      <c r="JU192">
        <v>0</v>
      </c>
      <c r="JV192">
        <v>1</v>
      </c>
      <c r="JW192" t="s">
        <v>325</v>
      </c>
      <c r="JX192">
        <v>1</v>
      </c>
      <c r="JY192">
        <v>0</v>
      </c>
      <c r="JZ192">
        <v>0</v>
      </c>
      <c r="KA192">
        <v>0</v>
      </c>
      <c r="KB192" s="67"/>
      <c r="KC192" t="s">
        <v>326</v>
      </c>
      <c r="KD192">
        <v>0</v>
      </c>
      <c r="KE192">
        <v>0</v>
      </c>
      <c r="KF192">
        <v>0</v>
      </c>
      <c r="KG192">
        <v>1</v>
      </c>
      <c r="KH192">
        <v>0</v>
      </c>
      <c r="KI192">
        <v>0</v>
      </c>
      <c r="KJ192">
        <v>0</v>
      </c>
      <c r="KK192">
        <v>0</v>
      </c>
      <c r="KL192">
        <v>0</v>
      </c>
      <c r="KM192">
        <v>0</v>
      </c>
      <c r="KN192" t="s">
        <v>327</v>
      </c>
      <c r="KY192" t="s">
        <v>327</v>
      </c>
      <c r="LK192" s="67"/>
      <c r="NC192" t="s">
        <v>489</v>
      </c>
      <c r="ND192">
        <v>0</v>
      </c>
      <c r="NE192">
        <v>0</v>
      </c>
      <c r="NF192">
        <v>0</v>
      </c>
      <c r="NG192">
        <v>0</v>
      </c>
      <c r="NH192">
        <v>0</v>
      </c>
      <c r="NI192">
        <v>1</v>
      </c>
      <c r="NJ192">
        <v>0</v>
      </c>
      <c r="NK192">
        <v>0</v>
      </c>
      <c r="NL192">
        <v>0</v>
      </c>
      <c r="NM192">
        <v>0</v>
      </c>
      <c r="NN192">
        <v>0</v>
      </c>
      <c r="NP192">
        <v>0</v>
      </c>
      <c r="NQ192" s="67"/>
      <c r="NR192" t="s">
        <v>327</v>
      </c>
      <c r="NY192" t="s">
        <v>310</v>
      </c>
      <c r="NZ192" t="s">
        <v>327</v>
      </c>
      <c r="OA192" t="s">
        <v>4562</v>
      </c>
      <c r="OB192">
        <v>0</v>
      </c>
      <c r="OC192">
        <v>0</v>
      </c>
      <c r="OD192">
        <v>0</v>
      </c>
      <c r="OE192">
        <v>1</v>
      </c>
      <c r="OF192">
        <v>0</v>
      </c>
      <c r="OG192">
        <v>0</v>
      </c>
      <c r="OH192" s="67"/>
      <c r="OI192" t="s">
        <v>2968</v>
      </c>
      <c r="OJ192">
        <v>1</v>
      </c>
      <c r="OK192">
        <v>1</v>
      </c>
      <c r="OL192">
        <v>1</v>
      </c>
      <c r="OM192">
        <v>1</v>
      </c>
      <c r="ON192">
        <v>1</v>
      </c>
      <c r="OO192">
        <v>1</v>
      </c>
      <c r="OP192">
        <v>1</v>
      </c>
      <c r="OQ192">
        <v>0</v>
      </c>
      <c r="OS192">
        <v>0</v>
      </c>
      <c r="OT192">
        <v>0</v>
      </c>
      <c r="OU192" t="s">
        <v>4448</v>
      </c>
      <c r="OZ192">
        <v>1</v>
      </c>
      <c r="PM192" t="s">
        <v>4096</v>
      </c>
      <c r="PQ192">
        <v>1</v>
      </c>
    </row>
    <row r="193" spans="1:482" x14ac:dyDescent="0.25">
      <c r="A193" t="s">
        <v>1029</v>
      </c>
      <c r="C193" t="s">
        <v>441</v>
      </c>
      <c r="D193" s="68" t="s">
        <v>681</v>
      </c>
      <c r="E193" t="s">
        <v>327</v>
      </c>
      <c r="F193" t="s">
        <v>517</v>
      </c>
      <c r="G193" t="s">
        <v>401</v>
      </c>
      <c r="H193" t="s">
        <v>531</v>
      </c>
      <c r="I193" t="s">
        <v>4585</v>
      </c>
      <c r="J193">
        <v>0</v>
      </c>
      <c r="K193">
        <v>3</v>
      </c>
      <c r="L193" t="s">
        <v>318</v>
      </c>
      <c r="M193">
        <v>1</v>
      </c>
      <c r="N193">
        <v>0</v>
      </c>
      <c r="O193">
        <v>0</v>
      </c>
      <c r="P193">
        <v>0</v>
      </c>
      <c r="Q193" s="67"/>
      <c r="R193" t="s">
        <v>318</v>
      </c>
      <c r="S193">
        <v>1</v>
      </c>
      <c r="T193">
        <v>0</v>
      </c>
      <c r="U193">
        <v>0</v>
      </c>
      <c r="V193">
        <v>0</v>
      </c>
      <c r="W193" t="s">
        <v>402</v>
      </c>
      <c r="X193">
        <v>1</v>
      </c>
      <c r="Y193">
        <v>1</v>
      </c>
      <c r="Z193">
        <v>0</v>
      </c>
      <c r="AA193">
        <v>0</v>
      </c>
      <c r="AB193" s="67"/>
      <c r="AL193" s="67"/>
      <c r="AV193" s="67"/>
      <c r="BT193" s="67"/>
      <c r="EI193" s="67"/>
      <c r="EP193" t="s">
        <v>4306</v>
      </c>
      <c r="ET193">
        <v>1</v>
      </c>
      <c r="FF193">
        <v>1</v>
      </c>
      <c r="FH193" s="67"/>
      <c r="GL193" s="67"/>
      <c r="HN193" s="67"/>
      <c r="IO193" s="67"/>
      <c r="JI193" t="s">
        <v>1121</v>
      </c>
      <c r="JJ193">
        <v>0</v>
      </c>
      <c r="JK193">
        <v>0</v>
      </c>
      <c r="JL193">
        <v>1</v>
      </c>
      <c r="JM193">
        <v>0</v>
      </c>
      <c r="JN193">
        <v>0</v>
      </c>
      <c r="JO193">
        <v>0</v>
      </c>
      <c r="JP193">
        <v>0</v>
      </c>
      <c r="JW193" t="s">
        <v>325</v>
      </c>
      <c r="JX193">
        <v>1</v>
      </c>
      <c r="JY193">
        <v>0</v>
      </c>
      <c r="JZ193">
        <v>0</v>
      </c>
      <c r="KA193">
        <v>0</v>
      </c>
      <c r="KB193" s="67"/>
      <c r="LK193" s="67"/>
      <c r="LL193" t="s">
        <v>1233</v>
      </c>
      <c r="LM193">
        <v>0</v>
      </c>
      <c r="LN193">
        <v>1</v>
      </c>
      <c r="LO193">
        <v>1</v>
      </c>
      <c r="LP193">
        <v>0</v>
      </c>
      <c r="LQ193">
        <v>0</v>
      </c>
      <c r="LR193">
        <v>0</v>
      </c>
      <c r="LS193">
        <v>0</v>
      </c>
      <c r="LT193">
        <v>0</v>
      </c>
      <c r="LX193">
        <v>0</v>
      </c>
      <c r="LY193" t="s">
        <v>3488</v>
      </c>
      <c r="LZ193">
        <v>0</v>
      </c>
      <c r="MA193">
        <v>0</v>
      </c>
      <c r="MB193">
        <v>0</v>
      </c>
      <c r="MC193">
        <v>0</v>
      </c>
      <c r="MD193">
        <v>0</v>
      </c>
      <c r="ME193">
        <v>1</v>
      </c>
      <c r="MF193">
        <v>0</v>
      </c>
      <c r="MG193">
        <v>0</v>
      </c>
      <c r="MH193">
        <v>0</v>
      </c>
      <c r="MI193">
        <v>1</v>
      </c>
      <c r="MJ193">
        <v>0</v>
      </c>
      <c r="MK193">
        <v>0</v>
      </c>
      <c r="ML193" t="s">
        <v>844</v>
      </c>
      <c r="MM193" t="s">
        <v>3372</v>
      </c>
      <c r="MN193">
        <v>0</v>
      </c>
      <c r="MO193">
        <v>1</v>
      </c>
      <c r="MP193">
        <v>1</v>
      </c>
      <c r="MQ193">
        <v>1</v>
      </c>
      <c r="MR193">
        <v>1</v>
      </c>
      <c r="MS193">
        <v>0</v>
      </c>
      <c r="MT193">
        <v>0</v>
      </c>
      <c r="MU193" t="s">
        <v>318</v>
      </c>
      <c r="MV193">
        <v>0</v>
      </c>
      <c r="MW193">
        <v>0</v>
      </c>
      <c r="MX193">
        <v>0</v>
      </c>
      <c r="MY193">
        <v>0</v>
      </c>
      <c r="MZ193">
        <v>0</v>
      </c>
      <c r="NA193">
        <v>1</v>
      </c>
      <c r="NB193">
        <v>0</v>
      </c>
      <c r="NC193" t="s">
        <v>355</v>
      </c>
      <c r="ND193">
        <v>0</v>
      </c>
      <c r="NE193">
        <v>0</v>
      </c>
      <c r="NF193">
        <v>0</v>
      </c>
      <c r="NG193">
        <v>0</v>
      </c>
      <c r="NH193">
        <v>0</v>
      </c>
      <c r="NI193">
        <v>0</v>
      </c>
      <c r="NJ193">
        <v>0</v>
      </c>
      <c r="NK193">
        <v>0</v>
      </c>
      <c r="NL193">
        <v>0</v>
      </c>
      <c r="NM193">
        <v>0</v>
      </c>
      <c r="NN193">
        <v>0</v>
      </c>
      <c r="NP193">
        <v>0</v>
      </c>
      <c r="NQ193" s="67"/>
      <c r="NR193" t="s">
        <v>327</v>
      </c>
      <c r="NY193" t="s">
        <v>327</v>
      </c>
      <c r="NZ193" t="s">
        <v>327</v>
      </c>
      <c r="OB193">
        <v>0</v>
      </c>
      <c r="OC193">
        <v>0</v>
      </c>
      <c r="OD193">
        <v>0</v>
      </c>
      <c r="OF193">
        <v>0</v>
      </c>
      <c r="OG193">
        <v>0</v>
      </c>
      <c r="OH193" s="67"/>
      <c r="OI193" t="s">
        <v>3491</v>
      </c>
      <c r="OJ193">
        <v>1</v>
      </c>
      <c r="OK193">
        <v>1</v>
      </c>
      <c r="OL193">
        <v>1</v>
      </c>
      <c r="OM193">
        <v>1</v>
      </c>
      <c r="ON193">
        <v>1</v>
      </c>
      <c r="OO193">
        <v>1</v>
      </c>
      <c r="OP193">
        <v>1</v>
      </c>
      <c r="OQ193">
        <v>0</v>
      </c>
      <c r="OS193">
        <v>0</v>
      </c>
      <c r="OT193">
        <v>0</v>
      </c>
      <c r="OU193" t="s">
        <v>355</v>
      </c>
      <c r="PL193">
        <v>1</v>
      </c>
      <c r="PM193" t="s">
        <v>4513</v>
      </c>
      <c r="PZ193">
        <v>1</v>
      </c>
    </row>
    <row r="194" spans="1:482" x14ac:dyDescent="0.25">
      <c r="A194" t="s">
        <v>1029</v>
      </c>
      <c r="C194" t="s">
        <v>441</v>
      </c>
      <c r="D194" s="69" t="s">
        <v>314</v>
      </c>
      <c r="E194" t="s">
        <v>327</v>
      </c>
      <c r="F194" t="s">
        <v>517</v>
      </c>
      <c r="G194" t="s">
        <v>401</v>
      </c>
      <c r="H194" t="s">
        <v>317</v>
      </c>
      <c r="I194" t="s">
        <v>4586</v>
      </c>
      <c r="J194">
        <v>1</v>
      </c>
      <c r="K194">
        <v>4</v>
      </c>
      <c r="L194" t="s">
        <v>497</v>
      </c>
      <c r="M194">
        <v>0</v>
      </c>
      <c r="N194">
        <v>1</v>
      </c>
      <c r="O194">
        <v>0</v>
      </c>
      <c r="P194">
        <v>0</v>
      </c>
      <c r="Q194" s="67"/>
      <c r="R194" t="s">
        <v>582</v>
      </c>
      <c r="S194">
        <v>0</v>
      </c>
      <c r="T194">
        <v>0</v>
      </c>
      <c r="U194">
        <v>1</v>
      </c>
      <c r="V194">
        <v>0</v>
      </c>
      <c r="AB194" s="67"/>
      <c r="AL194" s="67"/>
      <c r="AM194" t="s">
        <v>339</v>
      </c>
      <c r="AN194">
        <v>1</v>
      </c>
      <c r="AO194">
        <v>0</v>
      </c>
      <c r="AP194">
        <v>0</v>
      </c>
      <c r="AQ194">
        <v>0</v>
      </c>
      <c r="AR194">
        <v>0</v>
      </c>
      <c r="AS194">
        <v>0</v>
      </c>
      <c r="AT194" t="s">
        <v>421</v>
      </c>
      <c r="AU194" t="s">
        <v>327</v>
      </c>
      <c r="AV194" s="67"/>
      <c r="BT194" s="67"/>
      <c r="CQ194" t="s">
        <v>584</v>
      </c>
      <c r="CR194">
        <v>1</v>
      </c>
      <c r="CS194">
        <v>0</v>
      </c>
      <c r="CT194">
        <v>1</v>
      </c>
      <c r="CU194">
        <v>0</v>
      </c>
      <c r="CV194">
        <v>0</v>
      </c>
      <c r="CW194">
        <v>0</v>
      </c>
      <c r="CX194">
        <v>0</v>
      </c>
      <c r="CY194">
        <v>0</v>
      </c>
      <c r="CZ194">
        <v>0</v>
      </c>
      <c r="DA194">
        <v>0</v>
      </c>
      <c r="DB194">
        <v>0</v>
      </c>
      <c r="DC194">
        <v>0</v>
      </c>
      <c r="DD194">
        <v>0</v>
      </c>
      <c r="DE194">
        <v>0</v>
      </c>
      <c r="DF194">
        <v>0</v>
      </c>
      <c r="DG194" t="s">
        <v>499</v>
      </c>
      <c r="DH194">
        <v>0</v>
      </c>
      <c r="DI194">
        <v>0</v>
      </c>
      <c r="DJ194">
        <v>1</v>
      </c>
      <c r="DK194">
        <v>0</v>
      </c>
      <c r="DL194">
        <v>0</v>
      </c>
      <c r="EI194" s="67"/>
      <c r="EL194" t="s">
        <v>1161</v>
      </c>
      <c r="EM194" t="s">
        <v>385</v>
      </c>
      <c r="EP194" t="s">
        <v>4013</v>
      </c>
      <c r="FE194">
        <v>1</v>
      </c>
      <c r="FH194" s="67"/>
      <c r="GL194" s="67"/>
      <c r="GM194" t="s">
        <v>448</v>
      </c>
      <c r="GN194">
        <v>0</v>
      </c>
      <c r="GO194">
        <v>1</v>
      </c>
      <c r="GP194">
        <v>0</v>
      </c>
      <c r="GQ194">
        <v>0</v>
      </c>
      <c r="GR194">
        <v>0</v>
      </c>
      <c r="GS194">
        <v>0</v>
      </c>
      <c r="GT194">
        <v>0</v>
      </c>
      <c r="GU194">
        <v>0</v>
      </c>
      <c r="GV194" t="s">
        <v>4242</v>
      </c>
      <c r="GW194">
        <v>1</v>
      </c>
      <c r="GX194">
        <v>0</v>
      </c>
      <c r="GY194">
        <v>0</v>
      </c>
      <c r="GZ194">
        <v>1</v>
      </c>
      <c r="HA194">
        <v>0</v>
      </c>
      <c r="HB194">
        <v>1</v>
      </c>
      <c r="HC194">
        <v>0</v>
      </c>
      <c r="HD194">
        <v>0</v>
      </c>
      <c r="HE194">
        <v>0</v>
      </c>
      <c r="HF194">
        <v>0</v>
      </c>
      <c r="HG194">
        <v>0</v>
      </c>
      <c r="HH194">
        <v>1</v>
      </c>
      <c r="HI194">
        <v>1</v>
      </c>
      <c r="HJ194">
        <v>1</v>
      </c>
      <c r="HK194" t="s">
        <v>411</v>
      </c>
      <c r="HL194" t="s">
        <v>506</v>
      </c>
      <c r="HM194" t="s">
        <v>408</v>
      </c>
      <c r="HN194" s="67"/>
      <c r="IO194" s="67"/>
      <c r="IP194" t="s">
        <v>355</v>
      </c>
      <c r="IT194">
        <v>1</v>
      </c>
      <c r="IU194" t="s">
        <v>4359</v>
      </c>
      <c r="IW194">
        <v>1</v>
      </c>
      <c r="IY194">
        <v>1</v>
      </c>
      <c r="IZ194">
        <v>1</v>
      </c>
      <c r="JB194" t="s">
        <v>355</v>
      </c>
      <c r="JH194">
        <v>1</v>
      </c>
      <c r="JI194" t="s">
        <v>3499</v>
      </c>
      <c r="JJ194">
        <v>0</v>
      </c>
      <c r="JK194">
        <v>1</v>
      </c>
      <c r="JL194">
        <v>1</v>
      </c>
      <c r="JM194">
        <v>0</v>
      </c>
      <c r="JN194">
        <v>0</v>
      </c>
      <c r="JO194">
        <v>0</v>
      </c>
      <c r="JP194">
        <v>0</v>
      </c>
      <c r="JQ194" t="s">
        <v>4360</v>
      </c>
      <c r="JR194">
        <v>0</v>
      </c>
      <c r="JS194">
        <v>1</v>
      </c>
      <c r="JU194">
        <v>0</v>
      </c>
      <c r="JV194">
        <v>0</v>
      </c>
      <c r="JW194" t="s">
        <v>325</v>
      </c>
      <c r="JX194">
        <v>1</v>
      </c>
      <c r="JY194">
        <v>0</v>
      </c>
      <c r="JZ194">
        <v>0</v>
      </c>
      <c r="KA194">
        <v>0</v>
      </c>
      <c r="KB194" s="67"/>
      <c r="KC194" t="s">
        <v>1166</v>
      </c>
      <c r="KD194">
        <v>0</v>
      </c>
      <c r="KE194">
        <v>0</v>
      </c>
      <c r="KF194">
        <v>1</v>
      </c>
      <c r="KG194">
        <v>1</v>
      </c>
      <c r="KH194">
        <v>1</v>
      </c>
      <c r="KI194">
        <v>0</v>
      </c>
      <c r="KJ194">
        <v>0</v>
      </c>
      <c r="KK194">
        <v>0</v>
      </c>
      <c r="KL194">
        <v>0</v>
      </c>
      <c r="KM194">
        <v>0</v>
      </c>
      <c r="KN194" t="s">
        <v>310</v>
      </c>
      <c r="KO194" t="s">
        <v>4370</v>
      </c>
      <c r="KP194">
        <v>0</v>
      </c>
      <c r="KQ194">
        <v>0</v>
      </c>
      <c r="KR194">
        <v>0</v>
      </c>
      <c r="KS194">
        <v>0</v>
      </c>
      <c r="KT194">
        <v>0</v>
      </c>
      <c r="KU194">
        <v>1</v>
      </c>
      <c r="KW194">
        <v>0</v>
      </c>
      <c r="KX194">
        <v>0</v>
      </c>
      <c r="KY194" t="s">
        <v>310</v>
      </c>
      <c r="KZ194" t="s">
        <v>358</v>
      </c>
      <c r="LA194">
        <v>1</v>
      </c>
      <c r="LB194">
        <v>0</v>
      </c>
      <c r="LC194">
        <v>0</v>
      </c>
      <c r="LD194">
        <v>0</v>
      </c>
      <c r="LE194">
        <v>0</v>
      </c>
      <c r="LF194">
        <v>0</v>
      </c>
      <c r="LI194">
        <v>0</v>
      </c>
      <c r="LJ194">
        <v>0</v>
      </c>
      <c r="LK194" s="67"/>
      <c r="NC194" t="s">
        <v>355</v>
      </c>
      <c r="ND194">
        <v>0</v>
      </c>
      <c r="NE194">
        <v>0</v>
      </c>
      <c r="NF194">
        <v>0</v>
      </c>
      <c r="NG194">
        <v>0</v>
      </c>
      <c r="NH194">
        <v>0</v>
      </c>
      <c r="NI194">
        <v>0</v>
      </c>
      <c r="NJ194">
        <v>0</v>
      </c>
      <c r="NK194">
        <v>0</v>
      </c>
      <c r="NL194">
        <v>0</v>
      </c>
      <c r="NM194">
        <v>0</v>
      </c>
      <c r="NN194">
        <v>0</v>
      </c>
      <c r="NP194">
        <v>0</v>
      </c>
      <c r="NQ194" s="67"/>
      <c r="NR194" t="s">
        <v>327</v>
      </c>
      <c r="NY194" t="s">
        <v>310</v>
      </c>
      <c r="NZ194" t="s">
        <v>327</v>
      </c>
      <c r="OA194" t="s">
        <v>4562</v>
      </c>
      <c r="OB194">
        <v>0</v>
      </c>
      <c r="OC194">
        <v>0</v>
      </c>
      <c r="OD194">
        <v>0</v>
      </c>
      <c r="OE194">
        <v>1</v>
      </c>
      <c r="OF194">
        <v>0</v>
      </c>
      <c r="OG194">
        <v>0</v>
      </c>
      <c r="OH194" s="67"/>
      <c r="OI194" t="s">
        <v>3005</v>
      </c>
      <c r="OJ194">
        <v>1</v>
      </c>
      <c r="OK194">
        <v>1</v>
      </c>
      <c r="OL194">
        <v>1</v>
      </c>
      <c r="OM194">
        <v>1</v>
      </c>
      <c r="ON194">
        <v>1</v>
      </c>
      <c r="OO194">
        <v>1</v>
      </c>
      <c r="OP194">
        <v>1</v>
      </c>
      <c r="OQ194">
        <v>0</v>
      </c>
      <c r="OS194">
        <v>0</v>
      </c>
      <c r="OT194">
        <v>0</v>
      </c>
      <c r="OU194" t="s">
        <v>4448</v>
      </c>
      <c r="OZ194">
        <v>1</v>
      </c>
      <c r="PM194" t="s">
        <v>4096</v>
      </c>
      <c r="PQ194">
        <v>1</v>
      </c>
    </row>
    <row r="195" spans="1:482" x14ac:dyDescent="0.25">
      <c r="A195" t="s">
        <v>1029</v>
      </c>
      <c r="C195" t="s">
        <v>313</v>
      </c>
      <c r="D195" s="69" t="s">
        <v>314</v>
      </c>
      <c r="E195" t="s">
        <v>310</v>
      </c>
      <c r="F195" t="s">
        <v>382</v>
      </c>
      <c r="G195" t="s">
        <v>316</v>
      </c>
      <c r="H195" t="s">
        <v>317</v>
      </c>
      <c r="I195" t="s">
        <v>4586</v>
      </c>
      <c r="J195">
        <v>0</v>
      </c>
      <c r="K195">
        <v>5</v>
      </c>
      <c r="L195" t="s">
        <v>318</v>
      </c>
      <c r="M195">
        <v>1</v>
      </c>
      <c r="N195">
        <v>0</v>
      </c>
      <c r="O195">
        <v>0</v>
      </c>
      <c r="P195">
        <v>0</v>
      </c>
      <c r="Q195" s="67"/>
      <c r="R195" t="s">
        <v>319</v>
      </c>
      <c r="S195">
        <v>0</v>
      </c>
      <c r="T195">
        <v>1</v>
      </c>
      <c r="U195">
        <v>0</v>
      </c>
      <c r="V195">
        <v>0</v>
      </c>
      <c r="AB195" s="67"/>
      <c r="AC195" t="s">
        <v>339</v>
      </c>
      <c r="AD195">
        <v>1</v>
      </c>
      <c r="AE195">
        <v>0</v>
      </c>
      <c r="AF195">
        <v>0</v>
      </c>
      <c r="AG195">
        <v>0</v>
      </c>
      <c r="AH195">
        <v>0</v>
      </c>
      <c r="AI195">
        <v>0</v>
      </c>
      <c r="AJ195" t="s">
        <v>383</v>
      </c>
      <c r="AK195" t="s">
        <v>327</v>
      </c>
      <c r="AL195" s="67"/>
      <c r="AV195" s="67"/>
      <c r="BT195" s="67"/>
      <c r="BU195" t="s">
        <v>384</v>
      </c>
      <c r="BV195">
        <v>1</v>
      </c>
      <c r="BW195">
        <v>0</v>
      </c>
      <c r="BX195">
        <v>0</v>
      </c>
      <c r="BY195">
        <v>0</v>
      </c>
      <c r="BZ195">
        <v>0</v>
      </c>
      <c r="CA195">
        <v>0</v>
      </c>
      <c r="CB195">
        <v>0</v>
      </c>
      <c r="CC195">
        <v>0</v>
      </c>
      <c r="CD195">
        <v>0</v>
      </c>
      <c r="CE195">
        <v>0</v>
      </c>
      <c r="CF195">
        <v>0</v>
      </c>
      <c r="CG195">
        <v>0</v>
      </c>
      <c r="CH195">
        <v>0</v>
      </c>
      <c r="CI195">
        <v>0</v>
      </c>
      <c r="CJ195">
        <v>0</v>
      </c>
      <c r="CK195" t="s">
        <v>355</v>
      </c>
      <c r="CL195">
        <v>0</v>
      </c>
      <c r="CM195">
        <v>0</v>
      </c>
      <c r="CN195">
        <v>0</v>
      </c>
      <c r="CO195">
        <v>0</v>
      </c>
      <c r="CP195">
        <v>1</v>
      </c>
      <c r="EI195" s="67"/>
      <c r="EJ195" t="s">
        <v>404</v>
      </c>
      <c r="EK195" t="s">
        <v>385</v>
      </c>
      <c r="EP195" t="s">
        <v>4200</v>
      </c>
      <c r="ET195">
        <v>1</v>
      </c>
      <c r="FH195" s="67"/>
      <c r="FI195" t="s">
        <v>4213</v>
      </c>
      <c r="FJ195">
        <v>0</v>
      </c>
      <c r="FK195">
        <v>0</v>
      </c>
      <c r="FL195">
        <v>0</v>
      </c>
      <c r="FM195">
        <v>0</v>
      </c>
      <c r="FN195">
        <v>0</v>
      </c>
      <c r="FO195">
        <v>0</v>
      </c>
      <c r="FP195">
        <v>0</v>
      </c>
      <c r="FQ195">
        <v>1</v>
      </c>
      <c r="FR195">
        <v>0</v>
      </c>
      <c r="FS195" t="s">
        <v>604</v>
      </c>
      <c r="FT195">
        <v>1</v>
      </c>
      <c r="FU195">
        <v>0</v>
      </c>
      <c r="FV195">
        <v>1</v>
      </c>
      <c r="FW195">
        <v>1</v>
      </c>
      <c r="FX195">
        <v>0</v>
      </c>
      <c r="FY195">
        <v>0</v>
      </c>
      <c r="FZ195">
        <v>0</v>
      </c>
      <c r="GA195">
        <v>0</v>
      </c>
      <c r="GB195">
        <v>0</v>
      </c>
      <c r="GC195">
        <v>0</v>
      </c>
      <c r="GD195">
        <v>0</v>
      </c>
      <c r="GE195">
        <v>0</v>
      </c>
      <c r="GF195">
        <v>0</v>
      </c>
      <c r="GG195">
        <v>0</v>
      </c>
      <c r="GH195">
        <v>0</v>
      </c>
      <c r="GI195" t="s">
        <v>389</v>
      </c>
      <c r="GJ195" t="s">
        <v>351</v>
      </c>
      <c r="GK195" t="s">
        <v>352</v>
      </c>
      <c r="GL195" s="67"/>
      <c r="HN195" s="67"/>
      <c r="IO195" s="67"/>
      <c r="IP195" t="s">
        <v>2271</v>
      </c>
      <c r="IQ195">
        <v>1</v>
      </c>
      <c r="IU195" t="s">
        <v>355</v>
      </c>
      <c r="JA195">
        <v>1</v>
      </c>
      <c r="JB195" t="s">
        <v>355</v>
      </c>
      <c r="JH195">
        <v>1</v>
      </c>
      <c r="JI195" t="s">
        <v>1121</v>
      </c>
      <c r="JJ195">
        <v>0</v>
      </c>
      <c r="JK195">
        <v>0</v>
      </c>
      <c r="JL195">
        <v>1</v>
      </c>
      <c r="JM195">
        <v>0</v>
      </c>
      <c r="JN195">
        <v>0</v>
      </c>
      <c r="JO195">
        <v>0</v>
      </c>
      <c r="JP195">
        <v>0</v>
      </c>
      <c r="JQ195" t="s">
        <v>355</v>
      </c>
      <c r="JR195">
        <v>0</v>
      </c>
      <c r="JS195">
        <v>0</v>
      </c>
      <c r="JU195">
        <v>0</v>
      </c>
      <c r="JV195">
        <v>1</v>
      </c>
      <c r="JW195" t="s">
        <v>325</v>
      </c>
      <c r="JX195">
        <v>1</v>
      </c>
      <c r="JY195">
        <v>0</v>
      </c>
      <c r="JZ195">
        <v>0</v>
      </c>
      <c r="KA195">
        <v>0</v>
      </c>
      <c r="KB195" s="67"/>
      <c r="KC195" t="s">
        <v>326</v>
      </c>
      <c r="KD195">
        <v>0</v>
      </c>
      <c r="KE195">
        <v>0</v>
      </c>
      <c r="KF195">
        <v>0</v>
      </c>
      <c r="KG195">
        <v>1</v>
      </c>
      <c r="KH195">
        <v>0</v>
      </c>
      <c r="KI195">
        <v>0</v>
      </c>
      <c r="KJ195">
        <v>0</v>
      </c>
      <c r="KK195">
        <v>0</v>
      </c>
      <c r="KL195">
        <v>0</v>
      </c>
      <c r="KM195">
        <v>0</v>
      </c>
      <c r="KN195" t="s">
        <v>327</v>
      </c>
      <c r="KY195" t="s">
        <v>327</v>
      </c>
      <c r="LK195" s="67"/>
      <c r="NC195" t="s">
        <v>355</v>
      </c>
      <c r="ND195">
        <v>0</v>
      </c>
      <c r="NE195">
        <v>0</v>
      </c>
      <c r="NF195">
        <v>0</v>
      </c>
      <c r="NG195">
        <v>0</v>
      </c>
      <c r="NH195">
        <v>0</v>
      </c>
      <c r="NI195">
        <v>0</v>
      </c>
      <c r="NJ195">
        <v>0</v>
      </c>
      <c r="NK195">
        <v>0</v>
      </c>
      <c r="NL195">
        <v>0</v>
      </c>
      <c r="NM195">
        <v>0</v>
      </c>
      <c r="NN195">
        <v>0</v>
      </c>
      <c r="NP195">
        <v>0</v>
      </c>
      <c r="NQ195" s="67"/>
      <c r="NR195" t="s">
        <v>327</v>
      </c>
      <c r="NY195" t="s">
        <v>327</v>
      </c>
      <c r="NZ195" t="s">
        <v>327</v>
      </c>
      <c r="OB195">
        <v>0</v>
      </c>
      <c r="OC195">
        <v>0</v>
      </c>
      <c r="OD195">
        <v>0</v>
      </c>
      <c r="OF195">
        <v>0</v>
      </c>
      <c r="OG195">
        <v>0</v>
      </c>
      <c r="OH195" s="67"/>
      <c r="OI195" t="s">
        <v>1194</v>
      </c>
      <c r="OJ195">
        <v>1</v>
      </c>
      <c r="OK195">
        <v>1</v>
      </c>
      <c r="OL195">
        <v>1</v>
      </c>
      <c r="OM195">
        <v>1</v>
      </c>
      <c r="ON195">
        <v>1</v>
      </c>
      <c r="OO195">
        <v>1</v>
      </c>
      <c r="OP195">
        <v>1</v>
      </c>
      <c r="OQ195">
        <v>0</v>
      </c>
      <c r="OS195">
        <v>0</v>
      </c>
      <c r="OT195">
        <v>0</v>
      </c>
      <c r="OU195" t="s">
        <v>4486</v>
      </c>
      <c r="OZ195">
        <v>1</v>
      </c>
      <c r="PE195">
        <v>1</v>
      </c>
      <c r="PM195" t="s">
        <v>4096</v>
      </c>
      <c r="PQ195">
        <v>1</v>
      </c>
    </row>
    <row r="196" spans="1:482" x14ac:dyDescent="0.25">
      <c r="A196" t="s">
        <v>1029</v>
      </c>
      <c r="C196" t="s">
        <v>313</v>
      </c>
      <c r="D196" s="69" t="s">
        <v>314</v>
      </c>
      <c r="E196" t="s">
        <v>310</v>
      </c>
      <c r="F196" t="s">
        <v>315</v>
      </c>
      <c r="G196" t="s">
        <v>316</v>
      </c>
      <c r="H196" t="s">
        <v>317</v>
      </c>
      <c r="I196" t="s">
        <v>4586</v>
      </c>
      <c r="J196">
        <v>0</v>
      </c>
      <c r="K196">
        <v>4</v>
      </c>
      <c r="L196" t="s">
        <v>318</v>
      </c>
      <c r="M196">
        <v>1</v>
      </c>
      <c r="N196">
        <v>0</v>
      </c>
      <c r="O196">
        <v>0</v>
      </c>
      <c r="P196">
        <v>0</v>
      </c>
      <c r="Q196" s="67"/>
      <c r="R196" t="s">
        <v>319</v>
      </c>
      <c r="S196">
        <v>0</v>
      </c>
      <c r="T196">
        <v>1</v>
      </c>
      <c r="U196">
        <v>0</v>
      </c>
      <c r="V196">
        <v>0</v>
      </c>
      <c r="AB196" s="67"/>
      <c r="AC196" t="s">
        <v>339</v>
      </c>
      <c r="AD196">
        <v>1</v>
      </c>
      <c r="AE196">
        <v>0</v>
      </c>
      <c r="AF196">
        <v>0</v>
      </c>
      <c r="AG196">
        <v>0</v>
      </c>
      <c r="AH196">
        <v>0</v>
      </c>
      <c r="AI196">
        <v>0</v>
      </c>
      <c r="AJ196" t="s">
        <v>383</v>
      </c>
      <c r="AK196" t="s">
        <v>327</v>
      </c>
      <c r="AL196" s="67"/>
      <c r="AV196" s="67"/>
      <c r="BT196" s="67"/>
      <c r="BU196" t="s">
        <v>384</v>
      </c>
      <c r="BV196">
        <v>1</v>
      </c>
      <c r="BW196">
        <v>0</v>
      </c>
      <c r="BX196">
        <v>0</v>
      </c>
      <c r="BY196">
        <v>0</v>
      </c>
      <c r="BZ196">
        <v>0</v>
      </c>
      <c r="CA196">
        <v>0</v>
      </c>
      <c r="CB196">
        <v>0</v>
      </c>
      <c r="CC196">
        <v>0</v>
      </c>
      <c r="CD196">
        <v>0</v>
      </c>
      <c r="CE196">
        <v>0</v>
      </c>
      <c r="CF196">
        <v>0</v>
      </c>
      <c r="CG196">
        <v>0</v>
      </c>
      <c r="CH196">
        <v>0</v>
      </c>
      <c r="CI196">
        <v>0</v>
      </c>
      <c r="CJ196">
        <v>0</v>
      </c>
      <c r="CK196" t="s">
        <v>318</v>
      </c>
      <c r="CL196">
        <v>1</v>
      </c>
      <c r="CM196">
        <v>0</v>
      </c>
      <c r="CN196">
        <v>0</v>
      </c>
      <c r="CO196">
        <v>0</v>
      </c>
      <c r="CP196">
        <v>0</v>
      </c>
      <c r="EI196" s="67"/>
      <c r="EJ196" t="s">
        <v>1161</v>
      </c>
      <c r="EK196" t="s">
        <v>385</v>
      </c>
      <c r="EP196" t="s">
        <v>4307</v>
      </c>
      <c r="ET196">
        <v>1</v>
      </c>
      <c r="EU196">
        <v>1</v>
      </c>
      <c r="FH196" s="67"/>
      <c r="FI196" t="s">
        <v>4213</v>
      </c>
      <c r="FJ196">
        <v>0</v>
      </c>
      <c r="FK196">
        <v>0</v>
      </c>
      <c r="FL196">
        <v>0</v>
      </c>
      <c r="FM196">
        <v>0</v>
      </c>
      <c r="FN196">
        <v>0</v>
      </c>
      <c r="FO196">
        <v>0</v>
      </c>
      <c r="FP196">
        <v>0</v>
      </c>
      <c r="FQ196">
        <v>1</v>
      </c>
      <c r="FR196">
        <v>0</v>
      </c>
      <c r="FS196" t="s">
        <v>3515</v>
      </c>
      <c r="FT196">
        <v>1</v>
      </c>
      <c r="FU196">
        <v>0</v>
      </c>
      <c r="FV196">
        <v>1</v>
      </c>
      <c r="FW196">
        <v>1</v>
      </c>
      <c r="FX196">
        <v>0</v>
      </c>
      <c r="FY196">
        <v>1</v>
      </c>
      <c r="FZ196">
        <v>0</v>
      </c>
      <c r="GA196">
        <v>0</v>
      </c>
      <c r="GB196">
        <v>0</v>
      </c>
      <c r="GC196">
        <v>0</v>
      </c>
      <c r="GD196">
        <v>0</v>
      </c>
      <c r="GE196">
        <v>0</v>
      </c>
      <c r="GF196">
        <v>0</v>
      </c>
      <c r="GG196">
        <v>0</v>
      </c>
      <c r="GH196">
        <v>0</v>
      </c>
      <c r="GI196" t="s">
        <v>389</v>
      </c>
      <c r="GJ196" t="s">
        <v>351</v>
      </c>
      <c r="GK196" t="s">
        <v>352</v>
      </c>
      <c r="GL196" s="67"/>
      <c r="HN196" s="67"/>
      <c r="IO196" s="67"/>
      <c r="IP196" t="s">
        <v>2271</v>
      </c>
      <c r="IQ196">
        <v>1</v>
      </c>
      <c r="IU196" t="s">
        <v>355</v>
      </c>
      <c r="JA196">
        <v>1</v>
      </c>
      <c r="JB196" t="s">
        <v>355</v>
      </c>
      <c r="JH196">
        <v>1</v>
      </c>
      <c r="JI196" t="s">
        <v>3482</v>
      </c>
      <c r="JJ196">
        <v>1</v>
      </c>
      <c r="JK196">
        <v>0</v>
      </c>
      <c r="JL196">
        <v>1</v>
      </c>
      <c r="JM196">
        <v>0</v>
      </c>
      <c r="JN196">
        <v>0</v>
      </c>
      <c r="JO196">
        <v>0</v>
      </c>
      <c r="JP196">
        <v>0</v>
      </c>
      <c r="JQ196" t="s">
        <v>4364</v>
      </c>
      <c r="JR196">
        <v>0</v>
      </c>
      <c r="JS196">
        <v>0</v>
      </c>
      <c r="JT196">
        <v>1</v>
      </c>
      <c r="JU196">
        <v>0</v>
      </c>
      <c r="JV196">
        <v>0</v>
      </c>
      <c r="JW196" t="s">
        <v>325</v>
      </c>
      <c r="JX196">
        <v>1</v>
      </c>
      <c r="JY196">
        <v>0</v>
      </c>
      <c r="JZ196">
        <v>0</v>
      </c>
      <c r="KA196">
        <v>0</v>
      </c>
      <c r="KB196" s="67"/>
      <c r="KC196" t="s">
        <v>3257</v>
      </c>
      <c r="KD196">
        <v>0</v>
      </c>
      <c r="KE196">
        <v>0</v>
      </c>
      <c r="KF196">
        <v>1</v>
      </c>
      <c r="KG196">
        <v>1</v>
      </c>
      <c r="KH196">
        <v>1</v>
      </c>
      <c r="KI196">
        <v>0</v>
      </c>
      <c r="KJ196">
        <v>0</v>
      </c>
      <c r="KK196">
        <v>0</v>
      </c>
      <c r="KL196">
        <v>0</v>
      </c>
      <c r="KM196">
        <v>0</v>
      </c>
      <c r="KN196" t="s">
        <v>327</v>
      </c>
      <c r="KY196" t="s">
        <v>327</v>
      </c>
      <c r="LK196" s="67"/>
      <c r="NC196" t="s">
        <v>355</v>
      </c>
      <c r="ND196">
        <v>0</v>
      </c>
      <c r="NE196">
        <v>0</v>
      </c>
      <c r="NF196">
        <v>0</v>
      </c>
      <c r="NG196">
        <v>0</v>
      </c>
      <c r="NH196">
        <v>0</v>
      </c>
      <c r="NI196">
        <v>0</v>
      </c>
      <c r="NJ196">
        <v>0</v>
      </c>
      <c r="NK196">
        <v>0</v>
      </c>
      <c r="NL196">
        <v>0</v>
      </c>
      <c r="NM196">
        <v>0</v>
      </c>
      <c r="NN196">
        <v>0</v>
      </c>
      <c r="NP196">
        <v>0</v>
      </c>
      <c r="NQ196" s="67"/>
      <c r="NR196" t="s">
        <v>327</v>
      </c>
      <c r="NY196" t="s">
        <v>327</v>
      </c>
      <c r="NZ196" t="s">
        <v>327</v>
      </c>
      <c r="OB196">
        <v>0</v>
      </c>
      <c r="OC196">
        <v>0</v>
      </c>
      <c r="OD196">
        <v>0</v>
      </c>
      <c r="OF196">
        <v>0</v>
      </c>
      <c r="OG196">
        <v>0</v>
      </c>
      <c r="OH196" s="67"/>
      <c r="OI196" t="s">
        <v>3438</v>
      </c>
      <c r="OJ196">
        <v>1</v>
      </c>
      <c r="OK196">
        <v>1</v>
      </c>
      <c r="OL196">
        <v>1</v>
      </c>
      <c r="OM196">
        <v>1</v>
      </c>
      <c r="ON196">
        <v>1</v>
      </c>
      <c r="OO196">
        <v>1</v>
      </c>
      <c r="OP196">
        <v>1</v>
      </c>
      <c r="OQ196">
        <v>0</v>
      </c>
      <c r="OS196">
        <v>0</v>
      </c>
      <c r="OT196">
        <v>0</v>
      </c>
      <c r="OU196" t="s">
        <v>4424</v>
      </c>
      <c r="OX196">
        <v>1</v>
      </c>
      <c r="PM196" t="s">
        <v>4096</v>
      </c>
      <c r="PQ196">
        <v>1</v>
      </c>
    </row>
    <row r="197" spans="1:482" x14ac:dyDescent="0.25">
      <c r="A197" t="s">
        <v>1029</v>
      </c>
      <c r="C197" t="s">
        <v>441</v>
      </c>
      <c r="D197" s="68" t="s">
        <v>681</v>
      </c>
      <c r="E197" t="s">
        <v>327</v>
      </c>
      <c r="F197" t="s">
        <v>315</v>
      </c>
      <c r="G197" t="s">
        <v>316</v>
      </c>
      <c r="H197" t="s">
        <v>531</v>
      </c>
      <c r="I197" t="s">
        <v>4586</v>
      </c>
      <c r="J197">
        <v>0</v>
      </c>
      <c r="K197">
        <v>4</v>
      </c>
      <c r="L197" t="s">
        <v>318</v>
      </c>
      <c r="M197">
        <v>1</v>
      </c>
      <c r="N197">
        <v>0</v>
      </c>
      <c r="O197">
        <v>0</v>
      </c>
      <c r="P197">
        <v>0</v>
      </c>
      <c r="Q197" s="67"/>
      <c r="R197" t="s">
        <v>318</v>
      </c>
      <c r="S197">
        <v>1</v>
      </c>
      <c r="T197">
        <v>0</v>
      </c>
      <c r="U197">
        <v>0</v>
      </c>
      <c r="V197">
        <v>0</v>
      </c>
      <c r="W197" t="s">
        <v>402</v>
      </c>
      <c r="X197">
        <v>1</v>
      </c>
      <c r="Y197">
        <v>1</v>
      </c>
      <c r="Z197">
        <v>0</v>
      </c>
      <c r="AA197">
        <v>0</v>
      </c>
      <c r="AB197" s="67"/>
      <c r="AL197" s="67"/>
      <c r="AV197" s="67"/>
      <c r="BT197" s="67"/>
      <c r="EI197" s="67"/>
      <c r="EP197" t="s">
        <v>4254</v>
      </c>
      <c r="ER197">
        <v>1</v>
      </c>
      <c r="FH197" s="67"/>
      <c r="GL197" s="67"/>
      <c r="HN197" s="67"/>
      <c r="IO197" s="67"/>
      <c r="JI197" t="s">
        <v>3482</v>
      </c>
      <c r="JJ197">
        <v>1</v>
      </c>
      <c r="JK197">
        <v>0</v>
      </c>
      <c r="JL197">
        <v>1</v>
      </c>
      <c r="JM197">
        <v>0</v>
      </c>
      <c r="JN197">
        <v>0</v>
      </c>
      <c r="JO197">
        <v>0</v>
      </c>
      <c r="JP197">
        <v>0</v>
      </c>
      <c r="JW197" t="s">
        <v>325</v>
      </c>
      <c r="JX197">
        <v>1</v>
      </c>
      <c r="JY197">
        <v>0</v>
      </c>
      <c r="JZ197">
        <v>0</v>
      </c>
      <c r="KA197">
        <v>0</v>
      </c>
      <c r="KB197" s="67"/>
      <c r="LK197" s="67"/>
      <c r="LL197" t="s">
        <v>3522</v>
      </c>
      <c r="LM197">
        <v>1</v>
      </c>
      <c r="LN197">
        <v>0</v>
      </c>
      <c r="LO197">
        <v>1</v>
      </c>
      <c r="LP197">
        <v>0</v>
      </c>
      <c r="LQ197">
        <v>0</v>
      </c>
      <c r="LR197">
        <v>0</v>
      </c>
      <c r="LS197">
        <v>0</v>
      </c>
      <c r="LT197">
        <v>0</v>
      </c>
      <c r="LX197">
        <v>0</v>
      </c>
      <c r="ML197" t="s">
        <v>754</v>
      </c>
      <c r="MM197" t="s">
        <v>3523</v>
      </c>
      <c r="MN197">
        <v>0</v>
      </c>
      <c r="MO197">
        <v>0</v>
      </c>
      <c r="MP197">
        <v>1</v>
      </c>
      <c r="MQ197">
        <v>1</v>
      </c>
      <c r="MR197">
        <v>1</v>
      </c>
      <c r="MS197">
        <v>0</v>
      </c>
      <c r="MT197">
        <v>0</v>
      </c>
      <c r="MU197" t="s">
        <v>1177</v>
      </c>
      <c r="MV197">
        <v>0</v>
      </c>
      <c r="MW197">
        <v>0</v>
      </c>
      <c r="MX197">
        <v>0</v>
      </c>
      <c r="MY197">
        <v>1</v>
      </c>
      <c r="MZ197">
        <v>0</v>
      </c>
      <c r="NA197">
        <v>0</v>
      </c>
      <c r="NB197">
        <v>0</v>
      </c>
      <c r="NC197" t="s">
        <v>850</v>
      </c>
      <c r="ND197">
        <v>0</v>
      </c>
      <c r="NE197">
        <v>0</v>
      </c>
      <c r="NF197">
        <v>0</v>
      </c>
      <c r="NG197">
        <v>0</v>
      </c>
      <c r="NH197">
        <v>0</v>
      </c>
      <c r="NI197">
        <v>0</v>
      </c>
      <c r="NJ197">
        <v>0</v>
      </c>
      <c r="NK197">
        <v>1</v>
      </c>
      <c r="NL197">
        <v>0</v>
      </c>
      <c r="NM197">
        <v>0</v>
      </c>
      <c r="NN197">
        <v>0</v>
      </c>
      <c r="NP197">
        <v>0</v>
      </c>
      <c r="NQ197" s="67"/>
      <c r="NR197" t="s">
        <v>327</v>
      </c>
      <c r="NY197" t="s">
        <v>327</v>
      </c>
      <c r="NZ197" t="s">
        <v>327</v>
      </c>
      <c r="OA197" t="s">
        <v>598</v>
      </c>
      <c r="OB197">
        <v>0</v>
      </c>
      <c r="OC197">
        <v>0</v>
      </c>
      <c r="OD197">
        <v>1</v>
      </c>
      <c r="OF197">
        <v>0</v>
      </c>
      <c r="OG197">
        <v>0</v>
      </c>
      <c r="OH197" s="67"/>
      <c r="OI197" t="s">
        <v>3526</v>
      </c>
      <c r="OJ197">
        <v>1</v>
      </c>
      <c r="OK197">
        <v>1</v>
      </c>
      <c r="OL197">
        <v>1</v>
      </c>
      <c r="OM197">
        <v>1</v>
      </c>
      <c r="ON197">
        <v>1</v>
      </c>
      <c r="OO197">
        <v>1</v>
      </c>
      <c r="OP197">
        <v>1</v>
      </c>
      <c r="OQ197">
        <v>0</v>
      </c>
      <c r="OS197">
        <v>0</v>
      </c>
      <c r="OT197">
        <v>0</v>
      </c>
      <c r="OU197" t="s">
        <v>4487</v>
      </c>
      <c r="OW197">
        <v>1</v>
      </c>
      <c r="OZ197">
        <v>1</v>
      </c>
      <c r="PE197">
        <v>1</v>
      </c>
      <c r="PM197" t="s">
        <v>4544</v>
      </c>
      <c r="PY197">
        <v>1</v>
      </c>
      <c r="PZ197">
        <v>1</v>
      </c>
    </row>
    <row r="198" spans="1:482" x14ac:dyDescent="0.25">
      <c r="A198" t="s">
        <v>1029</v>
      </c>
      <c r="C198" t="s">
        <v>441</v>
      </c>
      <c r="D198" s="68" t="s">
        <v>681</v>
      </c>
      <c r="E198" t="s">
        <v>310</v>
      </c>
      <c r="F198" t="s">
        <v>382</v>
      </c>
      <c r="G198" t="s">
        <v>316</v>
      </c>
      <c r="H198" t="s">
        <v>531</v>
      </c>
      <c r="I198" t="s">
        <v>4585</v>
      </c>
      <c r="J198">
        <v>0</v>
      </c>
      <c r="K198">
        <v>2</v>
      </c>
      <c r="L198" t="s">
        <v>318</v>
      </c>
      <c r="M198">
        <v>1</v>
      </c>
      <c r="N198">
        <v>0</v>
      </c>
      <c r="O198">
        <v>0</v>
      </c>
      <c r="P198">
        <v>0</v>
      </c>
      <c r="Q198" s="67"/>
      <c r="R198" t="s">
        <v>318</v>
      </c>
      <c r="S198">
        <v>1</v>
      </c>
      <c r="T198">
        <v>0</v>
      </c>
      <c r="U198">
        <v>0</v>
      </c>
      <c r="V198">
        <v>0</v>
      </c>
      <c r="W198" t="s">
        <v>402</v>
      </c>
      <c r="X198">
        <v>1</v>
      </c>
      <c r="Y198">
        <v>1</v>
      </c>
      <c r="Z198">
        <v>0</v>
      </c>
      <c r="AA198">
        <v>0</v>
      </c>
      <c r="AB198" s="67"/>
      <c r="AL198" s="67"/>
      <c r="AV198" s="67"/>
      <c r="BT198" s="67"/>
      <c r="EI198" s="67"/>
      <c r="EP198" t="s">
        <v>4289</v>
      </c>
      <c r="ER198">
        <v>1</v>
      </c>
      <c r="ES198">
        <v>1</v>
      </c>
      <c r="FH198" s="67"/>
      <c r="GL198" s="67"/>
      <c r="HN198" s="67"/>
      <c r="IO198" s="67"/>
      <c r="JI198" t="s">
        <v>320</v>
      </c>
      <c r="JJ198">
        <v>0</v>
      </c>
      <c r="JK198">
        <v>0</v>
      </c>
      <c r="JL198">
        <v>0</v>
      </c>
      <c r="JM198">
        <v>0</v>
      </c>
      <c r="JN198">
        <v>0</v>
      </c>
      <c r="JO198">
        <v>1</v>
      </c>
      <c r="JP198">
        <v>0</v>
      </c>
      <c r="JW198" t="s">
        <v>325</v>
      </c>
      <c r="JX198">
        <v>1</v>
      </c>
      <c r="JY198">
        <v>0</v>
      </c>
      <c r="JZ198">
        <v>0</v>
      </c>
      <c r="KA198">
        <v>0</v>
      </c>
      <c r="KB198" s="67"/>
      <c r="LK198" s="67"/>
      <c r="LL198" t="s">
        <v>1233</v>
      </c>
      <c r="LM198">
        <v>0</v>
      </c>
      <c r="LN198">
        <v>1</v>
      </c>
      <c r="LO198">
        <v>1</v>
      </c>
      <c r="LP198">
        <v>0</v>
      </c>
      <c r="LQ198">
        <v>0</v>
      </c>
      <c r="LR198">
        <v>0</v>
      </c>
      <c r="LS198">
        <v>0</v>
      </c>
      <c r="LT198">
        <v>0</v>
      </c>
      <c r="LX198">
        <v>0</v>
      </c>
      <c r="LY198" t="s">
        <v>2276</v>
      </c>
      <c r="LZ198">
        <v>0</v>
      </c>
      <c r="MA198">
        <v>0</v>
      </c>
      <c r="MB198">
        <v>0</v>
      </c>
      <c r="MC198">
        <v>0</v>
      </c>
      <c r="MD198">
        <v>0</v>
      </c>
      <c r="ME198">
        <v>0</v>
      </c>
      <c r="MF198">
        <v>0</v>
      </c>
      <c r="MG198">
        <v>0</v>
      </c>
      <c r="MH198">
        <v>1</v>
      </c>
      <c r="MI198">
        <v>0</v>
      </c>
      <c r="MJ198">
        <v>0</v>
      </c>
      <c r="MK198">
        <v>0</v>
      </c>
      <c r="ML198" t="s">
        <v>754</v>
      </c>
      <c r="MM198" t="s">
        <v>3386</v>
      </c>
      <c r="MN198">
        <v>0</v>
      </c>
      <c r="MO198">
        <v>0</v>
      </c>
      <c r="MP198">
        <v>0</v>
      </c>
      <c r="MQ198">
        <v>1</v>
      </c>
      <c r="MR198">
        <v>1</v>
      </c>
      <c r="MS198">
        <v>0</v>
      </c>
      <c r="MT198">
        <v>0</v>
      </c>
      <c r="MU198" t="s">
        <v>902</v>
      </c>
      <c r="MV198">
        <v>0</v>
      </c>
      <c r="MW198">
        <v>1</v>
      </c>
      <c r="MX198">
        <v>0</v>
      </c>
      <c r="MY198">
        <v>0</v>
      </c>
      <c r="MZ198">
        <v>0</v>
      </c>
      <c r="NA198">
        <v>0</v>
      </c>
      <c r="NB198">
        <v>0</v>
      </c>
      <c r="NC198" t="s">
        <v>489</v>
      </c>
      <c r="ND198">
        <v>0</v>
      </c>
      <c r="NE198">
        <v>0</v>
      </c>
      <c r="NF198">
        <v>0</v>
      </c>
      <c r="NG198">
        <v>0</v>
      </c>
      <c r="NH198">
        <v>0</v>
      </c>
      <c r="NI198">
        <v>1</v>
      </c>
      <c r="NJ198">
        <v>0</v>
      </c>
      <c r="NK198">
        <v>0</v>
      </c>
      <c r="NL198">
        <v>0</v>
      </c>
      <c r="NM198">
        <v>0</v>
      </c>
      <c r="NN198">
        <v>0</v>
      </c>
      <c r="NP198">
        <v>0</v>
      </c>
      <c r="NQ198" s="67"/>
      <c r="NR198" t="s">
        <v>327</v>
      </c>
      <c r="NY198" t="s">
        <v>327</v>
      </c>
      <c r="NZ198" t="s">
        <v>327</v>
      </c>
      <c r="OA198" t="s">
        <v>355</v>
      </c>
      <c r="OB198">
        <v>0</v>
      </c>
      <c r="OC198">
        <v>0</v>
      </c>
      <c r="OD198">
        <v>0</v>
      </c>
      <c r="OF198">
        <v>0</v>
      </c>
      <c r="OG198">
        <v>1</v>
      </c>
      <c r="OH198" s="67"/>
      <c r="OI198" t="s">
        <v>3535</v>
      </c>
      <c r="OJ198">
        <v>1</v>
      </c>
      <c r="OK198">
        <v>1</v>
      </c>
      <c r="OL198">
        <v>1</v>
      </c>
      <c r="OM198">
        <v>1</v>
      </c>
      <c r="ON198">
        <v>0</v>
      </c>
      <c r="OO198">
        <v>0</v>
      </c>
      <c r="OP198">
        <v>1</v>
      </c>
      <c r="OQ198">
        <v>0</v>
      </c>
      <c r="OS198">
        <v>0</v>
      </c>
      <c r="OT198">
        <v>0</v>
      </c>
      <c r="OU198" t="s">
        <v>355</v>
      </c>
      <c r="PL198">
        <v>1</v>
      </c>
      <c r="PM198" t="s">
        <v>4545</v>
      </c>
      <c r="PV198">
        <v>1</v>
      </c>
      <c r="PZ198">
        <v>1</v>
      </c>
    </row>
    <row r="199" spans="1:482" x14ac:dyDescent="0.25">
      <c r="A199" t="s">
        <v>1029</v>
      </c>
      <c r="C199" t="s">
        <v>441</v>
      </c>
      <c r="D199" s="69" t="s">
        <v>314</v>
      </c>
      <c r="E199" t="s">
        <v>327</v>
      </c>
      <c r="F199" t="s">
        <v>517</v>
      </c>
      <c r="G199" t="s">
        <v>401</v>
      </c>
      <c r="H199" t="s">
        <v>531</v>
      </c>
      <c r="I199" t="s">
        <v>4585</v>
      </c>
      <c r="J199">
        <v>0</v>
      </c>
      <c r="K199">
        <v>3</v>
      </c>
      <c r="L199" t="s">
        <v>318</v>
      </c>
      <c r="M199">
        <v>1</v>
      </c>
      <c r="N199">
        <v>0</v>
      </c>
      <c r="O199">
        <v>0</v>
      </c>
      <c r="P199">
        <v>0</v>
      </c>
      <c r="Q199" s="67"/>
      <c r="R199" t="s">
        <v>319</v>
      </c>
      <c r="S199">
        <v>0</v>
      </c>
      <c r="T199">
        <v>1</v>
      </c>
      <c r="U199">
        <v>0</v>
      </c>
      <c r="V199">
        <v>0</v>
      </c>
      <c r="AB199" s="67"/>
      <c r="AC199" t="s">
        <v>339</v>
      </c>
      <c r="AD199">
        <v>1</v>
      </c>
      <c r="AE199">
        <v>0</v>
      </c>
      <c r="AF199">
        <v>0</v>
      </c>
      <c r="AG199">
        <v>0</v>
      </c>
      <c r="AH199">
        <v>0</v>
      </c>
      <c r="AI199">
        <v>0</v>
      </c>
      <c r="AJ199" t="s">
        <v>383</v>
      </c>
      <c r="AK199" t="s">
        <v>327</v>
      </c>
      <c r="AL199" s="67"/>
      <c r="AV199" s="67"/>
      <c r="BT199" s="67"/>
      <c r="BU199" t="s">
        <v>3539</v>
      </c>
      <c r="BV199">
        <v>1</v>
      </c>
      <c r="BW199">
        <v>0</v>
      </c>
      <c r="BX199">
        <v>0</v>
      </c>
      <c r="BY199">
        <v>0</v>
      </c>
      <c r="BZ199">
        <v>0</v>
      </c>
      <c r="CA199">
        <v>0</v>
      </c>
      <c r="CB199">
        <v>0</v>
      </c>
      <c r="CC199">
        <v>1</v>
      </c>
      <c r="CD199">
        <v>0</v>
      </c>
      <c r="CE199">
        <v>0</v>
      </c>
      <c r="CF199">
        <v>0</v>
      </c>
      <c r="CG199">
        <v>0</v>
      </c>
      <c r="CH199">
        <v>0</v>
      </c>
      <c r="CI199">
        <v>0</v>
      </c>
      <c r="CJ199">
        <v>0</v>
      </c>
      <c r="CK199" t="s">
        <v>355</v>
      </c>
      <c r="CL199">
        <v>0</v>
      </c>
      <c r="CM199">
        <v>0</v>
      </c>
      <c r="CN199">
        <v>0</v>
      </c>
      <c r="CO199">
        <v>0</v>
      </c>
      <c r="CP199">
        <v>1</v>
      </c>
      <c r="EI199" s="67"/>
      <c r="EJ199" t="s">
        <v>344</v>
      </c>
      <c r="EK199" t="s">
        <v>385</v>
      </c>
      <c r="EP199" t="s">
        <v>355</v>
      </c>
      <c r="FG199">
        <v>1</v>
      </c>
      <c r="FH199" s="67"/>
      <c r="FI199" t="s">
        <v>4213</v>
      </c>
      <c r="FJ199">
        <v>0</v>
      </c>
      <c r="FK199">
        <v>0</v>
      </c>
      <c r="FL199">
        <v>0</v>
      </c>
      <c r="FM199">
        <v>0</v>
      </c>
      <c r="FN199">
        <v>0</v>
      </c>
      <c r="FO199">
        <v>0</v>
      </c>
      <c r="FP199">
        <v>0</v>
      </c>
      <c r="FQ199">
        <v>1</v>
      </c>
      <c r="FR199">
        <v>0</v>
      </c>
      <c r="FS199" t="s">
        <v>724</v>
      </c>
      <c r="FT199">
        <v>1</v>
      </c>
      <c r="FU199">
        <v>0</v>
      </c>
      <c r="FV199">
        <v>1</v>
      </c>
      <c r="FW199">
        <v>1</v>
      </c>
      <c r="FX199">
        <v>0</v>
      </c>
      <c r="FY199">
        <v>1</v>
      </c>
      <c r="FZ199">
        <v>0</v>
      </c>
      <c r="GA199">
        <v>0</v>
      </c>
      <c r="GB199">
        <v>0</v>
      </c>
      <c r="GC199">
        <v>0</v>
      </c>
      <c r="GD199">
        <v>0</v>
      </c>
      <c r="GE199">
        <v>0</v>
      </c>
      <c r="GF199">
        <v>0</v>
      </c>
      <c r="GG199">
        <v>0</v>
      </c>
      <c r="GH199">
        <v>0</v>
      </c>
      <c r="GI199" t="s">
        <v>389</v>
      </c>
      <c r="GJ199" t="s">
        <v>506</v>
      </c>
      <c r="GK199" t="s">
        <v>352</v>
      </c>
      <c r="GL199" s="67"/>
      <c r="HN199" s="67"/>
      <c r="IO199" s="67"/>
      <c r="IP199" t="s">
        <v>355</v>
      </c>
      <c r="IT199">
        <v>1</v>
      </c>
      <c r="IU199" t="s">
        <v>355</v>
      </c>
      <c r="JA199">
        <v>1</v>
      </c>
      <c r="JB199" t="s">
        <v>355</v>
      </c>
      <c r="JH199">
        <v>1</v>
      </c>
      <c r="JI199" t="s">
        <v>3482</v>
      </c>
      <c r="JJ199">
        <v>1</v>
      </c>
      <c r="JK199">
        <v>0</v>
      </c>
      <c r="JL199">
        <v>1</v>
      </c>
      <c r="JM199">
        <v>0</v>
      </c>
      <c r="JN199">
        <v>0</v>
      </c>
      <c r="JO199">
        <v>0</v>
      </c>
      <c r="JP199">
        <v>0</v>
      </c>
      <c r="JQ199" t="s">
        <v>355</v>
      </c>
      <c r="JR199">
        <v>0</v>
      </c>
      <c r="JS199">
        <v>0</v>
      </c>
      <c r="JU199">
        <v>0</v>
      </c>
      <c r="JV199">
        <v>1</v>
      </c>
      <c r="JW199" t="s">
        <v>325</v>
      </c>
      <c r="JX199">
        <v>1</v>
      </c>
      <c r="JY199">
        <v>0</v>
      </c>
      <c r="JZ199">
        <v>0</v>
      </c>
      <c r="KA199">
        <v>0</v>
      </c>
      <c r="KB199" s="67"/>
      <c r="KC199" t="s">
        <v>2978</v>
      </c>
      <c r="KD199">
        <v>0</v>
      </c>
      <c r="KE199">
        <v>0</v>
      </c>
      <c r="KF199">
        <v>1</v>
      </c>
      <c r="KG199">
        <v>1</v>
      </c>
      <c r="KH199">
        <v>1</v>
      </c>
      <c r="KI199">
        <v>0</v>
      </c>
      <c r="KJ199">
        <v>0</v>
      </c>
      <c r="KK199">
        <v>0</v>
      </c>
      <c r="KL199">
        <v>0</v>
      </c>
      <c r="KM199">
        <v>0</v>
      </c>
      <c r="KN199" t="s">
        <v>327</v>
      </c>
      <c r="KY199" t="s">
        <v>327</v>
      </c>
      <c r="LK199" s="67"/>
      <c r="NC199" t="s">
        <v>489</v>
      </c>
      <c r="ND199">
        <v>0</v>
      </c>
      <c r="NE199">
        <v>0</v>
      </c>
      <c r="NF199">
        <v>0</v>
      </c>
      <c r="NG199">
        <v>0</v>
      </c>
      <c r="NH199">
        <v>0</v>
      </c>
      <c r="NI199">
        <v>1</v>
      </c>
      <c r="NJ199">
        <v>0</v>
      </c>
      <c r="NK199">
        <v>0</v>
      </c>
      <c r="NL199">
        <v>0</v>
      </c>
      <c r="NM199">
        <v>0</v>
      </c>
      <c r="NN199">
        <v>0</v>
      </c>
      <c r="NP199">
        <v>0</v>
      </c>
      <c r="NQ199" s="67"/>
      <c r="NR199" t="s">
        <v>327</v>
      </c>
      <c r="NY199" t="s">
        <v>327</v>
      </c>
      <c r="NZ199" t="s">
        <v>327</v>
      </c>
      <c r="OA199" t="s">
        <v>355</v>
      </c>
      <c r="OB199">
        <v>0</v>
      </c>
      <c r="OC199">
        <v>0</v>
      </c>
      <c r="OD199">
        <v>0</v>
      </c>
      <c r="OF199">
        <v>0</v>
      </c>
      <c r="OG199">
        <v>1</v>
      </c>
      <c r="OH199" s="67"/>
      <c r="OI199" t="s">
        <v>3541</v>
      </c>
      <c r="OJ199">
        <v>0</v>
      </c>
      <c r="OK199">
        <v>1</v>
      </c>
      <c r="OL199">
        <v>1</v>
      </c>
      <c r="OM199">
        <v>1</v>
      </c>
      <c r="ON199">
        <v>0</v>
      </c>
      <c r="OO199">
        <v>0</v>
      </c>
      <c r="OP199">
        <v>1</v>
      </c>
      <c r="OQ199">
        <v>0</v>
      </c>
      <c r="OS199">
        <v>0</v>
      </c>
      <c r="OT199">
        <v>0</v>
      </c>
      <c r="OU199" t="s">
        <v>4488</v>
      </c>
      <c r="OZ199">
        <v>1</v>
      </c>
      <c r="PG199">
        <v>1</v>
      </c>
      <c r="PM199" t="s">
        <v>4096</v>
      </c>
      <c r="PQ199">
        <v>1</v>
      </c>
    </row>
    <row r="200" spans="1:482" x14ac:dyDescent="0.25">
      <c r="A200" t="s">
        <v>1029</v>
      </c>
      <c r="C200" t="s">
        <v>441</v>
      </c>
      <c r="D200" s="68" t="s">
        <v>681</v>
      </c>
      <c r="E200" t="s">
        <v>310</v>
      </c>
      <c r="F200" t="s">
        <v>517</v>
      </c>
      <c r="G200" t="s">
        <v>401</v>
      </c>
      <c r="H200" t="s">
        <v>317</v>
      </c>
      <c r="I200" t="s">
        <v>4586</v>
      </c>
      <c r="J200">
        <v>0</v>
      </c>
      <c r="K200">
        <v>5</v>
      </c>
      <c r="L200" t="s">
        <v>318</v>
      </c>
      <c r="M200">
        <v>1</v>
      </c>
      <c r="N200">
        <v>0</v>
      </c>
      <c r="O200">
        <v>0</v>
      </c>
      <c r="P200">
        <v>0</v>
      </c>
      <c r="Q200" s="67"/>
      <c r="R200" t="s">
        <v>318</v>
      </c>
      <c r="S200">
        <v>1</v>
      </c>
      <c r="T200">
        <v>0</v>
      </c>
      <c r="U200">
        <v>0</v>
      </c>
      <c r="V200">
        <v>0</v>
      </c>
      <c r="W200" t="s">
        <v>402</v>
      </c>
      <c r="X200">
        <v>1</v>
      </c>
      <c r="Y200">
        <v>1</v>
      </c>
      <c r="Z200">
        <v>0</v>
      </c>
      <c r="AA200">
        <v>0</v>
      </c>
      <c r="AB200" s="67"/>
      <c r="AL200" s="67"/>
      <c r="AV200" s="67"/>
      <c r="BT200" s="67"/>
      <c r="EI200" s="67"/>
      <c r="EP200" t="s">
        <v>4291</v>
      </c>
      <c r="ET200">
        <v>1</v>
      </c>
      <c r="EY200">
        <v>1</v>
      </c>
      <c r="FH200" s="67"/>
      <c r="GL200" s="67"/>
      <c r="HN200" s="67"/>
      <c r="IO200" s="67"/>
      <c r="JI200" t="s">
        <v>3546</v>
      </c>
      <c r="JJ200">
        <v>1</v>
      </c>
      <c r="JK200">
        <v>0</v>
      </c>
      <c r="JL200">
        <v>1</v>
      </c>
      <c r="JM200">
        <v>1</v>
      </c>
      <c r="JN200">
        <v>0</v>
      </c>
      <c r="JO200">
        <v>0</v>
      </c>
      <c r="JP200">
        <v>0</v>
      </c>
      <c r="JW200" t="s">
        <v>325</v>
      </c>
      <c r="JX200">
        <v>1</v>
      </c>
      <c r="JY200">
        <v>0</v>
      </c>
      <c r="JZ200">
        <v>0</v>
      </c>
      <c r="KA200">
        <v>0</v>
      </c>
      <c r="KB200" s="67"/>
      <c r="LK200" s="67"/>
      <c r="LL200" t="s">
        <v>3547</v>
      </c>
      <c r="LM200">
        <v>1</v>
      </c>
      <c r="LN200">
        <v>1</v>
      </c>
      <c r="LO200">
        <v>1</v>
      </c>
      <c r="LP200">
        <v>0</v>
      </c>
      <c r="LQ200">
        <v>0</v>
      </c>
      <c r="LR200">
        <v>0</v>
      </c>
      <c r="LS200">
        <v>0</v>
      </c>
      <c r="LT200">
        <v>0</v>
      </c>
      <c r="LX200">
        <v>0</v>
      </c>
      <c r="LY200" t="s">
        <v>1018</v>
      </c>
      <c r="LZ200">
        <v>0</v>
      </c>
      <c r="MA200">
        <v>0</v>
      </c>
      <c r="MB200">
        <v>0</v>
      </c>
      <c r="MC200">
        <v>0</v>
      </c>
      <c r="MD200">
        <v>0</v>
      </c>
      <c r="ME200">
        <v>0</v>
      </c>
      <c r="MF200">
        <v>0</v>
      </c>
      <c r="MG200">
        <v>0</v>
      </c>
      <c r="MH200">
        <v>0</v>
      </c>
      <c r="MI200">
        <v>1</v>
      </c>
      <c r="MJ200">
        <v>0</v>
      </c>
      <c r="MK200">
        <v>0</v>
      </c>
      <c r="ML200" t="s">
        <v>844</v>
      </c>
      <c r="MM200" t="s">
        <v>3548</v>
      </c>
      <c r="MN200">
        <v>0</v>
      </c>
      <c r="MO200">
        <v>0</v>
      </c>
      <c r="MP200">
        <v>1</v>
      </c>
      <c r="MQ200">
        <v>1</v>
      </c>
      <c r="MR200">
        <v>1</v>
      </c>
      <c r="MS200">
        <v>0</v>
      </c>
      <c r="MT200">
        <v>0</v>
      </c>
      <c r="MU200" t="s">
        <v>1177</v>
      </c>
      <c r="MV200">
        <v>0</v>
      </c>
      <c r="MW200">
        <v>0</v>
      </c>
      <c r="MX200">
        <v>0</v>
      </c>
      <c r="MY200">
        <v>1</v>
      </c>
      <c r="MZ200">
        <v>0</v>
      </c>
      <c r="NA200">
        <v>0</v>
      </c>
      <c r="NB200">
        <v>0</v>
      </c>
      <c r="NC200" t="s">
        <v>489</v>
      </c>
      <c r="ND200">
        <v>0</v>
      </c>
      <c r="NE200">
        <v>0</v>
      </c>
      <c r="NF200">
        <v>0</v>
      </c>
      <c r="NG200">
        <v>0</v>
      </c>
      <c r="NH200">
        <v>0</v>
      </c>
      <c r="NI200">
        <v>1</v>
      </c>
      <c r="NJ200">
        <v>0</v>
      </c>
      <c r="NK200">
        <v>0</v>
      </c>
      <c r="NL200">
        <v>0</v>
      </c>
      <c r="NM200">
        <v>0</v>
      </c>
      <c r="NN200">
        <v>0</v>
      </c>
      <c r="NP200">
        <v>0</v>
      </c>
      <c r="NQ200" s="67"/>
      <c r="NR200" t="s">
        <v>327</v>
      </c>
      <c r="NY200" t="s">
        <v>327</v>
      </c>
      <c r="NZ200" t="s">
        <v>327</v>
      </c>
      <c r="OA200" t="s">
        <v>598</v>
      </c>
      <c r="OB200">
        <v>0</v>
      </c>
      <c r="OC200">
        <v>0</v>
      </c>
      <c r="OD200">
        <v>1</v>
      </c>
      <c r="OF200">
        <v>0</v>
      </c>
      <c r="OG200">
        <v>0</v>
      </c>
      <c r="OH200" s="67"/>
      <c r="OI200" t="s">
        <v>3549</v>
      </c>
      <c r="OJ200">
        <v>0</v>
      </c>
      <c r="OK200">
        <v>1</v>
      </c>
      <c r="OL200">
        <v>1</v>
      </c>
      <c r="OM200">
        <v>1</v>
      </c>
      <c r="ON200">
        <v>0</v>
      </c>
      <c r="OO200">
        <v>1</v>
      </c>
      <c r="OP200">
        <v>1</v>
      </c>
      <c r="OQ200">
        <v>0</v>
      </c>
      <c r="OS200">
        <v>0</v>
      </c>
      <c r="OT200">
        <v>0</v>
      </c>
      <c r="OU200" t="s">
        <v>4448</v>
      </c>
      <c r="OZ200">
        <v>1</v>
      </c>
      <c r="PM200" t="s">
        <v>4513</v>
      </c>
      <c r="PZ200">
        <v>1</v>
      </c>
    </row>
    <row r="201" spans="1:482" x14ac:dyDescent="0.25">
      <c r="A201" t="s">
        <v>312</v>
      </c>
      <c r="C201" t="s">
        <v>313</v>
      </c>
      <c r="D201" s="68" t="s">
        <v>681</v>
      </c>
      <c r="E201" t="s">
        <v>310</v>
      </c>
      <c r="F201" t="s">
        <v>382</v>
      </c>
      <c r="G201" t="s">
        <v>442</v>
      </c>
      <c r="H201" t="s">
        <v>617</v>
      </c>
      <c r="I201" t="s">
        <v>4586</v>
      </c>
      <c r="J201">
        <v>0</v>
      </c>
      <c r="K201">
        <v>3</v>
      </c>
      <c r="L201" t="s">
        <v>318</v>
      </c>
      <c r="M201">
        <v>1</v>
      </c>
      <c r="N201">
        <v>0</v>
      </c>
      <c r="O201">
        <v>0</v>
      </c>
      <c r="P201">
        <v>0</v>
      </c>
      <c r="Q201" s="67"/>
      <c r="R201" t="s">
        <v>318</v>
      </c>
      <c r="S201">
        <v>1</v>
      </c>
      <c r="T201">
        <v>0</v>
      </c>
      <c r="U201">
        <v>0</v>
      </c>
      <c r="V201">
        <v>0</v>
      </c>
      <c r="W201" t="s">
        <v>402</v>
      </c>
      <c r="X201">
        <v>1</v>
      </c>
      <c r="Y201">
        <v>1</v>
      </c>
      <c r="Z201">
        <v>0</v>
      </c>
      <c r="AA201">
        <v>0</v>
      </c>
      <c r="AB201" s="67"/>
      <c r="AL201" s="67"/>
      <c r="AV201" s="67"/>
      <c r="BT201" s="67"/>
      <c r="EI201" s="67"/>
      <c r="EP201" t="s">
        <v>4200</v>
      </c>
      <c r="ET201">
        <v>1</v>
      </c>
      <c r="FH201" s="67"/>
      <c r="GL201" s="67"/>
      <c r="HN201" s="67"/>
      <c r="IO201" s="67"/>
      <c r="JI201" t="s">
        <v>355</v>
      </c>
      <c r="JJ201">
        <v>0</v>
      </c>
      <c r="JK201">
        <v>0</v>
      </c>
      <c r="JL201">
        <v>0</v>
      </c>
      <c r="JM201">
        <v>0</v>
      </c>
      <c r="JN201">
        <v>0</v>
      </c>
      <c r="JO201">
        <v>0</v>
      </c>
      <c r="JP201">
        <v>1</v>
      </c>
      <c r="JW201" t="s">
        <v>470</v>
      </c>
      <c r="JX201">
        <v>1</v>
      </c>
      <c r="JY201">
        <v>1</v>
      </c>
      <c r="JZ201">
        <v>0</v>
      </c>
      <c r="KA201">
        <v>0</v>
      </c>
      <c r="KB201" s="67"/>
      <c r="LK201" s="67"/>
      <c r="LL201" t="s">
        <v>326</v>
      </c>
      <c r="LM201">
        <v>0</v>
      </c>
      <c r="LN201">
        <v>1</v>
      </c>
      <c r="LO201">
        <v>0</v>
      </c>
      <c r="LP201">
        <v>0</v>
      </c>
      <c r="LQ201">
        <v>0</v>
      </c>
      <c r="LR201">
        <v>0</v>
      </c>
      <c r="LS201">
        <v>0</v>
      </c>
      <c r="LT201">
        <v>0</v>
      </c>
      <c r="LX201">
        <v>0</v>
      </c>
      <c r="LY201" t="s">
        <v>3960</v>
      </c>
      <c r="LZ201">
        <v>1</v>
      </c>
      <c r="MA201">
        <v>1</v>
      </c>
      <c r="MB201">
        <v>0</v>
      </c>
      <c r="MC201">
        <v>0</v>
      </c>
      <c r="MD201">
        <v>0</v>
      </c>
      <c r="ME201">
        <v>0</v>
      </c>
      <c r="MF201">
        <v>0</v>
      </c>
      <c r="MG201">
        <v>0</v>
      </c>
      <c r="MH201">
        <v>0</v>
      </c>
      <c r="MI201">
        <v>0</v>
      </c>
      <c r="MJ201">
        <v>0</v>
      </c>
      <c r="MK201">
        <v>0</v>
      </c>
      <c r="ML201" t="s">
        <v>754</v>
      </c>
      <c r="MM201" t="s">
        <v>1177</v>
      </c>
      <c r="MN201">
        <v>0</v>
      </c>
      <c r="MO201">
        <v>0</v>
      </c>
      <c r="MP201">
        <v>0</v>
      </c>
      <c r="MQ201">
        <v>1</v>
      </c>
      <c r="MR201">
        <v>0</v>
      </c>
      <c r="MS201">
        <v>0</v>
      </c>
      <c r="MT201">
        <v>0</v>
      </c>
      <c r="MU201" t="s">
        <v>1177</v>
      </c>
      <c r="MV201">
        <v>0</v>
      </c>
      <c r="MW201">
        <v>0</v>
      </c>
      <c r="MX201">
        <v>0</v>
      </c>
      <c r="MY201">
        <v>1</v>
      </c>
      <c r="MZ201">
        <v>0</v>
      </c>
      <c r="NA201">
        <v>0</v>
      </c>
      <c r="NB201">
        <v>0</v>
      </c>
      <c r="NC201" t="s">
        <v>376</v>
      </c>
      <c r="ND201">
        <v>0</v>
      </c>
      <c r="NE201">
        <v>0</v>
      </c>
      <c r="NF201">
        <v>0</v>
      </c>
      <c r="NG201">
        <v>0</v>
      </c>
      <c r="NH201">
        <v>1</v>
      </c>
      <c r="NI201">
        <v>1</v>
      </c>
      <c r="NJ201">
        <v>0</v>
      </c>
      <c r="NK201">
        <v>0</v>
      </c>
      <c r="NL201">
        <v>1</v>
      </c>
      <c r="NM201">
        <v>0</v>
      </c>
      <c r="NN201">
        <v>0</v>
      </c>
      <c r="NP201">
        <v>0</v>
      </c>
      <c r="NQ201" s="67"/>
      <c r="NR201" t="s">
        <v>327</v>
      </c>
      <c r="NY201" t="s">
        <v>355</v>
      </c>
      <c r="NZ201" t="s">
        <v>327</v>
      </c>
      <c r="OA201" t="s">
        <v>355</v>
      </c>
      <c r="OB201">
        <v>0</v>
      </c>
      <c r="OC201">
        <v>0</v>
      </c>
      <c r="OD201">
        <v>0</v>
      </c>
      <c r="OF201">
        <v>0</v>
      </c>
      <c r="OG201">
        <v>1</v>
      </c>
      <c r="OH201" s="67"/>
      <c r="OI201" t="s">
        <v>3962</v>
      </c>
      <c r="OJ201">
        <v>0</v>
      </c>
      <c r="OK201">
        <v>0</v>
      </c>
      <c r="OL201">
        <v>0</v>
      </c>
      <c r="OM201">
        <v>1</v>
      </c>
      <c r="ON201">
        <v>0</v>
      </c>
      <c r="OO201">
        <v>0</v>
      </c>
      <c r="OP201">
        <v>0</v>
      </c>
      <c r="OQ201">
        <v>1</v>
      </c>
      <c r="OS201">
        <v>0</v>
      </c>
      <c r="OT201">
        <v>0</v>
      </c>
      <c r="OU201" t="s">
        <v>4490</v>
      </c>
      <c r="PC201">
        <v>1</v>
      </c>
      <c r="PK201">
        <v>1</v>
      </c>
      <c r="PM201" t="s">
        <v>4546</v>
      </c>
      <c r="PV201">
        <v>1</v>
      </c>
    </row>
    <row r="202" spans="1:482" x14ac:dyDescent="0.25">
      <c r="A202" t="s">
        <v>312</v>
      </c>
      <c r="C202" t="s">
        <v>313</v>
      </c>
      <c r="D202" s="68" t="s">
        <v>681</v>
      </c>
      <c r="E202" t="s">
        <v>310</v>
      </c>
      <c r="F202" t="s">
        <v>382</v>
      </c>
      <c r="G202" t="s">
        <v>401</v>
      </c>
      <c r="H202" t="s">
        <v>617</v>
      </c>
      <c r="I202" t="s">
        <v>4585</v>
      </c>
      <c r="J202">
        <v>0</v>
      </c>
      <c r="K202">
        <v>1</v>
      </c>
      <c r="L202" t="s">
        <v>318</v>
      </c>
      <c r="M202">
        <v>1</v>
      </c>
      <c r="N202">
        <v>0</v>
      </c>
      <c r="O202">
        <v>0</v>
      </c>
      <c r="P202">
        <v>0</v>
      </c>
      <c r="Q202" s="67"/>
      <c r="R202" t="s">
        <v>318</v>
      </c>
      <c r="S202">
        <v>1</v>
      </c>
      <c r="T202">
        <v>0</v>
      </c>
      <c r="U202">
        <v>0</v>
      </c>
      <c r="V202">
        <v>0</v>
      </c>
      <c r="W202" t="s">
        <v>402</v>
      </c>
      <c r="X202">
        <v>1</v>
      </c>
      <c r="Y202">
        <v>1</v>
      </c>
      <c r="Z202">
        <v>0</v>
      </c>
      <c r="AA202">
        <v>0</v>
      </c>
      <c r="AB202" s="67"/>
      <c r="AL202" s="67"/>
      <c r="AV202" s="67"/>
      <c r="BT202" s="67"/>
      <c r="EI202" s="67"/>
      <c r="EP202" t="s">
        <v>4308</v>
      </c>
      <c r="ET202">
        <v>1</v>
      </c>
      <c r="FH202" s="67"/>
      <c r="GL202" s="67"/>
      <c r="HN202" s="67"/>
      <c r="IO202" s="67"/>
      <c r="JI202" t="s">
        <v>1008</v>
      </c>
      <c r="JJ202">
        <v>0</v>
      </c>
      <c r="JK202">
        <v>0</v>
      </c>
      <c r="JL202">
        <v>0</v>
      </c>
      <c r="JM202">
        <v>1</v>
      </c>
      <c r="JN202">
        <v>0</v>
      </c>
      <c r="JO202">
        <v>0</v>
      </c>
      <c r="JP202">
        <v>0</v>
      </c>
      <c r="JW202" t="s">
        <v>356</v>
      </c>
      <c r="JX202">
        <v>1</v>
      </c>
      <c r="JY202">
        <v>1</v>
      </c>
      <c r="JZ202">
        <v>0</v>
      </c>
      <c r="KA202">
        <v>0</v>
      </c>
      <c r="KB202" s="67"/>
      <c r="LK202" s="67"/>
      <c r="LL202" t="s">
        <v>326</v>
      </c>
      <c r="LM202">
        <v>0</v>
      </c>
      <c r="LN202">
        <v>1</v>
      </c>
      <c r="LO202">
        <v>0</v>
      </c>
      <c r="LP202">
        <v>0</v>
      </c>
      <c r="LQ202">
        <v>0</v>
      </c>
      <c r="LR202">
        <v>0</v>
      </c>
      <c r="LS202">
        <v>0</v>
      </c>
      <c r="LT202">
        <v>0</v>
      </c>
      <c r="LX202">
        <v>0</v>
      </c>
      <c r="LY202" t="s">
        <v>503</v>
      </c>
      <c r="LZ202">
        <v>1</v>
      </c>
      <c r="MA202">
        <v>0</v>
      </c>
      <c r="MB202">
        <v>0</v>
      </c>
      <c r="MC202">
        <v>0</v>
      </c>
      <c r="MD202">
        <v>0</v>
      </c>
      <c r="ME202">
        <v>0</v>
      </c>
      <c r="MF202">
        <v>0</v>
      </c>
      <c r="MG202">
        <v>0</v>
      </c>
      <c r="MH202">
        <v>0</v>
      </c>
      <c r="MI202">
        <v>0</v>
      </c>
      <c r="MJ202">
        <v>0</v>
      </c>
      <c r="MK202">
        <v>0</v>
      </c>
      <c r="ML202" t="s">
        <v>754</v>
      </c>
      <c r="MM202" t="s">
        <v>318</v>
      </c>
      <c r="MN202">
        <v>0</v>
      </c>
      <c r="MO202">
        <v>0</v>
      </c>
      <c r="MP202">
        <v>0</v>
      </c>
      <c r="MQ202">
        <v>0</v>
      </c>
      <c r="MR202">
        <v>0</v>
      </c>
      <c r="MS202">
        <v>1</v>
      </c>
      <c r="MT202">
        <v>0</v>
      </c>
      <c r="NC202" t="s">
        <v>1134</v>
      </c>
      <c r="ND202">
        <v>0</v>
      </c>
      <c r="NE202">
        <v>0</v>
      </c>
      <c r="NF202">
        <v>0</v>
      </c>
      <c r="NG202">
        <v>0</v>
      </c>
      <c r="NH202">
        <v>1</v>
      </c>
      <c r="NI202">
        <v>1</v>
      </c>
      <c r="NJ202">
        <v>0</v>
      </c>
      <c r="NK202">
        <v>0</v>
      </c>
      <c r="NL202">
        <v>1</v>
      </c>
      <c r="NM202">
        <v>0</v>
      </c>
      <c r="NN202">
        <v>0</v>
      </c>
      <c r="NP202">
        <v>0</v>
      </c>
      <c r="NQ202" s="67"/>
      <c r="NR202" t="s">
        <v>355</v>
      </c>
      <c r="NY202" t="s">
        <v>327</v>
      </c>
      <c r="NZ202" t="s">
        <v>327</v>
      </c>
      <c r="OB202">
        <v>0</v>
      </c>
      <c r="OC202">
        <v>0</v>
      </c>
      <c r="OD202">
        <v>0</v>
      </c>
      <c r="OF202">
        <v>0</v>
      </c>
      <c r="OG202">
        <v>0</v>
      </c>
      <c r="OH202" s="67"/>
      <c r="OI202" t="s">
        <v>3969</v>
      </c>
      <c r="OJ202">
        <v>0</v>
      </c>
      <c r="OK202">
        <v>0</v>
      </c>
      <c r="OL202">
        <v>1</v>
      </c>
      <c r="OM202">
        <v>1</v>
      </c>
      <c r="ON202">
        <v>0</v>
      </c>
      <c r="OO202">
        <v>1</v>
      </c>
      <c r="OP202">
        <v>0</v>
      </c>
      <c r="OQ202">
        <v>0</v>
      </c>
      <c r="OS202">
        <v>0</v>
      </c>
      <c r="OT202">
        <v>0</v>
      </c>
      <c r="OU202" t="s">
        <v>4425</v>
      </c>
      <c r="PH202">
        <v>1</v>
      </c>
      <c r="PM202" t="s">
        <v>4547</v>
      </c>
      <c r="PU202">
        <v>1</v>
      </c>
      <c r="PV202">
        <v>1</v>
      </c>
    </row>
    <row r="203" spans="1:482" x14ac:dyDescent="0.25">
      <c r="A203" t="s">
        <v>312</v>
      </c>
      <c r="C203" t="s">
        <v>313</v>
      </c>
      <c r="D203" s="68" t="s">
        <v>681</v>
      </c>
      <c r="E203" t="s">
        <v>310</v>
      </c>
      <c r="F203" t="s">
        <v>382</v>
      </c>
      <c r="G203" t="s">
        <v>401</v>
      </c>
      <c r="H203" t="s">
        <v>617</v>
      </c>
      <c r="I203" t="s">
        <v>4585</v>
      </c>
      <c r="J203">
        <v>0</v>
      </c>
      <c r="K203">
        <v>0</v>
      </c>
      <c r="L203" t="s">
        <v>318</v>
      </c>
      <c r="M203">
        <v>1</v>
      </c>
      <c r="N203">
        <v>0</v>
      </c>
      <c r="O203">
        <v>0</v>
      </c>
      <c r="P203">
        <v>0</v>
      </c>
      <c r="Q203" s="67"/>
      <c r="R203" t="s">
        <v>318</v>
      </c>
      <c r="S203">
        <v>1</v>
      </c>
      <c r="T203">
        <v>0</v>
      </c>
      <c r="U203">
        <v>0</v>
      </c>
      <c r="V203">
        <v>0</v>
      </c>
      <c r="W203" t="s">
        <v>402</v>
      </c>
      <c r="X203">
        <v>1</v>
      </c>
      <c r="Y203">
        <v>1</v>
      </c>
      <c r="Z203">
        <v>0</v>
      </c>
      <c r="AA203">
        <v>0</v>
      </c>
      <c r="AB203" s="67"/>
      <c r="AL203" s="67"/>
      <c r="AV203" s="67"/>
      <c r="BT203" s="67"/>
      <c r="EI203" s="67"/>
      <c r="EP203" t="s">
        <v>4255</v>
      </c>
      <c r="ER203">
        <v>1</v>
      </c>
      <c r="ET203">
        <v>1</v>
      </c>
      <c r="FH203" s="67"/>
      <c r="GL203" s="67"/>
      <c r="HN203" s="67"/>
      <c r="IO203" s="67"/>
      <c r="JI203" t="s">
        <v>355</v>
      </c>
      <c r="JJ203">
        <v>0</v>
      </c>
      <c r="JK203">
        <v>0</v>
      </c>
      <c r="JL203">
        <v>0</v>
      </c>
      <c r="JM203">
        <v>0</v>
      </c>
      <c r="JN203">
        <v>0</v>
      </c>
      <c r="JO203">
        <v>0</v>
      </c>
      <c r="JP203">
        <v>1</v>
      </c>
      <c r="JW203" t="s">
        <v>356</v>
      </c>
      <c r="JX203">
        <v>1</v>
      </c>
      <c r="JY203">
        <v>1</v>
      </c>
      <c r="JZ203">
        <v>0</v>
      </c>
      <c r="KA203">
        <v>0</v>
      </c>
      <c r="KB203" s="67"/>
      <c r="LK203" s="67"/>
      <c r="LL203" t="s">
        <v>326</v>
      </c>
      <c r="LM203">
        <v>0</v>
      </c>
      <c r="LN203">
        <v>1</v>
      </c>
      <c r="LO203">
        <v>0</v>
      </c>
      <c r="LP203">
        <v>0</v>
      </c>
      <c r="LQ203">
        <v>0</v>
      </c>
      <c r="LR203">
        <v>0</v>
      </c>
      <c r="LS203">
        <v>0</v>
      </c>
      <c r="LT203">
        <v>0</v>
      </c>
      <c r="LX203">
        <v>0</v>
      </c>
      <c r="LY203" t="s">
        <v>3977</v>
      </c>
      <c r="LZ203">
        <v>1</v>
      </c>
      <c r="MA203">
        <v>0</v>
      </c>
      <c r="MB203">
        <v>0</v>
      </c>
      <c r="MC203">
        <v>0</v>
      </c>
      <c r="MD203">
        <v>0</v>
      </c>
      <c r="ME203">
        <v>0</v>
      </c>
      <c r="MF203">
        <v>0</v>
      </c>
      <c r="MG203">
        <v>0</v>
      </c>
      <c r="MH203">
        <v>0</v>
      </c>
      <c r="MI203">
        <v>0</v>
      </c>
      <c r="MJ203">
        <v>0</v>
      </c>
      <c r="MK203">
        <v>1</v>
      </c>
      <c r="ML203" t="s">
        <v>844</v>
      </c>
      <c r="MM203" t="s">
        <v>1177</v>
      </c>
      <c r="MN203">
        <v>0</v>
      </c>
      <c r="MO203">
        <v>0</v>
      </c>
      <c r="MP203">
        <v>0</v>
      </c>
      <c r="MQ203">
        <v>1</v>
      </c>
      <c r="MR203">
        <v>0</v>
      </c>
      <c r="MS203">
        <v>0</v>
      </c>
      <c r="MT203">
        <v>0</v>
      </c>
      <c r="MU203" t="s">
        <v>1177</v>
      </c>
      <c r="MV203">
        <v>0</v>
      </c>
      <c r="MW203">
        <v>0</v>
      </c>
      <c r="MX203">
        <v>0</v>
      </c>
      <c r="MY203">
        <v>1</v>
      </c>
      <c r="MZ203">
        <v>0</v>
      </c>
      <c r="NA203">
        <v>0</v>
      </c>
      <c r="NB203">
        <v>0</v>
      </c>
      <c r="NC203" t="s">
        <v>474</v>
      </c>
      <c r="ND203">
        <v>0</v>
      </c>
      <c r="NE203">
        <v>0</v>
      </c>
      <c r="NF203">
        <v>0</v>
      </c>
      <c r="NG203">
        <v>0</v>
      </c>
      <c r="NH203">
        <v>1</v>
      </c>
      <c r="NI203">
        <v>1</v>
      </c>
      <c r="NJ203">
        <v>0</v>
      </c>
      <c r="NK203">
        <v>0</v>
      </c>
      <c r="NL203">
        <v>0</v>
      </c>
      <c r="NM203">
        <v>0</v>
      </c>
      <c r="NN203">
        <v>0</v>
      </c>
      <c r="NP203">
        <v>0</v>
      </c>
      <c r="NQ203" s="67"/>
      <c r="NR203" t="s">
        <v>327</v>
      </c>
      <c r="NY203" t="s">
        <v>355</v>
      </c>
      <c r="NZ203" t="s">
        <v>327</v>
      </c>
      <c r="OA203" t="s">
        <v>355</v>
      </c>
      <c r="OB203">
        <v>0</v>
      </c>
      <c r="OC203">
        <v>0</v>
      </c>
      <c r="OD203">
        <v>0</v>
      </c>
      <c r="OF203">
        <v>0</v>
      </c>
      <c r="OG203">
        <v>1</v>
      </c>
      <c r="OH203" s="67"/>
      <c r="OI203" t="s">
        <v>3979</v>
      </c>
      <c r="OJ203">
        <v>0</v>
      </c>
      <c r="OK203">
        <v>0</v>
      </c>
      <c r="OL203">
        <v>1</v>
      </c>
      <c r="OM203">
        <v>1</v>
      </c>
      <c r="ON203">
        <v>0</v>
      </c>
      <c r="OO203">
        <v>0</v>
      </c>
      <c r="OP203">
        <v>0</v>
      </c>
      <c r="OQ203">
        <v>1</v>
      </c>
      <c r="OS203">
        <v>0</v>
      </c>
      <c r="OT203">
        <v>0</v>
      </c>
      <c r="OU203" t="s">
        <v>4491</v>
      </c>
      <c r="OZ203">
        <v>1</v>
      </c>
      <c r="PM203" t="s">
        <v>4492</v>
      </c>
      <c r="PP203">
        <v>1</v>
      </c>
    </row>
    <row r="204" spans="1:482" ht="15.75" thickBot="1" x14ac:dyDescent="0.3">
      <c r="A204" t="s">
        <v>312</v>
      </c>
      <c r="C204" t="s">
        <v>313</v>
      </c>
      <c r="D204" s="68" t="s">
        <v>681</v>
      </c>
      <c r="E204" t="s">
        <v>310</v>
      </c>
      <c r="F204" t="s">
        <v>382</v>
      </c>
      <c r="G204" t="s">
        <v>401</v>
      </c>
      <c r="H204" t="s">
        <v>617</v>
      </c>
      <c r="I204" t="s">
        <v>4585</v>
      </c>
      <c r="J204">
        <v>0</v>
      </c>
      <c r="K204">
        <v>1</v>
      </c>
      <c r="L204" t="s">
        <v>318</v>
      </c>
      <c r="M204">
        <v>1</v>
      </c>
      <c r="N204">
        <v>0</v>
      </c>
      <c r="O204">
        <v>0</v>
      </c>
      <c r="P204">
        <v>0</v>
      </c>
      <c r="Q204" s="67"/>
      <c r="R204" t="s">
        <v>318</v>
      </c>
      <c r="S204">
        <v>1</v>
      </c>
      <c r="T204">
        <v>0</v>
      </c>
      <c r="U204">
        <v>0</v>
      </c>
      <c r="V204">
        <v>0</v>
      </c>
      <c r="W204" t="s">
        <v>465</v>
      </c>
      <c r="X204">
        <v>1</v>
      </c>
      <c r="Y204">
        <v>1</v>
      </c>
      <c r="Z204">
        <v>1</v>
      </c>
      <c r="AA204">
        <v>0</v>
      </c>
      <c r="AB204" s="67"/>
      <c r="AL204" s="67"/>
      <c r="AV204" s="67"/>
      <c r="BT204" s="67"/>
      <c r="EI204" s="67"/>
      <c r="EP204" t="s">
        <v>4302</v>
      </c>
      <c r="ER204">
        <v>1</v>
      </c>
      <c r="ET204">
        <v>1</v>
      </c>
      <c r="FH204" s="67"/>
      <c r="GL204" s="67"/>
      <c r="HN204" s="67"/>
      <c r="IO204" s="67"/>
      <c r="JI204" t="s">
        <v>355</v>
      </c>
      <c r="JJ204">
        <v>0</v>
      </c>
      <c r="JK204">
        <v>0</v>
      </c>
      <c r="JL204">
        <v>0</v>
      </c>
      <c r="JM204">
        <v>0</v>
      </c>
      <c r="JN204">
        <v>0</v>
      </c>
      <c r="JO204">
        <v>0</v>
      </c>
      <c r="JP204">
        <v>1</v>
      </c>
      <c r="JW204" t="s">
        <v>356</v>
      </c>
      <c r="JX204">
        <v>1</v>
      </c>
      <c r="JY204">
        <v>1</v>
      </c>
      <c r="JZ204">
        <v>0</v>
      </c>
      <c r="KA204">
        <v>0</v>
      </c>
      <c r="KB204" s="67"/>
      <c r="LK204" s="67"/>
      <c r="LL204" t="s">
        <v>326</v>
      </c>
      <c r="LM204">
        <v>0</v>
      </c>
      <c r="LN204">
        <v>1</v>
      </c>
      <c r="LO204">
        <v>0</v>
      </c>
      <c r="LP204">
        <v>0</v>
      </c>
      <c r="LQ204">
        <v>0</v>
      </c>
      <c r="LR204">
        <v>0</v>
      </c>
      <c r="LS204">
        <v>0</v>
      </c>
      <c r="LT204">
        <v>0</v>
      </c>
      <c r="LX204">
        <v>0</v>
      </c>
      <c r="LY204" t="s">
        <v>503</v>
      </c>
      <c r="LZ204">
        <v>1</v>
      </c>
      <c r="MA204">
        <v>0</v>
      </c>
      <c r="MB204">
        <v>0</v>
      </c>
      <c r="MC204">
        <v>0</v>
      </c>
      <c r="MD204">
        <v>0</v>
      </c>
      <c r="ME204">
        <v>0</v>
      </c>
      <c r="MF204">
        <v>0</v>
      </c>
      <c r="MG204">
        <v>0</v>
      </c>
      <c r="MH204">
        <v>0</v>
      </c>
      <c r="MI204">
        <v>0</v>
      </c>
      <c r="MJ204">
        <v>0</v>
      </c>
      <c r="MK204">
        <v>0</v>
      </c>
      <c r="ML204" t="s">
        <v>844</v>
      </c>
      <c r="MM204" t="s">
        <v>845</v>
      </c>
      <c r="MN204">
        <v>0</v>
      </c>
      <c r="MO204">
        <v>0</v>
      </c>
      <c r="MP204">
        <v>0</v>
      </c>
      <c r="MQ204">
        <v>0</v>
      </c>
      <c r="MR204">
        <v>1</v>
      </c>
      <c r="MS204">
        <v>0</v>
      </c>
      <c r="MT204">
        <v>0</v>
      </c>
      <c r="MU204" t="s">
        <v>845</v>
      </c>
      <c r="MV204">
        <v>0</v>
      </c>
      <c r="MW204">
        <v>0</v>
      </c>
      <c r="MX204">
        <v>0</v>
      </c>
      <c r="MY204">
        <v>0</v>
      </c>
      <c r="MZ204">
        <v>1</v>
      </c>
      <c r="NA204">
        <v>0</v>
      </c>
      <c r="NB204">
        <v>0</v>
      </c>
      <c r="NC204" t="s">
        <v>1134</v>
      </c>
      <c r="ND204">
        <v>0</v>
      </c>
      <c r="NE204">
        <v>0</v>
      </c>
      <c r="NF204">
        <v>0</v>
      </c>
      <c r="NG204">
        <v>0</v>
      </c>
      <c r="NH204">
        <v>1</v>
      </c>
      <c r="NI204">
        <v>1</v>
      </c>
      <c r="NJ204">
        <v>0</v>
      </c>
      <c r="NK204">
        <v>0</v>
      </c>
      <c r="NL204">
        <v>1</v>
      </c>
      <c r="NM204">
        <v>0</v>
      </c>
      <c r="NN204">
        <v>0</v>
      </c>
      <c r="NP204">
        <v>0</v>
      </c>
      <c r="NQ204" s="67"/>
      <c r="NR204" t="s">
        <v>327</v>
      </c>
      <c r="NY204" t="s">
        <v>355</v>
      </c>
      <c r="NZ204" t="s">
        <v>327</v>
      </c>
      <c r="OA204" t="s">
        <v>355</v>
      </c>
      <c r="OB204">
        <v>0</v>
      </c>
      <c r="OC204">
        <v>0</v>
      </c>
      <c r="OD204">
        <v>0</v>
      </c>
      <c r="OF204">
        <v>0</v>
      </c>
      <c r="OG204">
        <v>1</v>
      </c>
      <c r="OH204" s="67"/>
      <c r="OI204" t="s">
        <v>3987</v>
      </c>
      <c r="OJ204">
        <v>0</v>
      </c>
      <c r="OK204">
        <v>0</v>
      </c>
      <c r="OL204">
        <v>1</v>
      </c>
      <c r="OM204">
        <v>0</v>
      </c>
      <c r="ON204">
        <v>0</v>
      </c>
      <c r="OO204">
        <v>1</v>
      </c>
      <c r="OP204">
        <v>0</v>
      </c>
      <c r="OQ204">
        <v>1</v>
      </c>
      <c r="OS204">
        <v>0</v>
      </c>
      <c r="OT204">
        <v>0</v>
      </c>
      <c r="OU204" t="s">
        <v>4432</v>
      </c>
      <c r="PD204">
        <v>1</v>
      </c>
      <c r="PM204" t="s">
        <v>4547</v>
      </c>
      <c r="PU204">
        <v>1</v>
      </c>
      <c r="PV204">
        <v>1</v>
      </c>
    </row>
    <row r="205" spans="1:482" ht="15.75" thickBot="1" x14ac:dyDescent="0.3">
      <c r="A205" s="70"/>
      <c r="B205" s="72" t="s">
        <v>4582</v>
      </c>
      <c r="C205" s="70" t="s">
        <v>4582</v>
      </c>
      <c r="D205" s="72" t="s">
        <v>4582</v>
      </c>
      <c r="E205" s="70" t="s">
        <v>4582</v>
      </c>
      <c r="F205" s="71" t="s">
        <v>4582</v>
      </c>
      <c r="G205" s="71" t="s">
        <v>4582</v>
      </c>
      <c r="H205" s="72" t="s">
        <v>4582</v>
      </c>
      <c r="J205" s="72">
        <f>COUNTIF(J3:J204,"1")</f>
        <v>30</v>
      </c>
      <c r="K205" s="73" t="s">
        <v>4582</v>
      </c>
      <c r="L205" s="73" t="s">
        <v>4582</v>
      </c>
      <c r="M205" s="73">
        <f>COUNTIF(M3:M204,"1")</f>
        <v>174</v>
      </c>
      <c r="N205" s="73">
        <f>COUNTIF(N3:N204,"1")</f>
        <v>19</v>
      </c>
      <c r="O205" s="73">
        <f>COUNTIF(O3:O204,"1")</f>
        <v>0</v>
      </c>
      <c r="P205" s="73">
        <f>COUNTIF(P3:P204,"1")</f>
        <v>5</v>
      </c>
      <c r="R205" s="71" t="s">
        <v>4582</v>
      </c>
      <c r="S205" s="71">
        <f>COUNTIF(S3:S204,"1")</f>
        <v>88</v>
      </c>
      <c r="T205" s="71">
        <f>COUNTIF(T3:T204,"1")</f>
        <v>79</v>
      </c>
      <c r="U205" s="71">
        <f>COUNTIF(U3:U204,"1")</f>
        <v>45</v>
      </c>
      <c r="V205" s="71">
        <f>COUNTIF(V3:V204,"1")</f>
        <v>5</v>
      </c>
      <c r="W205" s="71" t="s">
        <v>4582</v>
      </c>
      <c r="X205" s="72">
        <f>COUNTIF(X3:X204,"1")</f>
        <v>76</v>
      </c>
      <c r="Y205" s="72">
        <f>COUNTIF(Y3:Y204,"1")</f>
        <v>61</v>
      </c>
      <c r="Z205" s="72">
        <f>COUNTIF(Z3:Z204,"1")</f>
        <v>22</v>
      </c>
      <c r="AA205" s="72">
        <f>COUNTIF(AA3:AA204,"1")</f>
        <v>4</v>
      </c>
      <c r="AC205" s="71" t="s">
        <v>4582</v>
      </c>
      <c r="AD205" s="71">
        <f t="shared" ref="AD205:AI205" si="0">COUNTIF(AD3:AD204,"1")</f>
        <v>80</v>
      </c>
      <c r="AE205" s="71">
        <f t="shared" si="0"/>
        <v>0</v>
      </c>
      <c r="AF205" s="71">
        <f t="shared" si="0"/>
        <v>0</v>
      </c>
      <c r="AG205" s="71">
        <f t="shared" si="0"/>
        <v>0</v>
      </c>
      <c r="AH205" s="71">
        <f t="shared" si="0"/>
        <v>0</v>
      </c>
      <c r="AI205" s="71">
        <f t="shared" si="0"/>
        <v>0</v>
      </c>
      <c r="AJ205" s="72" t="s">
        <v>4582</v>
      </c>
      <c r="AK205" s="72" t="s">
        <v>4582</v>
      </c>
      <c r="AM205" s="71" t="s">
        <v>4582</v>
      </c>
      <c r="AN205" s="71">
        <f t="shared" ref="AN205:AS205" si="1">COUNTIF(AN3:AN204,"1")</f>
        <v>46</v>
      </c>
      <c r="AO205" s="71">
        <f t="shared" si="1"/>
        <v>0</v>
      </c>
      <c r="AP205" s="71">
        <f t="shared" si="1"/>
        <v>0</v>
      </c>
      <c r="AQ205" s="71">
        <f t="shared" si="1"/>
        <v>0</v>
      </c>
      <c r="AR205" s="71">
        <f t="shared" si="1"/>
        <v>0</v>
      </c>
      <c r="AS205" s="71">
        <f t="shared" si="1"/>
        <v>0</v>
      </c>
      <c r="AT205" s="71" t="s">
        <v>4582</v>
      </c>
      <c r="AU205" s="72" t="s">
        <v>4582</v>
      </c>
      <c r="AW205" s="72" t="s">
        <v>4582</v>
      </c>
      <c r="AX205" s="72">
        <f t="shared" ref="AX205:BC205" si="2">COUNTIF(AX3:AX204,"1")</f>
        <v>1</v>
      </c>
      <c r="AY205" s="72">
        <f t="shared" si="2"/>
        <v>3</v>
      </c>
      <c r="AZ205" s="72">
        <f t="shared" si="2"/>
        <v>1</v>
      </c>
      <c r="BA205" s="72">
        <f t="shared" si="2"/>
        <v>2</v>
      </c>
      <c r="BB205" s="72">
        <f t="shared" si="2"/>
        <v>0</v>
      </c>
      <c r="BC205" s="72">
        <f t="shared" si="2"/>
        <v>0</v>
      </c>
      <c r="BD205" s="71" t="s">
        <v>4582</v>
      </c>
      <c r="BE205" s="71" t="s">
        <v>4582</v>
      </c>
      <c r="BF205" s="71" t="s">
        <v>4582</v>
      </c>
      <c r="BG205" s="71">
        <f>COUNTIF(BG3:BG204,"1")</f>
        <v>0</v>
      </c>
      <c r="BH205" s="71">
        <f>COUNTIF(BH3:BH204,"1")</f>
        <v>0</v>
      </c>
      <c r="BI205" s="71">
        <f>COUNTIF(BI3:BI204,"1")</f>
        <v>1</v>
      </c>
      <c r="BJ205" s="71">
        <f>COUNTIF(BJ3:BJ204,"1")</f>
        <v>1</v>
      </c>
      <c r="BK205" s="71">
        <f>COUNTIF(BK3:BK204,"1")</f>
        <v>0</v>
      </c>
      <c r="BL205" s="71" t="s">
        <v>4582</v>
      </c>
      <c r="BM205" s="71">
        <f t="shared" ref="BM205:BS205" si="3">COUNTIF(BM3:BM204,"1")</f>
        <v>1</v>
      </c>
      <c r="BN205" s="71">
        <f t="shared" si="3"/>
        <v>1</v>
      </c>
      <c r="BO205" s="71">
        <f t="shared" si="3"/>
        <v>0</v>
      </c>
      <c r="BP205" s="71">
        <f t="shared" si="3"/>
        <v>0</v>
      </c>
      <c r="BQ205" s="71">
        <f t="shared" si="3"/>
        <v>0</v>
      </c>
      <c r="BR205" s="71">
        <f t="shared" si="3"/>
        <v>0</v>
      </c>
      <c r="BS205" s="72">
        <f t="shared" si="3"/>
        <v>0</v>
      </c>
      <c r="BU205" s="71" t="s">
        <v>4582</v>
      </c>
      <c r="BV205" s="71">
        <f t="shared" ref="BV205:CJ205" si="4">COUNTIF(BV3:BV204,"1")</f>
        <v>60</v>
      </c>
      <c r="BW205" s="71">
        <f t="shared" si="4"/>
        <v>34</v>
      </c>
      <c r="BX205" s="71">
        <f t="shared" si="4"/>
        <v>1</v>
      </c>
      <c r="BY205" s="71">
        <f t="shared" si="4"/>
        <v>0</v>
      </c>
      <c r="BZ205" s="71">
        <f t="shared" si="4"/>
        <v>0</v>
      </c>
      <c r="CA205" s="71">
        <f t="shared" si="4"/>
        <v>1</v>
      </c>
      <c r="CB205" s="71">
        <f t="shared" si="4"/>
        <v>0</v>
      </c>
      <c r="CC205" s="71">
        <f t="shared" si="4"/>
        <v>1</v>
      </c>
      <c r="CD205" s="71">
        <f t="shared" si="4"/>
        <v>1</v>
      </c>
      <c r="CE205" s="71">
        <f t="shared" si="4"/>
        <v>0</v>
      </c>
      <c r="CF205" s="71">
        <f t="shared" si="4"/>
        <v>0</v>
      </c>
      <c r="CG205" s="71">
        <f t="shared" si="4"/>
        <v>0</v>
      </c>
      <c r="CH205" s="71">
        <f t="shared" si="4"/>
        <v>0</v>
      </c>
      <c r="CI205" s="71">
        <f t="shared" si="4"/>
        <v>0</v>
      </c>
      <c r="CJ205" s="71">
        <f t="shared" si="4"/>
        <v>7</v>
      </c>
      <c r="CK205" s="71" t="s">
        <v>4582</v>
      </c>
      <c r="CL205" s="71">
        <f>COUNTIF(CL3:CL204,"1")</f>
        <v>61</v>
      </c>
      <c r="CM205" s="71">
        <f>COUNTIF(CM3:CM204,"1")</f>
        <v>0</v>
      </c>
      <c r="CN205" s="71">
        <f>COUNTIF(CN3:CN204,"1")</f>
        <v>0</v>
      </c>
      <c r="CO205" s="71">
        <f>COUNTIF(CO3:CO204,"1")</f>
        <v>12</v>
      </c>
      <c r="CP205" s="71">
        <f>COUNTIF(CP3:CP204,"1")</f>
        <v>2</v>
      </c>
      <c r="CQ205" s="71" t="s">
        <v>4582</v>
      </c>
      <c r="CR205" s="71">
        <f t="shared" ref="CR205:DF205" si="5">COUNTIF(CR3:CR204,"1")</f>
        <v>30</v>
      </c>
      <c r="CS205" s="71">
        <f t="shared" si="5"/>
        <v>1</v>
      </c>
      <c r="CT205" s="71">
        <f t="shared" si="5"/>
        <v>11</v>
      </c>
      <c r="CU205" s="71">
        <f t="shared" si="5"/>
        <v>4</v>
      </c>
      <c r="CV205" s="71">
        <f t="shared" si="5"/>
        <v>4</v>
      </c>
      <c r="CW205" s="71">
        <f t="shared" si="5"/>
        <v>13</v>
      </c>
      <c r="CX205" s="71">
        <f t="shared" si="5"/>
        <v>1</v>
      </c>
      <c r="CY205" s="71">
        <f t="shared" si="5"/>
        <v>1</v>
      </c>
      <c r="CZ205" s="71">
        <f t="shared" si="5"/>
        <v>1</v>
      </c>
      <c r="DA205" s="71">
        <f t="shared" si="5"/>
        <v>4</v>
      </c>
      <c r="DB205" s="71">
        <f t="shared" si="5"/>
        <v>0</v>
      </c>
      <c r="DC205" s="71">
        <f t="shared" si="5"/>
        <v>0</v>
      </c>
      <c r="DD205" s="71">
        <f t="shared" si="5"/>
        <v>3</v>
      </c>
      <c r="DE205" s="71">
        <f t="shared" si="5"/>
        <v>0</v>
      </c>
      <c r="DF205" s="71">
        <f t="shared" si="5"/>
        <v>0</v>
      </c>
      <c r="DG205" s="71" t="s">
        <v>4582</v>
      </c>
      <c r="DH205" s="71">
        <f>COUNTIF(DH3:DH204,"1")</f>
        <v>25</v>
      </c>
      <c r="DI205" s="71">
        <f>COUNTIF(DI3:DI204,"1")</f>
        <v>1</v>
      </c>
      <c r="DJ205" s="71">
        <f>COUNTIF(DJ3:DJ204,"1")</f>
        <v>14</v>
      </c>
      <c r="DK205" s="71">
        <f>COUNTIF(DK3:DK204,"1")</f>
        <v>2</v>
      </c>
      <c r="DL205" s="71">
        <f>COUNTIF(DL3:DL204,"1")</f>
        <v>4</v>
      </c>
      <c r="DM205" s="71" t="s">
        <v>4582</v>
      </c>
      <c r="DN205" s="71">
        <f t="shared" ref="DN205:EB205" si="6">COUNTIF(DN3:DN204,"1")</f>
        <v>3</v>
      </c>
      <c r="DO205" s="71">
        <f t="shared" si="6"/>
        <v>0</v>
      </c>
      <c r="DP205" s="71">
        <f t="shared" si="6"/>
        <v>0</v>
      </c>
      <c r="DQ205" s="71">
        <f t="shared" si="6"/>
        <v>0</v>
      </c>
      <c r="DR205" s="71">
        <f t="shared" si="6"/>
        <v>0</v>
      </c>
      <c r="DS205" s="71">
        <f t="shared" si="6"/>
        <v>0</v>
      </c>
      <c r="DT205" s="71">
        <f t="shared" si="6"/>
        <v>0</v>
      </c>
      <c r="DU205" s="71">
        <f t="shared" si="6"/>
        <v>0</v>
      </c>
      <c r="DV205" s="71">
        <f t="shared" si="6"/>
        <v>0</v>
      </c>
      <c r="DW205" s="71">
        <f t="shared" si="6"/>
        <v>0</v>
      </c>
      <c r="DX205" s="71">
        <f t="shared" si="6"/>
        <v>0</v>
      </c>
      <c r="DY205" s="71">
        <f t="shared" si="6"/>
        <v>0</v>
      </c>
      <c r="DZ205" s="71">
        <f t="shared" si="6"/>
        <v>0</v>
      </c>
      <c r="EA205" s="71">
        <f t="shared" si="6"/>
        <v>3</v>
      </c>
      <c r="EB205" s="71">
        <f t="shared" si="6"/>
        <v>0</v>
      </c>
      <c r="EC205" s="72" t="s">
        <v>4582</v>
      </c>
      <c r="ED205" s="72">
        <f>COUNTIF(ED3:ED204,"1")</f>
        <v>4</v>
      </c>
      <c r="EE205" s="72">
        <f>COUNTIF(EE3:EE204,"1")</f>
        <v>0</v>
      </c>
      <c r="EF205" s="72">
        <f>COUNTIF(EF3:EF204,"1")</f>
        <v>1</v>
      </c>
      <c r="EG205" s="72">
        <f>COUNTIF(EG3:EG204,"1")</f>
        <v>0</v>
      </c>
      <c r="EH205" s="72">
        <f>COUNTIF(EH3:EH204,"1")</f>
        <v>0</v>
      </c>
      <c r="EJ205" s="72" t="s">
        <v>4582</v>
      </c>
      <c r="EK205" s="72" t="s">
        <v>4582</v>
      </c>
      <c r="EL205" s="72" t="s">
        <v>4582</v>
      </c>
      <c r="EM205" s="72" t="s">
        <v>4582</v>
      </c>
      <c r="EN205" s="72" t="s">
        <v>4582</v>
      </c>
      <c r="EO205" s="71" t="s">
        <v>4582</v>
      </c>
      <c r="EP205" s="71" t="s">
        <v>4582</v>
      </c>
      <c r="EQ205" s="71">
        <f t="shared" ref="EQ205:FG205" si="7">COUNTIF(EQ3:EQ204,"1")</f>
        <v>11</v>
      </c>
      <c r="ER205" s="71">
        <f t="shared" si="7"/>
        <v>67</v>
      </c>
      <c r="ES205" s="71">
        <f t="shared" si="7"/>
        <v>15</v>
      </c>
      <c r="ET205" s="71">
        <f t="shared" si="7"/>
        <v>53</v>
      </c>
      <c r="EU205" s="71">
        <f t="shared" si="7"/>
        <v>10</v>
      </c>
      <c r="EV205" s="71">
        <f t="shared" si="7"/>
        <v>4</v>
      </c>
      <c r="EW205" s="71">
        <f t="shared" si="7"/>
        <v>13</v>
      </c>
      <c r="EX205" s="71">
        <f t="shared" si="7"/>
        <v>5</v>
      </c>
      <c r="EY205" s="71">
        <f t="shared" si="7"/>
        <v>10</v>
      </c>
      <c r="EZ205" s="71">
        <f t="shared" si="7"/>
        <v>4</v>
      </c>
      <c r="FA205" s="71">
        <f t="shared" si="7"/>
        <v>3</v>
      </c>
      <c r="FB205" s="71">
        <f t="shared" si="7"/>
        <v>8</v>
      </c>
      <c r="FC205" s="71">
        <f t="shared" si="7"/>
        <v>1</v>
      </c>
      <c r="FD205" s="71">
        <f t="shared" si="7"/>
        <v>3</v>
      </c>
      <c r="FE205" s="71">
        <f t="shared" si="7"/>
        <v>5</v>
      </c>
      <c r="FF205" s="71">
        <f t="shared" si="7"/>
        <v>2</v>
      </c>
      <c r="FG205" s="72">
        <f t="shared" si="7"/>
        <v>26</v>
      </c>
      <c r="FI205" s="71" t="s">
        <v>4582</v>
      </c>
      <c r="FJ205" s="71">
        <f t="shared" ref="FJ205:FR205" si="8">COUNTIF(FJ3:FJ204,"1")</f>
        <v>31</v>
      </c>
      <c r="FK205" s="71">
        <f t="shared" si="8"/>
        <v>4</v>
      </c>
      <c r="FL205" s="71">
        <f t="shared" si="8"/>
        <v>1</v>
      </c>
      <c r="FM205" s="71">
        <f t="shared" si="8"/>
        <v>1</v>
      </c>
      <c r="FN205" s="71">
        <f t="shared" si="8"/>
        <v>0</v>
      </c>
      <c r="FO205" s="71">
        <f t="shared" si="8"/>
        <v>5</v>
      </c>
      <c r="FP205" s="71">
        <f t="shared" si="8"/>
        <v>17</v>
      </c>
      <c r="FQ205" s="71">
        <f t="shared" si="8"/>
        <v>18</v>
      </c>
      <c r="FR205" s="71">
        <f t="shared" si="8"/>
        <v>1</v>
      </c>
      <c r="FS205" s="71" t="s">
        <v>4582</v>
      </c>
      <c r="FT205" s="71">
        <f t="shared" ref="FT205:GH205" si="9">COUNTIF(FT3:FT204,"1")</f>
        <v>47</v>
      </c>
      <c r="FU205" s="71">
        <f t="shared" si="9"/>
        <v>10</v>
      </c>
      <c r="FV205" s="71">
        <f t="shared" si="9"/>
        <v>60</v>
      </c>
      <c r="FW205" s="71">
        <f t="shared" si="9"/>
        <v>30</v>
      </c>
      <c r="FX205" s="71">
        <f t="shared" si="9"/>
        <v>8</v>
      </c>
      <c r="FY205" s="71">
        <f t="shared" si="9"/>
        <v>37</v>
      </c>
      <c r="FZ205" s="71">
        <f t="shared" si="9"/>
        <v>0</v>
      </c>
      <c r="GA205" s="71">
        <f t="shared" si="9"/>
        <v>1</v>
      </c>
      <c r="GB205" s="71">
        <f t="shared" si="9"/>
        <v>1</v>
      </c>
      <c r="GC205" s="71">
        <f t="shared" si="9"/>
        <v>0</v>
      </c>
      <c r="GD205" s="71">
        <f t="shared" si="9"/>
        <v>0</v>
      </c>
      <c r="GE205" s="71">
        <f t="shared" si="9"/>
        <v>4</v>
      </c>
      <c r="GF205" s="71">
        <f t="shared" si="9"/>
        <v>5</v>
      </c>
      <c r="GG205" s="71">
        <f t="shared" si="9"/>
        <v>2</v>
      </c>
      <c r="GH205" s="71">
        <f t="shared" si="9"/>
        <v>7</v>
      </c>
      <c r="GI205" s="71" t="s">
        <v>4582</v>
      </c>
      <c r="GJ205" s="71"/>
      <c r="GK205" s="71" t="s">
        <v>4582</v>
      </c>
      <c r="GM205" s="71" t="s">
        <v>4582</v>
      </c>
      <c r="GN205" s="71">
        <f t="shared" ref="GN205:GU205" si="10">COUNTIF(GN3:GN204,"1")</f>
        <v>6</v>
      </c>
      <c r="GO205" s="71">
        <f t="shared" si="10"/>
        <v>36</v>
      </c>
      <c r="GP205" s="71">
        <f t="shared" si="10"/>
        <v>0</v>
      </c>
      <c r="GQ205" s="71">
        <f t="shared" si="10"/>
        <v>0</v>
      </c>
      <c r="GR205" s="71">
        <f t="shared" si="10"/>
        <v>1</v>
      </c>
      <c r="GS205" s="71">
        <f t="shared" si="10"/>
        <v>0</v>
      </c>
      <c r="GT205" s="71">
        <f t="shared" si="10"/>
        <v>1</v>
      </c>
      <c r="GU205" s="71">
        <f t="shared" si="10"/>
        <v>3</v>
      </c>
      <c r="GV205" s="71" t="s">
        <v>4582</v>
      </c>
      <c r="GW205" s="71">
        <f t="shared" ref="GW205:HJ205" si="11">COUNTIF(GW3:GW204,"1")</f>
        <v>40</v>
      </c>
      <c r="GX205" s="71">
        <f t="shared" si="11"/>
        <v>21</v>
      </c>
      <c r="GY205" s="71">
        <f t="shared" si="11"/>
        <v>37</v>
      </c>
      <c r="GZ205" s="71">
        <f t="shared" si="11"/>
        <v>36</v>
      </c>
      <c r="HA205" s="71">
        <f t="shared" si="11"/>
        <v>14</v>
      </c>
      <c r="HB205" s="71">
        <f t="shared" si="11"/>
        <v>33</v>
      </c>
      <c r="HC205" s="71">
        <f t="shared" si="11"/>
        <v>0</v>
      </c>
      <c r="HD205" s="71">
        <f t="shared" si="11"/>
        <v>1</v>
      </c>
      <c r="HE205" s="71">
        <f t="shared" si="11"/>
        <v>10</v>
      </c>
      <c r="HF205" s="71">
        <f t="shared" si="11"/>
        <v>6</v>
      </c>
      <c r="HG205" s="71">
        <f t="shared" si="11"/>
        <v>9</v>
      </c>
      <c r="HH205" s="71">
        <f t="shared" si="11"/>
        <v>18</v>
      </c>
      <c r="HI205" s="71">
        <f t="shared" si="11"/>
        <v>10</v>
      </c>
      <c r="HJ205" s="71">
        <f t="shared" si="11"/>
        <v>3</v>
      </c>
      <c r="HK205" s="71" t="s">
        <v>4582</v>
      </c>
      <c r="HL205" s="71" t="s">
        <v>4582</v>
      </c>
      <c r="HM205" s="72" t="s">
        <v>4582</v>
      </c>
      <c r="HO205" s="72" t="s">
        <v>4582</v>
      </c>
      <c r="HP205" s="71">
        <f t="shared" ref="HP205:HW205" si="12">COUNTIF(HP3:HP204,"1")</f>
        <v>0</v>
      </c>
      <c r="HQ205" s="71">
        <f t="shared" si="12"/>
        <v>4</v>
      </c>
      <c r="HR205" s="71">
        <f t="shared" si="12"/>
        <v>1</v>
      </c>
      <c r="HS205" s="71">
        <f t="shared" si="12"/>
        <v>0</v>
      </c>
      <c r="HT205" s="71">
        <f t="shared" si="12"/>
        <v>0</v>
      </c>
      <c r="HU205" s="71">
        <f t="shared" si="12"/>
        <v>0</v>
      </c>
      <c r="HV205" s="71">
        <f t="shared" si="12"/>
        <v>0</v>
      </c>
      <c r="HW205" s="71">
        <f t="shared" si="12"/>
        <v>0</v>
      </c>
      <c r="HX205" s="71" t="s">
        <v>4582</v>
      </c>
      <c r="HY205" s="71">
        <f t="shared" ref="HY205:IK205" si="13">COUNTIF(HY3:HY204,"1")</f>
        <v>2</v>
      </c>
      <c r="HZ205" s="71">
        <f t="shared" si="13"/>
        <v>1</v>
      </c>
      <c r="IA205" s="71">
        <f t="shared" si="13"/>
        <v>5</v>
      </c>
      <c r="IB205" s="71">
        <f t="shared" si="13"/>
        <v>1</v>
      </c>
      <c r="IC205" s="71">
        <f t="shared" si="13"/>
        <v>2</v>
      </c>
      <c r="ID205" s="71">
        <f t="shared" si="13"/>
        <v>0</v>
      </c>
      <c r="IE205" s="71">
        <f t="shared" si="13"/>
        <v>1</v>
      </c>
      <c r="IF205" s="71">
        <f t="shared" si="13"/>
        <v>1</v>
      </c>
      <c r="IG205" s="71">
        <f t="shared" si="13"/>
        <v>0</v>
      </c>
      <c r="IH205" s="71">
        <f t="shared" si="13"/>
        <v>0</v>
      </c>
      <c r="II205" s="71">
        <f t="shared" si="13"/>
        <v>0</v>
      </c>
      <c r="IJ205" s="71">
        <f t="shared" si="13"/>
        <v>1</v>
      </c>
      <c r="IK205" s="71">
        <f t="shared" si="13"/>
        <v>1</v>
      </c>
      <c r="IL205" s="71" t="s">
        <v>4582</v>
      </c>
      <c r="IM205" s="71" t="s">
        <v>4582</v>
      </c>
      <c r="IN205" s="72" t="s">
        <v>4582</v>
      </c>
      <c r="IP205" s="71" t="s">
        <v>4582</v>
      </c>
      <c r="IQ205" s="71">
        <f>COUNTIF(IQ3:IQ204,"1")</f>
        <v>61</v>
      </c>
      <c r="IR205" s="71">
        <f>COUNTIF(IR3:IR204,"1")</f>
        <v>3</v>
      </c>
      <c r="IS205" s="71">
        <f>COUNTIF(IS3:IS204,"1")</f>
        <v>3</v>
      </c>
      <c r="IT205" s="71">
        <f>COUNTIF(IT3:IT204,"1")</f>
        <v>47</v>
      </c>
      <c r="IU205" s="72" t="s">
        <v>4582</v>
      </c>
      <c r="IV205" s="71">
        <f t="shared" ref="IV205:JA205" si="14">COUNTIF(IV3:IV204,"1")</f>
        <v>44</v>
      </c>
      <c r="IW205" s="71">
        <f t="shared" si="14"/>
        <v>19</v>
      </c>
      <c r="IX205" s="71">
        <f t="shared" si="14"/>
        <v>12</v>
      </c>
      <c r="IY205" s="71">
        <f t="shared" si="14"/>
        <v>5</v>
      </c>
      <c r="IZ205" s="71">
        <f t="shared" si="14"/>
        <v>2</v>
      </c>
      <c r="JA205" s="71">
        <f t="shared" si="14"/>
        <v>45</v>
      </c>
      <c r="JB205" s="71" t="s">
        <v>4582</v>
      </c>
      <c r="JC205" s="71">
        <f t="shared" ref="JC205:JH205" si="15">COUNTIF(JC3:JC204,"1")</f>
        <v>38</v>
      </c>
      <c r="JD205" s="71">
        <f t="shared" si="15"/>
        <v>0</v>
      </c>
      <c r="JE205" s="71">
        <f t="shared" si="15"/>
        <v>0</v>
      </c>
      <c r="JF205" s="71">
        <f t="shared" si="15"/>
        <v>1</v>
      </c>
      <c r="JG205" s="71">
        <f t="shared" si="15"/>
        <v>1</v>
      </c>
      <c r="JH205" s="71">
        <f t="shared" si="15"/>
        <v>63</v>
      </c>
      <c r="JI205" s="71" t="s">
        <v>4582</v>
      </c>
      <c r="JJ205" s="71">
        <f t="shared" ref="JJ205:JP205" si="16">COUNTIF(JJ3:JJ204,"1")</f>
        <v>46</v>
      </c>
      <c r="JK205" s="71">
        <f t="shared" si="16"/>
        <v>33</v>
      </c>
      <c r="JL205" s="71">
        <f t="shared" si="16"/>
        <v>37</v>
      </c>
      <c r="JM205" s="71">
        <f t="shared" si="16"/>
        <v>47</v>
      </c>
      <c r="JN205" s="71">
        <f t="shared" si="16"/>
        <v>26</v>
      </c>
      <c r="JO205" s="71">
        <f t="shared" si="16"/>
        <v>11</v>
      </c>
      <c r="JP205" s="71">
        <f t="shared" si="16"/>
        <v>80</v>
      </c>
      <c r="JQ205" s="71" t="s">
        <v>4582</v>
      </c>
      <c r="JR205" s="71">
        <f>COUNTIF(JR3:JR204,"1")</f>
        <v>12</v>
      </c>
      <c r="JS205" s="71">
        <f>COUNTIF(JS3:JS204,"1")</f>
        <v>62</v>
      </c>
      <c r="JT205" s="71">
        <f>COUNTIF(JT3:JT204,"1")</f>
        <v>5</v>
      </c>
      <c r="JU205" s="71">
        <f>COUNTIF(JU3:JU204,"1")</f>
        <v>2</v>
      </c>
      <c r="JV205" s="71">
        <f>COUNTIF(JV3:JV204,"1")</f>
        <v>36</v>
      </c>
      <c r="JW205" s="71" t="s">
        <v>4582</v>
      </c>
      <c r="JX205" s="71">
        <f>COUNTIF(JX3:JX204,"1")</f>
        <v>140</v>
      </c>
      <c r="JY205" s="71">
        <f>COUNTIF(JY3:JY204,"1")</f>
        <v>94</v>
      </c>
      <c r="JZ205" s="71">
        <f>COUNTIF(JZ3:JZ204,"1")</f>
        <v>12</v>
      </c>
      <c r="KA205" s="72">
        <f>COUNTIF(KA3:KA204,"1")</f>
        <v>21</v>
      </c>
      <c r="KC205" s="71" t="s">
        <v>4582</v>
      </c>
      <c r="KD205" s="72">
        <f t="shared" ref="KD205:KM205" si="17">COUNTIF(KD3:KD204,"1")</f>
        <v>12</v>
      </c>
      <c r="KE205" s="72">
        <f t="shared" si="17"/>
        <v>8</v>
      </c>
      <c r="KF205" s="72">
        <f t="shared" si="17"/>
        <v>54</v>
      </c>
      <c r="KG205" s="72">
        <f t="shared" si="17"/>
        <v>79</v>
      </c>
      <c r="KH205" s="72">
        <f t="shared" si="17"/>
        <v>27</v>
      </c>
      <c r="KI205" s="72">
        <f t="shared" si="17"/>
        <v>2</v>
      </c>
      <c r="KJ205" s="72">
        <f t="shared" si="17"/>
        <v>5</v>
      </c>
      <c r="KK205" s="72">
        <f t="shared" si="17"/>
        <v>0</v>
      </c>
      <c r="KL205" s="72">
        <f t="shared" si="17"/>
        <v>2</v>
      </c>
      <c r="KM205" s="72">
        <f t="shared" si="17"/>
        <v>4</v>
      </c>
      <c r="KN205" s="72" t="s">
        <v>4582</v>
      </c>
      <c r="KO205" s="72" t="s">
        <v>4582</v>
      </c>
      <c r="KP205" s="72">
        <f t="shared" ref="KP205:KX205" si="18">COUNTIF(KP3:KP204,"1")</f>
        <v>1</v>
      </c>
      <c r="KQ205" s="72">
        <f t="shared" si="18"/>
        <v>2</v>
      </c>
      <c r="KR205" s="72">
        <f t="shared" si="18"/>
        <v>0</v>
      </c>
      <c r="KS205" s="72">
        <f t="shared" si="18"/>
        <v>1</v>
      </c>
      <c r="KT205" s="72">
        <f t="shared" si="18"/>
        <v>5</v>
      </c>
      <c r="KU205" s="72">
        <f t="shared" si="18"/>
        <v>3</v>
      </c>
      <c r="KV205" s="72">
        <f t="shared" si="18"/>
        <v>2</v>
      </c>
      <c r="KW205" s="72">
        <f t="shared" si="18"/>
        <v>5</v>
      </c>
      <c r="KX205" s="72">
        <f t="shared" si="18"/>
        <v>6</v>
      </c>
      <c r="KY205" s="72" t="s">
        <v>4582</v>
      </c>
      <c r="KZ205" s="72" t="s">
        <v>4582</v>
      </c>
      <c r="LA205" s="72">
        <f t="shared" ref="LA205:LJ205" si="19">COUNTIF(LA3:LA204,"1")</f>
        <v>39</v>
      </c>
      <c r="LB205" s="72">
        <f t="shared" si="19"/>
        <v>2</v>
      </c>
      <c r="LC205" s="72">
        <f t="shared" si="19"/>
        <v>0</v>
      </c>
      <c r="LD205" s="72">
        <f t="shared" si="19"/>
        <v>2</v>
      </c>
      <c r="LE205" s="72">
        <f t="shared" si="19"/>
        <v>0</v>
      </c>
      <c r="LF205" s="72">
        <f t="shared" si="19"/>
        <v>7</v>
      </c>
      <c r="LG205" s="72">
        <f t="shared" si="19"/>
        <v>12</v>
      </c>
      <c r="LH205" s="72">
        <f t="shared" si="19"/>
        <v>5</v>
      </c>
      <c r="LI205" s="72">
        <f t="shared" si="19"/>
        <v>4</v>
      </c>
      <c r="LJ205" s="72">
        <f t="shared" si="19"/>
        <v>7</v>
      </c>
      <c r="LL205" s="71" t="s">
        <v>4582</v>
      </c>
      <c r="LM205" s="72">
        <f t="shared" ref="LM205:LX205" si="20">COUNTIF(LM3:LM204,"1")</f>
        <v>23</v>
      </c>
      <c r="LN205" s="72">
        <f t="shared" si="20"/>
        <v>37</v>
      </c>
      <c r="LO205" s="72">
        <f t="shared" si="20"/>
        <v>15</v>
      </c>
      <c r="LP205" s="72">
        <f t="shared" si="20"/>
        <v>0</v>
      </c>
      <c r="LQ205" s="72">
        <f t="shared" si="20"/>
        <v>5</v>
      </c>
      <c r="LR205" s="72">
        <f t="shared" si="20"/>
        <v>1</v>
      </c>
      <c r="LS205" s="72">
        <f t="shared" si="20"/>
        <v>2</v>
      </c>
      <c r="LT205" s="72">
        <f t="shared" si="20"/>
        <v>0</v>
      </c>
      <c r="LU205" s="72">
        <f t="shared" si="20"/>
        <v>5</v>
      </c>
      <c r="LV205" s="72">
        <f t="shared" si="20"/>
        <v>6</v>
      </c>
      <c r="LW205" s="72">
        <f t="shared" si="20"/>
        <v>3</v>
      </c>
      <c r="LX205" s="72">
        <f t="shared" si="20"/>
        <v>4</v>
      </c>
      <c r="LY205" s="71" t="s">
        <v>4582</v>
      </c>
      <c r="LZ205" s="72">
        <f t="shared" ref="LZ205:MK205" si="21">COUNTIF(LZ3:LZ204,"1")</f>
        <v>22</v>
      </c>
      <c r="MA205" s="72">
        <f t="shared" si="21"/>
        <v>4</v>
      </c>
      <c r="MB205" s="72">
        <f t="shared" si="21"/>
        <v>5</v>
      </c>
      <c r="MC205" s="72">
        <f t="shared" si="21"/>
        <v>2</v>
      </c>
      <c r="MD205" s="72">
        <f t="shared" si="21"/>
        <v>3</v>
      </c>
      <c r="ME205" s="72">
        <f t="shared" si="21"/>
        <v>6</v>
      </c>
      <c r="MF205" s="72">
        <f t="shared" si="21"/>
        <v>0</v>
      </c>
      <c r="MG205" s="72">
        <f t="shared" si="21"/>
        <v>0</v>
      </c>
      <c r="MH205" s="72">
        <f t="shared" si="21"/>
        <v>2</v>
      </c>
      <c r="MI205" s="72">
        <f t="shared" si="21"/>
        <v>7</v>
      </c>
      <c r="MJ205" s="72">
        <f t="shared" si="21"/>
        <v>0</v>
      </c>
      <c r="MK205" s="72">
        <f t="shared" si="21"/>
        <v>2</v>
      </c>
      <c r="ML205" s="71" t="s">
        <v>4582</v>
      </c>
      <c r="MM205" s="71" t="s">
        <v>4582</v>
      </c>
      <c r="MN205" s="72">
        <f t="shared" ref="MN205:MT205" si="22">COUNTIF(MN3:MN204,"1")</f>
        <v>12</v>
      </c>
      <c r="MO205" s="72">
        <f t="shared" si="22"/>
        <v>19</v>
      </c>
      <c r="MP205" s="72">
        <f t="shared" si="22"/>
        <v>14</v>
      </c>
      <c r="MQ205" s="72">
        <f t="shared" si="22"/>
        <v>32</v>
      </c>
      <c r="MR205" s="72">
        <f t="shared" si="22"/>
        <v>27</v>
      </c>
      <c r="MS205" s="72">
        <f t="shared" si="22"/>
        <v>19</v>
      </c>
      <c r="MT205" s="72">
        <f t="shared" si="22"/>
        <v>0</v>
      </c>
      <c r="MU205" s="72" t="s">
        <v>4582</v>
      </c>
      <c r="MV205" s="72">
        <f t="shared" ref="MV205:NB205" si="23">COUNTIF(MV3:MV204,"1")</f>
        <v>1</v>
      </c>
      <c r="MW205" s="72">
        <f t="shared" si="23"/>
        <v>6</v>
      </c>
      <c r="MX205" s="72">
        <f t="shared" si="23"/>
        <v>3</v>
      </c>
      <c r="MY205" s="72">
        <f t="shared" si="23"/>
        <v>14</v>
      </c>
      <c r="MZ205" s="72">
        <f t="shared" si="23"/>
        <v>7</v>
      </c>
      <c r="NA205" s="72">
        <f t="shared" si="23"/>
        <v>23</v>
      </c>
      <c r="NB205" s="72">
        <f t="shared" si="23"/>
        <v>1</v>
      </c>
      <c r="NC205" s="72" t="s">
        <v>4582</v>
      </c>
      <c r="ND205" s="72">
        <f t="shared" ref="ND205:NP205" si="24">COUNTIF(ND3:ND204,"1")</f>
        <v>13</v>
      </c>
      <c r="NE205" s="72">
        <f t="shared" si="24"/>
        <v>18</v>
      </c>
      <c r="NF205" s="72">
        <f t="shared" si="24"/>
        <v>21</v>
      </c>
      <c r="NG205" s="72">
        <f t="shared" si="24"/>
        <v>25</v>
      </c>
      <c r="NH205" s="72">
        <f t="shared" si="24"/>
        <v>56</v>
      </c>
      <c r="NI205" s="72">
        <f t="shared" si="24"/>
        <v>114</v>
      </c>
      <c r="NJ205" s="72">
        <f t="shared" si="24"/>
        <v>12</v>
      </c>
      <c r="NK205" s="72">
        <f t="shared" si="24"/>
        <v>25</v>
      </c>
      <c r="NL205" s="72">
        <f t="shared" si="24"/>
        <v>48</v>
      </c>
      <c r="NM205" s="72">
        <f t="shared" si="24"/>
        <v>3</v>
      </c>
      <c r="NN205" s="72">
        <f t="shared" si="24"/>
        <v>13</v>
      </c>
      <c r="NO205" s="72">
        <f t="shared" si="24"/>
        <v>2</v>
      </c>
      <c r="NP205" s="72">
        <f t="shared" si="24"/>
        <v>5</v>
      </c>
      <c r="NR205" s="72" t="s">
        <v>4582</v>
      </c>
      <c r="NS205" s="72">
        <f t="shared" ref="NS205:NX205" si="25">COUNTIF(NS3:NS204,"1")</f>
        <v>0</v>
      </c>
      <c r="NT205" s="72">
        <f t="shared" si="25"/>
        <v>13</v>
      </c>
      <c r="NU205" s="72">
        <f t="shared" si="25"/>
        <v>2</v>
      </c>
      <c r="NV205" s="72">
        <f t="shared" si="25"/>
        <v>11</v>
      </c>
      <c r="NW205" s="72">
        <f t="shared" si="25"/>
        <v>4</v>
      </c>
      <c r="NX205" s="72">
        <f t="shared" si="25"/>
        <v>2</v>
      </c>
      <c r="NY205" s="72" t="s">
        <v>4582</v>
      </c>
      <c r="NZ205" s="72" t="s">
        <v>4582</v>
      </c>
      <c r="OA205" s="72" t="s">
        <v>4582</v>
      </c>
      <c r="OB205" s="72">
        <f t="shared" ref="OB205:OG205" si="26">COUNTIF(OB3:OB204,"1")</f>
        <v>3</v>
      </c>
      <c r="OC205" s="72">
        <f t="shared" si="26"/>
        <v>10</v>
      </c>
      <c r="OD205" s="72">
        <f t="shared" si="26"/>
        <v>54</v>
      </c>
      <c r="OE205" s="72">
        <f t="shared" si="26"/>
        <v>9</v>
      </c>
      <c r="OF205" s="72">
        <f t="shared" si="26"/>
        <v>0</v>
      </c>
      <c r="OG205" s="72">
        <f t="shared" si="26"/>
        <v>63</v>
      </c>
      <c r="OI205" s="72" t="s">
        <v>4582</v>
      </c>
      <c r="OJ205" s="72">
        <f t="shared" ref="OJ205:OT205" si="27">COUNTIF(OJ3:OJ204,"1")</f>
        <v>96</v>
      </c>
      <c r="OK205" s="72">
        <f t="shared" si="27"/>
        <v>91</v>
      </c>
      <c r="OL205" s="72">
        <f t="shared" si="27"/>
        <v>162</v>
      </c>
      <c r="OM205" s="72">
        <f t="shared" si="27"/>
        <v>91</v>
      </c>
      <c r="ON205" s="72">
        <f t="shared" si="27"/>
        <v>59</v>
      </c>
      <c r="OO205" s="72">
        <f t="shared" si="27"/>
        <v>82</v>
      </c>
      <c r="OP205" s="72">
        <f t="shared" si="27"/>
        <v>88</v>
      </c>
      <c r="OQ205" s="72">
        <f t="shared" si="27"/>
        <v>22</v>
      </c>
      <c r="OR205" s="72">
        <f t="shared" si="27"/>
        <v>2</v>
      </c>
      <c r="OS205" s="72">
        <f t="shared" si="27"/>
        <v>2</v>
      </c>
      <c r="OT205" s="72">
        <f t="shared" si="27"/>
        <v>1</v>
      </c>
      <c r="OU205" s="72" t="s">
        <v>4582</v>
      </c>
      <c r="OV205" s="72">
        <f t="shared" ref="OV205:PL205" si="28">COUNTIF(OV3:OV204,"1")</f>
        <v>12</v>
      </c>
      <c r="OW205" s="72">
        <f t="shared" si="28"/>
        <v>19</v>
      </c>
      <c r="OX205" s="72">
        <f t="shared" si="28"/>
        <v>43</v>
      </c>
      <c r="OY205" s="72">
        <f t="shared" si="28"/>
        <v>6</v>
      </c>
      <c r="OZ205" s="72">
        <f t="shared" si="28"/>
        <v>32</v>
      </c>
      <c r="PA205" s="72">
        <f t="shared" si="28"/>
        <v>4</v>
      </c>
      <c r="PB205" s="72">
        <f t="shared" si="28"/>
        <v>13</v>
      </c>
      <c r="PC205" s="72">
        <f t="shared" si="28"/>
        <v>8</v>
      </c>
      <c r="PD205" s="72">
        <f t="shared" si="28"/>
        <v>18</v>
      </c>
      <c r="PE205" s="72">
        <f t="shared" si="28"/>
        <v>30</v>
      </c>
      <c r="PF205" s="72">
        <f t="shared" si="28"/>
        <v>6</v>
      </c>
      <c r="PG205" s="72">
        <f t="shared" si="28"/>
        <v>3</v>
      </c>
      <c r="PH205" s="72">
        <f t="shared" si="28"/>
        <v>9</v>
      </c>
      <c r="PI205" s="72">
        <f t="shared" si="28"/>
        <v>3</v>
      </c>
      <c r="PJ205" s="72">
        <f t="shared" si="28"/>
        <v>6</v>
      </c>
      <c r="PK205" s="72">
        <f t="shared" si="28"/>
        <v>3</v>
      </c>
      <c r="PL205" s="72">
        <f t="shared" si="28"/>
        <v>31</v>
      </c>
      <c r="PM205" s="72" t="s">
        <v>4582</v>
      </c>
      <c r="PN205" s="72">
        <f t="shared" ref="PN205:QC205" si="29">COUNTIF(PN3:PN204,"1")</f>
        <v>10</v>
      </c>
      <c r="PO205" s="72">
        <f t="shared" si="29"/>
        <v>7</v>
      </c>
      <c r="PP205" s="72">
        <f t="shared" si="29"/>
        <v>35</v>
      </c>
      <c r="PQ205" s="72">
        <f t="shared" si="29"/>
        <v>45</v>
      </c>
      <c r="PR205" s="72">
        <f t="shared" si="29"/>
        <v>8</v>
      </c>
      <c r="PS205" s="72">
        <f t="shared" si="29"/>
        <v>8</v>
      </c>
      <c r="PT205" s="72">
        <f t="shared" si="29"/>
        <v>5</v>
      </c>
      <c r="PU205" s="72">
        <f t="shared" si="29"/>
        <v>20</v>
      </c>
      <c r="PV205" s="72">
        <f t="shared" si="29"/>
        <v>14</v>
      </c>
      <c r="PW205" s="72">
        <f t="shared" si="29"/>
        <v>9</v>
      </c>
      <c r="PX205" s="72">
        <f t="shared" si="29"/>
        <v>1</v>
      </c>
      <c r="PY205" s="72">
        <f t="shared" si="29"/>
        <v>28</v>
      </c>
      <c r="PZ205" s="72">
        <f t="shared" si="29"/>
        <v>22</v>
      </c>
      <c r="QA205" s="72">
        <f t="shared" si="29"/>
        <v>3</v>
      </c>
      <c r="QB205" s="72">
        <f t="shared" si="29"/>
        <v>7</v>
      </c>
      <c r="QC205" s="72">
        <f t="shared" si="29"/>
        <v>3</v>
      </c>
      <c r="QD205" s="72">
        <f>COUNTIF(QD3:QD204,"1")</f>
        <v>11</v>
      </c>
      <c r="QE205" s="72"/>
      <c r="QF205" s="72"/>
      <c r="QG205" s="72"/>
      <c r="QI205" s="72"/>
      <c r="QJ205" s="72"/>
      <c r="QK205" s="72"/>
      <c r="QL205" s="72"/>
      <c r="QM205" s="72"/>
      <c r="QN205" s="72"/>
      <c r="QO205" s="72"/>
      <c r="QP205" s="72"/>
      <c r="QQ205" s="72"/>
      <c r="QR205" s="72"/>
      <c r="QS205" s="72"/>
      <c r="QT205" s="72"/>
      <c r="QU205" s="72"/>
      <c r="QV205" s="72"/>
      <c r="QW205" s="72"/>
      <c r="QX205" s="72"/>
      <c r="QY205" s="72"/>
      <c r="QZ205" s="72"/>
      <c r="RA205" s="72"/>
      <c r="RB205" s="72"/>
      <c r="RC205" s="72"/>
      <c r="RD205" s="72"/>
      <c r="RE205" s="72"/>
      <c r="RF205" s="72"/>
      <c r="RG205" s="72"/>
      <c r="RH205" s="72"/>
      <c r="RI205" s="72"/>
      <c r="RJ205" s="72"/>
      <c r="RK205" s="72"/>
      <c r="RL205" s="72"/>
      <c r="RM205" s="72"/>
      <c r="RN205" s="72"/>
    </row>
    <row r="206" spans="1:482" ht="15.75" thickBot="1" x14ac:dyDescent="0.3">
      <c r="A206" s="74" t="s">
        <v>312</v>
      </c>
      <c r="B206" s="77">
        <f>COUNTIF(A3:A204,"sebha")</f>
        <v>80</v>
      </c>
      <c r="C206" s="74" t="s">
        <v>313</v>
      </c>
      <c r="D206" s="113" t="s">
        <v>314</v>
      </c>
      <c r="E206" s="74" t="s">
        <v>310</v>
      </c>
      <c r="F206" s="114" t="s">
        <v>517</v>
      </c>
      <c r="G206" s="74" t="s">
        <v>442</v>
      </c>
      <c r="H206" s="74" t="s">
        <v>317</v>
      </c>
      <c r="K206" s="74" t="s">
        <v>4588</v>
      </c>
      <c r="AJ206" s="74" t="s">
        <v>421</v>
      </c>
      <c r="AK206" s="74" t="s">
        <v>310</v>
      </c>
      <c r="AT206" s="74" t="s">
        <v>421</v>
      </c>
      <c r="AU206" s="74" t="s">
        <v>310</v>
      </c>
      <c r="BD206" s="74" t="s">
        <v>518</v>
      </c>
      <c r="BE206" s="74" t="s">
        <v>310</v>
      </c>
      <c r="EJ206" s="74" t="s">
        <v>423</v>
      </c>
      <c r="EK206" s="74" t="s">
        <v>585</v>
      </c>
      <c r="EL206" s="74" t="s">
        <v>423</v>
      </c>
      <c r="EM206" s="74" t="s">
        <v>585</v>
      </c>
      <c r="EN206" s="74" t="s">
        <v>423</v>
      </c>
      <c r="EO206" s="74" t="s">
        <v>585</v>
      </c>
      <c r="GI206" s="74" t="s">
        <v>389</v>
      </c>
      <c r="GJ206" s="74" t="s">
        <v>4636</v>
      </c>
      <c r="GK206" s="74" t="s">
        <v>352</v>
      </c>
      <c r="HK206" s="74" t="s">
        <v>389</v>
      </c>
      <c r="HL206" s="74" t="s">
        <v>4636</v>
      </c>
      <c r="HM206" s="74" t="s">
        <v>352</v>
      </c>
      <c r="IL206" s="74" t="s">
        <v>389</v>
      </c>
      <c r="IM206" s="74" t="s">
        <v>4636</v>
      </c>
      <c r="IN206" s="74" t="s">
        <v>352</v>
      </c>
      <c r="KN206" s="74" t="s">
        <v>310</v>
      </c>
      <c r="KY206" s="74" t="s">
        <v>310</v>
      </c>
      <c r="ML206" s="74" t="s">
        <v>754</v>
      </c>
      <c r="NR206" s="74" t="s">
        <v>310</v>
      </c>
      <c r="NY206" s="74" t="s">
        <v>310</v>
      </c>
      <c r="NZ206" s="74" t="s">
        <v>310</v>
      </c>
    </row>
    <row r="207" spans="1:482" ht="15.75" thickBot="1" x14ac:dyDescent="0.3">
      <c r="A207" s="75" t="s">
        <v>493</v>
      </c>
      <c r="B207" s="77">
        <f>COUNTIF(A3:A204,"tripoli")</f>
        <v>63</v>
      </c>
      <c r="C207" s="78">
        <f>COUNTIF(C3:C204,"man")</f>
        <v>110</v>
      </c>
      <c r="D207" s="117">
        <f>COUNTIF(D3:D204,"Family registered with at least one social protection programme (covered by the assessment)")</f>
        <v>114</v>
      </c>
      <c r="E207" s="116">
        <f>COUNTIF(E3:E204,"yes")</f>
        <v>178</v>
      </c>
      <c r="F207" s="115">
        <f>COUNTIF(F3:F204,"unemployed")</f>
        <v>45</v>
      </c>
      <c r="G207" s="78">
        <f>COUNTIF(G3:G204,"no schooling - illiterate")</f>
        <v>4</v>
      </c>
      <c r="H207" s="78">
        <f>COUNTIF(H3:H204,"Non-displaced - Permanent resident in your area")</f>
        <v>125</v>
      </c>
      <c r="K207" s="78">
        <f>COUNTIF(K3:K204,"0")</f>
        <v>39</v>
      </c>
      <c r="AJ207" s="78">
        <f>COUNTIF(AJ3:AJ204,"monthly")</f>
        <v>5</v>
      </c>
      <c r="AK207" s="78">
        <f>COUNTIF(AK3:AK204,"yes")</f>
        <v>3</v>
      </c>
      <c r="AT207" s="78">
        <f>COUNTIF(AT3:AT204,"monthly")</f>
        <v>33</v>
      </c>
      <c r="AU207" s="78">
        <f>COUNTIF(AU3:AU204,"yes")</f>
        <v>1</v>
      </c>
      <c r="BD207" s="78">
        <f>COUNTIF(BD3:BD204,"Lump sum (one time delivery)")</f>
        <v>4</v>
      </c>
      <c r="BE207" s="78">
        <f>COUNTIF(BE3:BE204,"yes")</f>
        <v>0</v>
      </c>
      <c r="EJ207" s="78">
        <f>COUNTIF(EJ3:EJ204,"Personal networks (by word of mouth)")</f>
        <v>5</v>
      </c>
      <c r="EK207" s="78">
        <f>COUNTIF(EK3:EK204,"inexistent")</f>
        <v>1</v>
      </c>
      <c r="EL207" s="78">
        <f>COUNTIF(EL3:EL204,"Personal networks (by word of mouth)")</f>
        <v>76</v>
      </c>
      <c r="EM207" s="78">
        <f>COUNTIF(EM3:EM204,"inexistent")</f>
        <v>8</v>
      </c>
      <c r="EN207" s="78">
        <f>COUNTIF(EN3:EN204,"Personal networks (by word of mouth)")</f>
        <v>5</v>
      </c>
      <c r="EO207" s="78">
        <f>COUNTIF(EO3:EO204,"inexistent")</f>
        <v>0</v>
      </c>
      <c r="GI207" s="78">
        <f>COUNTIF(GI3:GI204,"less than a month")</f>
        <v>41</v>
      </c>
      <c r="GJ207" s="78">
        <f>COUNTIF(GJ3:GJ204,"me")</f>
        <v>52</v>
      </c>
      <c r="GK207" s="78">
        <f>COUNTIF(GK3:GK204,"bank notification")</f>
        <v>58</v>
      </c>
      <c r="HK207" s="78">
        <f>COUNTIF(HK3:HK204,"less than a month")</f>
        <v>8</v>
      </c>
      <c r="HL207" s="78">
        <f>COUNTIF(HL3:HL204,"me")</f>
        <v>24</v>
      </c>
      <c r="HM207" s="78">
        <f>COUNTIF(HM3:HM204,"bank notification")</f>
        <v>5</v>
      </c>
      <c r="IL207" s="78">
        <f>COUNTIF(IL3:IL204,"less than a month")</f>
        <v>0</v>
      </c>
      <c r="IM207" s="78">
        <f>COUNTIF(IM3:IM204,"me")</f>
        <v>4</v>
      </c>
      <c r="IN207" s="78">
        <f>COUNTIF(IN3:IN204,"bank notification")</f>
        <v>0</v>
      </c>
      <c r="KN207" s="78">
        <f>COUNTIF(KN3:KN204,"yes")</f>
        <v>23</v>
      </c>
      <c r="KY207" s="78">
        <f>COUNTIF(KY3:KY204,"yes")</f>
        <v>65</v>
      </c>
      <c r="ML207" s="78">
        <f>COUNTIF(ML3:ML204,"yes, a lot")</f>
        <v>18</v>
      </c>
      <c r="NR207" s="78">
        <f>COUNTIF(NR3:NR204,"yes")</f>
        <v>26</v>
      </c>
      <c r="NY207" s="78">
        <f>COUNTIF(NY3:NY204,"yes")</f>
        <v>15</v>
      </c>
      <c r="NZ207" s="78">
        <f>COUNTIF(NZ3:NZ204,"yes")</f>
        <v>3</v>
      </c>
    </row>
    <row r="208" spans="1:482" ht="15.75" thickBot="1" x14ac:dyDescent="0.3">
      <c r="A208" s="76" t="s">
        <v>1029</v>
      </c>
      <c r="B208" s="77">
        <f>COUNTIF(A3:A204,"benghazi")</f>
        <v>59</v>
      </c>
      <c r="C208" s="75" t="s">
        <v>441</v>
      </c>
      <c r="D208" s="113" t="s">
        <v>681</v>
      </c>
      <c r="E208" s="74" t="s">
        <v>327</v>
      </c>
      <c r="F208" s="114" t="s">
        <v>315</v>
      </c>
      <c r="G208" s="74" t="s">
        <v>366</v>
      </c>
      <c r="H208" s="74" t="s">
        <v>531</v>
      </c>
      <c r="AJ208" s="74" t="s">
        <v>383</v>
      </c>
      <c r="AK208" s="74" t="s">
        <v>327</v>
      </c>
      <c r="AT208" s="74" t="s">
        <v>403</v>
      </c>
      <c r="AU208" s="74" t="s">
        <v>327</v>
      </c>
      <c r="BD208" s="74" t="s">
        <v>383</v>
      </c>
      <c r="BE208" s="74" t="s">
        <v>327</v>
      </c>
      <c r="EJ208" s="74" t="s">
        <v>404</v>
      </c>
      <c r="EK208" s="74" t="s">
        <v>631</v>
      </c>
      <c r="EL208" s="74" t="s">
        <v>404</v>
      </c>
      <c r="EM208" s="74" t="s">
        <v>631</v>
      </c>
      <c r="EN208" s="74" t="s">
        <v>404</v>
      </c>
      <c r="EO208" s="74" t="s">
        <v>631</v>
      </c>
      <c r="GI208" s="74" t="s">
        <v>411</v>
      </c>
      <c r="GJ208" s="74" t="s">
        <v>447</v>
      </c>
      <c r="GK208" s="74" t="s">
        <v>3308</v>
      </c>
      <c r="HK208" s="74" t="s">
        <v>411</v>
      </c>
      <c r="HL208" s="74" t="s">
        <v>447</v>
      </c>
      <c r="HM208" s="74" t="s">
        <v>3308</v>
      </c>
      <c r="IL208" s="74" t="s">
        <v>411</v>
      </c>
      <c r="IM208" s="74" t="s">
        <v>447</v>
      </c>
      <c r="IN208" s="74" t="s">
        <v>3308</v>
      </c>
      <c r="KN208" s="74" t="s">
        <v>327</v>
      </c>
      <c r="KY208" s="74" t="s">
        <v>327</v>
      </c>
      <c r="ML208" s="74" t="s">
        <v>844</v>
      </c>
      <c r="NR208" s="74" t="s">
        <v>327</v>
      </c>
      <c r="NY208" s="74" t="s">
        <v>327</v>
      </c>
      <c r="NZ208" s="74" t="s">
        <v>327</v>
      </c>
    </row>
    <row r="209" spans="1:390" ht="15.75" thickBot="1" x14ac:dyDescent="0.3">
      <c r="A209" s="77" t="s">
        <v>4582</v>
      </c>
      <c r="B209" s="77">
        <f>SUM(B206:B208)</f>
        <v>202</v>
      </c>
      <c r="C209" s="78">
        <f>COUNTIF(C3:C204,"woman")</f>
        <v>92</v>
      </c>
      <c r="D209" s="117">
        <f>COUNTIF(D3:D204,"eligible family not registered")</f>
        <v>88</v>
      </c>
      <c r="E209" s="78">
        <f>COUNTIF(E3:E204,"no")</f>
        <v>24</v>
      </c>
      <c r="F209" s="115">
        <f>COUNTIF(F3:F204,"public sector")</f>
        <v>101</v>
      </c>
      <c r="G209" s="78">
        <f>COUNTIF(G3:G204,"no schooling - literate")</f>
        <v>4</v>
      </c>
      <c r="H209" s="78">
        <f>COUNTIF(H3:H204,"Internally displaced person (IDP)")</f>
        <v>50</v>
      </c>
      <c r="AJ209" s="78">
        <f>COUNTIF(AJ3:AJ204,"Every two-three months")</f>
        <v>46</v>
      </c>
      <c r="AK209" s="78">
        <f>COUNTIF(AK3:AK204,"no")</f>
        <v>77</v>
      </c>
      <c r="AT209" s="78">
        <f>COUNTIF(AT3:AT204,"Every six months")</f>
        <v>2</v>
      </c>
      <c r="AU209" s="78">
        <f>COUNTIF(AU3:AU204,"no")</f>
        <v>45</v>
      </c>
      <c r="BD209" s="78">
        <f>COUNTIF(BD3:BD204,"Every two-three months")</f>
        <v>1</v>
      </c>
      <c r="BE209" s="78">
        <f>COUNTIF(BE3:BE204,"no")</f>
        <v>6</v>
      </c>
      <c r="EJ209" s="78">
        <f>COUNTIF(EJ3:EJ204,"Official websites")</f>
        <v>24</v>
      </c>
      <c r="EK209" s="78">
        <f>COUNTIF(EK3:EK204,"Poor - Insufficient, unclear or hard to reach")</f>
        <v>4</v>
      </c>
      <c r="EL209" s="78">
        <f>COUNTIF(EL3:EL204,"Official websites")</f>
        <v>8</v>
      </c>
      <c r="EM209" s="78">
        <f>COUNTIF(EM3:EM204,"Poor - Insufficient, unclear or hard to reach")</f>
        <v>2</v>
      </c>
      <c r="EN209" s="78">
        <f>COUNTIF(EN3:EN204,"Official websites")</f>
        <v>0</v>
      </c>
      <c r="EO209" s="78">
        <f>COUNTIF(EO3:EO204,"Poor - Insufficient, unclear or hard to reach")</f>
        <v>0</v>
      </c>
      <c r="GI209" s="78">
        <f>COUNTIF(GI3:GI204,"between one and three months")</f>
        <v>19</v>
      </c>
      <c r="GJ209" s="78">
        <f>COUNTIF(GJ3:GJ204,"a close relative (man)")</f>
        <v>4</v>
      </c>
      <c r="GK209" s="78">
        <f>COUNTIF(GK3:GK204,"email")</f>
        <v>2</v>
      </c>
      <c r="HK209" s="78">
        <f>COUNTIF(HK3:HK204,"between one and three months")</f>
        <v>21</v>
      </c>
      <c r="HL209" s="78">
        <f>COUNTIF(HL3:HL204,"a close relative (man)")</f>
        <v>15</v>
      </c>
      <c r="HM209" s="78">
        <f>COUNTIF(HM3:HM204,"email")</f>
        <v>0</v>
      </c>
      <c r="IL209" s="78">
        <f>COUNTIF(IL3:IL204,"between one and three months")</f>
        <v>1</v>
      </c>
      <c r="IM209" s="78">
        <f>COUNTIF(IM3:IM204,"a close relative (man)")</f>
        <v>0</v>
      </c>
      <c r="IN209" s="78">
        <f>COUNTIF(IN3:IN204,"email")</f>
        <v>0</v>
      </c>
      <c r="KN209" s="78">
        <f>COUNTIF(KN3:KN204,"no")</f>
        <v>86</v>
      </c>
      <c r="KY209" s="78">
        <f>COUNTIF(KY3:KY204,"no")</f>
        <v>49</v>
      </c>
      <c r="ML209" s="78">
        <f>COUNTIF(ML3:ML204,"yes, a few")</f>
        <v>31</v>
      </c>
      <c r="NR209" s="78">
        <f>COUNTIF(NR3:NR204,"no")</f>
        <v>172</v>
      </c>
      <c r="NY209" s="78">
        <f>COUNTIF(NY3:NY204,"no")</f>
        <v>105</v>
      </c>
      <c r="NZ209" s="78">
        <f>COUNTIF(NZ3:NZ204,"no")</f>
        <v>194</v>
      </c>
    </row>
    <row r="210" spans="1:390" x14ac:dyDescent="0.25">
      <c r="F210" s="74" t="s">
        <v>4583</v>
      </c>
      <c r="G210" s="74" t="s">
        <v>656</v>
      </c>
      <c r="H210" s="74" t="s">
        <v>617</v>
      </c>
      <c r="AJ210" s="74" t="s">
        <v>403</v>
      </c>
      <c r="AT210" s="74" t="s">
        <v>480</v>
      </c>
      <c r="BD210" s="74" t="s">
        <v>480</v>
      </c>
      <c r="EJ210" s="74" t="s">
        <v>344</v>
      </c>
      <c r="EK210" s="74" t="s">
        <v>4615</v>
      </c>
      <c r="EL210" s="74" t="s">
        <v>344</v>
      </c>
      <c r="EM210" s="74" t="s">
        <v>4615</v>
      </c>
      <c r="EN210" s="74" t="s">
        <v>344</v>
      </c>
      <c r="EO210" s="74" t="s">
        <v>4615</v>
      </c>
      <c r="GI210" s="74" t="s">
        <v>427</v>
      </c>
      <c r="GJ210" s="74" t="s">
        <v>506</v>
      </c>
      <c r="GK210" s="74" t="s">
        <v>408</v>
      </c>
      <c r="HK210" s="74" t="s">
        <v>427</v>
      </c>
      <c r="HL210" s="74" t="s">
        <v>506</v>
      </c>
      <c r="HM210" s="74" t="s">
        <v>408</v>
      </c>
      <c r="IL210" s="74" t="s">
        <v>427</v>
      </c>
      <c r="IM210" s="74" t="s">
        <v>506</v>
      </c>
      <c r="IN210" s="74" t="s">
        <v>408</v>
      </c>
      <c r="ML210" s="74" t="s">
        <v>327</v>
      </c>
      <c r="NR210" s="74" t="s">
        <v>355</v>
      </c>
      <c r="NY210" s="74" t="s">
        <v>355</v>
      </c>
      <c r="NZ210" s="74" t="s">
        <v>355</v>
      </c>
    </row>
    <row r="211" spans="1:390" ht="15.75" thickBot="1" x14ac:dyDescent="0.3">
      <c r="F211" s="78">
        <f>COUNTIF(F3:F204,"Private sector (including private business owners)")</f>
        <v>56</v>
      </c>
      <c r="G211" s="78">
        <f>COUNTIF(G3:G204,"primary")</f>
        <v>11</v>
      </c>
      <c r="H211" s="78">
        <f>COUNTIF(H3:H204,"returnee")</f>
        <v>27</v>
      </c>
      <c r="AJ211" s="78">
        <f>COUNTIF(AJ3:AJ204,"every six months")</f>
        <v>5</v>
      </c>
      <c r="AT211" s="78">
        <f>COUNTIF(AT3:AT204,"irregular")</f>
        <v>9</v>
      </c>
      <c r="BD211" s="78">
        <f>COUNTIF(BD3:BD204,"irregular")</f>
        <v>1</v>
      </c>
      <c r="EJ211" s="78">
        <f>COUNTIF(EJ3:EJ204,"Social media (Facebook, Twitter, blogs, etc.)")</f>
        <v>40</v>
      </c>
      <c r="EK211" s="78">
        <f>COUNTIF(EK3:EK204,"Satisfactory  - could be improved")</f>
        <v>34</v>
      </c>
      <c r="EL211" s="78">
        <f>COUNTIF(EL3:EL204,"Social media (Facebook, Twitter, blogs, etc.)")</f>
        <v>1</v>
      </c>
      <c r="EM211" s="78">
        <f>COUNTIF(EM3:EM204,"Satisfactory  - could be improved")</f>
        <v>19</v>
      </c>
      <c r="EN211" s="78">
        <f>COUNTIF(EN3:EN204,"Social media (Facebook, Twitter, blogs, etc.)")</f>
        <v>1</v>
      </c>
      <c r="EO211" s="78">
        <f>COUNTIF(EO3:EO204,"Satisfactory  - could be improved")</f>
        <v>3</v>
      </c>
      <c r="GI211" s="78">
        <f>COUNTIF(GI3:GI204,"between three and six months")</f>
        <v>5</v>
      </c>
      <c r="GJ211" s="78">
        <f>COUNTIF(GJ3:GJ204,"the other parent")</f>
        <v>16</v>
      </c>
      <c r="GK211" s="78">
        <f>COUNTIF(GK3:GK204,"By going to the registration office")</f>
        <v>10</v>
      </c>
      <c r="HK211" s="78">
        <f>COUNTIF(HK3:HK204,"between three and six months")</f>
        <v>6</v>
      </c>
      <c r="HL211" s="78">
        <f>COUNTIF(HL3:HL204,"the other parent")</f>
        <v>4</v>
      </c>
      <c r="HM211" s="78">
        <f>COUNTIF(HM3:HM204,"By going to the registration office")</f>
        <v>37</v>
      </c>
      <c r="IL211" s="78">
        <f>COUNTIF(IL3:IL204,"between three and six months")</f>
        <v>3</v>
      </c>
      <c r="IM211" s="78">
        <f>COUNTIF(IM3:IM204,"the other parent")</f>
        <v>1</v>
      </c>
      <c r="IN211" s="78">
        <f>COUNTIF(IN3:IN204,"By going to the registration office")</f>
        <v>3</v>
      </c>
      <c r="ML211" s="78">
        <f>COUNTIF(ML5:ML206,"no")</f>
        <v>39</v>
      </c>
      <c r="NR211" s="78">
        <f>COUNTIF(NR3:NR204,"do not know")</f>
        <v>3</v>
      </c>
      <c r="NY211" s="78">
        <f>COUNTIF(NY3:NY204,"do not know")</f>
        <v>81</v>
      </c>
      <c r="NZ211" s="78">
        <f>COUNTIF(NZ3:NZ204,"do not know")</f>
        <v>3</v>
      </c>
    </row>
    <row r="212" spans="1:390" x14ac:dyDescent="0.25">
      <c r="G212" s="74" t="s">
        <v>401</v>
      </c>
      <c r="AJ212" s="74" t="s">
        <v>518</v>
      </c>
      <c r="AT212" s="74" t="s">
        <v>2265</v>
      </c>
      <c r="EJ212" s="74" t="s">
        <v>4617</v>
      </c>
      <c r="EK212" s="74" t="s">
        <v>345</v>
      </c>
      <c r="EL212" s="74" t="s">
        <v>4617</v>
      </c>
      <c r="EM212" s="74" t="s">
        <v>345</v>
      </c>
      <c r="EN212" s="74" t="s">
        <v>4617</v>
      </c>
      <c r="EO212" s="74" t="s">
        <v>345</v>
      </c>
      <c r="GI212" s="74" t="s">
        <v>350</v>
      </c>
      <c r="GK212" s="74" t="s">
        <v>4230</v>
      </c>
      <c r="HK212" s="74" t="s">
        <v>350</v>
      </c>
      <c r="HL212" s="74" t="s">
        <v>590</v>
      </c>
      <c r="HM212" s="74" t="s">
        <v>4230</v>
      </c>
      <c r="IL212" s="74" t="s">
        <v>350</v>
      </c>
      <c r="IM212" s="74" t="s">
        <v>590</v>
      </c>
      <c r="IN212" s="74" t="s">
        <v>4230</v>
      </c>
      <c r="NZ212" s="74" t="s">
        <v>428</v>
      </c>
    </row>
    <row r="213" spans="1:390" ht="15.75" thickBot="1" x14ac:dyDescent="0.3">
      <c r="G213" s="78">
        <f>COUNTIF(G9:G210,"secondary")</f>
        <v>69</v>
      </c>
      <c r="AJ213" s="78">
        <f>COUNTIF(AJ3:AJ204,"Lump sum (one time delivery)")</f>
        <v>4</v>
      </c>
      <c r="AT213" s="78">
        <f>COUNTIF(AT5:AT206,"other")</f>
        <v>2</v>
      </c>
      <c r="EJ213" s="78">
        <f>COUNTIF(EJ3:EJ204,"tv")</f>
        <v>4</v>
      </c>
      <c r="EK213" s="78">
        <f>COUNTIF(EK3:EK204,"Good - Sufficient information, clear and easily accessible")</f>
        <v>41</v>
      </c>
      <c r="EL213" s="78">
        <f>COUNTIF(EL3:EL204,"tv")</f>
        <v>0</v>
      </c>
      <c r="EM213" s="78">
        <f>COUNTIF(EM3:EM204,"Good - Sufficient information, clear and easily accessible")</f>
        <v>16</v>
      </c>
      <c r="EN213" s="78">
        <f>COUNTIF(EN3:EN204,"tv")</f>
        <v>0</v>
      </c>
      <c r="EO213" s="78">
        <f>COUNTIF(EO3:EO204,"Good - Sufficient information, clear and easily accessible")</f>
        <v>3</v>
      </c>
      <c r="GI213" s="78">
        <f>COUNTIF(GI3:GI204,"more than six months")</f>
        <v>5</v>
      </c>
      <c r="GK213" s="78">
        <f>COUNTIF(GK3:GK204,"Text message from the registration office")</f>
        <v>5</v>
      </c>
      <c r="HK213" s="78">
        <f>COUNTIF(HK3:HK204,"more than six months")</f>
        <v>7</v>
      </c>
      <c r="HL213" s="78">
        <f>COUNTIF(HL3:HL204,"A friend (man)")</f>
        <v>2</v>
      </c>
      <c r="HM213" s="78">
        <f>COUNTIF(HM3:HM204,"Text message from the registration office")</f>
        <v>0</v>
      </c>
      <c r="IL213" s="78">
        <f>COUNTIF(IL3:IL204,"more than six months")</f>
        <v>1</v>
      </c>
      <c r="IM213" s="78">
        <f>COUNTIF(IM3:IM204,"A friend (man)")</f>
        <v>0</v>
      </c>
      <c r="IN213" s="78">
        <f>COUNTIF(IN3:IN204,"Text message from the registration office")</f>
        <v>0</v>
      </c>
      <c r="NZ213" s="78">
        <f>COUNTIF(NZ3:NZ204,"do not want to answer")</f>
        <v>1</v>
      </c>
    </row>
    <row r="214" spans="1:390" x14ac:dyDescent="0.25">
      <c r="G214" s="74" t="s">
        <v>316</v>
      </c>
      <c r="AJ214" s="74" t="s">
        <v>480</v>
      </c>
      <c r="EJ214" s="74" t="s">
        <v>1161</v>
      </c>
      <c r="EL214" s="74" t="s">
        <v>1161</v>
      </c>
      <c r="EN214" s="74" t="s">
        <v>1161</v>
      </c>
      <c r="GI214" s="74" t="s">
        <v>355</v>
      </c>
      <c r="HK214" s="74" t="s">
        <v>355</v>
      </c>
      <c r="IL214" s="74" t="s">
        <v>355</v>
      </c>
      <c r="IN214" s="74" t="s">
        <v>3212</v>
      </c>
    </row>
    <row r="215" spans="1:390" ht="15.75" thickBot="1" x14ac:dyDescent="0.3">
      <c r="G215" s="78">
        <f>COUNTIF(G9:G210,"university")</f>
        <v>109</v>
      </c>
      <c r="AJ215" s="78">
        <f>COUNTIF(AJ3:AJ204,"irregular")</f>
        <v>20</v>
      </c>
      <c r="EJ215" s="78">
        <f>COUNTIF(EJ3:EJ204,"door-to-door outreach")</f>
        <v>6</v>
      </c>
      <c r="EL215" s="78">
        <f>COUNTIF(EL3:EL204,"door-to-door outreach")</f>
        <v>4</v>
      </c>
      <c r="EN215" s="78">
        <f>COUNTIF(EN3:EN204,"door-to-door outreach")</f>
        <v>0</v>
      </c>
      <c r="GI215" s="78">
        <f>COUNTIF(GI3:GI204,"do not know")</f>
        <v>5</v>
      </c>
      <c r="HK215" s="78">
        <f>COUNTIF(HK3:HK204,"do not know")</f>
        <v>3</v>
      </c>
      <c r="IL215" s="78">
        <f>COUNTIF(IL3:IL204,"do not know")</f>
        <v>0</v>
      </c>
      <c r="IN215" s="78">
        <f>COUNTIF(IN3:IN204,"Call from the registration office")</f>
        <v>2</v>
      </c>
    </row>
    <row r="216" spans="1:390" x14ac:dyDescent="0.25">
      <c r="G216" s="74" t="s">
        <v>2265</v>
      </c>
      <c r="EJ216" s="74" t="s">
        <v>500</v>
      </c>
      <c r="EL216" s="74" t="s">
        <v>500</v>
      </c>
      <c r="EN216" s="74" t="s">
        <v>500</v>
      </c>
    </row>
    <row r="217" spans="1:390" ht="15.75" thickBot="1" x14ac:dyDescent="0.3">
      <c r="G217" s="78">
        <f>COUNTIF(G9:G210,"other, please specify:")</f>
        <v>1</v>
      </c>
      <c r="EJ217" s="78">
        <f>COUNTIF(EJ3:EJ204,"care centres")</f>
        <v>1</v>
      </c>
      <c r="EL217" s="78">
        <f>COUNTIF(EL3:EL204,"care centres")</f>
        <v>2</v>
      </c>
      <c r="EN217" s="78">
        <f>COUNTIF(EN3:EN204,"care centres")</f>
        <v>0</v>
      </c>
    </row>
    <row r="218" spans="1:390" x14ac:dyDescent="0.25">
      <c r="EJ218" s="74" t="s">
        <v>3424</v>
      </c>
      <c r="EL218" s="74" t="s">
        <v>3424</v>
      </c>
      <c r="EN218" s="74" t="s">
        <v>3424</v>
      </c>
    </row>
    <row r="219" spans="1:390" ht="15.75" thickBot="1" x14ac:dyDescent="0.3">
      <c r="EJ219" s="78">
        <f>COUNTIF(EJ3:EJ204,"radio")</f>
        <v>0</v>
      </c>
      <c r="EL219" s="78">
        <f>COUNTIF(EL3:EL204,"radio")</f>
        <v>1</v>
      </c>
      <c r="EN219" s="78">
        <f>COUNTIF(EN3:EN204,"radio")</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8AF0-20BF-41E5-8EB1-AFCB7DC1AD46}">
  <dimension ref="A1:B18"/>
  <sheetViews>
    <sheetView workbookViewId="0">
      <selection activeCell="A16" sqref="A16"/>
    </sheetView>
  </sheetViews>
  <sheetFormatPr defaultRowHeight="15" x14ac:dyDescent="0.25"/>
  <cols>
    <col min="1" max="1" width="40.5703125" customWidth="1"/>
    <col min="2" max="2" width="80.85546875" bestFit="1" customWidth="1"/>
  </cols>
  <sheetData>
    <row r="1" spans="1:2" s="4" customFormat="1" ht="15.75" x14ac:dyDescent="0.25">
      <c r="A1" s="2" t="s">
        <v>2094</v>
      </c>
      <c r="B1" s="2" t="s">
        <v>2107</v>
      </c>
    </row>
    <row r="2" spans="1:2" s="3" customFormat="1" ht="12.75" x14ac:dyDescent="0.25">
      <c r="A2" s="5" t="s">
        <v>666</v>
      </c>
      <c r="B2" s="5" t="s">
        <v>2108</v>
      </c>
    </row>
    <row r="3" spans="1:2" x14ac:dyDescent="0.25">
      <c r="A3" s="5" t="s">
        <v>1049</v>
      </c>
      <c r="B3" s="5" t="s">
        <v>2108</v>
      </c>
    </row>
    <row r="4" spans="1:2" x14ac:dyDescent="0.25">
      <c r="A4" s="5" t="s">
        <v>1057</v>
      </c>
      <c r="B4" s="5" t="s">
        <v>2108</v>
      </c>
    </row>
    <row r="5" spans="1:2" x14ac:dyDescent="0.25">
      <c r="A5" s="5" t="s">
        <v>1078</v>
      </c>
      <c r="B5" s="5" t="s">
        <v>2108</v>
      </c>
    </row>
    <row r="6" spans="1:2" x14ac:dyDescent="0.25">
      <c r="A6" s="5" t="s">
        <v>1098</v>
      </c>
      <c r="B6" s="5" t="s">
        <v>2108</v>
      </c>
    </row>
    <row r="7" spans="1:2" x14ac:dyDescent="0.25">
      <c r="A7" s="5" t="s">
        <v>758</v>
      </c>
      <c r="B7" s="5" t="s">
        <v>2101</v>
      </c>
    </row>
    <row r="8" spans="1:2" x14ac:dyDescent="0.25">
      <c r="A8" s="5" t="s">
        <v>335</v>
      </c>
      <c r="B8" s="5" t="s">
        <v>2101</v>
      </c>
    </row>
    <row r="9" spans="1:2" x14ac:dyDescent="0.25">
      <c r="A9" s="5" t="s">
        <v>768</v>
      </c>
      <c r="B9" s="5" t="s">
        <v>2101</v>
      </c>
    </row>
    <row r="10" spans="1:2" x14ac:dyDescent="0.25">
      <c r="A10" s="5" t="s">
        <v>3337</v>
      </c>
      <c r="B10" s="11" t="s">
        <v>3957</v>
      </c>
    </row>
    <row r="11" spans="1:2" x14ac:dyDescent="0.25">
      <c r="A11" s="5" t="s">
        <v>1261</v>
      </c>
      <c r="B11" s="11" t="s">
        <v>3957</v>
      </c>
    </row>
    <row r="12" spans="1:2" x14ac:dyDescent="0.25">
      <c r="A12" s="5" t="s">
        <v>1215</v>
      </c>
      <c r="B12" s="11" t="s">
        <v>3957</v>
      </c>
    </row>
    <row r="13" spans="1:2" x14ac:dyDescent="0.25">
      <c r="A13" s="5" t="s">
        <v>1109</v>
      </c>
      <c r="B13" s="11" t="s">
        <v>3957</v>
      </c>
    </row>
    <row r="14" spans="1:2" x14ac:dyDescent="0.25">
      <c r="A14" s="5" t="s">
        <v>1185</v>
      </c>
      <c r="B14" s="11" t="s">
        <v>3957</v>
      </c>
    </row>
    <row r="15" spans="1:2" x14ac:dyDescent="0.25">
      <c r="A15" s="5" t="s">
        <v>2184</v>
      </c>
      <c r="B15" s="11" t="s">
        <v>3957</v>
      </c>
    </row>
    <row r="16" spans="1:2" x14ac:dyDescent="0.25">
      <c r="A16" s="5" t="s">
        <v>2767</v>
      </c>
      <c r="B16" s="5" t="s">
        <v>4714</v>
      </c>
    </row>
    <row r="17" spans="1:2" x14ac:dyDescent="0.25">
      <c r="A17" s="5" t="s">
        <v>2742</v>
      </c>
      <c r="B17" s="5" t="s">
        <v>4714</v>
      </c>
    </row>
    <row r="18" spans="1:2" x14ac:dyDescent="0.25">
      <c r="A18" s="5"/>
    </row>
  </sheetData>
  <phoneticPr fontId="8" type="noConversion"/>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1B949-FAD2-45F4-BC3F-65D412257895}">
  <dimension ref="A1:L243"/>
  <sheetViews>
    <sheetView workbookViewId="0">
      <selection activeCell="C15" sqref="C15"/>
    </sheetView>
  </sheetViews>
  <sheetFormatPr defaultRowHeight="15" x14ac:dyDescent="0.25"/>
  <cols>
    <col min="1" max="1" width="14.85546875" customWidth="1"/>
    <col min="2" max="2" width="33.42578125" customWidth="1"/>
    <col min="3" max="3" width="20.42578125" customWidth="1"/>
    <col min="4" max="4" width="49.7109375" customWidth="1"/>
    <col min="6" max="6" width="45.42578125" customWidth="1"/>
  </cols>
  <sheetData>
    <row r="1" spans="1:12" x14ac:dyDescent="0.25">
      <c r="A1" t="s">
        <v>4731</v>
      </c>
      <c r="B1" t="s">
        <v>3569</v>
      </c>
      <c r="C1" t="s">
        <v>3571</v>
      </c>
      <c r="D1" t="s">
        <v>3570</v>
      </c>
      <c r="E1" t="s">
        <v>4732</v>
      </c>
      <c r="F1" t="s">
        <v>4733</v>
      </c>
      <c r="G1" t="s">
        <v>4734</v>
      </c>
      <c r="H1" t="s">
        <v>4735</v>
      </c>
      <c r="I1" t="s">
        <v>4736</v>
      </c>
      <c r="J1" t="s">
        <v>4737</v>
      </c>
      <c r="K1" t="s">
        <v>4738</v>
      </c>
      <c r="L1" t="s">
        <v>4739</v>
      </c>
    </row>
    <row r="2" spans="1:12" x14ac:dyDescent="0.25">
      <c r="A2" t="s">
        <v>0</v>
      </c>
      <c r="B2" t="s">
        <v>0</v>
      </c>
    </row>
    <row r="3" spans="1:12" x14ac:dyDescent="0.25">
      <c r="A3" t="s">
        <v>1</v>
      </c>
      <c r="B3" t="s">
        <v>1</v>
      </c>
    </row>
    <row r="4" spans="1:12" x14ac:dyDescent="0.25">
      <c r="A4" t="s">
        <v>2</v>
      </c>
      <c r="B4" t="s">
        <v>2</v>
      </c>
    </row>
    <row r="5" spans="1:12" x14ac:dyDescent="0.25">
      <c r="A5" t="s">
        <v>3</v>
      </c>
      <c r="B5" t="s">
        <v>3</v>
      </c>
    </row>
    <row r="6" spans="1:12" x14ac:dyDescent="0.25">
      <c r="A6" t="s">
        <v>4</v>
      </c>
      <c r="B6" t="s">
        <v>4</v>
      </c>
    </row>
    <row r="7" spans="1:12" x14ac:dyDescent="0.25">
      <c r="A7" t="s">
        <v>4740</v>
      </c>
      <c r="B7" t="s">
        <v>4741</v>
      </c>
      <c r="C7" t="s">
        <v>4742</v>
      </c>
      <c r="D7" t="s">
        <v>4743</v>
      </c>
    </row>
    <row r="8" spans="1:12" x14ac:dyDescent="0.25">
      <c r="A8" t="s">
        <v>4744</v>
      </c>
      <c r="B8" t="s">
        <v>1277</v>
      </c>
      <c r="C8" t="s">
        <v>4745</v>
      </c>
      <c r="D8" t="s">
        <v>5</v>
      </c>
      <c r="F8" t="s">
        <v>4746</v>
      </c>
    </row>
    <row r="9" spans="1:12" x14ac:dyDescent="0.25">
      <c r="A9" t="s">
        <v>4747</v>
      </c>
      <c r="B9" t="s">
        <v>1278</v>
      </c>
      <c r="C9" t="s">
        <v>4748</v>
      </c>
      <c r="D9" t="s">
        <v>6</v>
      </c>
      <c r="G9" t="s">
        <v>4749</v>
      </c>
    </row>
    <row r="10" spans="1:12" x14ac:dyDescent="0.25">
      <c r="A10" t="s">
        <v>4750</v>
      </c>
    </row>
    <row r="11" spans="1:12" x14ac:dyDescent="0.25">
      <c r="A11" t="s">
        <v>4740</v>
      </c>
      <c r="B11" t="s">
        <v>4751</v>
      </c>
      <c r="C11" t="s">
        <v>4752</v>
      </c>
      <c r="D11" t="s">
        <v>4753</v>
      </c>
    </row>
    <row r="12" spans="1:12" x14ac:dyDescent="0.25">
      <c r="A12" t="s">
        <v>4754</v>
      </c>
      <c r="B12" t="s">
        <v>1279</v>
      </c>
      <c r="C12" t="s">
        <v>4755</v>
      </c>
      <c r="D12" t="s">
        <v>7</v>
      </c>
      <c r="E12" t="s">
        <v>4756</v>
      </c>
      <c r="F12" t="s">
        <v>4757</v>
      </c>
    </row>
    <row r="13" spans="1:12" x14ac:dyDescent="0.25">
      <c r="A13" t="s">
        <v>4758</v>
      </c>
      <c r="B13" t="s">
        <v>1280</v>
      </c>
      <c r="C13" t="s">
        <v>4759</v>
      </c>
      <c r="D13" t="s">
        <v>8</v>
      </c>
      <c r="E13" t="s">
        <v>4756</v>
      </c>
      <c r="F13" t="s">
        <v>4757</v>
      </c>
      <c r="H13" t="s">
        <v>4760</v>
      </c>
      <c r="I13" t="s">
        <v>4761</v>
      </c>
    </row>
    <row r="14" spans="1:12" x14ac:dyDescent="0.25">
      <c r="A14" t="s">
        <v>4744</v>
      </c>
      <c r="B14" t="s">
        <v>1281</v>
      </c>
      <c r="C14" t="s">
        <v>4762</v>
      </c>
      <c r="D14" t="s">
        <v>9</v>
      </c>
      <c r="H14" t="s">
        <v>4760</v>
      </c>
      <c r="I14" t="s">
        <v>4761</v>
      </c>
    </row>
    <row r="15" spans="1:12" x14ac:dyDescent="0.25">
      <c r="A15" t="s">
        <v>4750</v>
      </c>
    </row>
    <row r="16" spans="1:12" x14ac:dyDescent="0.25">
      <c r="A16" t="s">
        <v>4740</v>
      </c>
      <c r="B16" t="s">
        <v>4763</v>
      </c>
      <c r="C16" t="s">
        <v>4764</v>
      </c>
      <c r="D16" t="s">
        <v>4765</v>
      </c>
      <c r="H16" t="s">
        <v>4760</v>
      </c>
    </row>
    <row r="17" spans="1:11" x14ac:dyDescent="0.25">
      <c r="A17" t="s">
        <v>4766</v>
      </c>
      <c r="B17" t="s">
        <v>1282</v>
      </c>
      <c r="C17" t="s">
        <v>4767</v>
      </c>
      <c r="D17" t="s">
        <v>10</v>
      </c>
      <c r="E17" t="s">
        <v>4768</v>
      </c>
      <c r="F17" t="s">
        <v>4769</v>
      </c>
    </row>
    <row r="18" spans="1:11" x14ac:dyDescent="0.25">
      <c r="A18" t="s">
        <v>4770</v>
      </c>
      <c r="B18" t="s">
        <v>1283</v>
      </c>
      <c r="C18" t="s">
        <v>4771</v>
      </c>
      <c r="D18" t="s">
        <v>11</v>
      </c>
      <c r="E18" t="s">
        <v>4756</v>
      </c>
      <c r="F18" t="s">
        <v>4757</v>
      </c>
    </row>
    <row r="19" spans="1:11" x14ac:dyDescent="0.25">
      <c r="A19" t="s">
        <v>4744</v>
      </c>
      <c r="B19" t="s">
        <v>1284</v>
      </c>
      <c r="C19" t="s">
        <v>4772</v>
      </c>
      <c r="D19" t="s">
        <v>12</v>
      </c>
      <c r="H19" t="s">
        <v>4773</v>
      </c>
    </row>
    <row r="20" spans="1:11" x14ac:dyDescent="0.25">
      <c r="A20" t="s">
        <v>4774</v>
      </c>
      <c r="B20" t="s">
        <v>4775</v>
      </c>
      <c r="C20" t="s">
        <v>4776</v>
      </c>
      <c r="D20" t="s">
        <v>4777</v>
      </c>
      <c r="E20" t="s">
        <v>4778</v>
      </c>
      <c r="F20" t="s">
        <v>4779</v>
      </c>
    </row>
    <row r="21" spans="1:11" x14ac:dyDescent="0.25">
      <c r="A21" t="s">
        <v>4780</v>
      </c>
      <c r="B21" t="s">
        <v>1285</v>
      </c>
      <c r="C21" t="s">
        <v>4781</v>
      </c>
      <c r="D21" t="s">
        <v>13</v>
      </c>
      <c r="F21" t="s">
        <v>4782</v>
      </c>
    </row>
    <row r="22" spans="1:11" x14ac:dyDescent="0.25">
      <c r="A22" t="s">
        <v>4783</v>
      </c>
      <c r="B22" t="s">
        <v>1286</v>
      </c>
      <c r="C22" t="s">
        <v>4784</v>
      </c>
      <c r="D22" t="s">
        <v>14</v>
      </c>
      <c r="E22" t="s">
        <v>4756</v>
      </c>
      <c r="F22" t="s">
        <v>4757</v>
      </c>
    </row>
    <row r="23" spans="1:11" x14ac:dyDescent="0.25">
      <c r="A23" t="s">
        <v>4785</v>
      </c>
      <c r="B23" t="s">
        <v>1287</v>
      </c>
      <c r="C23" t="s">
        <v>4786</v>
      </c>
      <c r="D23" t="s">
        <v>15</v>
      </c>
      <c r="E23" t="s">
        <v>4756</v>
      </c>
      <c r="F23" t="s">
        <v>4757</v>
      </c>
    </row>
    <row r="24" spans="1:11" x14ac:dyDescent="0.25">
      <c r="A24" t="s">
        <v>4787</v>
      </c>
      <c r="B24" t="s">
        <v>1288</v>
      </c>
      <c r="C24" t="s">
        <v>4788</v>
      </c>
      <c r="D24" t="s">
        <v>16</v>
      </c>
      <c r="E24" t="s">
        <v>4756</v>
      </c>
      <c r="F24" t="s">
        <v>4757</v>
      </c>
    </row>
    <row r="25" spans="1:11" x14ac:dyDescent="0.25">
      <c r="A25" t="s">
        <v>4744</v>
      </c>
      <c r="B25" t="s">
        <v>1289</v>
      </c>
      <c r="C25" t="s">
        <v>4772</v>
      </c>
      <c r="D25" t="s">
        <v>12</v>
      </c>
      <c r="H25" t="s">
        <v>4789</v>
      </c>
    </row>
    <row r="26" spans="1:11" x14ac:dyDescent="0.25">
      <c r="A26" t="s">
        <v>4790</v>
      </c>
      <c r="B26" t="s">
        <v>1290</v>
      </c>
      <c r="C26" t="s">
        <v>4791</v>
      </c>
      <c r="D26" t="s">
        <v>17</v>
      </c>
      <c r="E26" t="s">
        <v>4756</v>
      </c>
      <c r="F26" t="s">
        <v>4757</v>
      </c>
    </row>
    <row r="27" spans="1:11" x14ac:dyDescent="0.25">
      <c r="A27" t="s">
        <v>4774</v>
      </c>
      <c r="B27" t="s">
        <v>1291</v>
      </c>
      <c r="C27" t="s">
        <v>4792</v>
      </c>
      <c r="D27" t="s">
        <v>18</v>
      </c>
      <c r="G27" t="s">
        <v>4793</v>
      </c>
    </row>
    <row r="28" spans="1:11" x14ac:dyDescent="0.25">
      <c r="A28" t="s">
        <v>4774</v>
      </c>
      <c r="B28" t="s">
        <v>1292</v>
      </c>
      <c r="C28" t="s">
        <v>4794</v>
      </c>
      <c r="D28" t="s">
        <v>19</v>
      </c>
      <c r="G28" t="s">
        <v>4795</v>
      </c>
    </row>
    <row r="29" spans="1:11" x14ac:dyDescent="0.25">
      <c r="A29" t="s">
        <v>4774</v>
      </c>
      <c r="B29" t="s">
        <v>1293</v>
      </c>
      <c r="C29" t="s">
        <v>4796</v>
      </c>
      <c r="D29" t="s">
        <v>20</v>
      </c>
      <c r="G29" t="s">
        <v>4795</v>
      </c>
    </row>
    <row r="30" spans="1:11" x14ac:dyDescent="0.25">
      <c r="A30" t="s">
        <v>4740</v>
      </c>
      <c r="B30" t="s">
        <v>4797</v>
      </c>
      <c r="C30" t="s">
        <v>4798</v>
      </c>
      <c r="D30" t="s">
        <v>4799</v>
      </c>
    </row>
    <row r="31" spans="1:11" x14ac:dyDescent="0.25">
      <c r="A31" t="s">
        <v>4800</v>
      </c>
      <c r="B31" t="s">
        <v>1294</v>
      </c>
      <c r="C31" t="s">
        <v>4801</v>
      </c>
      <c r="D31" t="s">
        <v>21</v>
      </c>
      <c r="E31" t="s">
        <v>4802</v>
      </c>
      <c r="F31" t="s">
        <v>4803</v>
      </c>
      <c r="G31" t="s">
        <v>4804</v>
      </c>
      <c r="J31" t="s">
        <v>4805</v>
      </c>
      <c r="K31" t="s">
        <v>4806</v>
      </c>
    </row>
    <row r="32" spans="1:11" x14ac:dyDescent="0.25">
      <c r="A32" t="s">
        <v>4807</v>
      </c>
      <c r="B32" t="s">
        <v>1299</v>
      </c>
      <c r="C32" t="s">
        <v>4808</v>
      </c>
      <c r="D32" t="s">
        <v>26</v>
      </c>
      <c r="E32" t="s">
        <v>4802</v>
      </c>
      <c r="F32" t="s">
        <v>4803</v>
      </c>
      <c r="G32" t="s">
        <v>4804</v>
      </c>
      <c r="H32" t="s">
        <v>4809</v>
      </c>
      <c r="J32" t="s">
        <v>4805</v>
      </c>
      <c r="K32" t="s">
        <v>4806</v>
      </c>
    </row>
    <row r="33" spans="1:11" x14ac:dyDescent="0.25">
      <c r="A33" t="s">
        <v>4740</v>
      </c>
      <c r="B33" t="s">
        <v>4810</v>
      </c>
      <c r="C33" t="s">
        <v>3627</v>
      </c>
      <c r="D33" t="s">
        <v>319</v>
      </c>
      <c r="H33" t="s">
        <v>4811</v>
      </c>
    </row>
    <row r="34" spans="1:11" x14ac:dyDescent="0.25">
      <c r="A34" t="s">
        <v>4812</v>
      </c>
      <c r="B34" t="s">
        <v>1304</v>
      </c>
      <c r="C34" t="s">
        <v>4813</v>
      </c>
      <c r="D34" t="s">
        <v>31</v>
      </c>
      <c r="E34" t="s">
        <v>4756</v>
      </c>
      <c r="F34" t="s">
        <v>4757</v>
      </c>
      <c r="H34" t="s">
        <v>4814</v>
      </c>
    </row>
    <row r="35" spans="1:11" x14ac:dyDescent="0.25">
      <c r="A35" t="s">
        <v>4815</v>
      </c>
      <c r="B35" t="s">
        <v>1305</v>
      </c>
      <c r="C35" t="s">
        <v>4816</v>
      </c>
      <c r="D35" t="s">
        <v>32</v>
      </c>
      <c r="E35" t="s">
        <v>4802</v>
      </c>
      <c r="F35" t="s">
        <v>4803</v>
      </c>
      <c r="G35" t="s">
        <v>4804</v>
      </c>
      <c r="H35" t="s">
        <v>4817</v>
      </c>
      <c r="J35" t="s">
        <v>4805</v>
      </c>
      <c r="K35" t="s">
        <v>4806</v>
      </c>
    </row>
    <row r="36" spans="1:11" x14ac:dyDescent="0.25">
      <c r="A36" t="s">
        <v>4744</v>
      </c>
      <c r="B36" t="s">
        <v>1314</v>
      </c>
      <c r="C36" t="s">
        <v>4772</v>
      </c>
      <c r="D36" t="s">
        <v>12</v>
      </c>
      <c r="H36" t="s">
        <v>4818</v>
      </c>
    </row>
    <row r="37" spans="1:11" x14ac:dyDescent="0.25">
      <c r="A37" t="s">
        <v>4819</v>
      </c>
      <c r="B37" t="s">
        <v>1315</v>
      </c>
      <c r="C37" t="s">
        <v>4820</v>
      </c>
      <c r="D37" t="s">
        <v>41</v>
      </c>
      <c r="E37" t="s">
        <v>4756</v>
      </c>
      <c r="F37" t="s">
        <v>4757</v>
      </c>
      <c r="H37" t="s">
        <v>4817</v>
      </c>
    </row>
    <row r="38" spans="1:11" x14ac:dyDescent="0.25">
      <c r="A38" t="s">
        <v>4744</v>
      </c>
      <c r="B38" t="s">
        <v>1316</v>
      </c>
      <c r="C38" t="s">
        <v>4772</v>
      </c>
      <c r="D38" t="s">
        <v>12</v>
      </c>
      <c r="H38" t="s">
        <v>4821</v>
      </c>
    </row>
    <row r="39" spans="1:11" x14ac:dyDescent="0.25">
      <c r="A39" t="s">
        <v>4774</v>
      </c>
      <c r="B39" t="s">
        <v>1317</v>
      </c>
      <c r="C39" t="s">
        <v>4822</v>
      </c>
      <c r="D39" t="s">
        <v>42</v>
      </c>
      <c r="H39" t="s">
        <v>4823</v>
      </c>
    </row>
    <row r="40" spans="1:11" x14ac:dyDescent="0.25">
      <c r="A40" t="s">
        <v>4824</v>
      </c>
      <c r="B40" t="s">
        <v>1318</v>
      </c>
      <c r="C40" t="s">
        <v>4825</v>
      </c>
      <c r="D40" t="s">
        <v>43</v>
      </c>
      <c r="E40" t="s">
        <v>4756</v>
      </c>
      <c r="F40" t="s">
        <v>4757</v>
      </c>
      <c r="H40" t="s">
        <v>4817</v>
      </c>
    </row>
    <row r="41" spans="1:11" x14ac:dyDescent="0.25">
      <c r="A41" t="s">
        <v>4826</v>
      </c>
      <c r="B41" t="s">
        <v>1319</v>
      </c>
      <c r="C41" t="s">
        <v>4827</v>
      </c>
      <c r="D41" t="s">
        <v>44</v>
      </c>
      <c r="E41" t="s">
        <v>4802</v>
      </c>
      <c r="F41" t="s">
        <v>4803</v>
      </c>
      <c r="G41" t="s">
        <v>4804</v>
      </c>
      <c r="H41" t="s">
        <v>4828</v>
      </c>
      <c r="J41" t="s">
        <v>4805</v>
      </c>
      <c r="K41" t="s">
        <v>4806</v>
      </c>
    </row>
    <row r="42" spans="1:11" x14ac:dyDescent="0.25">
      <c r="A42" t="s">
        <v>4744</v>
      </c>
      <c r="B42" t="s">
        <v>1327</v>
      </c>
      <c r="C42" t="s">
        <v>4772</v>
      </c>
      <c r="D42" t="s">
        <v>12</v>
      </c>
      <c r="H42" t="s">
        <v>4829</v>
      </c>
    </row>
    <row r="43" spans="1:11" x14ac:dyDescent="0.25">
      <c r="A43" t="s">
        <v>4830</v>
      </c>
      <c r="B43" t="s">
        <v>1328</v>
      </c>
      <c r="C43" t="s">
        <v>4831</v>
      </c>
      <c r="D43" t="s">
        <v>52</v>
      </c>
      <c r="E43" t="s">
        <v>4802</v>
      </c>
      <c r="F43" t="s">
        <v>4803</v>
      </c>
      <c r="G43" t="s">
        <v>4804</v>
      </c>
      <c r="H43" t="s">
        <v>4828</v>
      </c>
      <c r="J43" t="s">
        <v>4805</v>
      </c>
      <c r="K43" t="s">
        <v>4806</v>
      </c>
    </row>
    <row r="44" spans="1:11" x14ac:dyDescent="0.25">
      <c r="A44" t="s">
        <v>4744</v>
      </c>
      <c r="B44" t="s">
        <v>1338</v>
      </c>
      <c r="C44" t="s">
        <v>4772</v>
      </c>
      <c r="D44" t="s">
        <v>12</v>
      </c>
      <c r="H44" t="s">
        <v>4832</v>
      </c>
    </row>
    <row r="45" spans="1:11" x14ac:dyDescent="0.25">
      <c r="A45" t="s">
        <v>4833</v>
      </c>
      <c r="B45" t="s">
        <v>1339</v>
      </c>
      <c r="C45" t="s">
        <v>4834</v>
      </c>
      <c r="D45" t="s">
        <v>62</v>
      </c>
      <c r="E45" t="s">
        <v>4756</v>
      </c>
      <c r="F45" t="s">
        <v>4757</v>
      </c>
      <c r="H45" t="s">
        <v>4835</v>
      </c>
    </row>
    <row r="46" spans="1:11" x14ac:dyDescent="0.25">
      <c r="A46" t="s">
        <v>4750</v>
      </c>
      <c r="B46" t="s">
        <v>4810</v>
      </c>
    </row>
    <row r="47" spans="1:11" x14ac:dyDescent="0.25">
      <c r="A47" t="s">
        <v>4740</v>
      </c>
      <c r="B47" t="s">
        <v>4836</v>
      </c>
      <c r="C47" t="s">
        <v>3628</v>
      </c>
      <c r="D47" t="s">
        <v>582</v>
      </c>
      <c r="H47" t="s">
        <v>4837</v>
      </c>
    </row>
    <row r="48" spans="1:11" x14ac:dyDescent="0.25">
      <c r="A48" t="s">
        <v>4812</v>
      </c>
      <c r="B48" t="s">
        <v>1340</v>
      </c>
      <c r="C48" t="s">
        <v>4813</v>
      </c>
      <c r="D48" t="s">
        <v>31</v>
      </c>
      <c r="E48" t="s">
        <v>4756</v>
      </c>
      <c r="F48" t="s">
        <v>4757</v>
      </c>
      <c r="H48" t="s">
        <v>4814</v>
      </c>
    </row>
    <row r="49" spans="1:11" x14ac:dyDescent="0.25">
      <c r="A49" t="s">
        <v>4815</v>
      </c>
      <c r="B49" t="s">
        <v>1341</v>
      </c>
      <c r="C49" t="s">
        <v>4816</v>
      </c>
      <c r="D49" t="s">
        <v>32</v>
      </c>
      <c r="E49" t="s">
        <v>4802</v>
      </c>
      <c r="F49" t="s">
        <v>4803</v>
      </c>
      <c r="G49" t="s">
        <v>4804</v>
      </c>
      <c r="H49" t="s">
        <v>4817</v>
      </c>
      <c r="J49" t="s">
        <v>4805</v>
      </c>
      <c r="K49" t="s">
        <v>4806</v>
      </c>
    </row>
    <row r="50" spans="1:11" x14ac:dyDescent="0.25">
      <c r="A50" t="s">
        <v>4744</v>
      </c>
      <c r="B50" t="s">
        <v>1350</v>
      </c>
      <c r="C50" t="s">
        <v>4772</v>
      </c>
      <c r="D50" t="s">
        <v>12</v>
      </c>
      <c r="H50" t="s">
        <v>4838</v>
      </c>
    </row>
    <row r="51" spans="1:11" x14ac:dyDescent="0.25">
      <c r="A51" t="s">
        <v>4819</v>
      </c>
      <c r="B51" t="s">
        <v>1351</v>
      </c>
      <c r="C51" t="s">
        <v>4820</v>
      </c>
      <c r="D51" t="s">
        <v>41</v>
      </c>
      <c r="E51" t="s">
        <v>4756</v>
      </c>
      <c r="F51" t="s">
        <v>4757</v>
      </c>
      <c r="H51" t="s">
        <v>4817</v>
      </c>
    </row>
    <row r="52" spans="1:11" x14ac:dyDescent="0.25">
      <c r="A52" t="s">
        <v>4744</v>
      </c>
      <c r="B52" t="s">
        <v>1352</v>
      </c>
      <c r="C52" t="s">
        <v>4772</v>
      </c>
      <c r="D52" t="s">
        <v>12</v>
      </c>
      <c r="H52" t="s">
        <v>4839</v>
      </c>
    </row>
    <row r="53" spans="1:11" x14ac:dyDescent="0.25">
      <c r="A53" t="s">
        <v>4774</v>
      </c>
      <c r="B53" t="s">
        <v>1353</v>
      </c>
      <c r="C53" t="s">
        <v>4822</v>
      </c>
      <c r="D53" t="s">
        <v>42</v>
      </c>
      <c r="H53" t="s">
        <v>4840</v>
      </c>
    </row>
    <row r="54" spans="1:11" x14ac:dyDescent="0.25">
      <c r="A54" t="s">
        <v>4824</v>
      </c>
      <c r="B54" t="s">
        <v>1354</v>
      </c>
      <c r="C54" t="s">
        <v>4825</v>
      </c>
      <c r="D54" t="s">
        <v>43</v>
      </c>
      <c r="E54" t="s">
        <v>4756</v>
      </c>
      <c r="F54" t="s">
        <v>4757</v>
      </c>
      <c r="H54" t="s">
        <v>4817</v>
      </c>
    </row>
    <row r="55" spans="1:11" x14ac:dyDescent="0.25">
      <c r="A55" t="s">
        <v>4826</v>
      </c>
      <c r="B55" t="s">
        <v>1355</v>
      </c>
      <c r="C55" t="s">
        <v>4827</v>
      </c>
      <c r="D55" t="s">
        <v>44</v>
      </c>
      <c r="E55" t="s">
        <v>4802</v>
      </c>
      <c r="F55" t="s">
        <v>4803</v>
      </c>
      <c r="G55" t="s">
        <v>4804</v>
      </c>
      <c r="H55" t="s">
        <v>4841</v>
      </c>
      <c r="J55" t="s">
        <v>4805</v>
      </c>
      <c r="K55" t="s">
        <v>4806</v>
      </c>
    </row>
    <row r="56" spans="1:11" x14ac:dyDescent="0.25">
      <c r="A56" t="s">
        <v>4744</v>
      </c>
      <c r="B56" t="s">
        <v>1363</v>
      </c>
      <c r="C56" t="s">
        <v>4772</v>
      </c>
      <c r="D56" t="s">
        <v>12</v>
      </c>
      <c r="H56" t="s">
        <v>4842</v>
      </c>
    </row>
    <row r="57" spans="1:11" x14ac:dyDescent="0.25">
      <c r="A57" t="s">
        <v>4830</v>
      </c>
      <c r="B57" t="s">
        <v>1364</v>
      </c>
      <c r="C57" t="s">
        <v>4831</v>
      </c>
      <c r="D57" t="s">
        <v>52</v>
      </c>
      <c r="E57" t="s">
        <v>4802</v>
      </c>
      <c r="F57" t="s">
        <v>4803</v>
      </c>
      <c r="G57" t="s">
        <v>4804</v>
      </c>
      <c r="H57" t="s">
        <v>4841</v>
      </c>
      <c r="J57" t="s">
        <v>4805</v>
      </c>
      <c r="K57" t="s">
        <v>4806</v>
      </c>
    </row>
    <row r="58" spans="1:11" x14ac:dyDescent="0.25">
      <c r="A58" t="s">
        <v>4744</v>
      </c>
      <c r="B58" t="s">
        <v>1374</v>
      </c>
      <c r="C58" t="s">
        <v>4772</v>
      </c>
      <c r="D58" t="s">
        <v>12</v>
      </c>
      <c r="H58" t="s">
        <v>4843</v>
      </c>
    </row>
    <row r="59" spans="1:11" x14ac:dyDescent="0.25">
      <c r="A59" t="s">
        <v>4833</v>
      </c>
      <c r="B59" t="s">
        <v>1375</v>
      </c>
      <c r="C59" t="s">
        <v>4834</v>
      </c>
      <c r="D59" t="s">
        <v>62</v>
      </c>
      <c r="E59" t="s">
        <v>4756</v>
      </c>
      <c r="F59" t="s">
        <v>4757</v>
      </c>
      <c r="H59" t="s">
        <v>4835</v>
      </c>
    </row>
    <row r="60" spans="1:11" x14ac:dyDescent="0.25">
      <c r="A60" t="s">
        <v>4750</v>
      </c>
      <c r="B60" t="s">
        <v>4836</v>
      </c>
    </row>
    <row r="61" spans="1:11" x14ac:dyDescent="0.25">
      <c r="A61" t="s">
        <v>4740</v>
      </c>
      <c r="B61" t="s">
        <v>4844</v>
      </c>
      <c r="C61" t="s">
        <v>3630</v>
      </c>
      <c r="D61" t="s">
        <v>2758</v>
      </c>
      <c r="H61" t="s">
        <v>4845</v>
      </c>
    </row>
    <row r="62" spans="1:11" x14ac:dyDescent="0.25">
      <c r="A62" t="s">
        <v>4812</v>
      </c>
      <c r="B62" t="s">
        <v>1376</v>
      </c>
      <c r="C62" t="s">
        <v>4813</v>
      </c>
      <c r="D62" t="s">
        <v>31</v>
      </c>
      <c r="E62" t="s">
        <v>4756</v>
      </c>
      <c r="F62" t="s">
        <v>4757</v>
      </c>
      <c r="H62" t="s">
        <v>4814</v>
      </c>
    </row>
    <row r="63" spans="1:11" x14ac:dyDescent="0.25">
      <c r="A63" t="s">
        <v>4815</v>
      </c>
      <c r="B63" t="s">
        <v>1377</v>
      </c>
      <c r="C63" t="s">
        <v>4816</v>
      </c>
      <c r="D63" t="s">
        <v>32</v>
      </c>
      <c r="E63" t="s">
        <v>4802</v>
      </c>
      <c r="F63" t="s">
        <v>4803</v>
      </c>
      <c r="G63" t="s">
        <v>4804</v>
      </c>
      <c r="H63" t="s">
        <v>4817</v>
      </c>
      <c r="J63" t="s">
        <v>4805</v>
      </c>
      <c r="K63" t="s">
        <v>4806</v>
      </c>
    </row>
    <row r="64" spans="1:11" x14ac:dyDescent="0.25">
      <c r="A64" t="s">
        <v>4744</v>
      </c>
      <c r="B64" t="s">
        <v>1386</v>
      </c>
      <c r="C64" t="s">
        <v>4772</v>
      </c>
      <c r="D64" t="s">
        <v>12</v>
      </c>
      <c r="H64" t="s">
        <v>4846</v>
      </c>
    </row>
    <row r="65" spans="1:11" x14ac:dyDescent="0.25">
      <c r="A65" t="s">
        <v>4819</v>
      </c>
      <c r="B65" t="s">
        <v>1387</v>
      </c>
      <c r="C65" t="s">
        <v>4820</v>
      </c>
      <c r="D65" t="s">
        <v>41</v>
      </c>
      <c r="E65" t="s">
        <v>4756</v>
      </c>
      <c r="F65" t="s">
        <v>4757</v>
      </c>
      <c r="H65" t="s">
        <v>4817</v>
      </c>
    </row>
    <row r="66" spans="1:11" x14ac:dyDescent="0.25">
      <c r="A66" t="s">
        <v>4744</v>
      </c>
      <c r="B66" t="s">
        <v>1388</v>
      </c>
      <c r="C66" t="s">
        <v>4772</v>
      </c>
      <c r="D66" t="s">
        <v>12</v>
      </c>
      <c r="H66" t="s">
        <v>4847</v>
      </c>
    </row>
    <row r="67" spans="1:11" x14ac:dyDescent="0.25">
      <c r="A67" t="s">
        <v>4774</v>
      </c>
      <c r="B67" t="s">
        <v>1389</v>
      </c>
      <c r="C67" t="s">
        <v>4822</v>
      </c>
      <c r="D67" t="s">
        <v>42</v>
      </c>
      <c r="H67" t="s">
        <v>4848</v>
      </c>
    </row>
    <row r="68" spans="1:11" x14ac:dyDescent="0.25">
      <c r="A68" t="s">
        <v>4824</v>
      </c>
      <c r="B68" t="s">
        <v>1390</v>
      </c>
      <c r="C68" t="s">
        <v>4825</v>
      </c>
      <c r="D68" t="s">
        <v>43</v>
      </c>
      <c r="E68" t="s">
        <v>4756</v>
      </c>
      <c r="F68" t="s">
        <v>4757</v>
      </c>
      <c r="H68" t="s">
        <v>4817</v>
      </c>
    </row>
    <row r="69" spans="1:11" x14ac:dyDescent="0.25">
      <c r="A69" t="s">
        <v>4826</v>
      </c>
      <c r="B69" t="s">
        <v>1391</v>
      </c>
      <c r="C69" t="s">
        <v>4827</v>
      </c>
      <c r="D69" t="s">
        <v>44</v>
      </c>
      <c r="E69" t="s">
        <v>4802</v>
      </c>
      <c r="F69" t="s">
        <v>4803</v>
      </c>
      <c r="G69" t="s">
        <v>4804</v>
      </c>
      <c r="H69" t="s">
        <v>4849</v>
      </c>
      <c r="J69" t="s">
        <v>4805</v>
      </c>
      <c r="K69" t="s">
        <v>4806</v>
      </c>
    </row>
    <row r="70" spans="1:11" x14ac:dyDescent="0.25">
      <c r="A70" t="s">
        <v>4744</v>
      </c>
      <c r="B70" t="s">
        <v>1399</v>
      </c>
      <c r="C70" t="s">
        <v>4772</v>
      </c>
      <c r="D70" t="s">
        <v>12</v>
      </c>
      <c r="H70" t="s">
        <v>4850</v>
      </c>
    </row>
    <row r="71" spans="1:11" x14ac:dyDescent="0.25">
      <c r="A71" t="s">
        <v>4830</v>
      </c>
      <c r="B71" t="s">
        <v>1400</v>
      </c>
      <c r="C71" t="s">
        <v>4831</v>
      </c>
      <c r="D71" t="s">
        <v>52</v>
      </c>
      <c r="E71" t="s">
        <v>4802</v>
      </c>
      <c r="F71" t="s">
        <v>4803</v>
      </c>
      <c r="G71" t="s">
        <v>4804</v>
      </c>
      <c r="H71" t="s">
        <v>4849</v>
      </c>
      <c r="J71" t="s">
        <v>4805</v>
      </c>
      <c r="K71" t="s">
        <v>4806</v>
      </c>
    </row>
    <row r="72" spans="1:11" x14ac:dyDescent="0.25">
      <c r="A72" t="s">
        <v>4744</v>
      </c>
      <c r="B72" t="s">
        <v>1410</v>
      </c>
      <c r="C72" t="s">
        <v>4772</v>
      </c>
      <c r="D72" t="s">
        <v>12</v>
      </c>
      <c r="H72" t="s">
        <v>4851</v>
      </c>
    </row>
    <row r="73" spans="1:11" x14ac:dyDescent="0.25">
      <c r="A73" t="s">
        <v>4833</v>
      </c>
      <c r="B73" t="s">
        <v>1411</v>
      </c>
      <c r="C73" t="s">
        <v>4834</v>
      </c>
      <c r="D73" t="s">
        <v>62</v>
      </c>
      <c r="E73" t="s">
        <v>4756</v>
      </c>
      <c r="F73" t="s">
        <v>4757</v>
      </c>
      <c r="H73" t="s">
        <v>4835</v>
      </c>
    </row>
    <row r="74" spans="1:11" x14ac:dyDescent="0.25">
      <c r="A74" t="s">
        <v>4750</v>
      </c>
      <c r="B74" t="s">
        <v>4844</v>
      </c>
    </row>
    <row r="75" spans="1:11" x14ac:dyDescent="0.25">
      <c r="A75" t="s">
        <v>4852</v>
      </c>
      <c r="B75" t="s">
        <v>1412</v>
      </c>
      <c r="C75" t="s">
        <v>4853</v>
      </c>
      <c r="D75" t="s">
        <v>63</v>
      </c>
      <c r="E75" t="s">
        <v>4802</v>
      </c>
      <c r="F75" t="s">
        <v>4803</v>
      </c>
      <c r="G75" t="s">
        <v>4804</v>
      </c>
      <c r="H75" t="s">
        <v>4854</v>
      </c>
      <c r="J75" t="s">
        <v>4805</v>
      </c>
      <c r="K75" t="s">
        <v>4806</v>
      </c>
    </row>
    <row r="76" spans="1:11" x14ac:dyDescent="0.25">
      <c r="A76" t="s">
        <v>4744</v>
      </c>
      <c r="B76" t="s">
        <v>1419</v>
      </c>
      <c r="C76" t="s">
        <v>4772</v>
      </c>
      <c r="D76" t="s">
        <v>12</v>
      </c>
      <c r="H76" t="s">
        <v>4855</v>
      </c>
    </row>
    <row r="77" spans="1:11" x14ac:dyDescent="0.25">
      <c r="A77" t="s">
        <v>4750</v>
      </c>
    </row>
    <row r="78" spans="1:11" x14ac:dyDescent="0.25">
      <c r="A78" t="s">
        <v>4740</v>
      </c>
      <c r="B78" t="s">
        <v>4856</v>
      </c>
      <c r="C78" t="s">
        <v>4857</v>
      </c>
      <c r="D78" t="s">
        <v>4858</v>
      </c>
      <c r="H78" t="s">
        <v>4854</v>
      </c>
    </row>
    <row r="79" spans="1:11" x14ac:dyDescent="0.25">
      <c r="A79" t="s">
        <v>4740</v>
      </c>
      <c r="B79" t="s">
        <v>4859</v>
      </c>
      <c r="C79" t="s">
        <v>3627</v>
      </c>
      <c r="D79" t="s">
        <v>319</v>
      </c>
      <c r="H79" t="s">
        <v>4811</v>
      </c>
    </row>
    <row r="80" spans="1:11" x14ac:dyDescent="0.25">
      <c r="A80" t="s">
        <v>4860</v>
      </c>
      <c r="B80" t="s">
        <v>1420</v>
      </c>
      <c r="C80" t="s">
        <v>4861</v>
      </c>
      <c r="D80" t="s">
        <v>70</v>
      </c>
      <c r="E80" t="s">
        <v>4802</v>
      </c>
      <c r="F80" t="s">
        <v>4803</v>
      </c>
      <c r="G80" t="s">
        <v>4804</v>
      </c>
      <c r="H80" t="s">
        <v>4835</v>
      </c>
      <c r="J80" t="s">
        <v>4805</v>
      </c>
      <c r="K80" t="s">
        <v>4806</v>
      </c>
    </row>
    <row r="81" spans="1:11" x14ac:dyDescent="0.25">
      <c r="A81" t="s">
        <v>4744</v>
      </c>
      <c r="B81" t="s">
        <v>1438</v>
      </c>
      <c r="C81" t="s">
        <v>4772</v>
      </c>
      <c r="D81" t="s">
        <v>12</v>
      </c>
      <c r="H81" t="s">
        <v>4862</v>
      </c>
    </row>
    <row r="82" spans="1:11" x14ac:dyDescent="0.25">
      <c r="A82" t="s">
        <v>4863</v>
      </c>
      <c r="B82" t="s">
        <v>1439</v>
      </c>
      <c r="C82" t="s">
        <v>4864</v>
      </c>
      <c r="D82" t="s">
        <v>88</v>
      </c>
      <c r="E82" t="s">
        <v>4802</v>
      </c>
      <c r="F82" t="s">
        <v>4803</v>
      </c>
      <c r="G82" t="s">
        <v>4804</v>
      </c>
      <c r="H82" t="s">
        <v>4835</v>
      </c>
      <c r="J82" t="s">
        <v>4805</v>
      </c>
      <c r="K82" t="s">
        <v>4806</v>
      </c>
    </row>
    <row r="83" spans="1:11" x14ac:dyDescent="0.25">
      <c r="A83" t="s">
        <v>4744</v>
      </c>
      <c r="B83" t="s">
        <v>1446</v>
      </c>
      <c r="C83" t="s">
        <v>4772</v>
      </c>
      <c r="D83" t="s">
        <v>12</v>
      </c>
      <c r="H83" t="s">
        <v>4865</v>
      </c>
    </row>
    <row r="84" spans="1:11" x14ac:dyDescent="0.25">
      <c r="A84" t="s">
        <v>4750</v>
      </c>
      <c r="B84" t="s">
        <v>4859</v>
      </c>
    </row>
    <row r="85" spans="1:11" x14ac:dyDescent="0.25">
      <c r="A85" t="s">
        <v>4740</v>
      </c>
      <c r="B85" t="s">
        <v>4866</v>
      </c>
      <c r="C85" t="s">
        <v>3628</v>
      </c>
      <c r="D85" t="s">
        <v>582</v>
      </c>
      <c r="H85" t="s">
        <v>4837</v>
      </c>
    </row>
    <row r="86" spans="1:11" x14ac:dyDescent="0.25">
      <c r="A86" t="s">
        <v>4860</v>
      </c>
      <c r="B86" t="s">
        <v>1447</v>
      </c>
      <c r="C86" t="s">
        <v>4861</v>
      </c>
      <c r="D86" t="s">
        <v>70</v>
      </c>
      <c r="E86" t="s">
        <v>4802</v>
      </c>
      <c r="F86" t="s">
        <v>4803</v>
      </c>
      <c r="G86" t="s">
        <v>4804</v>
      </c>
      <c r="H86" t="s">
        <v>4835</v>
      </c>
      <c r="J86" t="s">
        <v>4805</v>
      </c>
      <c r="K86" t="s">
        <v>4806</v>
      </c>
    </row>
    <row r="87" spans="1:11" x14ac:dyDescent="0.25">
      <c r="A87" t="s">
        <v>4744</v>
      </c>
      <c r="B87" t="s">
        <v>1465</v>
      </c>
      <c r="C87" t="s">
        <v>4772</v>
      </c>
      <c r="D87" t="s">
        <v>12</v>
      </c>
      <c r="H87" t="s">
        <v>4867</v>
      </c>
    </row>
    <row r="88" spans="1:11" x14ac:dyDescent="0.25">
      <c r="A88" t="s">
        <v>4863</v>
      </c>
      <c r="B88" t="s">
        <v>1466</v>
      </c>
      <c r="C88" t="s">
        <v>4864</v>
      </c>
      <c r="D88" t="s">
        <v>88</v>
      </c>
      <c r="E88" t="s">
        <v>4802</v>
      </c>
      <c r="F88" t="s">
        <v>4803</v>
      </c>
      <c r="G88" t="s">
        <v>4804</v>
      </c>
      <c r="H88" t="s">
        <v>4835</v>
      </c>
      <c r="J88" t="s">
        <v>4805</v>
      </c>
      <c r="K88" t="s">
        <v>4806</v>
      </c>
    </row>
    <row r="89" spans="1:11" x14ac:dyDescent="0.25">
      <c r="A89" t="s">
        <v>4744</v>
      </c>
      <c r="B89" t="s">
        <v>1473</v>
      </c>
      <c r="C89" t="s">
        <v>4772</v>
      </c>
      <c r="D89" t="s">
        <v>12</v>
      </c>
      <c r="H89" t="s">
        <v>4868</v>
      </c>
    </row>
    <row r="90" spans="1:11" x14ac:dyDescent="0.25">
      <c r="A90" t="s">
        <v>4750</v>
      </c>
      <c r="B90" t="s">
        <v>4866</v>
      </c>
    </row>
    <row r="91" spans="1:11" x14ac:dyDescent="0.25">
      <c r="A91" t="s">
        <v>4740</v>
      </c>
      <c r="B91" t="s">
        <v>4869</v>
      </c>
      <c r="C91" t="s">
        <v>3630</v>
      </c>
      <c r="D91" t="s">
        <v>2758</v>
      </c>
      <c r="H91" t="s">
        <v>4845</v>
      </c>
    </row>
    <row r="92" spans="1:11" x14ac:dyDescent="0.25">
      <c r="A92" t="s">
        <v>4860</v>
      </c>
      <c r="B92" t="s">
        <v>1474</v>
      </c>
      <c r="C92" t="s">
        <v>4861</v>
      </c>
      <c r="D92" t="s">
        <v>70</v>
      </c>
      <c r="E92" t="s">
        <v>4802</v>
      </c>
      <c r="F92" t="s">
        <v>4803</v>
      </c>
      <c r="G92" t="s">
        <v>4804</v>
      </c>
      <c r="H92" t="s">
        <v>4835</v>
      </c>
      <c r="J92" t="s">
        <v>4805</v>
      </c>
      <c r="K92" t="s">
        <v>4806</v>
      </c>
    </row>
    <row r="93" spans="1:11" x14ac:dyDescent="0.25">
      <c r="A93" t="s">
        <v>4744</v>
      </c>
      <c r="B93" t="s">
        <v>1492</v>
      </c>
      <c r="C93" t="s">
        <v>4772</v>
      </c>
      <c r="D93" t="s">
        <v>12</v>
      </c>
      <c r="H93" t="s">
        <v>4870</v>
      </c>
    </row>
    <row r="94" spans="1:11" x14ac:dyDescent="0.25">
      <c r="A94" t="s">
        <v>4863</v>
      </c>
      <c r="B94" t="s">
        <v>1493</v>
      </c>
      <c r="C94" t="s">
        <v>4864</v>
      </c>
      <c r="D94" t="s">
        <v>88</v>
      </c>
      <c r="E94" t="s">
        <v>4802</v>
      </c>
      <c r="F94" t="s">
        <v>4803</v>
      </c>
      <c r="G94" t="s">
        <v>4804</v>
      </c>
      <c r="H94" t="s">
        <v>4835</v>
      </c>
      <c r="J94" t="s">
        <v>4805</v>
      </c>
      <c r="K94" t="s">
        <v>4806</v>
      </c>
    </row>
    <row r="95" spans="1:11" x14ac:dyDescent="0.25">
      <c r="A95" t="s">
        <v>4744</v>
      </c>
      <c r="B95" t="s">
        <v>1500</v>
      </c>
      <c r="C95" t="s">
        <v>4772</v>
      </c>
      <c r="D95" t="s">
        <v>12</v>
      </c>
      <c r="H95" t="s">
        <v>4871</v>
      </c>
    </row>
    <row r="96" spans="1:11" x14ac:dyDescent="0.25">
      <c r="A96" t="s">
        <v>4750</v>
      </c>
      <c r="B96" t="s">
        <v>4869</v>
      </c>
    </row>
    <row r="97" spans="1:8" x14ac:dyDescent="0.25">
      <c r="A97" t="s">
        <v>4750</v>
      </c>
    </row>
    <row r="98" spans="1:8" x14ac:dyDescent="0.25">
      <c r="A98" t="s">
        <v>4740</v>
      </c>
      <c r="B98" t="s">
        <v>4872</v>
      </c>
      <c r="C98" t="s">
        <v>4873</v>
      </c>
      <c r="D98" t="s">
        <v>4613</v>
      </c>
      <c r="H98" t="s">
        <v>4854</v>
      </c>
    </row>
    <row r="99" spans="1:8" x14ac:dyDescent="0.25">
      <c r="A99" t="s">
        <v>4740</v>
      </c>
      <c r="B99" t="s">
        <v>4874</v>
      </c>
      <c r="C99" t="s">
        <v>3627</v>
      </c>
      <c r="D99" t="s">
        <v>319</v>
      </c>
      <c r="H99" t="s">
        <v>4811</v>
      </c>
    </row>
    <row r="100" spans="1:8" x14ac:dyDescent="0.25">
      <c r="A100" t="s">
        <v>4875</v>
      </c>
      <c r="B100" t="s">
        <v>1501</v>
      </c>
      <c r="C100" t="s">
        <v>4876</v>
      </c>
      <c r="D100" t="s">
        <v>95</v>
      </c>
      <c r="E100" t="s">
        <v>4802</v>
      </c>
      <c r="F100" t="s">
        <v>4803</v>
      </c>
      <c r="H100" t="s">
        <v>4877</v>
      </c>
    </row>
    <row r="101" spans="1:8" x14ac:dyDescent="0.25">
      <c r="A101" t="s">
        <v>4744</v>
      </c>
      <c r="B101" t="s">
        <v>1502</v>
      </c>
      <c r="C101" t="s">
        <v>4772</v>
      </c>
      <c r="D101" t="s">
        <v>12</v>
      </c>
      <c r="H101" t="s">
        <v>4878</v>
      </c>
    </row>
    <row r="102" spans="1:8" x14ac:dyDescent="0.25">
      <c r="A102" t="s">
        <v>4879</v>
      </c>
      <c r="B102" t="s">
        <v>1503</v>
      </c>
      <c r="C102" t="s">
        <v>4880</v>
      </c>
      <c r="D102" t="s">
        <v>96</v>
      </c>
      <c r="E102" t="s">
        <v>4756</v>
      </c>
      <c r="F102" t="s">
        <v>4757</v>
      </c>
      <c r="H102" t="s">
        <v>4881</v>
      </c>
    </row>
    <row r="103" spans="1:8" x14ac:dyDescent="0.25">
      <c r="A103" t="s">
        <v>4750</v>
      </c>
      <c r="B103" t="s">
        <v>4874</v>
      </c>
    </row>
    <row r="104" spans="1:8" x14ac:dyDescent="0.25">
      <c r="A104" t="s">
        <v>4740</v>
      </c>
      <c r="B104" t="s">
        <v>4882</v>
      </c>
      <c r="C104" t="s">
        <v>3628</v>
      </c>
      <c r="D104" t="s">
        <v>582</v>
      </c>
      <c r="H104" t="s">
        <v>4837</v>
      </c>
    </row>
    <row r="105" spans="1:8" x14ac:dyDescent="0.25">
      <c r="A105" t="s">
        <v>4875</v>
      </c>
      <c r="B105" t="s">
        <v>1504</v>
      </c>
      <c r="C105" t="s">
        <v>4876</v>
      </c>
      <c r="D105" t="s">
        <v>95</v>
      </c>
      <c r="E105" t="s">
        <v>4802</v>
      </c>
      <c r="F105" t="s">
        <v>4803</v>
      </c>
      <c r="H105" t="s">
        <v>4877</v>
      </c>
    </row>
    <row r="106" spans="1:8" x14ac:dyDescent="0.25">
      <c r="A106" t="s">
        <v>4744</v>
      </c>
      <c r="B106" t="s">
        <v>1505</v>
      </c>
      <c r="C106" t="s">
        <v>4772</v>
      </c>
      <c r="D106" t="s">
        <v>12</v>
      </c>
      <c r="H106" t="s">
        <v>4883</v>
      </c>
    </row>
    <row r="107" spans="1:8" x14ac:dyDescent="0.25">
      <c r="A107" t="s">
        <v>4879</v>
      </c>
      <c r="B107" t="s">
        <v>1506</v>
      </c>
      <c r="C107" t="s">
        <v>4880</v>
      </c>
      <c r="D107" t="s">
        <v>96</v>
      </c>
      <c r="E107" t="s">
        <v>4756</v>
      </c>
      <c r="F107" t="s">
        <v>4757</v>
      </c>
      <c r="H107" t="s">
        <v>4881</v>
      </c>
    </row>
    <row r="108" spans="1:8" x14ac:dyDescent="0.25">
      <c r="A108" t="s">
        <v>4750</v>
      </c>
      <c r="B108" t="s">
        <v>4882</v>
      </c>
    </row>
    <row r="109" spans="1:8" x14ac:dyDescent="0.25">
      <c r="A109" t="s">
        <v>4740</v>
      </c>
      <c r="B109" t="s">
        <v>4884</v>
      </c>
      <c r="C109" t="s">
        <v>3630</v>
      </c>
      <c r="D109" t="s">
        <v>2758</v>
      </c>
      <c r="H109" t="s">
        <v>4845</v>
      </c>
    </row>
    <row r="110" spans="1:8" x14ac:dyDescent="0.25">
      <c r="A110" t="s">
        <v>4875</v>
      </c>
      <c r="B110" t="s">
        <v>1507</v>
      </c>
      <c r="C110" t="s">
        <v>4876</v>
      </c>
      <c r="D110" t="s">
        <v>95</v>
      </c>
      <c r="E110" t="s">
        <v>4802</v>
      </c>
      <c r="F110" t="s">
        <v>4803</v>
      </c>
      <c r="H110" t="s">
        <v>4877</v>
      </c>
    </row>
    <row r="111" spans="1:8" x14ac:dyDescent="0.25">
      <c r="A111" t="s">
        <v>4744</v>
      </c>
      <c r="B111" t="s">
        <v>1508</v>
      </c>
      <c r="C111" t="s">
        <v>4772</v>
      </c>
      <c r="D111" t="s">
        <v>12</v>
      </c>
      <c r="H111" t="s">
        <v>4885</v>
      </c>
    </row>
    <row r="112" spans="1:8" x14ac:dyDescent="0.25">
      <c r="A112" t="s">
        <v>4879</v>
      </c>
      <c r="B112" t="s">
        <v>1509</v>
      </c>
      <c r="C112" t="s">
        <v>4880</v>
      </c>
      <c r="D112" t="s">
        <v>96</v>
      </c>
      <c r="E112" t="s">
        <v>4756</v>
      </c>
      <c r="F112" t="s">
        <v>4757</v>
      </c>
      <c r="H112" t="s">
        <v>4881</v>
      </c>
    </row>
    <row r="113" spans="1:11" x14ac:dyDescent="0.25">
      <c r="A113" t="s">
        <v>4750</v>
      </c>
      <c r="B113" t="s">
        <v>4884</v>
      </c>
    </row>
    <row r="114" spans="1:11" x14ac:dyDescent="0.25">
      <c r="A114" t="s">
        <v>4744</v>
      </c>
      <c r="B114" t="s">
        <v>1510</v>
      </c>
      <c r="C114" t="s">
        <v>4886</v>
      </c>
      <c r="D114" t="s">
        <v>97</v>
      </c>
      <c r="H114" t="s">
        <v>4854</v>
      </c>
    </row>
    <row r="115" spans="1:11" x14ac:dyDescent="0.25">
      <c r="A115" t="s">
        <v>4750</v>
      </c>
    </row>
    <row r="116" spans="1:11" x14ac:dyDescent="0.25">
      <c r="A116" t="s">
        <v>4740</v>
      </c>
      <c r="B116" t="s">
        <v>4887</v>
      </c>
      <c r="C116" t="s">
        <v>4888</v>
      </c>
      <c r="D116" t="s">
        <v>4889</v>
      </c>
      <c r="H116" t="s">
        <v>4854</v>
      </c>
    </row>
    <row r="117" spans="1:11" x14ac:dyDescent="0.25">
      <c r="A117" t="s">
        <v>4740</v>
      </c>
      <c r="B117" t="s">
        <v>4890</v>
      </c>
      <c r="C117" t="s">
        <v>3627</v>
      </c>
      <c r="D117" t="s">
        <v>319</v>
      </c>
      <c r="H117" t="s">
        <v>4811</v>
      </c>
    </row>
    <row r="118" spans="1:11" x14ac:dyDescent="0.25">
      <c r="A118" t="s">
        <v>4891</v>
      </c>
      <c r="B118" t="s">
        <v>1511</v>
      </c>
      <c r="C118" t="s">
        <v>4892</v>
      </c>
      <c r="D118" t="s">
        <v>98</v>
      </c>
      <c r="E118" t="s">
        <v>4802</v>
      </c>
      <c r="F118" t="s">
        <v>4803</v>
      </c>
      <c r="G118" t="s">
        <v>4804</v>
      </c>
      <c r="H118" t="s">
        <v>4835</v>
      </c>
      <c r="J118" t="s">
        <v>4805</v>
      </c>
      <c r="K118" t="s">
        <v>4806</v>
      </c>
    </row>
    <row r="119" spans="1:11" x14ac:dyDescent="0.25">
      <c r="A119" t="s">
        <v>4744</v>
      </c>
      <c r="B119" t="s">
        <v>1521</v>
      </c>
      <c r="C119" t="s">
        <v>4772</v>
      </c>
      <c r="D119" t="s">
        <v>12</v>
      </c>
      <c r="H119" t="s">
        <v>4893</v>
      </c>
    </row>
    <row r="120" spans="1:11" x14ac:dyDescent="0.25">
      <c r="A120" t="s">
        <v>4744</v>
      </c>
      <c r="B120" t="s">
        <v>1522</v>
      </c>
      <c r="C120" t="s">
        <v>4894</v>
      </c>
      <c r="D120" t="s">
        <v>108</v>
      </c>
      <c r="H120" t="s">
        <v>4835</v>
      </c>
    </row>
    <row r="121" spans="1:11" x14ac:dyDescent="0.25">
      <c r="A121" t="s">
        <v>4895</v>
      </c>
      <c r="B121" t="s">
        <v>1523</v>
      </c>
      <c r="C121" t="s">
        <v>4896</v>
      </c>
      <c r="D121" t="s">
        <v>109</v>
      </c>
      <c r="E121" t="s">
        <v>4802</v>
      </c>
      <c r="F121" t="s">
        <v>4803</v>
      </c>
      <c r="G121" t="s">
        <v>4804</v>
      </c>
      <c r="H121" t="s">
        <v>4835</v>
      </c>
      <c r="J121" t="s">
        <v>4805</v>
      </c>
      <c r="K121" t="s">
        <v>4806</v>
      </c>
    </row>
    <row r="122" spans="1:11" x14ac:dyDescent="0.25">
      <c r="A122" t="s">
        <v>4744</v>
      </c>
      <c r="B122" t="s">
        <v>1538</v>
      </c>
      <c r="C122" t="s">
        <v>4772</v>
      </c>
      <c r="D122" t="s">
        <v>12</v>
      </c>
      <c r="H122" t="s">
        <v>4897</v>
      </c>
    </row>
    <row r="123" spans="1:11" x14ac:dyDescent="0.25">
      <c r="A123" t="s">
        <v>4898</v>
      </c>
      <c r="B123" t="s">
        <v>1539</v>
      </c>
      <c r="C123" t="s">
        <v>4899</v>
      </c>
      <c r="D123" t="s">
        <v>125</v>
      </c>
      <c r="E123" t="s">
        <v>4756</v>
      </c>
      <c r="F123" t="s">
        <v>4757</v>
      </c>
      <c r="H123" t="s">
        <v>4835</v>
      </c>
    </row>
    <row r="124" spans="1:11" x14ac:dyDescent="0.25">
      <c r="A124" t="s">
        <v>4900</v>
      </c>
      <c r="B124" t="s">
        <v>1540</v>
      </c>
      <c r="C124" t="s">
        <v>4901</v>
      </c>
      <c r="D124" t="s">
        <v>126</v>
      </c>
      <c r="E124" t="s">
        <v>4756</v>
      </c>
      <c r="F124" t="s">
        <v>4757</v>
      </c>
      <c r="H124" t="s">
        <v>4835</v>
      </c>
    </row>
    <row r="125" spans="1:11" x14ac:dyDescent="0.25">
      <c r="A125" t="s">
        <v>4744</v>
      </c>
      <c r="B125" t="s">
        <v>1541</v>
      </c>
      <c r="C125" t="s">
        <v>4772</v>
      </c>
      <c r="D125" t="s">
        <v>12</v>
      </c>
      <c r="H125" t="s">
        <v>4902</v>
      </c>
    </row>
    <row r="126" spans="1:11" x14ac:dyDescent="0.25">
      <c r="A126" t="s">
        <v>4903</v>
      </c>
      <c r="B126" t="s">
        <v>1542</v>
      </c>
      <c r="C126" t="s">
        <v>4904</v>
      </c>
      <c r="D126" t="s">
        <v>127</v>
      </c>
      <c r="E126" t="s">
        <v>4756</v>
      </c>
      <c r="F126" t="s">
        <v>4757</v>
      </c>
      <c r="H126" t="s">
        <v>4835</v>
      </c>
    </row>
    <row r="127" spans="1:11" x14ac:dyDescent="0.25">
      <c r="A127" t="s">
        <v>4744</v>
      </c>
      <c r="B127" t="s">
        <v>1543</v>
      </c>
      <c r="C127" t="s">
        <v>4772</v>
      </c>
      <c r="D127" t="s">
        <v>12</v>
      </c>
      <c r="H127" t="s">
        <v>4905</v>
      </c>
    </row>
    <row r="128" spans="1:11" x14ac:dyDescent="0.25">
      <c r="A128" t="s">
        <v>4750</v>
      </c>
      <c r="B128" t="s">
        <v>4890</v>
      </c>
    </row>
    <row r="129" spans="1:11" x14ac:dyDescent="0.25">
      <c r="A129" t="s">
        <v>4740</v>
      </c>
      <c r="B129" t="s">
        <v>4906</v>
      </c>
      <c r="C129" t="s">
        <v>3628</v>
      </c>
      <c r="D129" t="s">
        <v>582</v>
      </c>
      <c r="H129" t="s">
        <v>4837</v>
      </c>
    </row>
    <row r="130" spans="1:11" x14ac:dyDescent="0.25">
      <c r="A130" t="s">
        <v>4891</v>
      </c>
      <c r="B130" t="s">
        <v>1544</v>
      </c>
      <c r="C130" t="s">
        <v>4892</v>
      </c>
      <c r="D130" t="s">
        <v>98</v>
      </c>
      <c r="E130" t="s">
        <v>4802</v>
      </c>
      <c r="F130" t="s">
        <v>4803</v>
      </c>
      <c r="G130" t="s">
        <v>4804</v>
      </c>
      <c r="H130" t="s">
        <v>4835</v>
      </c>
      <c r="J130" t="s">
        <v>4805</v>
      </c>
      <c r="K130" t="s">
        <v>4806</v>
      </c>
    </row>
    <row r="131" spans="1:11" x14ac:dyDescent="0.25">
      <c r="A131" t="s">
        <v>4744</v>
      </c>
      <c r="B131" t="s">
        <v>1554</v>
      </c>
      <c r="C131" t="s">
        <v>4772</v>
      </c>
      <c r="D131" t="s">
        <v>12</v>
      </c>
      <c r="H131" t="s">
        <v>4907</v>
      </c>
    </row>
    <row r="132" spans="1:11" x14ac:dyDescent="0.25">
      <c r="A132" t="s">
        <v>4744</v>
      </c>
      <c r="B132" t="s">
        <v>1555</v>
      </c>
      <c r="C132" t="s">
        <v>4894</v>
      </c>
      <c r="D132" t="s">
        <v>108</v>
      </c>
      <c r="H132" t="s">
        <v>4835</v>
      </c>
    </row>
    <row r="133" spans="1:11" x14ac:dyDescent="0.25">
      <c r="A133" t="s">
        <v>4895</v>
      </c>
      <c r="B133" t="s">
        <v>1556</v>
      </c>
      <c r="C133" t="s">
        <v>4896</v>
      </c>
      <c r="D133" t="s">
        <v>109</v>
      </c>
      <c r="E133" t="s">
        <v>4802</v>
      </c>
      <c r="F133" t="s">
        <v>4803</v>
      </c>
      <c r="G133" t="s">
        <v>4804</v>
      </c>
      <c r="H133" t="s">
        <v>4835</v>
      </c>
      <c r="J133" t="s">
        <v>4805</v>
      </c>
      <c r="K133" t="s">
        <v>4806</v>
      </c>
    </row>
    <row r="134" spans="1:11" x14ac:dyDescent="0.25">
      <c r="A134" t="s">
        <v>4744</v>
      </c>
      <c r="B134" t="s">
        <v>1571</v>
      </c>
      <c r="C134" t="s">
        <v>4772</v>
      </c>
      <c r="D134" t="s">
        <v>12</v>
      </c>
      <c r="H134" t="s">
        <v>4908</v>
      </c>
    </row>
    <row r="135" spans="1:11" x14ac:dyDescent="0.25">
      <c r="A135" t="s">
        <v>4898</v>
      </c>
      <c r="B135" t="s">
        <v>1572</v>
      </c>
      <c r="C135" t="s">
        <v>4899</v>
      </c>
      <c r="D135" t="s">
        <v>125</v>
      </c>
      <c r="E135" t="s">
        <v>4756</v>
      </c>
      <c r="F135" t="s">
        <v>4757</v>
      </c>
      <c r="H135" t="s">
        <v>4835</v>
      </c>
    </row>
    <row r="136" spans="1:11" x14ac:dyDescent="0.25">
      <c r="A136" t="s">
        <v>4900</v>
      </c>
      <c r="B136" t="s">
        <v>1573</v>
      </c>
      <c r="C136" t="s">
        <v>4901</v>
      </c>
      <c r="D136" t="s">
        <v>126</v>
      </c>
      <c r="E136" t="s">
        <v>4756</v>
      </c>
      <c r="F136" t="s">
        <v>4757</v>
      </c>
      <c r="H136" t="s">
        <v>4835</v>
      </c>
    </row>
    <row r="137" spans="1:11" x14ac:dyDescent="0.25">
      <c r="A137" t="s">
        <v>4744</v>
      </c>
      <c r="B137" t="s">
        <v>1574</v>
      </c>
      <c r="C137" t="s">
        <v>4772</v>
      </c>
      <c r="D137" t="s">
        <v>12</v>
      </c>
      <c r="H137" t="s">
        <v>4909</v>
      </c>
    </row>
    <row r="138" spans="1:11" x14ac:dyDescent="0.25">
      <c r="A138" t="s">
        <v>4903</v>
      </c>
      <c r="B138" t="s">
        <v>1575</v>
      </c>
      <c r="C138" t="s">
        <v>4904</v>
      </c>
      <c r="D138" t="s">
        <v>127</v>
      </c>
      <c r="E138" t="s">
        <v>4756</v>
      </c>
      <c r="F138" t="s">
        <v>4757</v>
      </c>
      <c r="H138" t="s">
        <v>4835</v>
      </c>
    </row>
    <row r="139" spans="1:11" x14ac:dyDescent="0.25">
      <c r="A139" t="s">
        <v>4744</v>
      </c>
      <c r="B139" t="s">
        <v>1576</v>
      </c>
      <c r="C139" t="s">
        <v>4772</v>
      </c>
      <c r="D139" t="s">
        <v>12</v>
      </c>
      <c r="H139" t="s">
        <v>4910</v>
      </c>
    </row>
    <row r="140" spans="1:11" x14ac:dyDescent="0.25">
      <c r="A140" t="s">
        <v>4750</v>
      </c>
      <c r="B140" t="s">
        <v>4906</v>
      </c>
    </row>
    <row r="141" spans="1:11" x14ac:dyDescent="0.25">
      <c r="A141" t="s">
        <v>4740</v>
      </c>
      <c r="B141" t="s">
        <v>4911</v>
      </c>
      <c r="C141" t="s">
        <v>3630</v>
      </c>
      <c r="D141" t="s">
        <v>2758</v>
      </c>
      <c r="H141" t="s">
        <v>4845</v>
      </c>
    </row>
    <row r="142" spans="1:11" x14ac:dyDescent="0.25">
      <c r="A142" t="s">
        <v>4891</v>
      </c>
      <c r="B142" t="s">
        <v>1577</v>
      </c>
      <c r="C142" t="s">
        <v>4892</v>
      </c>
      <c r="D142" t="s">
        <v>98</v>
      </c>
      <c r="E142" t="s">
        <v>4802</v>
      </c>
      <c r="F142" t="s">
        <v>4803</v>
      </c>
      <c r="G142" t="s">
        <v>4804</v>
      </c>
      <c r="H142" t="s">
        <v>4835</v>
      </c>
      <c r="J142" t="s">
        <v>4805</v>
      </c>
      <c r="K142" t="s">
        <v>4806</v>
      </c>
    </row>
    <row r="143" spans="1:11" x14ac:dyDescent="0.25">
      <c r="A143" t="s">
        <v>4744</v>
      </c>
      <c r="B143" t="s">
        <v>1587</v>
      </c>
      <c r="C143" t="s">
        <v>4772</v>
      </c>
      <c r="D143" t="s">
        <v>12</v>
      </c>
      <c r="H143" t="s">
        <v>4912</v>
      </c>
    </row>
    <row r="144" spans="1:11" x14ac:dyDescent="0.25">
      <c r="A144" t="s">
        <v>4744</v>
      </c>
      <c r="B144" t="s">
        <v>1588</v>
      </c>
      <c r="C144" t="s">
        <v>4894</v>
      </c>
      <c r="D144" t="s">
        <v>108</v>
      </c>
      <c r="H144" t="s">
        <v>4835</v>
      </c>
    </row>
    <row r="145" spans="1:11" x14ac:dyDescent="0.25">
      <c r="A145" t="s">
        <v>4895</v>
      </c>
      <c r="B145" t="s">
        <v>1589</v>
      </c>
      <c r="C145" t="s">
        <v>4896</v>
      </c>
      <c r="D145" t="s">
        <v>109</v>
      </c>
      <c r="E145" t="s">
        <v>4802</v>
      </c>
      <c r="F145" t="s">
        <v>4803</v>
      </c>
      <c r="G145" t="s">
        <v>4804</v>
      </c>
      <c r="H145" t="s">
        <v>4835</v>
      </c>
      <c r="J145" t="s">
        <v>4805</v>
      </c>
      <c r="K145" t="s">
        <v>4806</v>
      </c>
    </row>
    <row r="146" spans="1:11" x14ac:dyDescent="0.25">
      <c r="A146" t="s">
        <v>4744</v>
      </c>
      <c r="B146" t="s">
        <v>1605</v>
      </c>
      <c r="C146" t="s">
        <v>4772</v>
      </c>
      <c r="D146" t="s">
        <v>12</v>
      </c>
      <c r="H146" t="s">
        <v>4913</v>
      </c>
    </row>
    <row r="147" spans="1:11" x14ac:dyDescent="0.25">
      <c r="A147" t="s">
        <v>4898</v>
      </c>
      <c r="B147" t="s">
        <v>1606</v>
      </c>
      <c r="C147" t="s">
        <v>4899</v>
      </c>
      <c r="D147" t="s">
        <v>125</v>
      </c>
      <c r="E147" t="s">
        <v>4756</v>
      </c>
      <c r="F147" t="s">
        <v>4757</v>
      </c>
      <c r="H147" t="s">
        <v>4835</v>
      </c>
    </row>
    <row r="148" spans="1:11" x14ac:dyDescent="0.25">
      <c r="A148" t="s">
        <v>4900</v>
      </c>
      <c r="B148" t="s">
        <v>1607</v>
      </c>
      <c r="C148" t="s">
        <v>4901</v>
      </c>
      <c r="D148" t="s">
        <v>126</v>
      </c>
      <c r="E148" t="s">
        <v>4756</v>
      </c>
      <c r="F148" t="s">
        <v>4757</v>
      </c>
      <c r="H148" t="s">
        <v>4835</v>
      </c>
    </row>
    <row r="149" spans="1:11" x14ac:dyDescent="0.25">
      <c r="A149" t="s">
        <v>4744</v>
      </c>
      <c r="B149" t="s">
        <v>1608</v>
      </c>
      <c r="C149" t="s">
        <v>4772</v>
      </c>
      <c r="D149" t="s">
        <v>12</v>
      </c>
      <c r="H149" t="s">
        <v>4914</v>
      </c>
    </row>
    <row r="150" spans="1:11" x14ac:dyDescent="0.25">
      <c r="A150" t="s">
        <v>4903</v>
      </c>
      <c r="B150" t="s">
        <v>1609</v>
      </c>
      <c r="C150" t="s">
        <v>4904</v>
      </c>
      <c r="D150" t="s">
        <v>127</v>
      </c>
      <c r="E150" t="s">
        <v>4756</v>
      </c>
      <c r="F150" t="s">
        <v>4757</v>
      </c>
      <c r="H150" t="s">
        <v>4835</v>
      </c>
    </row>
    <row r="151" spans="1:11" x14ac:dyDescent="0.25">
      <c r="A151" t="s">
        <v>4744</v>
      </c>
      <c r="B151" t="s">
        <v>1610</v>
      </c>
      <c r="C151" t="s">
        <v>4772</v>
      </c>
      <c r="D151" t="s">
        <v>12</v>
      </c>
      <c r="H151" t="s">
        <v>4915</v>
      </c>
    </row>
    <row r="152" spans="1:11" x14ac:dyDescent="0.25">
      <c r="A152" t="s">
        <v>4750</v>
      </c>
      <c r="B152" t="s">
        <v>4911</v>
      </c>
    </row>
    <row r="153" spans="1:11" x14ac:dyDescent="0.25">
      <c r="A153" t="s">
        <v>4750</v>
      </c>
    </row>
    <row r="154" spans="1:11" x14ac:dyDescent="0.25">
      <c r="A154" t="s">
        <v>4740</v>
      </c>
      <c r="B154" t="s">
        <v>4916</v>
      </c>
      <c r="C154" t="s">
        <v>4917</v>
      </c>
      <c r="D154" t="s">
        <v>4918</v>
      </c>
      <c r="H154" t="s">
        <v>4854</v>
      </c>
    </row>
    <row r="155" spans="1:11" x14ac:dyDescent="0.25">
      <c r="A155" t="s">
        <v>4744</v>
      </c>
      <c r="B155" t="s">
        <v>1611</v>
      </c>
      <c r="C155" t="s">
        <v>4919</v>
      </c>
      <c r="D155" t="s">
        <v>128</v>
      </c>
      <c r="E155" t="s">
        <v>3627</v>
      </c>
      <c r="F155" t="s">
        <v>319</v>
      </c>
      <c r="H155" t="s">
        <v>4835</v>
      </c>
    </row>
    <row r="156" spans="1:11" x14ac:dyDescent="0.25">
      <c r="A156" t="s">
        <v>4744</v>
      </c>
      <c r="B156" t="s">
        <v>1612</v>
      </c>
      <c r="C156" t="s">
        <v>4920</v>
      </c>
      <c r="D156" t="s">
        <v>128</v>
      </c>
      <c r="E156" t="s">
        <v>3628</v>
      </c>
      <c r="F156" t="s">
        <v>582</v>
      </c>
      <c r="H156" t="s">
        <v>4835</v>
      </c>
    </row>
    <row r="157" spans="1:11" x14ac:dyDescent="0.25">
      <c r="A157" t="s">
        <v>4744</v>
      </c>
      <c r="B157" t="s">
        <v>1613</v>
      </c>
      <c r="C157" t="s">
        <v>4921</v>
      </c>
      <c r="D157" t="s">
        <v>128</v>
      </c>
      <c r="E157" t="s">
        <v>3630</v>
      </c>
      <c r="F157" t="s">
        <v>2758</v>
      </c>
      <c r="H157" t="s">
        <v>4835</v>
      </c>
    </row>
    <row r="158" spans="1:11" x14ac:dyDescent="0.25">
      <c r="A158" t="s">
        <v>4922</v>
      </c>
      <c r="B158" t="s">
        <v>1614</v>
      </c>
      <c r="C158" t="s">
        <v>4923</v>
      </c>
      <c r="D158" t="s">
        <v>129</v>
      </c>
      <c r="E158" t="s">
        <v>4802</v>
      </c>
      <c r="F158" t="s">
        <v>4803</v>
      </c>
      <c r="G158" t="s">
        <v>4804</v>
      </c>
      <c r="H158" t="s">
        <v>4881</v>
      </c>
      <c r="J158" t="s">
        <v>4805</v>
      </c>
      <c r="K158" t="s">
        <v>4806</v>
      </c>
    </row>
    <row r="159" spans="1:11" x14ac:dyDescent="0.25">
      <c r="A159" t="s">
        <v>4744</v>
      </c>
      <c r="B159" t="s">
        <v>1622</v>
      </c>
      <c r="C159" t="s">
        <v>4772</v>
      </c>
      <c r="D159" t="s">
        <v>12</v>
      </c>
      <c r="H159" t="s">
        <v>4924</v>
      </c>
    </row>
    <row r="160" spans="1:11" x14ac:dyDescent="0.25">
      <c r="A160" t="s">
        <v>4925</v>
      </c>
      <c r="B160" t="s">
        <v>1623</v>
      </c>
      <c r="C160" t="s">
        <v>4926</v>
      </c>
      <c r="D160" t="s">
        <v>137</v>
      </c>
      <c r="E160" t="s">
        <v>4802</v>
      </c>
      <c r="F160" t="s">
        <v>4803</v>
      </c>
      <c r="G160" t="s">
        <v>4804</v>
      </c>
      <c r="H160" t="s">
        <v>4835</v>
      </c>
      <c r="J160" t="s">
        <v>4805</v>
      </c>
      <c r="K160" t="s">
        <v>4806</v>
      </c>
    </row>
    <row r="161" spans="1:11" x14ac:dyDescent="0.25">
      <c r="A161" t="s">
        <v>4744</v>
      </c>
      <c r="B161" t="s">
        <v>1629</v>
      </c>
      <c r="C161" t="s">
        <v>4772</v>
      </c>
      <c r="D161" t="s">
        <v>12</v>
      </c>
      <c r="H161" t="s">
        <v>4927</v>
      </c>
    </row>
    <row r="162" spans="1:11" x14ac:dyDescent="0.25">
      <c r="A162" t="s">
        <v>4928</v>
      </c>
      <c r="B162" t="s">
        <v>1630</v>
      </c>
      <c r="C162" t="s">
        <v>4929</v>
      </c>
      <c r="D162" t="s">
        <v>143</v>
      </c>
      <c r="E162" t="s">
        <v>4802</v>
      </c>
      <c r="F162" t="s">
        <v>4803</v>
      </c>
      <c r="G162" t="s">
        <v>4804</v>
      </c>
      <c r="H162" t="s">
        <v>4881</v>
      </c>
      <c r="J162" t="s">
        <v>4805</v>
      </c>
      <c r="K162" t="s">
        <v>4806</v>
      </c>
    </row>
    <row r="163" spans="1:11" x14ac:dyDescent="0.25">
      <c r="A163" t="s">
        <v>4750</v>
      </c>
    </row>
    <row r="164" spans="1:11" x14ac:dyDescent="0.25">
      <c r="A164" t="s">
        <v>4740</v>
      </c>
      <c r="B164" t="s">
        <v>4930</v>
      </c>
      <c r="C164" t="s">
        <v>4931</v>
      </c>
      <c r="D164" t="s">
        <v>4932</v>
      </c>
      <c r="H164" t="s">
        <v>4854</v>
      </c>
    </row>
    <row r="165" spans="1:11" x14ac:dyDescent="0.25">
      <c r="A165" t="s">
        <v>4933</v>
      </c>
      <c r="B165" t="s">
        <v>1635</v>
      </c>
      <c r="C165" t="s">
        <v>4934</v>
      </c>
      <c r="D165" t="s">
        <v>148</v>
      </c>
      <c r="E165" t="s">
        <v>4802</v>
      </c>
      <c r="F165" t="s">
        <v>4803</v>
      </c>
      <c r="G165" t="s">
        <v>4804</v>
      </c>
      <c r="H165" t="s">
        <v>4935</v>
      </c>
      <c r="J165" t="s">
        <v>4805</v>
      </c>
      <c r="K165" t="s">
        <v>4806</v>
      </c>
    </row>
    <row r="166" spans="1:11" x14ac:dyDescent="0.25">
      <c r="A166" t="s">
        <v>4744</v>
      </c>
      <c r="B166" t="s">
        <v>1647</v>
      </c>
      <c r="C166" t="s">
        <v>4772</v>
      </c>
      <c r="D166" t="s">
        <v>12</v>
      </c>
      <c r="H166" t="s">
        <v>4936</v>
      </c>
    </row>
    <row r="167" spans="1:11" x14ac:dyDescent="0.25">
      <c r="A167" t="s">
        <v>4744</v>
      </c>
      <c r="B167" t="s">
        <v>1648</v>
      </c>
      <c r="C167" t="s">
        <v>4937</v>
      </c>
      <c r="D167" t="s">
        <v>160</v>
      </c>
      <c r="H167" t="s">
        <v>4938</v>
      </c>
    </row>
    <row r="168" spans="1:11" x14ac:dyDescent="0.25">
      <c r="A168" t="s">
        <v>4939</v>
      </c>
      <c r="B168" t="s">
        <v>1649</v>
      </c>
      <c r="C168" t="s">
        <v>4940</v>
      </c>
      <c r="D168" t="s">
        <v>161</v>
      </c>
      <c r="E168" t="s">
        <v>4756</v>
      </c>
      <c r="F168" t="s">
        <v>4757</v>
      </c>
      <c r="H168" t="s">
        <v>4935</v>
      </c>
    </row>
    <row r="169" spans="1:11" x14ac:dyDescent="0.25">
      <c r="A169" t="s">
        <v>4941</v>
      </c>
      <c r="B169" t="s">
        <v>1650</v>
      </c>
      <c r="C169" t="s">
        <v>4942</v>
      </c>
      <c r="D169" t="s">
        <v>162</v>
      </c>
      <c r="E169" t="s">
        <v>4756</v>
      </c>
      <c r="F169" t="s">
        <v>4757</v>
      </c>
      <c r="H169" t="s">
        <v>4935</v>
      </c>
    </row>
    <row r="170" spans="1:11" x14ac:dyDescent="0.25">
      <c r="A170" t="s">
        <v>4943</v>
      </c>
      <c r="B170" t="s">
        <v>1651</v>
      </c>
      <c r="C170" t="s">
        <v>4944</v>
      </c>
      <c r="D170" t="s">
        <v>163</v>
      </c>
      <c r="E170" t="s">
        <v>4802</v>
      </c>
      <c r="F170" t="s">
        <v>4803</v>
      </c>
      <c r="G170" t="s">
        <v>4804</v>
      </c>
      <c r="H170" t="s">
        <v>4945</v>
      </c>
      <c r="J170" t="s">
        <v>4805</v>
      </c>
      <c r="K170" t="s">
        <v>4806</v>
      </c>
    </row>
    <row r="171" spans="1:11" x14ac:dyDescent="0.25">
      <c r="A171" t="s">
        <v>4744</v>
      </c>
      <c r="B171" t="s">
        <v>1660</v>
      </c>
      <c r="C171" t="s">
        <v>4772</v>
      </c>
      <c r="D171" t="s">
        <v>12</v>
      </c>
      <c r="H171" t="s">
        <v>4946</v>
      </c>
    </row>
    <row r="172" spans="1:11" x14ac:dyDescent="0.25">
      <c r="A172" t="s">
        <v>4947</v>
      </c>
      <c r="B172" t="s">
        <v>1661</v>
      </c>
      <c r="C172" t="s">
        <v>4948</v>
      </c>
      <c r="D172" t="s">
        <v>172</v>
      </c>
      <c r="E172" t="s">
        <v>4802</v>
      </c>
      <c r="F172" t="s">
        <v>4803</v>
      </c>
      <c r="G172" t="s">
        <v>4804</v>
      </c>
      <c r="H172" t="s">
        <v>4949</v>
      </c>
      <c r="J172" t="s">
        <v>4805</v>
      </c>
      <c r="K172" t="s">
        <v>4806</v>
      </c>
    </row>
    <row r="173" spans="1:11" x14ac:dyDescent="0.25">
      <c r="A173" t="s">
        <v>4744</v>
      </c>
      <c r="B173" t="s">
        <v>1671</v>
      </c>
      <c r="C173" t="s">
        <v>4772</v>
      </c>
      <c r="D173" t="s">
        <v>12</v>
      </c>
      <c r="H173" t="s">
        <v>4950</v>
      </c>
    </row>
    <row r="174" spans="1:11" x14ac:dyDescent="0.25">
      <c r="A174" t="s">
        <v>4750</v>
      </c>
    </row>
    <row r="175" spans="1:11" x14ac:dyDescent="0.25">
      <c r="A175" t="s">
        <v>4740</v>
      </c>
      <c r="B175" t="s">
        <v>4951</v>
      </c>
      <c r="C175" t="s">
        <v>4952</v>
      </c>
      <c r="D175" t="s">
        <v>4953</v>
      </c>
    </row>
    <row r="176" spans="1:11" x14ac:dyDescent="0.25">
      <c r="A176" t="s">
        <v>4954</v>
      </c>
      <c r="B176" t="s">
        <v>1672</v>
      </c>
      <c r="C176" t="s">
        <v>4955</v>
      </c>
      <c r="D176" t="s">
        <v>182</v>
      </c>
      <c r="E176" t="s">
        <v>4802</v>
      </c>
      <c r="F176" t="s">
        <v>4803</v>
      </c>
      <c r="G176" t="s">
        <v>4804</v>
      </c>
      <c r="H176" t="s">
        <v>4956</v>
      </c>
      <c r="J176" t="s">
        <v>4805</v>
      </c>
      <c r="K176" t="s">
        <v>4806</v>
      </c>
    </row>
    <row r="177" spans="1:11" x14ac:dyDescent="0.25">
      <c r="A177" t="s">
        <v>4744</v>
      </c>
      <c r="B177" t="s">
        <v>1684</v>
      </c>
      <c r="C177" t="s">
        <v>4772</v>
      </c>
      <c r="D177" t="s">
        <v>12</v>
      </c>
      <c r="H177" t="s">
        <v>4957</v>
      </c>
    </row>
    <row r="178" spans="1:11" x14ac:dyDescent="0.25">
      <c r="A178" t="s">
        <v>4744</v>
      </c>
      <c r="B178" t="s">
        <v>1685</v>
      </c>
      <c r="C178" t="s">
        <v>4937</v>
      </c>
      <c r="D178" t="s">
        <v>160</v>
      </c>
      <c r="H178" t="s">
        <v>4958</v>
      </c>
    </row>
    <row r="179" spans="1:11" x14ac:dyDescent="0.25">
      <c r="A179" t="s">
        <v>4959</v>
      </c>
      <c r="B179" t="s">
        <v>1686</v>
      </c>
      <c r="C179" t="s">
        <v>4960</v>
      </c>
      <c r="D179" t="s">
        <v>194</v>
      </c>
      <c r="E179" t="s">
        <v>4802</v>
      </c>
      <c r="F179" t="s">
        <v>4803</v>
      </c>
      <c r="G179" t="s">
        <v>4804</v>
      </c>
      <c r="H179" t="s">
        <v>4961</v>
      </c>
      <c r="J179" t="s">
        <v>4805</v>
      </c>
      <c r="K179" t="s">
        <v>4806</v>
      </c>
    </row>
    <row r="180" spans="1:11" x14ac:dyDescent="0.25">
      <c r="A180" t="s">
        <v>4744</v>
      </c>
      <c r="B180" t="s">
        <v>1701</v>
      </c>
      <c r="C180" t="s">
        <v>4772</v>
      </c>
      <c r="D180" t="s">
        <v>12</v>
      </c>
      <c r="H180" t="s">
        <v>4962</v>
      </c>
    </row>
    <row r="181" spans="1:11" x14ac:dyDescent="0.25">
      <c r="A181" t="s">
        <v>4963</v>
      </c>
      <c r="B181" t="s">
        <v>1702</v>
      </c>
      <c r="C181" t="s">
        <v>4964</v>
      </c>
      <c r="D181" t="s">
        <v>209</v>
      </c>
      <c r="E181" t="s">
        <v>4756</v>
      </c>
      <c r="F181" t="s">
        <v>4757</v>
      </c>
      <c r="H181" t="s">
        <v>4956</v>
      </c>
    </row>
    <row r="182" spans="1:11" x14ac:dyDescent="0.25">
      <c r="A182" t="s">
        <v>4744</v>
      </c>
      <c r="B182" t="s">
        <v>1703</v>
      </c>
      <c r="C182" t="s">
        <v>4772</v>
      </c>
      <c r="D182" t="s">
        <v>12</v>
      </c>
      <c r="H182" t="s">
        <v>4965</v>
      </c>
    </row>
    <row r="183" spans="1:11" x14ac:dyDescent="0.25">
      <c r="A183" t="s">
        <v>4966</v>
      </c>
      <c r="B183" t="s">
        <v>1704</v>
      </c>
      <c r="C183" t="s">
        <v>4967</v>
      </c>
      <c r="D183" t="s">
        <v>210</v>
      </c>
      <c r="E183" t="s">
        <v>4802</v>
      </c>
      <c r="F183" t="s">
        <v>4803</v>
      </c>
      <c r="G183" t="s">
        <v>4804</v>
      </c>
      <c r="H183" t="s">
        <v>4956</v>
      </c>
      <c r="J183" t="s">
        <v>4805</v>
      </c>
      <c r="K183" t="s">
        <v>4806</v>
      </c>
    </row>
    <row r="184" spans="1:11" x14ac:dyDescent="0.25">
      <c r="A184" t="s">
        <v>4744</v>
      </c>
      <c r="B184" t="s">
        <v>1714</v>
      </c>
      <c r="C184" t="s">
        <v>4772</v>
      </c>
      <c r="D184" t="s">
        <v>12</v>
      </c>
      <c r="H184" t="s">
        <v>4968</v>
      </c>
    </row>
    <row r="185" spans="1:11" x14ac:dyDescent="0.25">
      <c r="A185" t="s">
        <v>4969</v>
      </c>
      <c r="B185" t="s">
        <v>1715</v>
      </c>
      <c r="C185" t="s">
        <v>4970</v>
      </c>
      <c r="D185" t="s">
        <v>220</v>
      </c>
      <c r="E185" t="s">
        <v>4802</v>
      </c>
      <c r="F185" t="s">
        <v>4803</v>
      </c>
      <c r="G185" t="s">
        <v>4804</v>
      </c>
      <c r="H185" t="s">
        <v>4971</v>
      </c>
      <c r="J185" t="s">
        <v>4805</v>
      </c>
      <c r="K185" t="s">
        <v>4806</v>
      </c>
    </row>
    <row r="186" spans="1:11" x14ac:dyDescent="0.25">
      <c r="A186" t="s">
        <v>4744</v>
      </c>
      <c r="B186" t="s">
        <v>1725</v>
      </c>
      <c r="C186" t="s">
        <v>4772</v>
      </c>
      <c r="D186" t="s">
        <v>12</v>
      </c>
      <c r="H186" t="s">
        <v>4972</v>
      </c>
    </row>
    <row r="187" spans="1:11" x14ac:dyDescent="0.25">
      <c r="A187" t="s">
        <v>4744</v>
      </c>
      <c r="B187" t="s">
        <v>1726</v>
      </c>
      <c r="C187" t="s">
        <v>4973</v>
      </c>
      <c r="D187" t="s">
        <v>230</v>
      </c>
      <c r="E187" t="s">
        <v>4974</v>
      </c>
      <c r="F187" t="s">
        <v>4975</v>
      </c>
      <c r="H187" t="s">
        <v>4976</v>
      </c>
    </row>
    <row r="188" spans="1:11" x14ac:dyDescent="0.25">
      <c r="A188" t="s">
        <v>4977</v>
      </c>
      <c r="B188" t="s">
        <v>1727</v>
      </c>
      <c r="C188" t="s">
        <v>4978</v>
      </c>
      <c r="D188" t="s">
        <v>231</v>
      </c>
      <c r="E188" t="s">
        <v>4802</v>
      </c>
      <c r="F188" t="s">
        <v>4803</v>
      </c>
      <c r="G188" t="s">
        <v>4804</v>
      </c>
      <c r="H188" t="s">
        <v>4976</v>
      </c>
      <c r="J188" t="s">
        <v>4805</v>
      </c>
      <c r="K188" t="s">
        <v>4806</v>
      </c>
    </row>
    <row r="189" spans="1:11" x14ac:dyDescent="0.25">
      <c r="A189" t="s">
        <v>4744</v>
      </c>
      <c r="B189" t="s">
        <v>1736</v>
      </c>
      <c r="C189" t="s">
        <v>4772</v>
      </c>
      <c r="D189" t="s">
        <v>12</v>
      </c>
      <c r="H189" t="s">
        <v>4979</v>
      </c>
    </row>
    <row r="190" spans="1:11" x14ac:dyDescent="0.25">
      <c r="A190" t="s">
        <v>4774</v>
      </c>
      <c r="B190" t="s">
        <v>1737</v>
      </c>
      <c r="C190" t="s">
        <v>4980</v>
      </c>
      <c r="D190" t="s">
        <v>240</v>
      </c>
      <c r="H190" t="s">
        <v>4981</v>
      </c>
      <c r="J190" t="s">
        <v>4982</v>
      </c>
      <c r="K190" t="s">
        <v>4982</v>
      </c>
    </row>
    <row r="191" spans="1:11" x14ac:dyDescent="0.25">
      <c r="A191" t="s">
        <v>4983</v>
      </c>
      <c r="B191" t="s">
        <v>1738</v>
      </c>
      <c r="C191" t="s">
        <v>4984</v>
      </c>
      <c r="D191" t="s">
        <v>241</v>
      </c>
      <c r="E191" t="s">
        <v>4802</v>
      </c>
      <c r="F191" t="s">
        <v>4803</v>
      </c>
      <c r="G191" t="s">
        <v>4804</v>
      </c>
      <c r="H191" t="s">
        <v>4985</v>
      </c>
      <c r="J191" t="s">
        <v>4805</v>
      </c>
      <c r="K191" t="s">
        <v>4806</v>
      </c>
    </row>
    <row r="192" spans="1:11" x14ac:dyDescent="0.25">
      <c r="A192" t="s">
        <v>4744</v>
      </c>
      <c r="B192" t="s">
        <v>1746</v>
      </c>
      <c r="C192" t="s">
        <v>4772</v>
      </c>
      <c r="D192" t="s">
        <v>12</v>
      </c>
      <c r="H192" t="s">
        <v>4986</v>
      </c>
    </row>
    <row r="193" spans="1:11" x14ac:dyDescent="0.25">
      <c r="A193" t="s">
        <v>4977</v>
      </c>
      <c r="B193" t="s">
        <v>1747</v>
      </c>
      <c r="C193" t="s">
        <v>4978</v>
      </c>
      <c r="D193" t="s">
        <v>231</v>
      </c>
      <c r="E193" t="s">
        <v>4802</v>
      </c>
      <c r="F193" t="s">
        <v>4803</v>
      </c>
      <c r="G193" t="s">
        <v>4804</v>
      </c>
      <c r="H193" t="s">
        <v>4987</v>
      </c>
      <c r="J193" t="s">
        <v>4805</v>
      </c>
      <c r="K193" t="s">
        <v>4806</v>
      </c>
    </row>
    <row r="194" spans="1:11" x14ac:dyDescent="0.25">
      <c r="A194" t="s">
        <v>4744</v>
      </c>
      <c r="B194" t="s">
        <v>1756</v>
      </c>
      <c r="C194" t="s">
        <v>4772</v>
      </c>
      <c r="D194" t="s">
        <v>12</v>
      </c>
      <c r="H194" t="s">
        <v>4988</v>
      </c>
    </row>
    <row r="195" spans="1:11" x14ac:dyDescent="0.25">
      <c r="A195" t="s">
        <v>4774</v>
      </c>
      <c r="B195" t="s">
        <v>1757</v>
      </c>
      <c r="C195" t="s">
        <v>4980</v>
      </c>
      <c r="D195" t="s">
        <v>240</v>
      </c>
      <c r="H195" t="s">
        <v>4989</v>
      </c>
      <c r="J195" t="s">
        <v>4982</v>
      </c>
      <c r="K195" t="s">
        <v>4982</v>
      </c>
    </row>
    <row r="196" spans="1:11" x14ac:dyDescent="0.25">
      <c r="A196" t="s">
        <v>4983</v>
      </c>
      <c r="B196" t="s">
        <v>1758</v>
      </c>
      <c r="C196" t="s">
        <v>4984</v>
      </c>
      <c r="D196" t="s">
        <v>241</v>
      </c>
      <c r="E196" t="s">
        <v>4802</v>
      </c>
      <c r="F196" t="s">
        <v>4803</v>
      </c>
      <c r="G196" t="s">
        <v>4804</v>
      </c>
      <c r="H196" t="s">
        <v>4990</v>
      </c>
      <c r="J196" t="s">
        <v>4805</v>
      </c>
      <c r="K196" t="s">
        <v>4806</v>
      </c>
    </row>
    <row r="197" spans="1:11" x14ac:dyDescent="0.25">
      <c r="A197" t="s">
        <v>4744</v>
      </c>
      <c r="B197" t="s">
        <v>1766</v>
      </c>
      <c r="C197" t="s">
        <v>4772</v>
      </c>
      <c r="D197" t="s">
        <v>12</v>
      </c>
      <c r="H197" t="s">
        <v>4991</v>
      </c>
    </row>
    <row r="198" spans="1:11" x14ac:dyDescent="0.25">
      <c r="A198" t="s">
        <v>4977</v>
      </c>
      <c r="B198" t="s">
        <v>1767</v>
      </c>
      <c r="C198" t="s">
        <v>4978</v>
      </c>
      <c r="D198" t="s">
        <v>231</v>
      </c>
      <c r="E198" t="s">
        <v>4802</v>
      </c>
      <c r="F198" t="s">
        <v>4803</v>
      </c>
      <c r="G198" t="s">
        <v>4804</v>
      </c>
      <c r="H198" t="s">
        <v>4992</v>
      </c>
      <c r="J198" t="s">
        <v>4805</v>
      </c>
      <c r="K198" t="s">
        <v>4806</v>
      </c>
    </row>
    <row r="199" spans="1:11" x14ac:dyDescent="0.25">
      <c r="A199" t="s">
        <v>4744</v>
      </c>
      <c r="B199" t="s">
        <v>1776</v>
      </c>
      <c r="C199" t="s">
        <v>4772</v>
      </c>
      <c r="D199" t="s">
        <v>12</v>
      </c>
      <c r="H199" t="s">
        <v>4993</v>
      </c>
    </row>
    <row r="200" spans="1:11" x14ac:dyDescent="0.25">
      <c r="A200" t="s">
        <v>4774</v>
      </c>
      <c r="B200" t="s">
        <v>1777</v>
      </c>
      <c r="C200" t="s">
        <v>4980</v>
      </c>
      <c r="D200" t="s">
        <v>240</v>
      </c>
      <c r="H200" t="s">
        <v>4994</v>
      </c>
      <c r="J200" t="s">
        <v>4982</v>
      </c>
      <c r="K200" t="s">
        <v>4982</v>
      </c>
    </row>
    <row r="201" spans="1:11" x14ac:dyDescent="0.25">
      <c r="A201" t="s">
        <v>4983</v>
      </c>
      <c r="B201" t="s">
        <v>1778</v>
      </c>
      <c r="C201" t="s">
        <v>4984</v>
      </c>
      <c r="D201" t="s">
        <v>241</v>
      </c>
      <c r="E201" t="s">
        <v>4802</v>
      </c>
      <c r="F201" t="s">
        <v>4803</v>
      </c>
      <c r="G201" t="s">
        <v>4804</v>
      </c>
      <c r="H201" t="s">
        <v>4995</v>
      </c>
      <c r="J201" t="s">
        <v>4805</v>
      </c>
      <c r="K201" t="s">
        <v>4806</v>
      </c>
    </row>
    <row r="202" spans="1:11" x14ac:dyDescent="0.25">
      <c r="A202" t="s">
        <v>4744</v>
      </c>
      <c r="B202" t="s">
        <v>1786</v>
      </c>
      <c r="C202" t="s">
        <v>4772</v>
      </c>
      <c r="D202" t="s">
        <v>12</v>
      </c>
      <c r="H202" t="s">
        <v>4996</v>
      </c>
    </row>
    <row r="203" spans="1:11" x14ac:dyDescent="0.25">
      <c r="A203" t="s">
        <v>4977</v>
      </c>
      <c r="B203" t="s">
        <v>1787</v>
      </c>
      <c r="C203" t="s">
        <v>4978</v>
      </c>
      <c r="D203" t="s">
        <v>231</v>
      </c>
      <c r="E203" t="s">
        <v>4802</v>
      </c>
      <c r="F203" t="s">
        <v>4803</v>
      </c>
      <c r="G203" t="s">
        <v>4804</v>
      </c>
      <c r="H203" t="s">
        <v>4997</v>
      </c>
      <c r="J203" t="s">
        <v>4805</v>
      </c>
      <c r="K203" t="s">
        <v>4806</v>
      </c>
    </row>
    <row r="204" spans="1:11" x14ac:dyDescent="0.25">
      <c r="A204" t="s">
        <v>4744</v>
      </c>
      <c r="B204" t="s">
        <v>1796</v>
      </c>
      <c r="C204" t="s">
        <v>4772</v>
      </c>
      <c r="D204" t="s">
        <v>12</v>
      </c>
      <c r="H204" t="s">
        <v>4998</v>
      </c>
    </row>
    <row r="205" spans="1:11" x14ac:dyDescent="0.25">
      <c r="A205" t="s">
        <v>4774</v>
      </c>
      <c r="B205" t="s">
        <v>1797</v>
      </c>
      <c r="C205" t="s">
        <v>4980</v>
      </c>
      <c r="D205" t="s">
        <v>240</v>
      </c>
      <c r="H205" t="s">
        <v>4999</v>
      </c>
      <c r="J205" t="s">
        <v>4982</v>
      </c>
      <c r="K205" t="s">
        <v>4982</v>
      </c>
    </row>
    <row r="206" spans="1:11" x14ac:dyDescent="0.25">
      <c r="A206" t="s">
        <v>4983</v>
      </c>
      <c r="B206" t="s">
        <v>1798</v>
      </c>
      <c r="C206" t="s">
        <v>4984</v>
      </c>
      <c r="D206" t="s">
        <v>241</v>
      </c>
      <c r="E206" t="s">
        <v>4802</v>
      </c>
      <c r="F206" t="s">
        <v>4803</v>
      </c>
      <c r="G206" t="s">
        <v>4804</v>
      </c>
      <c r="H206" t="s">
        <v>5000</v>
      </c>
      <c r="J206" t="s">
        <v>4805</v>
      </c>
      <c r="K206" t="s">
        <v>4806</v>
      </c>
    </row>
    <row r="207" spans="1:11" x14ac:dyDescent="0.25">
      <c r="A207" t="s">
        <v>4744</v>
      </c>
      <c r="B207" t="s">
        <v>1806</v>
      </c>
      <c r="C207" t="s">
        <v>4772</v>
      </c>
      <c r="D207" t="s">
        <v>12</v>
      </c>
      <c r="H207" t="s">
        <v>5001</v>
      </c>
    </row>
    <row r="208" spans="1:11" x14ac:dyDescent="0.25">
      <c r="A208" t="s">
        <v>4977</v>
      </c>
      <c r="B208" t="s">
        <v>1807</v>
      </c>
      <c r="C208" t="s">
        <v>4978</v>
      </c>
      <c r="D208" t="s">
        <v>231</v>
      </c>
      <c r="E208" t="s">
        <v>4802</v>
      </c>
      <c r="F208" t="s">
        <v>4803</v>
      </c>
      <c r="G208" t="s">
        <v>4804</v>
      </c>
      <c r="H208" t="s">
        <v>5002</v>
      </c>
      <c r="J208" t="s">
        <v>4805</v>
      </c>
      <c r="K208" t="s">
        <v>4806</v>
      </c>
    </row>
    <row r="209" spans="1:11" x14ac:dyDescent="0.25">
      <c r="A209" t="s">
        <v>4744</v>
      </c>
      <c r="B209" t="s">
        <v>1816</v>
      </c>
      <c r="C209" t="s">
        <v>4772</v>
      </c>
      <c r="D209" t="s">
        <v>12</v>
      </c>
      <c r="H209" t="s">
        <v>5003</v>
      </c>
    </row>
    <row r="210" spans="1:11" x14ac:dyDescent="0.25">
      <c r="A210" t="s">
        <v>4774</v>
      </c>
      <c r="B210" t="s">
        <v>1817</v>
      </c>
      <c r="C210" t="s">
        <v>4980</v>
      </c>
      <c r="D210" t="s">
        <v>240</v>
      </c>
      <c r="H210" t="s">
        <v>5004</v>
      </c>
      <c r="J210" t="s">
        <v>4982</v>
      </c>
      <c r="K210" t="s">
        <v>4982</v>
      </c>
    </row>
    <row r="211" spans="1:11" x14ac:dyDescent="0.25">
      <c r="A211" t="s">
        <v>4983</v>
      </c>
      <c r="B211" t="s">
        <v>1818</v>
      </c>
      <c r="C211" t="s">
        <v>4984</v>
      </c>
      <c r="D211" t="s">
        <v>241</v>
      </c>
      <c r="E211" t="s">
        <v>4802</v>
      </c>
      <c r="F211" t="s">
        <v>4803</v>
      </c>
      <c r="G211" t="s">
        <v>4804</v>
      </c>
      <c r="H211" t="s">
        <v>5005</v>
      </c>
      <c r="J211" t="s">
        <v>4805</v>
      </c>
      <c r="K211" t="s">
        <v>4806</v>
      </c>
    </row>
    <row r="212" spans="1:11" x14ac:dyDescent="0.25">
      <c r="A212" t="s">
        <v>4744</v>
      </c>
      <c r="B212" t="s">
        <v>1826</v>
      </c>
      <c r="C212" t="s">
        <v>4772</v>
      </c>
      <c r="D212" t="s">
        <v>12</v>
      </c>
      <c r="H212" t="s">
        <v>5006</v>
      </c>
    </row>
    <row r="213" spans="1:11" x14ac:dyDescent="0.25">
      <c r="A213" t="s">
        <v>4977</v>
      </c>
      <c r="B213" t="s">
        <v>1827</v>
      </c>
      <c r="C213" t="s">
        <v>4978</v>
      </c>
      <c r="D213" t="s">
        <v>231</v>
      </c>
      <c r="E213" t="s">
        <v>4802</v>
      </c>
      <c r="F213" t="s">
        <v>4803</v>
      </c>
      <c r="G213" t="s">
        <v>4804</v>
      </c>
      <c r="H213" t="s">
        <v>4972</v>
      </c>
      <c r="J213" t="s">
        <v>4805</v>
      </c>
      <c r="K213" t="s">
        <v>4806</v>
      </c>
    </row>
    <row r="214" spans="1:11" x14ac:dyDescent="0.25">
      <c r="A214" t="s">
        <v>4744</v>
      </c>
      <c r="B214" t="s">
        <v>1836</v>
      </c>
      <c r="C214" t="s">
        <v>4772</v>
      </c>
      <c r="D214" t="s">
        <v>12</v>
      </c>
      <c r="H214" t="s">
        <v>5007</v>
      </c>
    </row>
    <row r="215" spans="1:11" x14ac:dyDescent="0.25">
      <c r="A215" t="s">
        <v>4774</v>
      </c>
      <c r="B215" t="s">
        <v>1837</v>
      </c>
      <c r="C215" t="s">
        <v>4980</v>
      </c>
      <c r="D215" t="s">
        <v>240</v>
      </c>
      <c r="H215" t="s">
        <v>5008</v>
      </c>
      <c r="J215" t="s">
        <v>4982</v>
      </c>
      <c r="K215" t="s">
        <v>4982</v>
      </c>
    </row>
    <row r="216" spans="1:11" x14ac:dyDescent="0.25">
      <c r="A216" t="s">
        <v>4983</v>
      </c>
      <c r="B216" t="s">
        <v>1838</v>
      </c>
      <c r="C216" t="s">
        <v>4984</v>
      </c>
      <c r="D216" t="s">
        <v>241</v>
      </c>
      <c r="E216" t="s">
        <v>4802</v>
      </c>
      <c r="F216" t="s">
        <v>4803</v>
      </c>
      <c r="G216" t="s">
        <v>4804</v>
      </c>
      <c r="H216" t="s">
        <v>5009</v>
      </c>
      <c r="J216" t="s">
        <v>4805</v>
      </c>
      <c r="K216" t="s">
        <v>4806</v>
      </c>
    </row>
    <row r="217" spans="1:11" x14ac:dyDescent="0.25">
      <c r="A217" t="s">
        <v>4744</v>
      </c>
      <c r="B217" t="s">
        <v>1846</v>
      </c>
      <c r="C217" t="s">
        <v>4772</v>
      </c>
      <c r="D217" t="s">
        <v>12</v>
      </c>
      <c r="H217" t="s">
        <v>5010</v>
      </c>
    </row>
    <row r="218" spans="1:11" x14ac:dyDescent="0.25">
      <c r="A218" t="s">
        <v>5011</v>
      </c>
      <c r="B218" t="s">
        <v>1847</v>
      </c>
      <c r="C218" t="s">
        <v>5012</v>
      </c>
      <c r="D218" t="s">
        <v>249</v>
      </c>
      <c r="E218" t="s">
        <v>4756</v>
      </c>
      <c r="F218" t="s">
        <v>4757</v>
      </c>
      <c r="H218" t="s">
        <v>5013</v>
      </c>
    </row>
    <row r="219" spans="1:11" x14ac:dyDescent="0.25">
      <c r="A219" t="s">
        <v>5014</v>
      </c>
      <c r="B219" t="s">
        <v>1848</v>
      </c>
      <c r="C219" t="s">
        <v>5015</v>
      </c>
      <c r="D219" t="s">
        <v>250</v>
      </c>
      <c r="E219" t="s">
        <v>4802</v>
      </c>
      <c r="F219" t="s">
        <v>4803</v>
      </c>
      <c r="G219" t="s">
        <v>4804</v>
      </c>
      <c r="J219" t="s">
        <v>4805</v>
      </c>
      <c r="K219" t="s">
        <v>4806</v>
      </c>
    </row>
    <row r="220" spans="1:11" x14ac:dyDescent="0.25">
      <c r="A220" t="s">
        <v>4744</v>
      </c>
      <c r="B220" t="s">
        <v>1860</v>
      </c>
      <c r="C220" t="s">
        <v>4772</v>
      </c>
      <c r="D220" t="s">
        <v>12</v>
      </c>
      <c r="H220" t="s">
        <v>5016</v>
      </c>
    </row>
    <row r="221" spans="1:11" x14ac:dyDescent="0.25">
      <c r="A221" t="s">
        <v>4744</v>
      </c>
      <c r="B221" t="s">
        <v>1861</v>
      </c>
      <c r="C221" t="s">
        <v>5017</v>
      </c>
      <c r="D221" t="s">
        <v>262</v>
      </c>
    </row>
    <row r="222" spans="1:11" x14ac:dyDescent="0.25">
      <c r="A222" t="s">
        <v>4744</v>
      </c>
      <c r="B222" t="s">
        <v>1862</v>
      </c>
      <c r="C222" t="s">
        <v>5018</v>
      </c>
      <c r="D222" t="s">
        <v>263</v>
      </c>
    </row>
    <row r="223" spans="1:11" x14ac:dyDescent="0.25">
      <c r="A223" t="s">
        <v>5019</v>
      </c>
      <c r="B223" t="s">
        <v>1863</v>
      </c>
      <c r="C223" t="s">
        <v>5020</v>
      </c>
      <c r="D223" t="s">
        <v>264</v>
      </c>
      <c r="E223" t="s">
        <v>4802</v>
      </c>
      <c r="F223" t="s">
        <v>4803</v>
      </c>
      <c r="G223" t="s">
        <v>4804</v>
      </c>
      <c r="J223" t="s">
        <v>4805</v>
      </c>
      <c r="K223" t="s">
        <v>4806</v>
      </c>
    </row>
    <row r="224" spans="1:11" x14ac:dyDescent="0.25">
      <c r="A224" t="s">
        <v>4744</v>
      </c>
      <c r="B224" t="s">
        <v>1878</v>
      </c>
      <c r="C224" t="s">
        <v>4772</v>
      </c>
      <c r="D224" t="s">
        <v>12</v>
      </c>
      <c r="H224" t="s">
        <v>5021</v>
      </c>
    </row>
    <row r="225" spans="1:11" x14ac:dyDescent="0.25">
      <c r="A225" t="s">
        <v>4744</v>
      </c>
      <c r="B225" t="s">
        <v>1879</v>
      </c>
      <c r="C225" t="s">
        <v>5022</v>
      </c>
      <c r="D225" t="s">
        <v>279</v>
      </c>
      <c r="E225" t="s">
        <v>5023</v>
      </c>
      <c r="F225" t="s">
        <v>5024</v>
      </c>
      <c r="H225" t="s">
        <v>5025</v>
      </c>
    </row>
    <row r="226" spans="1:11" x14ac:dyDescent="0.25">
      <c r="A226" t="s">
        <v>4750</v>
      </c>
    </row>
    <row r="227" spans="1:11" x14ac:dyDescent="0.25">
      <c r="A227" t="s">
        <v>4740</v>
      </c>
      <c r="B227" t="s">
        <v>5026</v>
      </c>
      <c r="C227" t="s">
        <v>5027</v>
      </c>
      <c r="D227" t="s">
        <v>5028</v>
      </c>
    </row>
    <row r="228" spans="1:11" x14ac:dyDescent="0.25">
      <c r="A228" t="s">
        <v>5029</v>
      </c>
      <c r="B228" t="s">
        <v>1880</v>
      </c>
      <c r="C228" t="s">
        <v>5030</v>
      </c>
      <c r="D228" t="s">
        <v>280</v>
      </c>
      <c r="E228" t="s">
        <v>4756</v>
      </c>
      <c r="F228" t="s">
        <v>4757</v>
      </c>
    </row>
    <row r="229" spans="1:11" x14ac:dyDescent="0.25">
      <c r="A229" t="s">
        <v>5031</v>
      </c>
      <c r="B229" t="s">
        <v>1881</v>
      </c>
      <c r="C229" t="s">
        <v>5022</v>
      </c>
      <c r="D229" t="s">
        <v>279</v>
      </c>
      <c r="E229" t="s">
        <v>4802</v>
      </c>
      <c r="F229" t="s">
        <v>4803</v>
      </c>
      <c r="G229" t="s">
        <v>4804</v>
      </c>
      <c r="H229" t="s">
        <v>5032</v>
      </c>
      <c r="J229" t="s">
        <v>4805</v>
      </c>
      <c r="K229" t="s">
        <v>4806</v>
      </c>
    </row>
    <row r="230" spans="1:11" x14ac:dyDescent="0.25">
      <c r="A230" t="s">
        <v>4744</v>
      </c>
      <c r="B230" t="s">
        <v>1888</v>
      </c>
      <c r="C230" t="s">
        <v>4772</v>
      </c>
      <c r="D230" t="s">
        <v>12</v>
      </c>
      <c r="H230" t="s">
        <v>5033</v>
      </c>
    </row>
    <row r="231" spans="1:11" x14ac:dyDescent="0.25">
      <c r="A231" t="s">
        <v>5034</v>
      </c>
      <c r="B231" t="s">
        <v>1889</v>
      </c>
      <c r="C231" t="s">
        <v>5035</v>
      </c>
      <c r="D231" t="s">
        <v>287</v>
      </c>
      <c r="E231" t="s">
        <v>4756</v>
      </c>
      <c r="F231" t="s">
        <v>4757</v>
      </c>
    </row>
    <row r="232" spans="1:11" x14ac:dyDescent="0.25">
      <c r="A232" t="s">
        <v>5036</v>
      </c>
      <c r="B232" t="s">
        <v>1890</v>
      </c>
      <c r="C232" t="s">
        <v>5037</v>
      </c>
      <c r="D232" t="s">
        <v>288</v>
      </c>
      <c r="E232" t="s">
        <v>4756</v>
      </c>
      <c r="F232" t="s">
        <v>4757</v>
      </c>
    </row>
    <row r="233" spans="1:11" x14ac:dyDescent="0.25">
      <c r="A233" t="s">
        <v>4744</v>
      </c>
      <c r="B233" t="s">
        <v>1891</v>
      </c>
      <c r="C233" t="s">
        <v>5038</v>
      </c>
      <c r="D233" t="s">
        <v>289</v>
      </c>
      <c r="H233" t="s">
        <v>5039</v>
      </c>
    </row>
    <row r="234" spans="1:11" x14ac:dyDescent="0.25">
      <c r="A234" t="s">
        <v>5040</v>
      </c>
      <c r="B234" t="s">
        <v>1892</v>
      </c>
      <c r="C234" t="s">
        <v>5041</v>
      </c>
      <c r="D234" t="s">
        <v>290</v>
      </c>
      <c r="E234" t="s">
        <v>4802</v>
      </c>
      <c r="F234" t="s">
        <v>4803</v>
      </c>
      <c r="G234" t="s">
        <v>4804</v>
      </c>
      <c r="H234" t="s">
        <v>5042</v>
      </c>
      <c r="J234" t="s">
        <v>4805</v>
      </c>
      <c r="K234" t="s">
        <v>4806</v>
      </c>
    </row>
    <row r="235" spans="1:11" x14ac:dyDescent="0.25">
      <c r="A235" t="s">
        <v>4744</v>
      </c>
      <c r="B235" t="s">
        <v>1899</v>
      </c>
      <c r="C235" t="s">
        <v>4772</v>
      </c>
      <c r="D235" t="s">
        <v>12</v>
      </c>
      <c r="H235" t="s">
        <v>5043</v>
      </c>
    </row>
    <row r="236" spans="1:11" x14ac:dyDescent="0.25">
      <c r="A236" t="s">
        <v>4774</v>
      </c>
      <c r="B236" t="s">
        <v>1900</v>
      </c>
      <c r="C236" t="s">
        <v>5044</v>
      </c>
      <c r="D236" t="s">
        <v>297</v>
      </c>
      <c r="H236" t="s">
        <v>5045</v>
      </c>
    </row>
    <row r="237" spans="1:11" x14ac:dyDescent="0.25">
      <c r="A237" t="s">
        <v>4750</v>
      </c>
    </row>
    <row r="238" spans="1:11" x14ac:dyDescent="0.25">
      <c r="A238" t="s">
        <v>4740</v>
      </c>
      <c r="B238" t="s">
        <v>5046</v>
      </c>
      <c r="C238" t="s">
        <v>5047</v>
      </c>
      <c r="D238" t="s">
        <v>5048</v>
      </c>
    </row>
    <row r="239" spans="1:11" x14ac:dyDescent="0.25">
      <c r="A239" t="s">
        <v>4744</v>
      </c>
      <c r="B239" t="s">
        <v>1901</v>
      </c>
      <c r="C239" t="s">
        <v>5049</v>
      </c>
      <c r="D239" t="s">
        <v>298</v>
      </c>
    </row>
    <row r="240" spans="1:11" x14ac:dyDescent="0.25">
      <c r="A240" t="s">
        <v>4744</v>
      </c>
      <c r="B240" t="s">
        <v>5050</v>
      </c>
      <c r="C240" t="s">
        <v>5051</v>
      </c>
      <c r="D240" t="s">
        <v>5052</v>
      </c>
      <c r="F240" t="s">
        <v>5053</v>
      </c>
    </row>
    <row r="241" spans="1:12" x14ac:dyDescent="0.25">
      <c r="A241" t="s">
        <v>4750</v>
      </c>
    </row>
    <row r="242" spans="1:12" x14ac:dyDescent="0.25">
      <c r="A242" t="s">
        <v>4750</v>
      </c>
    </row>
    <row r="243" spans="1:12" x14ac:dyDescent="0.25">
      <c r="A243" t="s">
        <v>5054</v>
      </c>
      <c r="B243" t="s">
        <v>5055</v>
      </c>
      <c r="L243" t="s">
        <v>5056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6B4E0-AFC7-40D6-8FE6-A9C7305535FD}">
  <dimension ref="A1:D356"/>
  <sheetViews>
    <sheetView workbookViewId="0">
      <selection activeCell="A182" sqref="A182"/>
    </sheetView>
  </sheetViews>
  <sheetFormatPr defaultRowHeight="15" x14ac:dyDescent="0.25"/>
  <cols>
    <col min="1" max="1" width="24.28515625" customWidth="1"/>
    <col min="2" max="2" width="38.7109375" customWidth="1"/>
    <col min="3" max="3" width="53.85546875" customWidth="1"/>
    <col min="4" max="4" width="42.28515625" customWidth="1"/>
  </cols>
  <sheetData>
    <row r="1" spans="1:4" x14ac:dyDescent="0.25">
      <c r="A1" s="18" t="s">
        <v>3568</v>
      </c>
      <c r="B1" s="18" t="s">
        <v>3569</v>
      </c>
      <c r="C1" s="18" t="s">
        <v>3570</v>
      </c>
      <c r="D1" s="18" t="s">
        <v>3571</v>
      </c>
    </row>
    <row r="2" spans="1:4" x14ac:dyDescent="0.25">
      <c r="A2" t="s">
        <v>3572</v>
      </c>
      <c r="B2" t="s">
        <v>1902</v>
      </c>
      <c r="C2" t="s">
        <v>310</v>
      </c>
      <c r="D2" t="s">
        <v>3573</v>
      </c>
    </row>
    <row r="3" spans="1:4" x14ac:dyDescent="0.25">
      <c r="A3" t="s">
        <v>3572</v>
      </c>
      <c r="B3" t="s">
        <v>1915</v>
      </c>
      <c r="C3" t="s">
        <v>327</v>
      </c>
      <c r="D3" t="s">
        <v>311</v>
      </c>
    </row>
    <row r="4" spans="1:4" x14ac:dyDescent="0.25">
      <c r="A4" t="s">
        <v>3574</v>
      </c>
      <c r="B4" t="s">
        <v>1902</v>
      </c>
      <c r="C4" t="s">
        <v>310</v>
      </c>
      <c r="D4" t="s">
        <v>3573</v>
      </c>
    </row>
    <row r="5" spans="1:4" x14ac:dyDescent="0.25">
      <c r="A5" t="s">
        <v>3574</v>
      </c>
      <c r="B5" t="s">
        <v>1915</v>
      </c>
      <c r="C5" t="s">
        <v>327</v>
      </c>
      <c r="D5" t="s">
        <v>311</v>
      </c>
    </row>
    <row r="6" spans="1:4" x14ac:dyDescent="0.25">
      <c r="A6" t="s">
        <v>3575</v>
      </c>
      <c r="B6" t="s">
        <v>1971</v>
      </c>
      <c r="C6" t="s">
        <v>464</v>
      </c>
      <c r="D6" t="s">
        <v>3576</v>
      </c>
    </row>
    <row r="7" spans="1:4" x14ac:dyDescent="0.25">
      <c r="A7" t="s">
        <v>3575</v>
      </c>
      <c r="B7" t="s">
        <v>1976</v>
      </c>
      <c r="C7" t="s">
        <v>479</v>
      </c>
      <c r="D7" t="s">
        <v>3577</v>
      </c>
    </row>
    <row r="8" spans="1:4" x14ac:dyDescent="0.25">
      <c r="A8" t="s">
        <v>3575</v>
      </c>
      <c r="B8" t="s">
        <v>1996</v>
      </c>
      <c r="C8" t="s">
        <v>569</v>
      </c>
      <c r="D8" t="s">
        <v>3578</v>
      </c>
    </row>
    <row r="9" spans="1:4" x14ac:dyDescent="0.25">
      <c r="A9" t="s">
        <v>3575</v>
      </c>
      <c r="B9" t="s">
        <v>1993</v>
      </c>
      <c r="C9" t="s">
        <v>530</v>
      </c>
      <c r="D9" t="s">
        <v>3579</v>
      </c>
    </row>
    <row r="10" spans="1:4" x14ac:dyDescent="0.25">
      <c r="A10" t="s">
        <v>3575</v>
      </c>
      <c r="B10" t="s">
        <v>1989</v>
      </c>
      <c r="C10" t="s">
        <v>516</v>
      </c>
      <c r="D10" t="s">
        <v>3580</v>
      </c>
    </row>
    <row r="11" spans="1:4" x14ac:dyDescent="0.25">
      <c r="A11" t="s">
        <v>3575</v>
      </c>
      <c r="B11" t="s">
        <v>1980</v>
      </c>
      <c r="C11" t="s">
        <v>493</v>
      </c>
      <c r="D11" t="s">
        <v>3581</v>
      </c>
    </row>
    <row r="12" spans="1:4" x14ac:dyDescent="0.25">
      <c r="A12" t="s">
        <v>3575</v>
      </c>
      <c r="B12" t="s">
        <v>3582</v>
      </c>
      <c r="C12" t="s">
        <v>3583</v>
      </c>
      <c r="D12" t="s">
        <v>3584</v>
      </c>
    </row>
    <row r="13" spans="1:4" x14ac:dyDescent="0.25">
      <c r="A13" t="s">
        <v>3575</v>
      </c>
      <c r="B13" t="s">
        <v>2060</v>
      </c>
      <c r="C13" t="s">
        <v>1029</v>
      </c>
      <c r="D13" t="s">
        <v>3585</v>
      </c>
    </row>
    <row r="14" spans="1:4" x14ac:dyDescent="0.25">
      <c r="A14" t="s">
        <v>3575</v>
      </c>
      <c r="B14" t="s">
        <v>3586</v>
      </c>
      <c r="C14" t="s">
        <v>3587</v>
      </c>
      <c r="D14" t="s">
        <v>3588</v>
      </c>
    </row>
    <row r="15" spans="1:4" x14ac:dyDescent="0.25">
      <c r="A15" t="s">
        <v>3575</v>
      </c>
      <c r="B15" t="s">
        <v>3589</v>
      </c>
      <c r="C15" t="s">
        <v>3590</v>
      </c>
      <c r="D15" t="s">
        <v>3591</v>
      </c>
    </row>
    <row r="16" spans="1:4" x14ac:dyDescent="0.25">
      <c r="A16" t="s">
        <v>3575</v>
      </c>
      <c r="B16" t="s">
        <v>3592</v>
      </c>
      <c r="C16" t="s">
        <v>3593</v>
      </c>
      <c r="D16" t="s">
        <v>3594</v>
      </c>
    </row>
    <row r="17" spans="1:4" x14ac:dyDescent="0.25">
      <c r="A17" t="s">
        <v>3575</v>
      </c>
      <c r="B17" t="s">
        <v>3595</v>
      </c>
      <c r="C17" t="s">
        <v>3596</v>
      </c>
      <c r="D17" t="s">
        <v>3597</v>
      </c>
    </row>
    <row r="18" spans="1:4" x14ac:dyDescent="0.25">
      <c r="A18" t="s">
        <v>3575</v>
      </c>
      <c r="B18" t="s">
        <v>1903</v>
      </c>
      <c r="C18" t="s">
        <v>312</v>
      </c>
      <c r="D18" t="s">
        <v>3598</v>
      </c>
    </row>
    <row r="19" spans="1:4" x14ac:dyDescent="0.25">
      <c r="A19" t="s">
        <v>3599</v>
      </c>
      <c r="B19" t="s">
        <v>1963</v>
      </c>
      <c r="C19" t="s">
        <v>441</v>
      </c>
      <c r="D19" t="s">
        <v>3600</v>
      </c>
    </row>
    <row r="20" spans="1:4" x14ac:dyDescent="0.25">
      <c r="A20" t="s">
        <v>3599</v>
      </c>
      <c r="B20" t="s">
        <v>1904</v>
      </c>
      <c r="C20" t="s">
        <v>313</v>
      </c>
      <c r="D20" t="s">
        <v>3601</v>
      </c>
    </row>
    <row r="21" spans="1:4" x14ac:dyDescent="0.25">
      <c r="A21" t="s">
        <v>3599</v>
      </c>
      <c r="B21" t="s">
        <v>1911</v>
      </c>
      <c r="C21" t="s">
        <v>2265</v>
      </c>
      <c r="D21" t="s">
        <v>3602</v>
      </c>
    </row>
    <row r="22" spans="1:4" x14ac:dyDescent="0.25">
      <c r="A22" t="s">
        <v>3603</v>
      </c>
      <c r="B22" t="s">
        <v>1905</v>
      </c>
      <c r="C22" t="s">
        <v>314</v>
      </c>
      <c r="D22" t="s">
        <v>3604</v>
      </c>
    </row>
    <row r="23" spans="1:4" x14ac:dyDescent="0.25">
      <c r="A23" t="s">
        <v>3603</v>
      </c>
      <c r="B23" t="s">
        <v>1972</v>
      </c>
      <c r="C23" t="s">
        <v>681</v>
      </c>
      <c r="D23" t="s">
        <v>3605</v>
      </c>
    </row>
    <row r="24" spans="1:4" x14ac:dyDescent="0.25">
      <c r="A24" t="s">
        <v>3606</v>
      </c>
      <c r="B24" t="s">
        <v>1902</v>
      </c>
      <c r="C24" t="s">
        <v>310</v>
      </c>
      <c r="D24" t="s">
        <v>3573</v>
      </c>
    </row>
    <row r="25" spans="1:4" x14ac:dyDescent="0.25">
      <c r="A25" t="s">
        <v>3606</v>
      </c>
      <c r="B25" t="s">
        <v>1915</v>
      </c>
      <c r="C25" t="s">
        <v>327</v>
      </c>
      <c r="D25" t="s">
        <v>311</v>
      </c>
    </row>
    <row r="26" spans="1:4" x14ac:dyDescent="0.25">
      <c r="A26" t="s">
        <v>3607</v>
      </c>
      <c r="B26" t="s">
        <v>1990</v>
      </c>
      <c r="C26" t="s">
        <v>517</v>
      </c>
      <c r="D26" t="s">
        <v>3608</v>
      </c>
    </row>
    <row r="27" spans="1:4" x14ac:dyDescent="0.25">
      <c r="A27" t="s">
        <v>3607</v>
      </c>
      <c r="B27" t="s">
        <v>1906</v>
      </c>
      <c r="C27" t="s">
        <v>315</v>
      </c>
      <c r="D27" t="s">
        <v>3609</v>
      </c>
    </row>
    <row r="28" spans="1:4" x14ac:dyDescent="0.25">
      <c r="A28" t="s">
        <v>3607</v>
      </c>
      <c r="B28" t="s">
        <v>1938</v>
      </c>
      <c r="C28" t="s">
        <v>382</v>
      </c>
      <c r="D28" t="s">
        <v>3610</v>
      </c>
    </row>
    <row r="29" spans="1:4" x14ac:dyDescent="0.25">
      <c r="A29" t="s">
        <v>3607</v>
      </c>
      <c r="B29" t="s">
        <v>3611</v>
      </c>
      <c r="C29" t="s">
        <v>3612</v>
      </c>
      <c r="D29" t="s">
        <v>3613</v>
      </c>
    </row>
    <row r="30" spans="1:4" x14ac:dyDescent="0.25">
      <c r="A30" t="s">
        <v>3614</v>
      </c>
      <c r="B30" t="s">
        <v>1964</v>
      </c>
      <c r="C30" t="s">
        <v>442</v>
      </c>
      <c r="D30" t="s">
        <v>3615</v>
      </c>
    </row>
    <row r="31" spans="1:4" x14ac:dyDescent="0.25">
      <c r="A31" t="s">
        <v>3614</v>
      </c>
      <c r="B31" t="s">
        <v>1931</v>
      </c>
      <c r="C31" t="s">
        <v>366</v>
      </c>
      <c r="D31" t="s">
        <v>3616</v>
      </c>
    </row>
    <row r="32" spans="1:4" x14ac:dyDescent="0.25">
      <c r="A32" t="s">
        <v>3614</v>
      </c>
      <c r="B32" t="s">
        <v>2052</v>
      </c>
      <c r="C32" t="s">
        <v>656</v>
      </c>
      <c r="D32" t="s">
        <v>3617</v>
      </c>
    </row>
    <row r="33" spans="1:4" x14ac:dyDescent="0.25">
      <c r="A33" t="s">
        <v>3614</v>
      </c>
      <c r="B33" t="s">
        <v>1946</v>
      </c>
      <c r="C33" t="s">
        <v>401</v>
      </c>
      <c r="D33" t="s">
        <v>3618</v>
      </c>
    </row>
    <row r="34" spans="1:4" x14ac:dyDescent="0.25">
      <c r="A34" t="s">
        <v>3614</v>
      </c>
      <c r="B34" t="s">
        <v>1907</v>
      </c>
      <c r="C34" t="s">
        <v>316</v>
      </c>
      <c r="D34" t="s">
        <v>3619</v>
      </c>
    </row>
    <row r="35" spans="1:4" x14ac:dyDescent="0.25">
      <c r="A35" t="s">
        <v>3614</v>
      </c>
      <c r="B35" t="s">
        <v>1911</v>
      </c>
      <c r="C35" t="s">
        <v>320</v>
      </c>
      <c r="D35" t="s">
        <v>3620</v>
      </c>
    </row>
    <row r="36" spans="1:4" x14ac:dyDescent="0.25">
      <c r="A36" t="s">
        <v>3621</v>
      </c>
      <c r="B36" t="s">
        <v>1908</v>
      </c>
      <c r="C36" t="s">
        <v>317</v>
      </c>
      <c r="D36" t="s">
        <v>3622</v>
      </c>
    </row>
    <row r="37" spans="1:4" x14ac:dyDescent="0.25">
      <c r="A37" t="s">
        <v>3621</v>
      </c>
      <c r="B37" t="s">
        <v>3623</v>
      </c>
      <c r="C37" t="s">
        <v>531</v>
      </c>
      <c r="D37" t="s">
        <v>3624</v>
      </c>
    </row>
    <row r="38" spans="1:4" x14ac:dyDescent="0.25">
      <c r="A38" t="s">
        <v>3621</v>
      </c>
      <c r="B38" t="s">
        <v>2003</v>
      </c>
      <c r="C38" t="s">
        <v>617</v>
      </c>
      <c r="D38" t="s">
        <v>3625</v>
      </c>
    </row>
    <row r="39" spans="1:4" x14ac:dyDescent="0.25">
      <c r="A39" t="s">
        <v>3626</v>
      </c>
      <c r="B39" t="s">
        <v>1909</v>
      </c>
      <c r="C39" t="s">
        <v>318</v>
      </c>
      <c r="D39" t="s">
        <v>354</v>
      </c>
    </row>
    <row r="40" spans="1:4" x14ac:dyDescent="0.25">
      <c r="A40" t="s">
        <v>3626</v>
      </c>
      <c r="B40" t="s">
        <v>1910</v>
      </c>
      <c r="C40" t="s">
        <v>319</v>
      </c>
      <c r="D40" t="s">
        <v>3627</v>
      </c>
    </row>
    <row r="41" spans="1:4" x14ac:dyDescent="0.25">
      <c r="A41" t="s">
        <v>3626</v>
      </c>
      <c r="B41" t="s">
        <v>1997</v>
      </c>
      <c r="C41" t="s">
        <v>582</v>
      </c>
      <c r="D41" t="s">
        <v>3628</v>
      </c>
    </row>
    <row r="42" spans="1:4" x14ac:dyDescent="0.25">
      <c r="A42" t="s">
        <v>3626</v>
      </c>
      <c r="B42" t="s">
        <v>3629</v>
      </c>
      <c r="C42" t="s">
        <v>2758</v>
      </c>
      <c r="D42" t="s">
        <v>3630</v>
      </c>
    </row>
    <row r="43" spans="1:4" x14ac:dyDescent="0.25">
      <c r="A43" t="s">
        <v>3631</v>
      </c>
      <c r="B43" t="s">
        <v>1910</v>
      </c>
      <c r="C43" t="s">
        <v>319</v>
      </c>
      <c r="D43" t="s">
        <v>3627</v>
      </c>
    </row>
    <row r="44" spans="1:4" x14ac:dyDescent="0.25">
      <c r="A44" t="s">
        <v>3631</v>
      </c>
      <c r="B44" t="s">
        <v>1997</v>
      </c>
      <c r="C44" t="s">
        <v>582</v>
      </c>
      <c r="D44" t="s">
        <v>3628</v>
      </c>
    </row>
    <row r="45" spans="1:4" x14ac:dyDescent="0.25">
      <c r="A45" t="s">
        <v>3631</v>
      </c>
      <c r="B45" t="s">
        <v>3629</v>
      </c>
      <c r="C45" t="s">
        <v>2758</v>
      </c>
      <c r="D45" t="s">
        <v>3630</v>
      </c>
    </row>
    <row r="46" spans="1:4" x14ac:dyDescent="0.25">
      <c r="A46" t="s">
        <v>3631</v>
      </c>
      <c r="B46" t="s">
        <v>3632</v>
      </c>
      <c r="C46" t="s">
        <v>1041</v>
      </c>
      <c r="D46" t="s">
        <v>3633</v>
      </c>
    </row>
    <row r="47" spans="1:4" x14ac:dyDescent="0.25">
      <c r="A47" t="s">
        <v>3634</v>
      </c>
      <c r="B47" t="s">
        <v>1902</v>
      </c>
      <c r="C47" t="s">
        <v>310</v>
      </c>
      <c r="D47" t="s">
        <v>3573</v>
      </c>
    </row>
    <row r="48" spans="1:4" x14ac:dyDescent="0.25">
      <c r="A48" t="s">
        <v>3634</v>
      </c>
      <c r="B48" t="s">
        <v>1915</v>
      </c>
      <c r="C48" t="s">
        <v>327</v>
      </c>
      <c r="D48" t="s">
        <v>311</v>
      </c>
    </row>
    <row r="49" spans="1:4" x14ac:dyDescent="0.25">
      <c r="A49" t="s">
        <v>3634</v>
      </c>
      <c r="B49" t="s">
        <v>1925</v>
      </c>
      <c r="C49" t="s">
        <v>355</v>
      </c>
      <c r="D49" t="s">
        <v>1244</v>
      </c>
    </row>
    <row r="50" spans="1:4" x14ac:dyDescent="0.25">
      <c r="A50" t="s">
        <v>3634</v>
      </c>
      <c r="B50" t="s">
        <v>1958</v>
      </c>
      <c r="C50" t="s">
        <v>428</v>
      </c>
      <c r="D50" t="s">
        <v>3635</v>
      </c>
    </row>
    <row r="51" spans="1:4" x14ac:dyDescent="0.25">
      <c r="A51" t="s">
        <v>3636</v>
      </c>
      <c r="B51" t="s">
        <v>1917</v>
      </c>
      <c r="C51" t="s">
        <v>339</v>
      </c>
      <c r="D51" t="s">
        <v>3637</v>
      </c>
    </row>
    <row r="52" spans="1:4" x14ac:dyDescent="0.25">
      <c r="A52" t="s">
        <v>3636</v>
      </c>
      <c r="B52" t="s">
        <v>2030</v>
      </c>
      <c r="C52" t="s">
        <v>846</v>
      </c>
      <c r="D52" t="s">
        <v>3638</v>
      </c>
    </row>
    <row r="53" spans="1:4" x14ac:dyDescent="0.25">
      <c r="A53" t="s">
        <v>3636</v>
      </c>
      <c r="B53" t="s">
        <v>3639</v>
      </c>
      <c r="C53" t="s">
        <v>2788</v>
      </c>
      <c r="D53" t="s">
        <v>3640</v>
      </c>
    </row>
    <row r="54" spans="1:4" x14ac:dyDescent="0.25">
      <c r="A54" t="s">
        <v>3636</v>
      </c>
      <c r="B54" t="s">
        <v>3641</v>
      </c>
      <c r="C54" t="s">
        <v>2254</v>
      </c>
      <c r="D54" t="s">
        <v>3642</v>
      </c>
    </row>
    <row r="55" spans="1:4" x14ac:dyDescent="0.25">
      <c r="A55" t="s">
        <v>3636</v>
      </c>
      <c r="B55" t="s">
        <v>3643</v>
      </c>
      <c r="C55" t="s">
        <v>3644</v>
      </c>
      <c r="D55" t="s">
        <v>3645</v>
      </c>
    </row>
    <row r="56" spans="1:4" x14ac:dyDescent="0.25">
      <c r="A56" t="s">
        <v>3636</v>
      </c>
      <c r="B56" t="s">
        <v>1911</v>
      </c>
      <c r="C56" t="s">
        <v>320</v>
      </c>
      <c r="D56" t="s">
        <v>3620</v>
      </c>
    </row>
    <row r="57" spans="1:4" x14ac:dyDescent="0.25">
      <c r="A57" t="s">
        <v>3636</v>
      </c>
      <c r="B57" t="s">
        <v>1925</v>
      </c>
      <c r="C57" t="s">
        <v>355</v>
      </c>
      <c r="D57" t="s">
        <v>1244</v>
      </c>
    </row>
    <row r="58" spans="1:4" x14ac:dyDescent="0.25">
      <c r="A58" t="s">
        <v>3636</v>
      </c>
      <c r="B58" t="s">
        <v>1958</v>
      </c>
      <c r="C58" t="s">
        <v>428</v>
      </c>
      <c r="D58" t="s">
        <v>3635</v>
      </c>
    </row>
    <row r="59" spans="1:4" x14ac:dyDescent="0.25">
      <c r="A59" t="s">
        <v>3646</v>
      </c>
      <c r="B59" t="s">
        <v>1991</v>
      </c>
      <c r="C59" t="s">
        <v>518</v>
      </c>
      <c r="D59" t="s">
        <v>3647</v>
      </c>
    </row>
    <row r="60" spans="1:4" x14ac:dyDescent="0.25">
      <c r="A60" t="s">
        <v>3646</v>
      </c>
      <c r="B60" t="s">
        <v>1954</v>
      </c>
      <c r="C60" t="s">
        <v>421</v>
      </c>
      <c r="D60" t="s">
        <v>3648</v>
      </c>
    </row>
    <row r="61" spans="1:4" x14ac:dyDescent="0.25">
      <c r="A61" t="s">
        <v>3646</v>
      </c>
      <c r="B61" t="s">
        <v>1939</v>
      </c>
      <c r="C61" t="s">
        <v>383</v>
      </c>
      <c r="D61" t="s">
        <v>3649</v>
      </c>
    </row>
    <row r="62" spans="1:4" x14ac:dyDescent="0.25">
      <c r="A62" t="s">
        <v>3646</v>
      </c>
      <c r="B62" t="s">
        <v>1947</v>
      </c>
      <c r="C62" t="s">
        <v>403</v>
      </c>
      <c r="D62" t="s">
        <v>3650</v>
      </c>
    </row>
    <row r="63" spans="1:4" x14ac:dyDescent="0.25">
      <c r="A63" t="s">
        <v>3646</v>
      </c>
      <c r="B63" t="s">
        <v>1977</v>
      </c>
      <c r="C63" t="s">
        <v>480</v>
      </c>
      <c r="D63" t="s">
        <v>3651</v>
      </c>
    </row>
    <row r="64" spans="1:4" x14ac:dyDescent="0.25">
      <c r="A64" t="s">
        <v>3646</v>
      </c>
      <c r="B64" t="s">
        <v>1911</v>
      </c>
      <c r="C64" t="s">
        <v>320</v>
      </c>
      <c r="D64" t="s">
        <v>3620</v>
      </c>
    </row>
    <row r="65" spans="1:4" x14ac:dyDescent="0.25">
      <c r="A65" t="s">
        <v>3646</v>
      </c>
      <c r="B65" t="s">
        <v>1925</v>
      </c>
      <c r="C65" t="s">
        <v>355</v>
      </c>
      <c r="D65" t="s">
        <v>1244</v>
      </c>
    </row>
    <row r="66" spans="1:4" x14ac:dyDescent="0.25">
      <c r="A66" t="s">
        <v>3646</v>
      </c>
      <c r="B66" t="s">
        <v>1958</v>
      </c>
      <c r="C66" t="s">
        <v>428</v>
      </c>
      <c r="D66" t="s">
        <v>3635</v>
      </c>
    </row>
    <row r="67" spans="1:4" x14ac:dyDescent="0.25">
      <c r="A67" t="s">
        <v>3652</v>
      </c>
      <c r="B67" t="s">
        <v>1902</v>
      </c>
      <c r="C67" t="s">
        <v>310</v>
      </c>
      <c r="D67" t="s">
        <v>3573</v>
      </c>
    </row>
    <row r="68" spans="1:4" x14ac:dyDescent="0.25">
      <c r="A68" t="s">
        <v>3652</v>
      </c>
      <c r="B68" t="s">
        <v>1915</v>
      </c>
      <c r="C68" t="s">
        <v>327</v>
      </c>
      <c r="D68" t="s">
        <v>311</v>
      </c>
    </row>
    <row r="69" spans="1:4" x14ac:dyDescent="0.25">
      <c r="A69" t="s">
        <v>3652</v>
      </c>
      <c r="B69" t="s">
        <v>1925</v>
      </c>
      <c r="C69" t="s">
        <v>355</v>
      </c>
      <c r="D69" t="s">
        <v>1244</v>
      </c>
    </row>
    <row r="70" spans="1:4" x14ac:dyDescent="0.25">
      <c r="A70" t="s">
        <v>3652</v>
      </c>
      <c r="B70" t="s">
        <v>1958</v>
      </c>
      <c r="C70" t="s">
        <v>428</v>
      </c>
      <c r="D70" t="s">
        <v>3635</v>
      </c>
    </row>
    <row r="71" spans="1:4" x14ac:dyDescent="0.25">
      <c r="A71" t="s">
        <v>3653</v>
      </c>
      <c r="B71" t="s">
        <v>3654</v>
      </c>
      <c r="C71" t="s">
        <v>2277</v>
      </c>
      <c r="D71" t="s">
        <v>3655</v>
      </c>
    </row>
    <row r="72" spans="1:4" x14ac:dyDescent="0.25">
      <c r="A72" t="s">
        <v>3653</v>
      </c>
      <c r="B72" t="s">
        <v>3656</v>
      </c>
      <c r="C72" t="s">
        <v>3657</v>
      </c>
      <c r="D72" t="s">
        <v>3658</v>
      </c>
    </row>
    <row r="73" spans="1:4" x14ac:dyDescent="0.25">
      <c r="A73" t="s">
        <v>3653</v>
      </c>
      <c r="B73" t="s">
        <v>3659</v>
      </c>
      <c r="C73" t="s">
        <v>2841</v>
      </c>
      <c r="D73" t="s">
        <v>3660</v>
      </c>
    </row>
    <row r="74" spans="1:4" x14ac:dyDescent="0.25">
      <c r="A74" t="s">
        <v>3653</v>
      </c>
      <c r="B74" t="s">
        <v>3661</v>
      </c>
      <c r="C74" t="s">
        <v>2255</v>
      </c>
      <c r="D74" t="s">
        <v>3662</v>
      </c>
    </row>
    <row r="75" spans="1:4" x14ac:dyDescent="0.25">
      <c r="A75" t="s">
        <v>3653</v>
      </c>
      <c r="B75" t="s">
        <v>1911</v>
      </c>
      <c r="C75" t="s">
        <v>320</v>
      </c>
      <c r="D75" t="s">
        <v>3620</v>
      </c>
    </row>
    <row r="76" spans="1:4" x14ac:dyDescent="0.25">
      <c r="A76" t="s">
        <v>3653</v>
      </c>
      <c r="B76" t="s">
        <v>1925</v>
      </c>
      <c r="C76" t="s">
        <v>355</v>
      </c>
      <c r="D76" t="s">
        <v>1244</v>
      </c>
    </row>
    <row r="77" spans="1:4" x14ac:dyDescent="0.25">
      <c r="A77" t="s">
        <v>3653</v>
      </c>
      <c r="B77" t="s">
        <v>1958</v>
      </c>
      <c r="C77" t="s">
        <v>428</v>
      </c>
      <c r="D77" t="s">
        <v>3635</v>
      </c>
    </row>
    <row r="78" spans="1:4" x14ac:dyDescent="0.25">
      <c r="A78" t="s">
        <v>3663</v>
      </c>
      <c r="B78" t="s">
        <v>3664</v>
      </c>
      <c r="C78" t="s">
        <v>3231</v>
      </c>
      <c r="D78" t="s">
        <v>3665</v>
      </c>
    </row>
    <row r="79" spans="1:4" x14ac:dyDescent="0.25">
      <c r="A79" t="s">
        <v>3663</v>
      </c>
      <c r="B79" t="s">
        <v>3666</v>
      </c>
      <c r="C79" t="s">
        <v>3297</v>
      </c>
      <c r="D79" t="s">
        <v>3667</v>
      </c>
    </row>
    <row r="80" spans="1:4" x14ac:dyDescent="0.25">
      <c r="A80" t="s">
        <v>3663</v>
      </c>
      <c r="B80" t="s">
        <v>3668</v>
      </c>
      <c r="C80" t="s">
        <v>3669</v>
      </c>
      <c r="D80" t="s">
        <v>3670</v>
      </c>
    </row>
    <row r="81" spans="1:4" x14ac:dyDescent="0.25">
      <c r="A81" t="s">
        <v>3663</v>
      </c>
      <c r="B81" t="s">
        <v>3671</v>
      </c>
      <c r="C81" t="s">
        <v>3672</v>
      </c>
      <c r="D81" t="s">
        <v>3673</v>
      </c>
    </row>
    <row r="82" spans="1:4" x14ac:dyDescent="0.25">
      <c r="A82" t="s">
        <v>3663</v>
      </c>
      <c r="B82" t="s">
        <v>3674</v>
      </c>
      <c r="C82" t="s">
        <v>3675</v>
      </c>
      <c r="D82" t="s">
        <v>3676</v>
      </c>
    </row>
    <row r="83" spans="1:4" x14ac:dyDescent="0.25">
      <c r="A83" t="s">
        <v>3663</v>
      </c>
      <c r="B83" t="s">
        <v>3677</v>
      </c>
      <c r="C83" t="s">
        <v>3678</v>
      </c>
      <c r="D83" t="s">
        <v>3679</v>
      </c>
    </row>
    <row r="84" spans="1:4" x14ac:dyDescent="0.25">
      <c r="A84" t="s">
        <v>3663</v>
      </c>
      <c r="B84" t="s">
        <v>1911</v>
      </c>
      <c r="C84" t="s">
        <v>320</v>
      </c>
      <c r="D84" t="s">
        <v>3620</v>
      </c>
    </row>
    <row r="85" spans="1:4" x14ac:dyDescent="0.25">
      <c r="A85" t="s">
        <v>3663</v>
      </c>
      <c r="B85" t="s">
        <v>1925</v>
      </c>
      <c r="C85" t="s">
        <v>355</v>
      </c>
      <c r="D85" t="s">
        <v>1244</v>
      </c>
    </row>
    <row r="86" spans="1:4" x14ac:dyDescent="0.25">
      <c r="A86" t="s">
        <v>3663</v>
      </c>
      <c r="B86" t="s">
        <v>1958</v>
      </c>
      <c r="C86" t="s">
        <v>428</v>
      </c>
      <c r="D86" t="s">
        <v>3635</v>
      </c>
    </row>
    <row r="87" spans="1:4" x14ac:dyDescent="0.25">
      <c r="A87" t="s">
        <v>3680</v>
      </c>
      <c r="B87" t="s">
        <v>1981</v>
      </c>
      <c r="C87" t="s">
        <v>496</v>
      </c>
      <c r="D87" t="s">
        <v>3681</v>
      </c>
    </row>
    <row r="88" spans="1:4" x14ac:dyDescent="0.25">
      <c r="A88" t="s">
        <v>3680</v>
      </c>
      <c r="B88" t="s">
        <v>1957</v>
      </c>
      <c r="C88" t="s">
        <v>427</v>
      </c>
      <c r="D88" t="s">
        <v>3682</v>
      </c>
    </row>
    <row r="89" spans="1:4" x14ac:dyDescent="0.25">
      <c r="A89" t="s">
        <v>3680</v>
      </c>
      <c r="B89" t="s">
        <v>1918</v>
      </c>
      <c r="C89" t="s">
        <v>341</v>
      </c>
      <c r="D89" t="s">
        <v>3683</v>
      </c>
    </row>
    <row r="90" spans="1:4" x14ac:dyDescent="0.25">
      <c r="A90" t="s">
        <v>3680</v>
      </c>
      <c r="B90" t="s">
        <v>1994</v>
      </c>
      <c r="C90" t="s">
        <v>541</v>
      </c>
      <c r="D90" t="s">
        <v>3684</v>
      </c>
    </row>
    <row r="91" spans="1:4" x14ac:dyDescent="0.25">
      <c r="A91" t="s">
        <v>3680</v>
      </c>
      <c r="B91" t="s">
        <v>1955</v>
      </c>
      <c r="C91" t="s">
        <v>422</v>
      </c>
      <c r="D91" t="s">
        <v>3685</v>
      </c>
    </row>
    <row r="92" spans="1:4" x14ac:dyDescent="0.25">
      <c r="A92" t="s">
        <v>3680</v>
      </c>
      <c r="B92" t="s">
        <v>1925</v>
      </c>
      <c r="C92" t="s">
        <v>355</v>
      </c>
      <c r="D92" t="s">
        <v>1244</v>
      </c>
    </row>
    <row r="93" spans="1:4" x14ac:dyDescent="0.25">
      <c r="A93" t="s">
        <v>3680</v>
      </c>
      <c r="B93" t="s">
        <v>1958</v>
      </c>
      <c r="C93" t="s">
        <v>428</v>
      </c>
      <c r="D93" t="s">
        <v>3635</v>
      </c>
    </row>
    <row r="94" spans="1:4" x14ac:dyDescent="0.25">
      <c r="A94" t="s">
        <v>3686</v>
      </c>
      <c r="B94" t="s">
        <v>1909</v>
      </c>
      <c r="C94" t="s">
        <v>318</v>
      </c>
      <c r="D94" t="s">
        <v>354</v>
      </c>
    </row>
    <row r="95" spans="1:4" x14ac:dyDescent="0.25">
      <c r="A95" t="s">
        <v>3686</v>
      </c>
      <c r="B95" t="s">
        <v>1982</v>
      </c>
      <c r="C95" t="s">
        <v>497</v>
      </c>
      <c r="D95" t="s">
        <v>3687</v>
      </c>
    </row>
    <row r="96" spans="1:4" x14ac:dyDescent="0.25">
      <c r="A96" t="s">
        <v>3686</v>
      </c>
      <c r="B96" t="s">
        <v>3688</v>
      </c>
      <c r="C96" t="s">
        <v>3689</v>
      </c>
      <c r="D96" t="s">
        <v>3690</v>
      </c>
    </row>
    <row r="97" spans="1:4" x14ac:dyDescent="0.25">
      <c r="A97" t="s">
        <v>3686</v>
      </c>
      <c r="B97" t="s">
        <v>1911</v>
      </c>
      <c r="C97" t="s">
        <v>320</v>
      </c>
      <c r="D97" t="s">
        <v>3620</v>
      </c>
    </row>
    <row r="98" spans="1:4" x14ac:dyDescent="0.25">
      <c r="A98" t="s">
        <v>3686</v>
      </c>
      <c r="B98" t="s">
        <v>1925</v>
      </c>
      <c r="C98" t="s">
        <v>355</v>
      </c>
      <c r="D98" t="s">
        <v>1244</v>
      </c>
    </row>
    <row r="99" spans="1:4" x14ac:dyDescent="0.25">
      <c r="A99" t="s">
        <v>3686</v>
      </c>
      <c r="B99" t="s">
        <v>1958</v>
      </c>
      <c r="C99" t="s">
        <v>428</v>
      </c>
      <c r="D99" t="s">
        <v>3635</v>
      </c>
    </row>
    <row r="100" spans="1:4" x14ac:dyDescent="0.25">
      <c r="A100" t="s">
        <v>3691</v>
      </c>
      <c r="B100" t="s">
        <v>1940</v>
      </c>
      <c r="C100" t="s">
        <v>384</v>
      </c>
      <c r="D100" t="s">
        <v>3692</v>
      </c>
    </row>
    <row r="101" spans="1:4" x14ac:dyDescent="0.25">
      <c r="A101" t="s">
        <v>3691</v>
      </c>
      <c r="B101" t="s">
        <v>1995</v>
      </c>
      <c r="C101" t="s">
        <v>557</v>
      </c>
      <c r="D101" t="s">
        <v>3693</v>
      </c>
    </row>
    <row r="102" spans="1:4" x14ac:dyDescent="0.25">
      <c r="A102" t="s">
        <v>3691</v>
      </c>
      <c r="B102" t="s">
        <v>2049</v>
      </c>
      <c r="C102" t="s">
        <v>994</v>
      </c>
      <c r="D102" t="s">
        <v>3694</v>
      </c>
    </row>
    <row r="103" spans="1:4" x14ac:dyDescent="0.25">
      <c r="A103" t="s">
        <v>3691</v>
      </c>
      <c r="B103" t="s">
        <v>3695</v>
      </c>
      <c r="C103" t="s">
        <v>3696</v>
      </c>
      <c r="D103" t="s">
        <v>3697</v>
      </c>
    </row>
    <row r="104" spans="1:4" x14ac:dyDescent="0.25">
      <c r="A104" t="s">
        <v>3691</v>
      </c>
      <c r="B104" t="s">
        <v>2026</v>
      </c>
      <c r="C104" t="s">
        <v>827</v>
      </c>
      <c r="D104" t="s">
        <v>3698</v>
      </c>
    </row>
    <row r="105" spans="1:4" x14ac:dyDescent="0.25">
      <c r="A105" t="s">
        <v>3691</v>
      </c>
      <c r="B105" t="s">
        <v>1992</v>
      </c>
      <c r="C105" t="s">
        <v>520</v>
      </c>
      <c r="D105" t="s">
        <v>3699</v>
      </c>
    </row>
    <row r="106" spans="1:4" x14ac:dyDescent="0.25">
      <c r="A106" t="s">
        <v>3691</v>
      </c>
      <c r="B106" t="s">
        <v>3700</v>
      </c>
      <c r="C106" t="s">
        <v>3701</v>
      </c>
      <c r="D106" t="s">
        <v>3702</v>
      </c>
    </row>
    <row r="107" spans="1:4" x14ac:dyDescent="0.25">
      <c r="A107" t="s">
        <v>3691</v>
      </c>
      <c r="B107" t="s">
        <v>3703</v>
      </c>
      <c r="C107" t="s">
        <v>3704</v>
      </c>
      <c r="D107" t="s">
        <v>3705</v>
      </c>
    </row>
    <row r="108" spans="1:4" x14ac:dyDescent="0.25">
      <c r="A108" t="s">
        <v>3691</v>
      </c>
      <c r="B108" t="s">
        <v>3706</v>
      </c>
      <c r="C108" t="s">
        <v>3707</v>
      </c>
      <c r="D108" t="s">
        <v>3708</v>
      </c>
    </row>
    <row r="109" spans="1:4" x14ac:dyDescent="0.25">
      <c r="A109" t="s">
        <v>3691</v>
      </c>
      <c r="B109" t="s">
        <v>2090</v>
      </c>
      <c r="C109" t="s">
        <v>1241</v>
      </c>
      <c r="D109" t="s">
        <v>3709</v>
      </c>
    </row>
    <row r="110" spans="1:4" x14ac:dyDescent="0.25">
      <c r="A110" t="s">
        <v>3691</v>
      </c>
      <c r="B110" t="s">
        <v>3710</v>
      </c>
      <c r="C110" t="s">
        <v>3711</v>
      </c>
      <c r="D110" t="s">
        <v>3712</v>
      </c>
    </row>
    <row r="111" spans="1:4" x14ac:dyDescent="0.25">
      <c r="A111" t="s">
        <v>3691</v>
      </c>
      <c r="B111" t="s">
        <v>3713</v>
      </c>
      <c r="C111" t="s">
        <v>3714</v>
      </c>
      <c r="D111" t="s">
        <v>3715</v>
      </c>
    </row>
    <row r="112" spans="1:4" x14ac:dyDescent="0.25">
      <c r="A112" t="s">
        <v>3691</v>
      </c>
      <c r="B112" t="s">
        <v>3716</v>
      </c>
      <c r="C112" t="s">
        <v>3717</v>
      </c>
      <c r="D112" t="s">
        <v>3718</v>
      </c>
    </row>
    <row r="113" spans="1:4" x14ac:dyDescent="0.25">
      <c r="A113" t="s">
        <v>3691</v>
      </c>
      <c r="B113" t="s">
        <v>3719</v>
      </c>
      <c r="C113" t="s">
        <v>3200</v>
      </c>
      <c r="D113" t="s">
        <v>3720</v>
      </c>
    </row>
    <row r="114" spans="1:4" x14ac:dyDescent="0.25">
      <c r="A114" t="s">
        <v>3691</v>
      </c>
      <c r="B114" t="s">
        <v>1911</v>
      </c>
      <c r="C114" t="s">
        <v>320</v>
      </c>
      <c r="D114" t="s">
        <v>3620</v>
      </c>
    </row>
    <row r="115" spans="1:4" x14ac:dyDescent="0.25">
      <c r="A115" t="s">
        <v>3691</v>
      </c>
      <c r="B115" t="s">
        <v>1925</v>
      </c>
      <c r="C115" t="s">
        <v>355</v>
      </c>
      <c r="D115" t="s">
        <v>1244</v>
      </c>
    </row>
    <row r="116" spans="1:4" x14ac:dyDescent="0.25">
      <c r="A116" t="s">
        <v>3691</v>
      </c>
      <c r="B116" t="s">
        <v>1958</v>
      </c>
      <c r="C116" t="s">
        <v>428</v>
      </c>
      <c r="D116" t="s">
        <v>3635</v>
      </c>
    </row>
    <row r="117" spans="1:4" x14ac:dyDescent="0.25">
      <c r="A117" t="s">
        <v>3721</v>
      </c>
      <c r="B117" t="s">
        <v>1909</v>
      </c>
      <c r="C117" t="s">
        <v>318</v>
      </c>
      <c r="D117" t="s">
        <v>354</v>
      </c>
    </row>
    <row r="118" spans="1:4" x14ac:dyDescent="0.25">
      <c r="A118" t="s">
        <v>3721</v>
      </c>
      <c r="B118" t="s">
        <v>3722</v>
      </c>
      <c r="C118" t="s">
        <v>3723</v>
      </c>
      <c r="D118" t="s">
        <v>3724</v>
      </c>
    </row>
    <row r="119" spans="1:4" x14ac:dyDescent="0.25">
      <c r="A119" t="s">
        <v>3721</v>
      </c>
      <c r="B119" t="s">
        <v>1983</v>
      </c>
      <c r="C119" t="s">
        <v>499</v>
      </c>
      <c r="D119" t="s">
        <v>3725</v>
      </c>
    </row>
    <row r="120" spans="1:4" x14ac:dyDescent="0.25">
      <c r="A120" t="s">
        <v>3721</v>
      </c>
      <c r="B120" t="s">
        <v>1911</v>
      </c>
      <c r="C120" t="s">
        <v>320</v>
      </c>
      <c r="D120" t="s">
        <v>3620</v>
      </c>
    </row>
    <row r="121" spans="1:4" x14ac:dyDescent="0.25">
      <c r="A121" t="s">
        <v>3721</v>
      </c>
      <c r="B121" t="s">
        <v>1925</v>
      </c>
      <c r="C121" t="s">
        <v>355</v>
      </c>
      <c r="D121" t="s">
        <v>1244</v>
      </c>
    </row>
    <row r="122" spans="1:4" x14ac:dyDescent="0.25">
      <c r="A122" t="s">
        <v>3721</v>
      </c>
      <c r="B122" t="s">
        <v>1958</v>
      </c>
      <c r="C122" t="s">
        <v>428</v>
      </c>
      <c r="D122" t="s">
        <v>3635</v>
      </c>
    </row>
    <row r="123" spans="1:4" x14ac:dyDescent="0.25">
      <c r="A123" t="s">
        <v>3726</v>
      </c>
      <c r="B123" t="s">
        <v>3727</v>
      </c>
      <c r="C123" t="s">
        <v>3728</v>
      </c>
      <c r="D123" t="s">
        <v>3729</v>
      </c>
    </row>
    <row r="124" spans="1:4" x14ac:dyDescent="0.25">
      <c r="A124" t="s">
        <v>3726</v>
      </c>
      <c r="B124" t="s">
        <v>2007</v>
      </c>
      <c r="C124" t="s">
        <v>643</v>
      </c>
      <c r="D124" t="s">
        <v>3730</v>
      </c>
    </row>
    <row r="125" spans="1:4" x14ac:dyDescent="0.25">
      <c r="A125" t="s">
        <v>3726</v>
      </c>
      <c r="B125" t="s">
        <v>3731</v>
      </c>
      <c r="C125" t="s">
        <v>3424</v>
      </c>
      <c r="D125" t="s">
        <v>3732</v>
      </c>
    </row>
    <row r="126" spans="1:4" x14ac:dyDescent="0.25">
      <c r="A126" t="s">
        <v>3726</v>
      </c>
      <c r="B126" t="s">
        <v>1956</v>
      </c>
      <c r="C126" t="s">
        <v>423</v>
      </c>
      <c r="D126" t="s">
        <v>3733</v>
      </c>
    </row>
    <row r="127" spans="1:4" x14ac:dyDescent="0.25">
      <c r="A127" t="s">
        <v>3726</v>
      </c>
      <c r="B127" t="s">
        <v>1919</v>
      </c>
      <c r="C127" t="s">
        <v>344</v>
      </c>
      <c r="D127" t="s">
        <v>3734</v>
      </c>
    </row>
    <row r="128" spans="1:4" x14ac:dyDescent="0.25">
      <c r="A128" t="s">
        <v>3726</v>
      </c>
      <c r="B128" t="s">
        <v>3735</v>
      </c>
      <c r="C128" t="s">
        <v>3736</v>
      </c>
      <c r="D128" t="s">
        <v>3737</v>
      </c>
    </row>
    <row r="129" spans="1:4" x14ac:dyDescent="0.25">
      <c r="A129" t="s">
        <v>3726</v>
      </c>
      <c r="B129" t="s">
        <v>1948</v>
      </c>
      <c r="C129" t="s">
        <v>404</v>
      </c>
      <c r="D129" t="s">
        <v>3738</v>
      </c>
    </row>
    <row r="130" spans="1:4" x14ac:dyDescent="0.25">
      <c r="A130" t="s">
        <v>3726</v>
      </c>
      <c r="B130" t="s">
        <v>3739</v>
      </c>
      <c r="C130" t="s">
        <v>3740</v>
      </c>
      <c r="D130" t="s">
        <v>3741</v>
      </c>
    </row>
    <row r="131" spans="1:4" x14ac:dyDescent="0.25">
      <c r="A131" t="s">
        <v>3726</v>
      </c>
      <c r="B131" t="s">
        <v>1984</v>
      </c>
      <c r="C131" t="s">
        <v>500</v>
      </c>
      <c r="D131" t="s">
        <v>3742</v>
      </c>
    </row>
    <row r="132" spans="1:4" x14ac:dyDescent="0.25">
      <c r="A132" t="s">
        <v>3726</v>
      </c>
      <c r="B132" t="s">
        <v>2079</v>
      </c>
      <c r="C132" t="s">
        <v>1161</v>
      </c>
      <c r="D132" t="s">
        <v>3743</v>
      </c>
    </row>
    <row r="133" spans="1:4" x14ac:dyDescent="0.25">
      <c r="A133" t="s">
        <v>3726</v>
      </c>
      <c r="B133" t="s">
        <v>1911</v>
      </c>
      <c r="C133" t="s">
        <v>320</v>
      </c>
      <c r="D133" t="s">
        <v>3620</v>
      </c>
    </row>
    <row r="134" spans="1:4" x14ac:dyDescent="0.25">
      <c r="A134" t="s">
        <v>3726</v>
      </c>
      <c r="B134" t="s">
        <v>1925</v>
      </c>
      <c r="C134" t="s">
        <v>355</v>
      </c>
      <c r="D134" t="s">
        <v>1244</v>
      </c>
    </row>
    <row r="135" spans="1:4" x14ac:dyDescent="0.25">
      <c r="A135" t="s">
        <v>3726</v>
      </c>
      <c r="B135" t="s">
        <v>1958</v>
      </c>
      <c r="C135" t="s">
        <v>428</v>
      </c>
      <c r="D135" t="s">
        <v>3635</v>
      </c>
    </row>
    <row r="136" spans="1:4" x14ac:dyDescent="0.25">
      <c r="A136" t="s">
        <v>3744</v>
      </c>
      <c r="B136" t="s">
        <v>1920</v>
      </c>
      <c r="C136" t="s">
        <v>345</v>
      </c>
      <c r="D136" t="s">
        <v>3745</v>
      </c>
    </row>
    <row r="137" spans="1:4" x14ac:dyDescent="0.25">
      <c r="A137" t="s">
        <v>3744</v>
      </c>
      <c r="B137" t="s">
        <v>1941</v>
      </c>
      <c r="C137" t="s">
        <v>385</v>
      </c>
      <c r="D137" t="s">
        <v>3746</v>
      </c>
    </row>
    <row r="138" spans="1:4" x14ac:dyDescent="0.25">
      <c r="A138" t="s">
        <v>3744</v>
      </c>
      <c r="B138" t="s">
        <v>2005</v>
      </c>
      <c r="C138" t="s">
        <v>631</v>
      </c>
      <c r="D138" t="s">
        <v>3747</v>
      </c>
    </row>
    <row r="139" spans="1:4" x14ac:dyDescent="0.25">
      <c r="A139" t="s">
        <v>3744</v>
      </c>
      <c r="B139" t="s">
        <v>1998</v>
      </c>
      <c r="C139" t="s">
        <v>585</v>
      </c>
      <c r="D139" t="s">
        <v>3748</v>
      </c>
    </row>
    <row r="140" spans="1:4" x14ac:dyDescent="0.25">
      <c r="A140" t="s">
        <v>3744</v>
      </c>
      <c r="B140" t="s">
        <v>1925</v>
      </c>
      <c r="C140" t="s">
        <v>355</v>
      </c>
      <c r="D140" t="s">
        <v>1244</v>
      </c>
    </row>
    <row r="141" spans="1:4" x14ac:dyDescent="0.25">
      <c r="A141" t="s">
        <v>3744</v>
      </c>
      <c r="B141" t="s">
        <v>3749</v>
      </c>
      <c r="C141" t="s">
        <v>3750</v>
      </c>
      <c r="D141" t="s">
        <v>3635</v>
      </c>
    </row>
    <row r="142" spans="1:4" x14ac:dyDescent="0.25">
      <c r="A142" t="s">
        <v>3751</v>
      </c>
      <c r="B142" t="s">
        <v>1921</v>
      </c>
      <c r="C142" t="s">
        <v>347</v>
      </c>
      <c r="D142" t="s">
        <v>3752</v>
      </c>
    </row>
    <row r="143" spans="1:4" x14ac:dyDescent="0.25">
      <c r="A143" t="s">
        <v>3751</v>
      </c>
      <c r="B143" t="s">
        <v>1966</v>
      </c>
      <c r="C143" t="s">
        <v>448</v>
      </c>
      <c r="D143" t="s">
        <v>3753</v>
      </c>
    </row>
    <row r="144" spans="1:4" x14ac:dyDescent="0.25">
      <c r="A144" t="s">
        <v>3751</v>
      </c>
      <c r="B144" t="s">
        <v>3754</v>
      </c>
      <c r="C144" t="s">
        <v>2790</v>
      </c>
      <c r="D144" t="s">
        <v>3755</v>
      </c>
    </row>
    <row r="145" spans="1:4" x14ac:dyDescent="0.25">
      <c r="A145" t="s">
        <v>3751</v>
      </c>
      <c r="B145" t="s">
        <v>3756</v>
      </c>
      <c r="C145" t="s">
        <v>3757</v>
      </c>
      <c r="D145" t="s">
        <v>3758</v>
      </c>
    </row>
    <row r="146" spans="1:4" x14ac:dyDescent="0.25">
      <c r="A146" t="s">
        <v>3751</v>
      </c>
      <c r="B146" t="s">
        <v>3759</v>
      </c>
      <c r="C146" t="s">
        <v>3760</v>
      </c>
      <c r="D146" t="s">
        <v>3761</v>
      </c>
    </row>
    <row r="147" spans="1:4" x14ac:dyDescent="0.25">
      <c r="A147" t="s">
        <v>3751</v>
      </c>
      <c r="B147" t="s">
        <v>1978</v>
      </c>
      <c r="C147" t="s">
        <v>482</v>
      </c>
      <c r="D147" t="s">
        <v>3762</v>
      </c>
    </row>
    <row r="148" spans="1:4" x14ac:dyDescent="0.25">
      <c r="A148" t="s">
        <v>3751</v>
      </c>
      <c r="B148" t="s">
        <v>1911</v>
      </c>
      <c r="C148" t="s">
        <v>320</v>
      </c>
      <c r="D148" t="s">
        <v>3620</v>
      </c>
    </row>
    <row r="149" spans="1:4" x14ac:dyDescent="0.25">
      <c r="A149" t="s">
        <v>3751</v>
      </c>
      <c r="B149" t="s">
        <v>1925</v>
      </c>
      <c r="C149" t="s">
        <v>355</v>
      </c>
      <c r="D149" t="s">
        <v>1244</v>
      </c>
    </row>
    <row r="150" spans="1:4" x14ac:dyDescent="0.25">
      <c r="A150" t="s">
        <v>3751</v>
      </c>
      <c r="B150" t="s">
        <v>1958</v>
      </c>
      <c r="C150" t="s">
        <v>428</v>
      </c>
      <c r="D150" t="s">
        <v>3635</v>
      </c>
    </row>
    <row r="151" spans="1:4" x14ac:dyDescent="0.25">
      <c r="A151" t="s">
        <v>3763</v>
      </c>
      <c r="B151" t="s">
        <v>1985</v>
      </c>
      <c r="C151" t="s">
        <v>503</v>
      </c>
      <c r="D151" t="s">
        <v>3190</v>
      </c>
    </row>
    <row r="152" spans="1:4" x14ac:dyDescent="0.25">
      <c r="A152" t="s">
        <v>3763</v>
      </c>
      <c r="B152" t="s">
        <v>3764</v>
      </c>
      <c r="C152" t="s">
        <v>3765</v>
      </c>
      <c r="D152" t="s">
        <v>3766</v>
      </c>
    </row>
    <row r="153" spans="1:4" x14ac:dyDescent="0.25">
      <c r="A153" t="s">
        <v>3763</v>
      </c>
      <c r="B153" t="s">
        <v>3767</v>
      </c>
      <c r="C153" t="s">
        <v>2230</v>
      </c>
      <c r="D153" t="s">
        <v>3768</v>
      </c>
    </row>
    <row r="154" spans="1:4" x14ac:dyDescent="0.25">
      <c r="A154" t="s">
        <v>3763</v>
      </c>
      <c r="B154" t="s">
        <v>3769</v>
      </c>
      <c r="C154" t="s">
        <v>3770</v>
      </c>
      <c r="D154" t="s">
        <v>3771</v>
      </c>
    </row>
    <row r="155" spans="1:4" x14ac:dyDescent="0.25">
      <c r="A155" t="s">
        <v>3763</v>
      </c>
      <c r="B155" t="s">
        <v>3772</v>
      </c>
      <c r="C155" t="s">
        <v>3773</v>
      </c>
      <c r="D155" t="s">
        <v>3774</v>
      </c>
    </row>
    <row r="156" spans="1:4" x14ac:dyDescent="0.25">
      <c r="A156" t="s">
        <v>3763</v>
      </c>
      <c r="B156" t="s">
        <v>2027</v>
      </c>
      <c r="C156" t="s">
        <v>843</v>
      </c>
      <c r="D156" t="s">
        <v>3775</v>
      </c>
    </row>
    <row r="157" spans="1:4" x14ac:dyDescent="0.25">
      <c r="A157" t="s">
        <v>3763</v>
      </c>
      <c r="B157" t="s">
        <v>3776</v>
      </c>
      <c r="C157" t="s">
        <v>3777</v>
      </c>
      <c r="D157" t="s">
        <v>3778</v>
      </c>
    </row>
    <row r="158" spans="1:4" x14ac:dyDescent="0.25">
      <c r="A158" t="s">
        <v>3763</v>
      </c>
      <c r="B158" t="s">
        <v>3779</v>
      </c>
      <c r="C158" t="s">
        <v>3780</v>
      </c>
      <c r="D158" t="s">
        <v>3781</v>
      </c>
    </row>
    <row r="159" spans="1:4" x14ac:dyDescent="0.25">
      <c r="A159" t="s">
        <v>3763</v>
      </c>
      <c r="B159" t="s">
        <v>3782</v>
      </c>
      <c r="C159" t="s">
        <v>2276</v>
      </c>
      <c r="D159" t="s">
        <v>3783</v>
      </c>
    </row>
    <row r="160" spans="1:4" x14ac:dyDescent="0.25">
      <c r="A160" t="s">
        <v>3763</v>
      </c>
      <c r="B160" t="s">
        <v>3784</v>
      </c>
      <c r="C160" t="s">
        <v>3785</v>
      </c>
      <c r="D160" t="s">
        <v>3786</v>
      </c>
    </row>
    <row r="161" spans="1:4" x14ac:dyDescent="0.25">
      <c r="A161" t="s">
        <v>3763</v>
      </c>
      <c r="B161" t="s">
        <v>3787</v>
      </c>
      <c r="C161" t="s">
        <v>3788</v>
      </c>
      <c r="D161" t="s">
        <v>3789</v>
      </c>
    </row>
    <row r="162" spans="1:4" x14ac:dyDescent="0.25">
      <c r="A162" t="s">
        <v>3763</v>
      </c>
      <c r="B162" t="s">
        <v>3790</v>
      </c>
      <c r="C162" t="s">
        <v>3791</v>
      </c>
      <c r="D162" t="s">
        <v>3792</v>
      </c>
    </row>
    <row r="163" spans="1:4" x14ac:dyDescent="0.25">
      <c r="A163" t="s">
        <v>3763</v>
      </c>
      <c r="B163" t="s">
        <v>1911</v>
      </c>
      <c r="C163" t="s">
        <v>320</v>
      </c>
      <c r="D163" t="s">
        <v>3620</v>
      </c>
    </row>
    <row r="164" spans="1:4" x14ac:dyDescent="0.25">
      <c r="A164" t="s">
        <v>3763</v>
      </c>
      <c r="B164" t="s">
        <v>1925</v>
      </c>
      <c r="C164" t="s">
        <v>355</v>
      </c>
      <c r="D164" t="s">
        <v>1244</v>
      </c>
    </row>
    <row r="165" spans="1:4" x14ac:dyDescent="0.25">
      <c r="A165" t="s">
        <v>3763</v>
      </c>
      <c r="B165" t="s">
        <v>1958</v>
      </c>
      <c r="C165" t="s">
        <v>428</v>
      </c>
      <c r="D165" t="s">
        <v>3635</v>
      </c>
    </row>
    <row r="166" spans="1:4" x14ac:dyDescent="0.25">
      <c r="A166" t="s">
        <v>3793</v>
      </c>
      <c r="B166" t="s">
        <v>1942</v>
      </c>
      <c r="C166" t="s">
        <v>389</v>
      </c>
      <c r="D166" t="s">
        <v>3794</v>
      </c>
    </row>
    <row r="167" spans="1:4" x14ac:dyDescent="0.25">
      <c r="A167" t="s">
        <v>3793</v>
      </c>
      <c r="B167" t="s">
        <v>1950</v>
      </c>
      <c r="C167" t="s">
        <v>411</v>
      </c>
      <c r="D167" t="s">
        <v>3795</v>
      </c>
    </row>
    <row r="168" spans="1:4" x14ac:dyDescent="0.25">
      <c r="A168" t="s">
        <v>3793</v>
      </c>
      <c r="B168" t="s">
        <v>1957</v>
      </c>
      <c r="C168" t="s">
        <v>427</v>
      </c>
      <c r="D168" t="s">
        <v>3682</v>
      </c>
    </row>
    <row r="169" spans="1:4" x14ac:dyDescent="0.25">
      <c r="A169" t="s">
        <v>3793</v>
      </c>
      <c r="B169" t="s">
        <v>1922</v>
      </c>
      <c r="C169" t="s">
        <v>350</v>
      </c>
      <c r="D169" t="s">
        <v>3796</v>
      </c>
    </row>
    <row r="170" spans="1:4" x14ac:dyDescent="0.25">
      <c r="A170" t="s">
        <v>3793</v>
      </c>
      <c r="B170" t="s">
        <v>1925</v>
      </c>
      <c r="C170" t="s">
        <v>355</v>
      </c>
      <c r="D170" t="s">
        <v>1244</v>
      </c>
    </row>
    <row r="171" spans="1:4" x14ac:dyDescent="0.25">
      <c r="A171" t="s">
        <v>3793</v>
      </c>
      <c r="B171" t="s">
        <v>1958</v>
      </c>
      <c r="C171" t="s">
        <v>428</v>
      </c>
      <c r="D171" t="s">
        <v>3635</v>
      </c>
    </row>
    <row r="172" spans="1:4" x14ac:dyDescent="0.25">
      <c r="A172" t="s">
        <v>3797</v>
      </c>
      <c r="B172" t="s">
        <v>1923</v>
      </c>
      <c r="C172" t="s">
        <v>351</v>
      </c>
      <c r="D172" t="s">
        <v>3798</v>
      </c>
    </row>
    <row r="173" spans="1:4" x14ac:dyDescent="0.25">
      <c r="A173" t="s">
        <v>3797</v>
      </c>
      <c r="B173" t="s">
        <v>1986</v>
      </c>
      <c r="C173" t="s">
        <v>506</v>
      </c>
      <c r="D173" t="s">
        <v>3799</v>
      </c>
    </row>
    <row r="174" spans="1:4" x14ac:dyDescent="0.25">
      <c r="A174" t="s">
        <v>3797</v>
      </c>
      <c r="B174" t="s">
        <v>1965</v>
      </c>
      <c r="C174" t="s">
        <v>447</v>
      </c>
      <c r="D174" t="s">
        <v>3800</v>
      </c>
    </row>
    <row r="175" spans="1:4" x14ac:dyDescent="0.25">
      <c r="A175" t="s">
        <v>3797</v>
      </c>
      <c r="B175" t="s">
        <v>3801</v>
      </c>
      <c r="C175" t="s">
        <v>3802</v>
      </c>
      <c r="D175" t="s">
        <v>3803</v>
      </c>
    </row>
    <row r="176" spans="1:4" x14ac:dyDescent="0.25">
      <c r="A176" t="s">
        <v>3797</v>
      </c>
      <c r="B176" t="s">
        <v>1999</v>
      </c>
      <c r="C176" t="s">
        <v>590</v>
      </c>
      <c r="D176" t="s">
        <v>3804</v>
      </c>
    </row>
    <row r="177" spans="1:4" x14ac:dyDescent="0.25">
      <c r="A177" t="s">
        <v>3797</v>
      </c>
      <c r="B177" t="s">
        <v>3805</v>
      </c>
      <c r="C177" t="s">
        <v>3806</v>
      </c>
      <c r="D177" t="s">
        <v>3807</v>
      </c>
    </row>
    <row r="178" spans="1:4" x14ac:dyDescent="0.25">
      <c r="A178" t="s">
        <v>3797</v>
      </c>
      <c r="B178" t="s">
        <v>1911</v>
      </c>
      <c r="C178" t="s">
        <v>320</v>
      </c>
      <c r="D178" t="s">
        <v>3620</v>
      </c>
    </row>
    <row r="179" spans="1:4" x14ac:dyDescent="0.25">
      <c r="A179" t="s">
        <v>3797</v>
      </c>
      <c r="B179" t="s">
        <v>1925</v>
      </c>
      <c r="C179" t="s">
        <v>355</v>
      </c>
      <c r="D179" t="s">
        <v>1244</v>
      </c>
    </row>
    <row r="180" spans="1:4" x14ac:dyDescent="0.25">
      <c r="A180" t="s">
        <v>3797</v>
      </c>
      <c r="B180" t="s">
        <v>1958</v>
      </c>
      <c r="C180" t="s">
        <v>428</v>
      </c>
      <c r="D180" t="s">
        <v>3635</v>
      </c>
    </row>
    <row r="181" spans="1:4" x14ac:dyDescent="0.25">
      <c r="A181" t="s">
        <v>3808</v>
      </c>
      <c r="B181" t="s">
        <v>1949</v>
      </c>
      <c r="C181" t="s">
        <v>408</v>
      </c>
      <c r="D181" t="s">
        <v>3809</v>
      </c>
    </row>
    <row r="182" spans="1:4" x14ac:dyDescent="0.25">
      <c r="A182" t="s">
        <v>3808</v>
      </c>
      <c r="B182" t="s">
        <v>3810</v>
      </c>
      <c r="C182" t="s">
        <v>3212</v>
      </c>
      <c r="D182" t="s">
        <v>3811</v>
      </c>
    </row>
    <row r="183" spans="1:4" x14ac:dyDescent="0.25">
      <c r="A183" t="s">
        <v>3808</v>
      </c>
      <c r="B183" t="s">
        <v>3812</v>
      </c>
      <c r="C183" t="s">
        <v>3154</v>
      </c>
      <c r="D183" t="s">
        <v>3813</v>
      </c>
    </row>
    <row r="184" spans="1:4" x14ac:dyDescent="0.25">
      <c r="A184" t="s">
        <v>3808</v>
      </c>
      <c r="B184" t="s">
        <v>3814</v>
      </c>
      <c r="C184" t="s">
        <v>3308</v>
      </c>
      <c r="D184" t="s">
        <v>3815</v>
      </c>
    </row>
    <row r="185" spans="1:4" x14ac:dyDescent="0.25">
      <c r="A185" t="s">
        <v>3808</v>
      </c>
      <c r="B185" t="s">
        <v>1924</v>
      </c>
      <c r="C185" t="s">
        <v>352</v>
      </c>
      <c r="D185" t="s">
        <v>3816</v>
      </c>
    </row>
    <row r="186" spans="1:4" x14ac:dyDescent="0.25">
      <c r="A186" t="s">
        <v>3808</v>
      </c>
      <c r="B186" t="s">
        <v>1911</v>
      </c>
      <c r="C186" t="s">
        <v>320</v>
      </c>
      <c r="D186" t="s">
        <v>3620</v>
      </c>
    </row>
    <row r="187" spans="1:4" x14ac:dyDescent="0.25">
      <c r="A187" t="s">
        <v>3808</v>
      </c>
      <c r="B187" t="s">
        <v>1925</v>
      </c>
      <c r="C187" t="s">
        <v>355</v>
      </c>
      <c r="D187" t="s">
        <v>1244</v>
      </c>
    </row>
    <row r="188" spans="1:4" x14ac:dyDescent="0.25">
      <c r="A188" t="s">
        <v>3808</v>
      </c>
      <c r="B188" t="s">
        <v>1958</v>
      </c>
      <c r="C188" t="s">
        <v>428</v>
      </c>
      <c r="D188" t="s">
        <v>3635</v>
      </c>
    </row>
    <row r="189" spans="1:4" x14ac:dyDescent="0.25">
      <c r="A189" t="s">
        <v>3817</v>
      </c>
      <c r="B189" t="s">
        <v>1959</v>
      </c>
      <c r="C189" t="s">
        <v>433</v>
      </c>
      <c r="D189" t="s">
        <v>3818</v>
      </c>
    </row>
    <row r="190" spans="1:4" x14ac:dyDescent="0.25">
      <c r="A190" t="s">
        <v>3817</v>
      </c>
      <c r="B190" t="s">
        <v>1987</v>
      </c>
      <c r="C190" t="s">
        <v>509</v>
      </c>
      <c r="D190" t="s">
        <v>3819</v>
      </c>
    </row>
    <row r="191" spans="1:4" x14ac:dyDescent="0.25">
      <c r="A191" t="s">
        <v>3817</v>
      </c>
      <c r="B191" t="s">
        <v>2068</v>
      </c>
      <c r="C191" t="s">
        <v>1121</v>
      </c>
      <c r="D191" t="s">
        <v>3820</v>
      </c>
    </row>
    <row r="192" spans="1:4" x14ac:dyDescent="0.25">
      <c r="A192" t="s">
        <v>3817</v>
      </c>
      <c r="B192" t="s">
        <v>2053</v>
      </c>
      <c r="C192" t="s">
        <v>1008</v>
      </c>
      <c r="D192" t="s">
        <v>3821</v>
      </c>
    </row>
    <row r="193" spans="1:4" x14ac:dyDescent="0.25">
      <c r="A193" t="s">
        <v>3817</v>
      </c>
      <c r="B193" t="s">
        <v>1911</v>
      </c>
      <c r="C193" t="s">
        <v>320</v>
      </c>
      <c r="D193" t="s">
        <v>3620</v>
      </c>
    </row>
    <row r="194" spans="1:4" x14ac:dyDescent="0.25">
      <c r="A194" t="s">
        <v>3817</v>
      </c>
      <c r="B194" t="s">
        <v>1925</v>
      </c>
      <c r="C194" t="s">
        <v>355</v>
      </c>
      <c r="D194" t="s">
        <v>1244</v>
      </c>
    </row>
    <row r="195" spans="1:4" x14ac:dyDescent="0.25">
      <c r="A195" t="s">
        <v>3817</v>
      </c>
      <c r="B195" t="s">
        <v>1958</v>
      </c>
      <c r="C195" t="s">
        <v>428</v>
      </c>
      <c r="D195" t="s">
        <v>3635</v>
      </c>
    </row>
    <row r="196" spans="1:4" x14ac:dyDescent="0.25">
      <c r="A196" t="s">
        <v>3822</v>
      </c>
      <c r="B196" t="s">
        <v>1933</v>
      </c>
      <c r="C196" t="s">
        <v>370</v>
      </c>
      <c r="D196" t="s">
        <v>3823</v>
      </c>
    </row>
    <row r="197" spans="1:4" x14ac:dyDescent="0.25">
      <c r="A197" t="s">
        <v>3822</v>
      </c>
      <c r="B197" t="s">
        <v>1912</v>
      </c>
      <c r="C197" t="s">
        <v>324</v>
      </c>
      <c r="D197" t="s">
        <v>3824</v>
      </c>
    </row>
    <row r="198" spans="1:4" x14ac:dyDescent="0.25">
      <c r="A198" t="s">
        <v>3822</v>
      </c>
      <c r="B198" t="s">
        <v>1911</v>
      </c>
      <c r="C198" t="s">
        <v>320</v>
      </c>
      <c r="D198" t="s">
        <v>3620</v>
      </c>
    </row>
    <row r="199" spans="1:4" x14ac:dyDescent="0.25">
      <c r="A199" t="s">
        <v>3822</v>
      </c>
      <c r="B199" t="s">
        <v>1925</v>
      </c>
      <c r="C199" t="s">
        <v>355</v>
      </c>
      <c r="D199" t="s">
        <v>1244</v>
      </c>
    </row>
    <row r="200" spans="1:4" x14ac:dyDescent="0.25">
      <c r="A200" t="s">
        <v>3822</v>
      </c>
      <c r="B200" t="s">
        <v>1958</v>
      </c>
      <c r="C200" t="s">
        <v>428</v>
      </c>
      <c r="D200" t="s">
        <v>3635</v>
      </c>
    </row>
    <row r="201" spans="1:4" x14ac:dyDescent="0.25">
      <c r="A201" t="s">
        <v>3825</v>
      </c>
      <c r="B201" t="s">
        <v>1913</v>
      </c>
      <c r="C201" t="s">
        <v>325</v>
      </c>
      <c r="D201" t="s">
        <v>3826</v>
      </c>
    </row>
    <row r="202" spans="1:4" x14ac:dyDescent="0.25">
      <c r="A202" t="s">
        <v>3825</v>
      </c>
      <c r="B202" t="s">
        <v>1934</v>
      </c>
      <c r="C202" t="s">
        <v>371</v>
      </c>
      <c r="D202" t="s">
        <v>3827</v>
      </c>
    </row>
    <row r="203" spans="1:4" x14ac:dyDescent="0.25">
      <c r="A203" t="s">
        <v>3825</v>
      </c>
      <c r="B203" t="s">
        <v>3828</v>
      </c>
      <c r="C203" t="s">
        <v>2247</v>
      </c>
      <c r="D203" t="s">
        <v>3829</v>
      </c>
    </row>
    <row r="204" spans="1:4" x14ac:dyDescent="0.25">
      <c r="A204" t="s">
        <v>3825</v>
      </c>
      <c r="B204" t="s">
        <v>3830</v>
      </c>
      <c r="C204" t="s">
        <v>1208</v>
      </c>
      <c r="D204" t="s">
        <v>3831</v>
      </c>
    </row>
    <row r="205" spans="1:4" x14ac:dyDescent="0.25">
      <c r="A205" t="s">
        <v>3832</v>
      </c>
      <c r="B205" t="s">
        <v>1943</v>
      </c>
      <c r="C205" t="s">
        <v>392</v>
      </c>
      <c r="D205" t="s">
        <v>354</v>
      </c>
    </row>
    <row r="206" spans="1:4" x14ac:dyDescent="0.25">
      <c r="A206" t="s">
        <v>3832</v>
      </c>
      <c r="B206" t="s">
        <v>3833</v>
      </c>
      <c r="C206" t="s">
        <v>2732</v>
      </c>
      <c r="D206" t="s">
        <v>3834</v>
      </c>
    </row>
    <row r="207" spans="1:4" x14ac:dyDescent="0.25">
      <c r="A207" t="s">
        <v>3832</v>
      </c>
      <c r="B207" t="s">
        <v>1951</v>
      </c>
      <c r="C207" t="s">
        <v>413</v>
      </c>
      <c r="D207" t="s">
        <v>3835</v>
      </c>
    </row>
    <row r="208" spans="1:4" x14ac:dyDescent="0.25">
      <c r="A208" t="s">
        <v>3832</v>
      </c>
      <c r="B208" t="s">
        <v>1914</v>
      </c>
      <c r="C208" t="s">
        <v>326</v>
      </c>
      <c r="D208" t="s">
        <v>3836</v>
      </c>
    </row>
    <row r="209" spans="1:4" x14ac:dyDescent="0.25">
      <c r="A209" t="s">
        <v>3832</v>
      </c>
      <c r="B209" t="s">
        <v>2085</v>
      </c>
      <c r="C209" t="s">
        <v>1202</v>
      </c>
      <c r="D209" t="s">
        <v>3837</v>
      </c>
    </row>
    <row r="210" spans="1:4" x14ac:dyDescent="0.25">
      <c r="A210" t="s">
        <v>3832</v>
      </c>
      <c r="B210" t="s">
        <v>3838</v>
      </c>
      <c r="C210" t="s">
        <v>3839</v>
      </c>
      <c r="D210" t="s">
        <v>3840</v>
      </c>
    </row>
    <row r="211" spans="1:4" x14ac:dyDescent="0.25">
      <c r="A211" t="s">
        <v>3832</v>
      </c>
      <c r="B211" t="s">
        <v>3841</v>
      </c>
      <c r="C211" t="s">
        <v>2259</v>
      </c>
      <c r="D211" t="s">
        <v>3842</v>
      </c>
    </row>
    <row r="212" spans="1:4" x14ac:dyDescent="0.25">
      <c r="A212" t="s">
        <v>3832</v>
      </c>
      <c r="B212" t="s">
        <v>3843</v>
      </c>
      <c r="C212" t="s">
        <v>2883</v>
      </c>
      <c r="D212" t="s">
        <v>3844</v>
      </c>
    </row>
    <row r="213" spans="1:4" x14ac:dyDescent="0.25">
      <c r="A213" t="s">
        <v>3832</v>
      </c>
      <c r="B213" t="s">
        <v>1911</v>
      </c>
      <c r="C213" t="s">
        <v>320</v>
      </c>
      <c r="D213" t="s">
        <v>3620</v>
      </c>
    </row>
    <row r="214" spans="1:4" x14ac:dyDescent="0.25">
      <c r="A214" t="s">
        <v>3832</v>
      </c>
      <c r="B214" t="s">
        <v>1925</v>
      </c>
      <c r="C214" t="s">
        <v>355</v>
      </c>
      <c r="D214" t="s">
        <v>1244</v>
      </c>
    </row>
    <row r="215" spans="1:4" x14ac:dyDescent="0.25">
      <c r="A215" t="s">
        <v>3832</v>
      </c>
      <c r="B215" t="s">
        <v>1958</v>
      </c>
      <c r="C215" t="s">
        <v>428</v>
      </c>
      <c r="D215" t="s">
        <v>3635</v>
      </c>
    </row>
    <row r="216" spans="1:4" x14ac:dyDescent="0.25">
      <c r="A216" t="s">
        <v>3845</v>
      </c>
      <c r="B216" t="s">
        <v>1902</v>
      </c>
      <c r="C216" t="s">
        <v>310</v>
      </c>
      <c r="D216" t="s">
        <v>3573</v>
      </c>
    </row>
    <row r="217" spans="1:4" x14ac:dyDescent="0.25">
      <c r="A217" t="s">
        <v>3845</v>
      </c>
      <c r="B217" t="s">
        <v>1915</v>
      </c>
      <c r="C217" t="s">
        <v>327</v>
      </c>
      <c r="D217" t="s">
        <v>311</v>
      </c>
    </row>
    <row r="218" spans="1:4" x14ac:dyDescent="0.25">
      <c r="A218" t="s">
        <v>3845</v>
      </c>
      <c r="B218" t="s">
        <v>1925</v>
      </c>
      <c r="C218" t="s">
        <v>355</v>
      </c>
      <c r="D218" t="s">
        <v>1244</v>
      </c>
    </row>
    <row r="219" spans="1:4" x14ac:dyDescent="0.25">
      <c r="A219" t="s">
        <v>3845</v>
      </c>
      <c r="B219" t="s">
        <v>1958</v>
      </c>
      <c r="C219" t="s">
        <v>428</v>
      </c>
      <c r="D219" t="s">
        <v>3635</v>
      </c>
    </row>
    <row r="220" spans="1:4" x14ac:dyDescent="0.25">
      <c r="A220" t="s">
        <v>3846</v>
      </c>
      <c r="B220" t="s">
        <v>1902</v>
      </c>
      <c r="C220" t="s">
        <v>310</v>
      </c>
      <c r="D220" t="s">
        <v>3573</v>
      </c>
    </row>
    <row r="221" spans="1:4" x14ac:dyDescent="0.25">
      <c r="A221" t="s">
        <v>3846</v>
      </c>
      <c r="B221" t="s">
        <v>1915</v>
      </c>
      <c r="C221" t="s">
        <v>327</v>
      </c>
      <c r="D221" t="s">
        <v>311</v>
      </c>
    </row>
    <row r="222" spans="1:4" x14ac:dyDescent="0.25">
      <c r="A222" t="s">
        <v>3846</v>
      </c>
      <c r="B222" t="s">
        <v>1925</v>
      </c>
      <c r="C222" t="s">
        <v>355</v>
      </c>
      <c r="D222" t="s">
        <v>1244</v>
      </c>
    </row>
    <row r="223" spans="1:4" x14ac:dyDescent="0.25">
      <c r="A223" t="s">
        <v>3846</v>
      </c>
      <c r="B223" t="s">
        <v>1958</v>
      </c>
      <c r="C223" t="s">
        <v>428</v>
      </c>
      <c r="D223" t="s">
        <v>3635</v>
      </c>
    </row>
    <row r="224" spans="1:4" x14ac:dyDescent="0.25">
      <c r="A224" t="s">
        <v>3847</v>
      </c>
      <c r="B224" t="s">
        <v>3848</v>
      </c>
      <c r="C224" t="s">
        <v>3849</v>
      </c>
      <c r="D224" t="s">
        <v>3850</v>
      </c>
    </row>
    <row r="225" spans="1:4" x14ac:dyDescent="0.25">
      <c r="A225" t="s">
        <v>3847</v>
      </c>
      <c r="B225" t="s">
        <v>3851</v>
      </c>
      <c r="C225" t="s">
        <v>3277</v>
      </c>
      <c r="D225" t="s">
        <v>3852</v>
      </c>
    </row>
    <row r="226" spans="1:4" x14ac:dyDescent="0.25">
      <c r="A226" t="s">
        <v>3847</v>
      </c>
      <c r="B226" t="s">
        <v>3853</v>
      </c>
      <c r="C226" t="s">
        <v>3854</v>
      </c>
      <c r="D226" t="s">
        <v>3855</v>
      </c>
    </row>
    <row r="227" spans="1:4" x14ac:dyDescent="0.25">
      <c r="A227" t="s">
        <v>3847</v>
      </c>
      <c r="B227" t="s">
        <v>3856</v>
      </c>
      <c r="C227" t="s">
        <v>3857</v>
      </c>
      <c r="D227" t="s">
        <v>3858</v>
      </c>
    </row>
    <row r="228" spans="1:4" x14ac:dyDescent="0.25">
      <c r="A228" t="s">
        <v>3847</v>
      </c>
      <c r="B228" t="s">
        <v>2015</v>
      </c>
      <c r="C228" t="s">
        <v>736</v>
      </c>
      <c r="D228" t="s">
        <v>3859</v>
      </c>
    </row>
    <row r="229" spans="1:4" x14ac:dyDescent="0.25">
      <c r="A229" t="s">
        <v>3847</v>
      </c>
      <c r="B229" t="s">
        <v>1911</v>
      </c>
      <c r="C229" t="s">
        <v>320</v>
      </c>
      <c r="D229" t="s">
        <v>3620</v>
      </c>
    </row>
    <row r="230" spans="1:4" x14ac:dyDescent="0.25">
      <c r="A230" t="s">
        <v>3847</v>
      </c>
      <c r="B230" t="s">
        <v>1925</v>
      </c>
      <c r="C230" t="s">
        <v>355</v>
      </c>
      <c r="D230" t="s">
        <v>1244</v>
      </c>
    </row>
    <row r="231" spans="1:4" x14ac:dyDescent="0.25">
      <c r="A231" t="s">
        <v>3847</v>
      </c>
      <c r="B231" t="s">
        <v>1958</v>
      </c>
      <c r="C231" t="s">
        <v>428</v>
      </c>
      <c r="D231" t="s">
        <v>3635</v>
      </c>
    </row>
    <row r="232" spans="1:4" x14ac:dyDescent="0.25">
      <c r="A232" t="s">
        <v>3860</v>
      </c>
      <c r="B232" t="s">
        <v>1928</v>
      </c>
      <c r="C232" t="s">
        <v>358</v>
      </c>
      <c r="D232" t="s">
        <v>3861</v>
      </c>
    </row>
    <row r="233" spans="1:4" x14ac:dyDescent="0.25">
      <c r="A233" t="s">
        <v>3860</v>
      </c>
      <c r="B233" t="s">
        <v>3862</v>
      </c>
      <c r="C233" t="s">
        <v>3863</v>
      </c>
      <c r="D233" t="s">
        <v>3864</v>
      </c>
    </row>
    <row r="234" spans="1:4" x14ac:dyDescent="0.25">
      <c r="A234" t="s">
        <v>3860</v>
      </c>
      <c r="B234" t="s">
        <v>3865</v>
      </c>
      <c r="C234" t="s">
        <v>3866</v>
      </c>
      <c r="D234" t="s">
        <v>3867</v>
      </c>
    </row>
    <row r="235" spans="1:4" x14ac:dyDescent="0.25">
      <c r="A235" t="s">
        <v>3860</v>
      </c>
      <c r="B235" t="s">
        <v>3868</v>
      </c>
      <c r="C235" t="s">
        <v>3869</v>
      </c>
      <c r="D235" t="s">
        <v>3870</v>
      </c>
    </row>
    <row r="236" spans="1:4" x14ac:dyDescent="0.25">
      <c r="A236" t="s">
        <v>3860</v>
      </c>
      <c r="B236" t="s">
        <v>3871</v>
      </c>
      <c r="C236" t="s">
        <v>3872</v>
      </c>
      <c r="D236" t="s">
        <v>3873</v>
      </c>
    </row>
    <row r="237" spans="1:4" x14ac:dyDescent="0.25">
      <c r="A237" t="s">
        <v>3860</v>
      </c>
      <c r="B237" t="s">
        <v>3874</v>
      </c>
      <c r="C237" t="s">
        <v>328</v>
      </c>
      <c r="D237" t="s">
        <v>3875</v>
      </c>
    </row>
    <row r="238" spans="1:4" x14ac:dyDescent="0.25">
      <c r="A238" t="s">
        <v>3860</v>
      </c>
      <c r="B238" t="s">
        <v>1911</v>
      </c>
      <c r="C238" t="s">
        <v>320</v>
      </c>
      <c r="D238" t="s">
        <v>3620</v>
      </c>
    </row>
    <row r="239" spans="1:4" x14ac:dyDescent="0.25">
      <c r="A239" t="s">
        <v>3860</v>
      </c>
      <c r="B239" t="s">
        <v>1925</v>
      </c>
      <c r="C239" t="s">
        <v>355</v>
      </c>
      <c r="D239" t="s">
        <v>1244</v>
      </c>
    </row>
    <row r="240" spans="1:4" x14ac:dyDescent="0.25">
      <c r="A240" t="s">
        <v>3860</v>
      </c>
      <c r="B240" t="s">
        <v>1958</v>
      </c>
      <c r="C240" t="s">
        <v>428</v>
      </c>
      <c r="D240" t="s">
        <v>3635</v>
      </c>
    </row>
    <row r="241" spans="1:4" x14ac:dyDescent="0.25">
      <c r="A241" t="s">
        <v>3876</v>
      </c>
      <c r="B241" t="s">
        <v>1951</v>
      </c>
      <c r="C241" t="s">
        <v>753</v>
      </c>
      <c r="D241" t="s">
        <v>3877</v>
      </c>
    </row>
    <row r="242" spans="1:4" x14ac:dyDescent="0.25">
      <c r="A242" t="s">
        <v>3876</v>
      </c>
      <c r="B242" t="s">
        <v>1914</v>
      </c>
      <c r="C242" t="s">
        <v>326</v>
      </c>
      <c r="D242" t="s">
        <v>3836</v>
      </c>
    </row>
    <row r="243" spans="1:4" x14ac:dyDescent="0.25">
      <c r="A243" t="s">
        <v>3876</v>
      </c>
      <c r="B243" t="s">
        <v>2085</v>
      </c>
      <c r="C243" t="s">
        <v>1202</v>
      </c>
      <c r="D243" t="s">
        <v>3837</v>
      </c>
    </row>
    <row r="244" spans="1:4" x14ac:dyDescent="0.25">
      <c r="A244" t="s">
        <v>3876</v>
      </c>
      <c r="B244" t="s">
        <v>3838</v>
      </c>
      <c r="C244" t="s">
        <v>3839</v>
      </c>
      <c r="D244" t="s">
        <v>3840</v>
      </c>
    </row>
    <row r="245" spans="1:4" x14ac:dyDescent="0.25">
      <c r="A245" t="s">
        <v>3876</v>
      </c>
      <c r="B245" t="s">
        <v>3841</v>
      </c>
      <c r="C245" t="s">
        <v>2259</v>
      </c>
      <c r="D245" t="s">
        <v>3842</v>
      </c>
    </row>
    <row r="246" spans="1:4" x14ac:dyDescent="0.25">
      <c r="A246" t="s">
        <v>3876</v>
      </c>
      <c r="B246" t="s">
        <v>3833</v>
      </c>
      <c r="C246" t="s">
        <v>2732</v>
      </c>
      <c r="D246" t="s">
        <v>3834</v>
      </c>
    </row>
    <row r="247" spans="1:4" x14ac:dyDescent="0.25">
      <c r="A247" t="s">
        <v>3876</v>
      </c>
      <c r="B247" t="s">
        <v>3843</v>
      </c>
      <c r="C247" t="s">
        <v>2883</v>
      </c>
      <c r="D247" t="s">
        <v>3844</v>
      </c>
    </row>
    <row r="248" spans="1:4" x14ac:dyDescent="0.25">
      <c r="A248" t="s">
        <v>3876</v>
      </c>
      <c r="B248" t="s">
        <v>3878</v>
      </c>
      <c r="C248" t="s">
        <v>3879</v>
      </c>
      <c r="D248" t="s">
        <v>3880</v>
      </c>
    </row>
    <row r="249" spans="1:4" x14ac:dyDescent="0.25">
      <c r="A249" t="s">
        <v>3876</v>
      </c>
      <c r="B249" t="s">
        <v>1911</v>
      </c>
      <c r="C249" t="s">
        <v>320</v>
      </c>
      <c r="D249" t="s">
        <v>3620</v>
      </c>
    </row>
    <row r="250" spans="1:4" x14ac:dyDescent="0.25">
      <c r="A250" t="s">
        <v>3876</v>
      </c>
      <c r="B250" t="s">
        <v>1925</v>
      </c>
      <c r="C250" t="s">
        <v>355</v>
      </c>
      <c r="D250" t="s">
        <v>1244</v>
      </c>
    </row>
    <row r="251" spans="1:4" x14ac:dyDescent="0.25">
      <c r="A251" t="s">
        <v>3876</v>
      </c>
      <c r="B251" t="s">
        <v>1958</v>
      </c>
      <c r="C251" t="s">
        <v>428</v>
      </c>
      <c r="D251" t="s">
        <v>3635</v>
      </c>
    </row>
    <row r="252" spans="1:4" x14ac:dyDescent="0.25">
      <c r="A252" t="s">
        <v>3881</v>
      </c>
      <c r="B252" t="s">
        <v>1985</v>
      </c>
      <c r="C252" t="s">
        <v>503</v>
      </c>
      <c r="D252" t="s">
        <v>3190</v>
      </c>
    </row>
    <row r="253" spans="1:4" x14ac:dyDescent="0.25">
      <c r="A253" t="s">
        <v>3881</v>
      </c>
      <c r="B253" t="s">
        <v>3764</v>
      </c>
      <c r="C253" t="s">
        <v>3765</v>
      </c>
      <c r="D253" t="s">
        <v>3766</v>
      </c>
    </row>
    <row r="254" spans="1:4" x14ac:dyDescent="0.25">
      <c r="A254" t="s">
        <v>3881</v>
      </c>
      <c r="B254" t="s">
        <v>3767</v>
      </c>
      <c r="C254" t="s">
        <v>2230</v>
      </c>
      <c r="D254" t="s">
        <v>3768</v>
      </c>
    </row>
    <row r="255" spans="1:4" x14ac:dyDescent="0.25">
      <c r="A255" t="s">
        <v>3881</v>
      </c>
      <c r="B255" t="s">
        <v>3769</v>
      </c>
      <c r="C255" t="s">
        <v>3770</v>
      </c>
      <c r="D255" t="s">
        <v>3771</v>
      </c>
    </row>
    <row r="256" spans="1:4" x14ac:dyDescent="0.25">
      <c r="A256" t="s">
        <v>3881</v>
      </c>
      <c r="B256" t="s">
        <v>3772</v>
      </c>
      <c r="C256" t="s">
        <v>3773</v>
      </c>
      <c r="D256" t="s">
        <v>3774</v>
      </c>
    </row>
    <row r="257" spans="1:4" x14ac:dyDescent="0.25">
      <c r="A257" t="s">
        <v>3881</v>
      </c>
      <c r="B257" t="s">
        <v>2027</v>
      </c>
      <c r="C257" t="s">
        <v>843</v>
      </c>
      <c r="D257" t="s">
        <v>3775</v>
      </c>
    </row>
    <row r="258" spans="1:4" x14ac:dyDescent="0.25">
      <c r="A258" t="s">
        <v>3881</v>
      </c>
      <c r="B258" t="s">
        <v>3776</v>
      </c>
      <c r="C258" t="s">
        <v>3777</v>
      </c>
      <c r="D258" t="s">
        <v>3778</v>
      </c>
    </row>
    <row r="259" spans="1:4" x14ac:dyDescent="0.25">
      <c r="A259" t="s">
        <v>3881</v>
      </c>
      <c r="B259" t="s">
        <v>3779</v>
      </c>
      <c r="C259" t="s">
        <v>3780</v>
      </c>
      <c r="D259" t="s">
        <v>3781</v>
      </c>
    </row>
    <row r="260" spans="1:4" x14ac:dyDescent="0.25">
      <c r="A260" t="s">
        <v>3881</v>
      </c>
      <c r="B260" t="s">
        <v>3782</v>
      </c>
      <c r="C260" t="s">
        <v>2276</v>
      </c>
      <c r="D260" t="s">
        <v>3783</v>
      </c>
    </row>
    <row r="261" spans="1:4" x14ac:dyDescent="0.25">
      <c r="A261" t="s">
        <v>3881</v>
      </c>
      <c r="B261" t="s">
        <v>2057</v>
      </c>
      <c r="C261" t="s">
        <v>1018</v>
      </c>
      <c r="D261" t="s">
        <v>3882</v>
      </c>
    </row>
    <row r="262" spans="1:4" x14ac:dyDescent="0.25">
      <c r="A262" t="s">
        <v>3881</v>
      </c>
      <c r="B262" t="s">
        <v>3787</v>
      </c>
      <c r="C262" t="s">
        <v>3788</v>
      </c>
      <c r="D262" t="s">
        <v>3789</v>
      </c>
    </row>
    <row r="263" spans="1:4" x14ac:dyDescent="0.25">
      <c r="A263" t="s">
        <v>3881</v>
      </c>
      <c r="B263" t="s">
        <v>1911</v>
      </c>
      <c r="C263" t="s">
        <v>320</v>
      </c>
      <c r="D263" t="s">
        <v>3620</v>
      </c>
    </row>
    <row r="264" spans="1:4" x14ac:dyDescent="0.25">
      <c r="A264" t="s">
        <v>3881</v>
      </c>
      <c r="B264" t="s">
        <v>1925</v>
      </c>
      <c r="C264" t="s">
        <v>355</v>
      </c>
      <c r="D264" t="s">
        <v>1244</v>
      </c>
    </row>
    <row r="265" spans="1:4" x14ac:dyDescent="0.25">
      <c r="A265" t="s">
        <v>3881</v>
      </c>
      <c r="B265" t="s">
        <v>1958</v>
      </c>
      <c r="C265" t="s">
        <v>428</v>
      </c>
      <c r="D265" t="s">
        <v>3635</v>
      </c>
    </row>
    <row r="266" spans="1:4" x14ac:dyDescent="0.25">
      <c r="A266" t="s">
        <v>3883</v>
      </c>
      <c r="B266" t="s">
        <v>2028</v>
      </c>
      <c r="C266" t="s">
        <v>844</v>
      </c>
      <c r="D266" t="s">
        <v>3884</v>
      </c>
    </row>
    <row r="267" spans="1:4" x14ac:dyDescent="0.25">
      <c r="A267" t="s">
        <v>3883</v>
      </c>
      <c r="B267" t="s">
        <v>2018</v>
      </c>
      <c r="C267" t="s">
        <v>754</v>
      </c>
      <c r="D267" t="s">
        <v>3885</v>
      </c>
    </row>
    <row r="268" spans="1:4" x14ac:dyDescent="0.25">
      <c r="A268" t="s">
        <v>3883</v>
      </c>
      <c r="B268" t="s">
        <v>1915</v>
      </c>
      <c r="C268" t="s">
        <v>327</v>
      </c>
      <c r="D268" t="s">
        <v>311</v>
      </c>
    </row>
    <row r="269" spans="1:4" x14ac:dyDescent="0.25">
      <c r="A269" t="s">
        <v>3883</v>
      </c>
      <c r="B269" t="s">
        <v>1911</v>
      </c>
      <c r="C269" t="s">
        <v>320</v>
      </c>
      <c r="D269" t="s">
        <v>3620</v>
      </c>
    </row>
    <row r="270" spans="1:4" x14ac:dyDescent="0.25">
      <c r="A270" t="s">
        <v>3883</v>
      </c>
      <c r="B270" t="s">
        <v>1958</v>
      </c>
      <c r="C270" t="s">
        <v>428</v>
      </c>
      <c r="D270" t="s">
        <v>3635</v>
      </c>
    </row>
    <row r="271" spans="1:4" x14ac:dyDescent="0.25">
      <c r="A271" t="s">
        <v>3886</v>
      </c>
      <c r="B271" t="s">
        <v>3887</v>
      </c>
      <c r="C271" t="s">
        <v>1178</v>
      </c>
      <c r="D271" t="s">
        <v>3888</v>
      </c>
    </row>
    <row r="272" spans="1:4" x14ac:dyDescent="0.25">
      <c r="A272" t="s">
        <v>3886</v>
      </c>
      <c r="B272" t="s">
        <v>2037</v>
      </c>
      <c r="C272" t="s">
        <v>902</v>
      </c>
      <c r="D272" t="s">
        <v>3889</v>
      </c>
    </row>
    <row r="273" spans="1:4" x14ac:dyDescent="0.25">
      <c r="A273" t="s">
        <v>3886</v>
      </c>
      <c r="B273" t="s">
        <v>3890</v>
      </c>
      <c r="C273" t="s">
        <v>2828</v>
      </c>
      <c r="D273" t="s">
        <v>3891</v>
      </c>
    </row>
    <row r="274" spans="1:4" x14ac:dyDescent="0.25">
      <c r="A274" t="s">
        <v>3886</v>
      </c>
      <c r="B274" t="s">
        <v>2082</v>
      </c>
      <c r="C274" t="s">
        <v>1177</v>
      </c>
      <c r="D274" t="s">
        <v>3892</v>
      </c>
    </row>
    <row r="275" spans="1:4" x14ac:dyDescent="0.25">
      <c r="A275" t="s">
        <v>3886</v>
      </c>
      <c r="B275" t="s">
        <v>2029</v>
      </c>
      <c r="C275" t="s">
        <v>845</v>
      </c>
      <c r="D275" t="s">
        <v>3893</v>
      </c>
    </row>
    <row r="276" spans="1:4" x14ac:dyDescent="0.25">
      <c r="A276" t="s">
        <v>3886</v>
      </c>
      <c r="B276" t="s">
        <v>1909</v>
      </c>
      <c r="C276" t="s">
        <v>318</v>
      </c>
      <c r="D276" t="s">
        <v>354</v>
      </c>
    </row>
    <row r="277" spans="1:4" x14ac:dyDescent="0.25">
      <c r="A277" t="s">
        <v>3886</v>
      </c>
      <c r="B277" t="s">
        <v>1911</v>
      </c>
      <c r="C277" t="s">
        <v>320</v>
      </c>
      <c r="D277" t="s">
        <v>3620</v>
      </c>
    </row>
    <row r="278" spans="1:4" x14ac:dyDescent="0.25">
      <c r="A278" t="s">
        <v>3886</v>
      </c>
      <c r="B278" t="s">
        <v>1925</v>
      </c>
      <c r="C278" t="s">
        <v>355</v>
      </c>
      <c r="D278" t="s">
        <v>1244</v>
      </c>
    </row>
    <row r="279" spans="1:4" x14ac:dyDescent="0.25">
      <c r="A279" t="s">
        <v>3886</v>
      </c>
      <c r="B279" t="s">
        <v>1958</v>
      </c>
      <c r="C279" t="s">
        <v>428</v>
      </c>
      <c r="D279" t="s">
        <v>3635</v>
      </c>
    </row>
    <row r="280" spans="1:4" x14ac:dyDescent="0.25">
      <c r="A280" t="s">
        <v>3894</v>
      </c>
      <c r="B280" t="s">
        <v>3887</v>
      </c>
      <c r="C280" t="s">
        <v>1178</v>
      </c>
      <c r="D280" t="s">
        <v>3888</v>
      </c>
    </row>
    <row r="281" spans="1:4" x14ac:dyDescent="0.25">
      <c r="A281" t="s">
        <v>3894</v>
      </c>
      <c r="B281" t="s">
        <v>2037</v>
      </c>
      <c r="C281" t="s">
        <v>902</v>
      </c>
      <c r="D281" t="s">
        <v>3889</v>
      </c>
    </row>
    <row r="282" spans="1:4" x14ac:dyDescent="0.25">
      <c r="A282" t="s">
        <v>3894</v>
      </c>
      <c r="B282" t="s">
        <v>3890</v>
      </c>
      <c r="C282" t="s">
        <v>2828</v>
      </c>
      <c r="D282" t="s">
        <v>3891</v>
      </c>
    </row>
    <row r="283" spans="1:4" x14ac:dyDescent="0.25">
      <c r="A283" t="s">
        <v>3894</v>
      </c>
      <c r="B283" t="s">
        <v>2082</v>
      </c>
      <c r="C283" t="s">
        <v>1177</v>
      </c>
      <c r="D283" t="s">
        <v>3892</v>
      </c>
    </row>
    <row r="284" spans="1:4" x14ac:dyDescent="0.25">
      <c r="A284" t="s">
        <v>3894</v>
      </c>
      <c r="B284" t="s">
        <v>2029</v>
      </c>
      <c r="C284" t="s">
        <v>845</v>
      </c>
      <c r="D284" t="s">
        <v>3893</v>
      </c>
    </row>
    <row r="285" spans="1:4" x14ac:dyDescent="0.25">
      <c r="A285" t="s">
        <v>3894</v>
      </c>
      <c r="B285" t="s">
        <v>1909</v>
      </c>
      <c r="C285" t="s">
        <v>318</v>
      </c>
      <c r="D285" t="s">
        <v>354</v>
      </c>
    </row>
    <row r="286" spans="1:4" x14ac:dyDescent="0.25">
      <c r="A286" t="s">
        <v>3894</v>
      </c>
      <c r="B286" t="s">
        <v>1911</v>
      </c>
      <c r="C286" t="s">
        <v>320</v>
      </c>
      <c r="D286" t="s">
        <v>3620</v>
      </c>
    </row>
    <row r="287" spans="1:4" x14ac:dyDescent="0.25">
      <c r="A287" t="s">
        <v>3894</v>
      </c>
      <c r="B287" t="s">
        <v>1925</v>
      </c>
      <c r="C287" t="s">
        <v>355</v>
      </c>
      <c r="D287" t="s">
        <v>1244</v>
      </c>
    </row>
    <row r="288" spans="1:4" x14ac:dyDescent="0.25">
      <c r="A288" t="s">
        <v>3894</v>
      </c>
      <c r="B288" t="s">
        <v>1958</v>
      </c>
      <c r="C288" t="s">
        <v>428</v>
      </c>
      <c r="D288" t="s">
        <v>3635</v>
      </c>
    </row>
    <row r="289" spans="1:4" x14ac:dyDescent="0.25">
      <c r="A289" t="s">
        <v>3895</v>
      </c>
      <c r="B289" t="s">
        <v>1917</v>
      </c>
      <c r="C289" t="s">
        <v>339</v>
      </c>
      <c r="D289" t="s">
        <v>3637</v>
      </c>
    </row>
    <row r="290" spans="1:4" x14ac:dyDescent="0.25">
      <c r="A290" t="s">
        <v>3895</v>
      </c>
      <c r="B290" t="s">
        <v>2030</v>
      </c>
      <c r="C290" t="s">
        <v>846</v>
      </c>
      <c r="D290" t="s">
        <v>3638</v>
      </c>
    </row>
    <row r="291" spans="1:4" x14ac:dyDescent="0.25">
      <c r="A291" t="s">
        <v>3895</v>
      </c>
      <c r="B291" t="s">
        <v>3639</v>
      </c>
      <c r="C291" t="s">
        <v>2788</v>
      </c>
      <c r="D291" t="s">
        <v>3640</v>
      </c>
    </row>
    <row r="292" spans="1:4" x14ac:dyDescent="0.25">
      <c r="A292" t="s">
        <v>3895</v>
      </c>
      <c r="B292" t="s">
        <v>3641</v>
      </c>
      <c r="C292" t="s">
        <v>2254</v>
      </c>
      <c r="D292" t="s">
        <v>3642</v>
      </c>
    </row>
    <row r="293" spans="1:4" x14ac:dyDescent="0.25">
      <c r="A293" t="s">
        <v>3895</v>
      </c>
      <c r="B293" t="s">
        <v>3643</v>
      </c>
      <c r="C293" t="s">
        <v>3644</v>
      </c>
      <c r="D293" t="s">
        <v>3645</v>
      </c>
    </row>
    <row r="294" spans="1:4" x14ac:dyDescent="0.25">
      <c r="A294" t="s">
        <v>3895</v>
      </c>
      <c r="B294" t="s">
        <v>1911</v>
      </c>
      <c r="C294" t="s">
        <v>320</v>
      </c>
      <c r="D294" t="s">
        <v>3620</v>
      </c>
    </row>
    <row r="295" spans="1:4" x14ac:dyDescent="0.25">
      <c r="A295" t="s">
        <v>3895</v>
      </c>
      <c r="B295" t="s">
        <v>1925</v>
      </c>
      <c r="C295" t="s">
        <v>355</v>
      </c>
      <c r="D295" t="s">
        <v>1244</v>
      </c>
    </row>
    <row r="296" spans="1:4" x14ac:dyDescent="0.25">
      <c r="A296" t="s">
        <v>3895</v>
      </c>
      <c r="B296" t="s">
        <v>1958</v>
      </c>
      <c r="C296" t="s">
        <v>428</v>
      </c>
      <c r="D296" t="s">
        <v>3635</v>
      </c>
    </row>
    <row r="297" spans="1:4" x14ac:dyDescent="0.25">
      <c r="A297" t="s">
        <v>3896</v>
      </c>
      <c r="B297" t="s">
        <v>3654</v>
      </c>
      <c r="C297" t="s">
        <v>2277</v>
      </c>
      <c r="D297" t="s">
        <v>3655</v>
      </c>
    </row>
    <row r="298" spans="1:4" x14ac:dyDescent="0.25">
      <c r="A298" t="s">
        <v>3896</v>
      </c>
      <c r="B298" t="s">
        <v>3656</v>
      </c>
      <c r="C298" t="s">
        <v>3657</v>
      </c>
      <c r="D298" t="s">
        <v>3658</v>
      </c>
    </row>
    <row r="299" spans="1:4" x14ac:dyDescent="0.25">
      <c r="A299" t="s">
        <v>3896</v>
      </c>
      <c r="B299" t="s">
        <v>3659</v>
      </c>
      <c r="C299" t="s">
        <v>2841</v>
      </c>
      <c r="D299" t="s">
        <v>3660</v>
      </c>
    </row>
    <row r="300" spans="1:4" x14ac:dyDescent="0.25">
      <c r="A300" t="s">
        <v>3896</v>
      </c>
      <c r="B300" t="s">
        <v>3661</v>
      </c>
      <c r="C300" t="s">
        <v>2255</v>
      </c>
      <c r="D300" t="s">
        <v>3662</v>
      </c>
    </row>
    <row r="301" spans="1:4" x14ac:dyDescent="0.25">
      <c r="A301" t="s">
        <v>3896</v>
      </c>
      <c r="B301" t="s">
        <v>1911</v>
      </c>
      <c r="C301" t="s">
        <v>320</v>
      </c>
      <c r="D301" t="s">
        <v>3620</v>
      </c>
    </row>
    <row r="302" spans="1:4" x14ac:dyDescent="0.25">
      <c r="A302" t="s">
        <v>3896</v>
      </c>
      <c r="B302" t="s">
        <v>1925</v>
      </c>
      <c r="C302" t="s">
        <v>355</v>
      </c>
      <c r="D302" t="s">
        <v>1244</v>
      </c>
    </row>
    <row r="303" spans="1:4" x14ac:dyDescent="0.25">
      <c r="A303" t="s">
        <v>3896</v>
      </c>
      <c r="B303" t="s">
        <v>1958</v>
      </c>
      <c r="C303" t="s">
        <v>428</v>
      </c>
      <c r="D303" t="s">
        <v>3635</v>
      </c>
    </row>
    <row r="304" spans="1:4" x14ac:dyDescent="0.25">
      <c r="A304" t="s">
        <v>3897</v>
      </c>
      <c r="B304" t="s">
        <v>1902</v>
      </c>
      <c r="C304" t="s">
        <v>310</v>
      </c>
      <c r="D304" t="s">
        <v>3573</v>
      </c>
    </row>
    <row r="305" spans="1:4" x14ac:dyDescent="0.25">
      <c r="A305" t="s">
        <v>3897</v>
      </c>
      <c r="B305" t="s">
        <v>1915</v>
      </c>
      <c r="C305" t="s">
        <v>327</v>
      </c>
      <c r="D305" t="s">
        <v>311</v>
      </c>
    </row>
    <row r="306" spans="1:4" x14ac:dyDescent="0.25">
      <c r="A306" t="s">
        <v>3897</v>
      </c>
      <c r="B306" t="s">
        <v>1925</v>
      </c>
      <c r="C306" t="s">
        <v>355</v>
      </c>
      <c r="D306" t="s">
        <v>1244</v>
      </c>
    </row>
    <row r="307" spans="1:4" x14ac:dyDescent="0.25">
      <c r="A307" t="s">
        <v>3897</v>
      </c>
      <c r="B307" t="s">
        <v>1958</v>
      </c>
      <c r="C307" t="s">
        <v>428</v>
      </c>
      <c r="D307" t="s">
        <v>3635</v>
      </c>
    </row>
    <row r="308" spans="1:4" x14ac:dyDescent="0.25">
      <c r="A308" t="s">
        <v>3898</v>
      </c>
      <c r="B308" t="s">
        <v>2006</v>
      </c>
      <c r="C308" t="s">
        <v>639</v>
      </c>
      <c r="D308" t="s">
        <v>3899</v>
      </c>
    </row>
    <row r="309" spans="1:4" x14ac:dyDescent="0.25">
      <c r="A309" t="s">
        <v>3898</v>
      </c>
      <c r="B309" t="s">
        <v>2066</v>
      </c>
      <c r="C309" t="s">
        <v>1043</v>
      </c>
      <c r="D309" t="s">
        <v>3900</v>
      </c>
    </row>
    <row r="310" spans="1:4" x14ac:dyDescent="0.25">
      <c r="A310" t="s">
        <v>3898</v>
      </c>
      <c r="B310" t="s">
        <v>2025</v>
      </c>
      <c r="C310" t="s">
        <v>815</v>
      </c>
      <c r="D310" t="s">
        <v>3243</v>
      </c>
    </row>
    <row r="311" spans="1:4" x14ac:dyDescent="0.25">
      <c r="A311" t="s">
        <v>3898</v>
      </c>
      <c r="B311" t="s">
        <v>3901</v>
      </c>
      <c r="C311" t="s">
        <v>2842</v>
      </c>
      <c r="D311" t="s">
        <v>3902</v>
      </c>
    </row>
    <row r="312" spans="1:4" x14ac:dyDescent="0.25">
      <c r="A312" t="s">
        <v>3898</v>
      </c>
      <c r="B312" t="s">
        <v>3903</v>
      </c>
      <c r="C312" t="s">
        <v>3904</v>
      </c>
      <c r="D312" t="s">
        <v>3905</v>
      </c>
    </row>
    <row r="313" spans="1:4" x14ac:dyDescent="0.25">
      <c r="A313" t="s">
        <v>3898</v>
      </c>
      <c r="B313" t="s">
        <v>3906</v>
      </c>
      <c r="C313" t="s">
        <v>3907</v>
      </c>
      <c r="D313" t="s">
        <v>3908</v>
      </c>
    </row>
    <row r="314" spans="1:4" x14ac:dyDescent="0.25">
      <c r="A314" t="s">
        <v>3898</v>
      </c>
      <c r="B314" t="s">
        <v>3909</v>
      </c>
      <c r="C314" t="s">
        <v>2915</v>
      </c>
      <c r="D314" t="s">
        <v>3910</v>
      </c>
    </row>
    <row r="315" spans="1:4" x14ac:dyDescent="0.25">
      <c r="A315" t="s">
        <v>3898</v>
      </c>
      <c r="B315" t="s">
        <v>3911</v>
      </c>
      <c r="C315" t="s">
        <v>2386</v>
      </c>
      <c r="D315" t="s">
        <v>3912</v>
      </c>
    </row>
    <row r="316" spans="1:4" x14ac:dyDescent="0.25">
      <c r="A316" t="s">
        <v>3898</v>
      </c>
      <c r="B316" t="s">
        <v>1911</v>
      </c>
      <c r="C316" t="s">
        <v>320</v>
      </c>
      <c r="D316" t="s">
        <v>3620</v>
      </c>
    </row>
    <row r="317" spans="1:4" x14ac:dyDescent="0.25">
      <c r="A317" t="s">
        <v>3898</v>
      </c>
      <c r="B317" t="s">
        <v>1925</v>
      </c>
      <c r="C317" t="s">
        <v>355</v>
      </c>
      <c r="D317" t="s">
        <v>1244</v>
      </c>
    </row>
    <row r="318" spans="1:4" x14ac:dyDescent="0.25">
      <c r="A318" t="s">
        <v>3898</v>
      </c>
      <c r="B318" t="s">
        <v>1958</v>
      </c>
      <c r="C318" t="s">
        <v>428</v>
      </c>
      <c r="D318" t="s">
        <v>3635</v>
      </c>
    </row>
    <row r="319" spans="1:4" x14ac:dyDescent="0.25">
      <c r="A319" t="s">
        <v>3913</v>
      </c>
      <c r="B319" t="s">
        <v>1909</v>
      </c>
      <c r="C319" t="s">
        <v>318</v>
      </c>
      <c r="D319" t="s">
        <v>354</v>
      </c>
    </row>
    <row r="320" spans="1:4" x14ac:dyDescent="0.25">
      <c r="A320" t="s">
        <v>3913</v>
      </c>
      <c r="B320" t="s">
        <v>3914</v>
      </c>
      <c r="C320" t="s">
        <v>2244</v>
      </c>
      <c r="D320" t="s">
        <v>3915</v>
      </c>
    </row>
    <row r="321" spans="1:4" x14ac:dyDescent="0.25">
      <c r="A321" t="s">
        <v>3913</v>
      </c>
      <c r="B321" t="s">
        <v>2051</v>
      </c>
      <c r="C321" t="s">
        <v>1002</v>
      </c>
      <c r="D321" t="s">
        <v>3916</v>
      </c>
    </row>
    <row r="322" spans="1:4" x14ac:dyDescent="0.25">
      <c r="A322" t="s">
        <v>3913</v>
      </c>
      <c r="B322" t="s">
        <v>3917</v>
      </c>
      <c r="C322" t="s">
        <v>2251</v>
      </c>
      <c r="D322" t="s">
        <v>3918</v>
      </c>
    </row>
    <row r="323" spans="1:4" x14ac:dyDescent="0.25">
      <c r="A323" t="s">
        <v>3913</v>
      </c>
      <c r="B323" t="s">
        <v>1953</v>
      </c>
      <c r="C323" t="s">
        <v>417</v>
      </c>
      <c r="D323" t="s">
        <v>3919</v>
      </c>
    </row>
    <row r="324" spans="1:4" x14ac:dyDescent="0.25">
      <c r="A324" t="s">
        <v>3913</v>
      </c>
      <c r="B324" t="s">
        <v>1979</v>
      </c>
      <c r="C324" t="s">
        <v>489</v>
      </c>
      <c r="D324" t="s">
        <v>3920</v>
      </c>
    </row>
    <row r="325" spans="1:4" x14ac:dyDescent="0.25">
      <c r="A325" t="s">
        <v>3913</v>
      </c>
      <c r="B325" t="s">
        <v>3921</v>
      </c>
      <c r="C325" t="s">
        <v>3922</v>
      </c>
      <c r="D325" t="s">
        <v>3923</v>
      </c>
    </row>
    <row r="326" spans="1:4" x14ac:dyDescent="0.25">
      <c r="A326" t="s">
        <v>3913</v>
      </c>
      <c r="B326" t="s">
        <v>2032</v>
      </c>
      <c r="C326" t="s">
        <v>850</v>
      </c>
      <c r="D326" t="s">
        <v>3924</v>
      </c>
    </row>
    <row r="327" spans="1:4" x14ac:dyDescent="0.25">
      <c r="A327" t="s">
        <v>3913</v>
      </c>
      <c r="B327" t="s">
        <v>3925</v>
      </c>
      <c r="C327" t="s">
        <v>3926</v>
      </c>
      <c r="D327" t="s">
        <v>3927</v>
      </c>
    </row>
    <row r="328" spans="1:4" x14ac:dyDescent="0.25">
      <c r="A328" t="s">
        <v>3913</v>
      </c>
      <c r="B328" t="s">
        <v>3928</v>
      </c>
      <c r="C328" t="s">
        <v>3929</v>
      </c>
      <c r="D328" t="s">
        <v>3930</v>
      </c>
    </row>
    <row r="329" spans="1:4" x14ac:dyDescent="0.25">
      <c r="A329" t="s">
        <v>3913</v>
      </c>
      <c r="B329" t="s">
        <v>2069</v>
      </c>
      <c r="C329" t="s">
        <v>1127</v>
      </c>
      <c r="D329" t="s">
        <v>3931</v>
      </c>
    </row>
    <row r="330" spans="1:4" x14ac:dyDescent="0.25">
      <c r="A330" t="s">
        <v>3913</v>
      </c>
      <c r="B330" t="s">
        <v>1911</v>
      </c>
      <c r="C330" t="s">
        <v>320</v>
      </c>
      <c r="D330" t="s">
        <v>3620</v>
      </c>
    </row>
    <row r="331" spans="1:4" x14ac:dyDescent="0.25">
      <c r="A331" t="s">
        <v>3913</v>
      </c>
      <c r="B331" t="s">
        <v>1925</v>
      </c>
      <c r="C331" t="s">
        <v>355</v>
      </c>
      <c r="D331" t="s">
        <v>1244</v>
      </c>
    </row>
    <row r="332" spans="1:4" x14ac:dyDescent="0.25">
      <c r="A332" t="s">
        <v>3913</v>
      </c>
      <c r="B332" t="s">
        <v>1958</v>
      </c>
      <c r="C332" t="s">
        <v>428</v>
      </c>
      <c r="D332" t="s">
        <v>3635</v>
      </c>
    </row>
    <row r="333" spans="1:4" x14ac:dyDescent="0.25">
      <c r="A333" t="s">
        <v>3932</v>
      </c>
      <c r="B333" t="s">
        <v>1902</v>
      </c>
      <c r="C333" t="s">
        <v>310</v>
      </c>
      <c r="D333" t="s">
        <v>3573</v>
      </c>
    </row>
    <row r="334" spans="1:4" x14ac:dyDescent="0.25">
      <c r="A334" t="s">
        <v>3932</v>
      </c>
      <c r="B334" t="s">
        <v>1915</v>
      </c>
      <c r="C334" t="s">
        <v>327</v>
      </c>
      <c r="D334" t="s">
        <v>311</v>
      </c>
    </row>
    <row r="335" spans="1:4" x14ac:dyDescent="0.25">
      <c r="A335" t="s">
        <v>3932</v>
      </c>
      <c r="B335" t="s">
        <v>1925</v>
      </c>
      <c r="C335" t="s">
        <v>355</v>
      </c>
      <c r="D335" t="s">
        <v>1244</v>
      </c>
    </row>
    <row r="336" spans="1:4" x14ac:dyDescent="0.25">
      <c r="A336" t="s">
        <v>3932</v>
      </c>
      <c r="B336" t="s">
        <v>1958</v>
      </c>
      <c r="C336" t="s">
        <v>428</v>
      </c>
      <c r="D336" t="s">
        <v>3635</v>
      </c>
    </row>
    <row r="337" spans="1:4" x14ac:dyDescent="0.25">
      <c r="A337" t="s">
        <v>3933</v>
      </c>
      <c r="B337" t="s">
        <v>2039</v>
      </c>
      <c r="C337" t="s">
        <v>920</v>
      </c>
      <c r="D337" t="s">
        <v>3934</v>
      </c>
    </row>
    <row r="338" spans="1:4" x14ac:dyDescent="0.25">
      <c r="A338" t="s">
        <v>3933</v>
      </c>
      <c r="B338" t="s">
        <v>2075</v>
      </c>
      <c r="C338" t="s">
        <v>1146</v>
      </c>
      <c r="D338" t="s">
        <v>3935</v>
      </c>
    </row>
    <row r="339" spans="1:4" x14ac:dyDescent="0.25">
      <c r="A339" t="s">
        <v>3933</v>
      </c>
      <c r="B339" t="s">
        <v>3936</v>
      </c>
      <c r="C339" t="s">
        <v>2235</v>
      </c>
      <c r="D339" t="s">
        <v>3937</v>
      </c>
    </row>
    <row r="340" spans="1:4" x14ac:dyDescent="0.25">
      <c r="A340" t="s">
        <v>3933</v>
      </c>
      <c r="B340" t="s">
        <v>1911</v>
      </c>
      <c r="C340" t="s">
        <v>320</v>
      </c>
      <c r="D340" t="s">
        <v>3620</v>
      </c>
    </row>
    <row r="341" spans="1:4" x14ac:dyDescent="0.25">
      <c r="A341" t="s">
        <v>3933</v>
      </c>
      <c r="B341" t="s">
        <v>1925</v>
      </c>
      <c r="C341" t="s">
        <v>355</v>
      </c>
      <c r="D341" t="s">
        <v>1244</v>
      </c>
    </row>
    <row r="342" spans="1:4" x14ac:dyDescent="0.25">
      <c r="A342" t="s">
        <v>3933</v>
      </c>
      <c r="B342" t="s">
        <v>1958</v>
      </c>
      <c r="C342" t="s">
        <v>428</v>
      </c>
      <c r="D342" t="s">
        <v>3635</v>
      </c>
    </row>
    <row r="343" spans="1:4" x14ac:dyDescent="0.25">
      <c r="A343" t="s">
        <v>3938</v>
      </c>
      <c r="B343" t="s">
        <v>1902</v>
      </c>
      <c r="C343" t="s">
        <v>310</v>
      </c>
      <c r="D343" t="s">
        <v>3573</v>
      </c>
    </row>
    <row r="344" spans="1:4" x14ac:dyDescent="0.25">
      <c r="A344" t="s">
        <v>3938</v>
      </c>
      <c r="B344" t="s">
        <v>1915</v>
      </c>
      <c r="C344" t="s">
        <v>327</v>
      </c>
      <c r="D344" t="s">
        <v>311</v>
      </c>
    </row>
    <row r="345" spans="1:4" x14ac:dyDescent="0.25">
      <c r="A345" t="s">
        <v>3938</v>
      </c>
      <c r="B345" t="s">
        <v>1925</v>
      </c>
      <c r="C345" t="s">
        <v>355</v>
      </c>
      <c r="D345" t="s">
        <v>1244</v>
      </c>
    </row>
    <row r="346" spans="1:4" x14ac:dyDescent="0.25">
      <c r="A346" t="s">
        <v>3938</v>
      </c>
      <c r="B346" t="s">
        <v>1958</v>
      </c>
      <c r="C346" t="s">
        <v>428</v>
      </c>
      <c r="D346" t="s">
        <v>3635</v>
      </c>
    </row>
    <row r="347" spans="1:4" x14ac:dyDescent="0.25">
      <c r="A347" t="s">
        <v>3939</v>
      </c>
      <c r="B347" t="s">
        <v>1902</v>
      </c>
      <c r="C347" t="s">
        <v>310</v>
      </c>
      <c r="D347" t="s">
        <v>3573</v>
      </c>
    </row>
    <row r="348" spans="1:4" x14ac:dyDescent="0.25">
      <c r="A348" t="s">
        <v>3939</v>
      </c>
      <c r="B348" t="s">
        <v>1915</v>
      </c>
      <c r="C348" t="s">
        <v>327</v>
      </c>
      <c r="D348" t="s">
        <v>311</v>
      </c>
    </row>
    <row r="349" spans="1:4" x14ac:dyDescent="0.25">
      <c r="A349" t="s">
        <v>3939</v>
      </c>
      <c r="B349" t="s">
        <v>1925</v>
      </c>
      <c r="C349" t="s">
        <v>355</v>
      </c>
      <c r="D349" t="s">
        <v>1244</v>
      </c>
    </row>
    <row r="350" spans="1:4" x14ac:dyDescent="0.25">
      <c r="A350" t="s">
        <v>3939</v>
      </c>
      <c r="B350" t="s">
        <v>1958</v>
      </c>
      <c r="C350" t="s">
        <v>428</v>
      </c>
      <c r="D350" t="s">
        <v>3635</v>
      </c>
    </row>
    <row r="351" spans="1:4" x14ac:dyDescent="0.25">
      <c r="A351" t="s">
        <v>3940</v>
      </c>
      <c r="B351" t="s">
        <v>3941</v>
      </c>
      <c r="C351" t="s">
        <v>3942</v>
      </c>
      <c r="D351" t="s">
        <v>3943</v>
      </c>
    </row>
    <row r="352" spans="1:4" x14ac:dyDescent="0.25">
      <c r="A352" t="s">
        <v>3940</v>
      </c>
      <c r="B352" t="s">
        <v>1962</v>
      </c>
      <c r="C352" t="s">
        <v>439</v>
      </c>
      <c r="D352" t="s">
        <v>3944</v>
      </c>
    </row>
    <row r="353" spans="1:4" x14ac:dyDescent="0.25">
      <c r="A353" t="s">
        <v>3940</v>
      </c>
      <c r="B353" t="s">
        <v>2002</v>
      </c>
      <c r="C353" t="s">
        <v>598</v>
      </c>
      <c r="D353" t="s">
        <v>3945</v>
      </c>
    </row>
    <row r="354" spans="1:4" x14ac:dyDescent="0.25">
      <c r="A354" t="s">
        <v>3940</v>
      </c>
      <c r="B354" t="s">
        <v>1911</v>
      </c>
      <c r="C354" t="s">
        <v>320</v>
      </c>
      <c r="D354" t="s">
        <v>3620</v>
      </c>
    </row>
    <row r="355" spans="1:4" x14ac:dyDescent="0.25">
      <c r="A355" t="s">
        <v>3940</v>
      </c>
      <c r="B355" t="s">
        <v>1925</v>
      </c>
      <c r="C355" t="s">
        <v>355</v>
      </c>
      <c r="D355" t="s">
        <v>1244</v>
      </c>
    </row>
    <row r="356" spans="1:4" x14ac:dyDescent="0.25">
      <c r="A356" t="s">
        <v>3940</v>
      </c>
      <c r="B356" t="s">
        <v>1958</v>
      </c>
      <c r="C356" t="s">
        <v>428</v>
      </c>
      <c r="D356" t="s">
        <v>3635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READ_ME</vt:lpstr>
      <vt:lpstr>Raw data</vt:lpstr>
      <vt:lpstr>Clean data</vt:lpstr>
      <vt:lpstr>Cleaning Log</vt:lpstr>
      <vt:lpstr>Analysis</vt:lpstr>
      <vt:lpstr>Deletion Log</vt:lpstr>
      <vt:lpstr>Kobo survey</vt:lpstr>
      <vt:lpstr>Choices</vt:lpstr>
      <vt:lpstr>as</vt:lpstr>
      <vt:lpstr>mm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REACH04 REACH</dc:creator>
  <cp:keywords/>
  <dc:description/>
  <cp:lastModifiedBy>Admin</cp:lastModifiedBy>
  <cp:revision/>
  <dcterms:created xsi:type="dcterms:W3CDTF">2021-11-04T13:35:08Z</dcterms:created>
  <dcterms:modified xsi:type="dcterms:W3CDTF">2022-01-12T14:46:13Z</dcterms:modified>
  <cp:category/>
  <cp:contentStatus/>
</cp:coreProperties>
</file>